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E:\Google Drive\Scientific Production\TravailAutres\MPB\GeochimieAndWaterPhysicsJanauaca\Data\WaterQuality\Processed\"/>
    </mc:Choice>
  </mc:AlternateContent>
  <xr:revisionPtr revIDLastSave="0" documentId="13_ncr:1_{32C99C44-6E9E-4B83-9F10-44D4F31E34D8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WQ-Prob-Fito-Hydrolg-Hydrod-Met" sheetId="17" r:id="rId1"/>
    <sheet name="Headers" sheetId="21" r:id="rId2"/>
    <sheet name="SUMMARY-STATIONS_ToBeUpdated " sheetId="3" r:id="rId3"/>
  </sheets>
  <definedNames>
    <definedName name="_xlnm._FilterDatabase" localSheetId="0" hidden="1">'WQ-Prob-Fito-Hydrolg-Hydrod-Met'!$G$1:$G$902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W390" i="17" l="1"/>
  <c r="AW379" i="17"/>
  <c r="AW378" i="17"/>
  <c r="AW377" i="17"/>
  <c r="AW375" i="17"/>
  <c r="AW374" i="17"/>
  <c r="AW373" i="17"/>
  <c r="AW372" i="17"/>
  <c r="AW368" i="17"/>
  <c r="AW349" i="17"/>
  <c r="AW348" i="17"/>
  <c r="AW346" i="17"/>
  <c r="AW345" i="17"/>
  <c r="AW339" i="17"/>
  <c r="AW326" i="17"/>
  <c r="AW320" i="17"/>
  <c r="AW319" i="17"/>
  <c r="AW312" i="17"/>
  <c r="AW308" i="17"/>
  <c r="AW289" i="17"/>
  <c r="AW283" i="17"/>
  <c r="AW256" i="17" l="1"/>
  <c r="AW254" i="17"/>
  <c r="AW253" i="17"/>
  <c r="AW252" i="17"/>
  <c r="AW251" i="17"/>
  <c r="AW250" i="17"/>
  <c r="AW248" i="17"/>
  <c r="AW244" i="17"/>
  <c r="AR534" i="17"/>
  <c r="BF542" i="17"/>
  <c r="BF541" i="17"/>
  <c r="BF540" i="17"/>
  <c r="BF539" i="17"/>
  <c r="BD894" i="17"/>
  <c r="BD892" i="17"/>
  <c r="BD890" i="17"/>
  <c r="BD886" i="17"/>
  <c r="BD881" i="17"/>
  <c r="BD865" i="17"/>
  <c r="BD863" i="17"/>
  <c r="BD861" i="17"/>
  <c r="BD899" i="17" l="1"/>
  <c r="BD870" i="17"/>
  <c r="BD868" i="17"/>
  <c r="BA900" i="17"/>
  <c r="BA899" i="17"/>
  <c r="BA896" i="17"/>
  <c r="BA895" i="17"/>
  <c r="BA891" i="17"/>
  <c r="BA889" i="17"/>
  <c r="BA875" i="17"/>
  <c r="BA870" i="17"/>
  <c r="BA869" i="17"/>
  <c r="BA868" i="17"/>
  <c r="BA852" i="17"/>
  <c r="BA850" i="17"/>
  <c r="BA847" i="17"/>
  <c r="BA842" i="17"/>
  <c r="BA840" i="17"/>
  <c r="BA834" i="17"/>
  <c r="BA832" i="17"/>
  <c r="AW542" i="17"/>
  <c r="AW503" i="17"/>
  <c r="AW502" i="17"/>
  <c r="AW500" i="17"/>
  <c r="AW499" i="17"/>
  <c r="AW497" i="17"/>
  <c r="AW496" i="17"/>
  <c r="AW494" i="17"/>
  <c r="AW493" i="17"/>
  <c r="AW491" i="17"/>
  <c r="AW490" i="17"/>
  <c r="AW488" i="17"/>
  <c r="AW487" i="17"/>
  <c r="AW485" i="17"/>
  <c r="AW484" i="17"/>
  <c r="AW482" i="17"/>
  <c r="AW481" i="17"/>
  <c r="AW479" i="17"/>
  <c r="AW478" i="17"/>
  <c r="AW476" i="17"/>
  <c r="AW475" i="17"/>
  <c r="AW473" i="17"/>
  <c r="AW472" i="17"/>
  <c r="AW471" i="17"/>
  <c r="AW469" i="17"/>
  <c r="AW468" i="17"/>
  <c r="AW466" i="17"/>
  <c r="AW464" i="17"/>
  <c r="AW463" i="17"/>
  <c r="AW462" i="17"/>
  <c r="AW461" i="17"/>
  <c r="AW460" i="17"/>
  <c r="AW458" i="17"/>
  <c r="AW457" i="17"/>
  <c r="AW455" i="17"/>
  <c r="AW454" i="17"/>
  <c r="AW448" i="17"/>
  <c r="AW447" i="17"/>
  <c r="AW446" i="17"/>
  <c r="AW445" i="17"/>
  <c r="AW442" i="17"/>
  <c r="AW441" i="17"/>
  <c r="AW440" i="17"/>
  <c r="AW437" i="17"/>
  <c r="AW436" i="17"/>
  <c r="AW421" i="17"/>
  <c r="AW419" i="17"/>
  <c r="AW415" i="17"/>
  <c r="AW316" i="17"/>
  <c r="AW133" i="17"/>
  <c r="AW125" i="17"/>
  <c r="AW92" i="17"/>
  <c r="AW88" i="17"/>
  <c r="AW77" i="17"/>
  <c r="AW76" i="17"/>
  <c r="AW75" i="17"/>
  <c r="AW74" i="17"/>
  <c r="AW901" i="17"/>
  <c r="AW900" i="17"/>
  <c r="AW899" i="17"/>
  <c r="AW898" i="17"/>
  <c r="AW897" i="17"/>
  <c r="AW896" i="17"/>
  <c r="AW895" i="17"/>
  <c r="AW894" i="17"/>
  <c r="AW893" i="17"/>
  <c r="AW892" i="17"/>
  <c r="AW891" i="17"/>
  <c r="AW890" i="17"/>
  <c r="AW889" i="17"/>
  <c r="AW888" i="17"/>
  <c r="AW887" i="17"/>
  <c r="AW886" i="17"/>
  <c r="AW885" i="17"/>
  <c r="AW884" i="17"/>
  <c r="AW883" i="17"/>
  <c r="AW882" i="17"/>
  <c r="AW881" i="17"/>
  <c r="AW880" i="17"/>
  <c r="AW879" i="17"/>
  <c r="AW878" i="17"/>
  <c r="AW877" i="17"/>
  <c r="AW876" i="17"/>
  <c r="AW875" i="17"/>
  <c r="AW874" i="17"/>
  <c r="AW873" i="17"/>
  <c r="AW872" i="17"/>
  <c r="AW871" i="17"/>
  <c r="AW870" i="17"/>
  <c r="AW869" i="17"/>
  <c r="AW868" i="17"/>
  <c r="AW867" i="17"/>
  <c r="AW866" i="17"/>
  <c r="AW865" i="17"/>
  <c r="AW864" i="17"/>
  <c r="AW863" i="17"/>
  <c r="AW862" i="17"/>
  <c r="AW861" i="17"/>
  <c r="AW860" i="17"/>
  <c r="AW859" i="17"/>
  <c r="AW858" i="17"/>
  <c r="AW857" i="17"/>
  <c r="AW856" i="17"/>
  <c r="AW855" i="17"/>
  <c r="AW854" i="17"/>
  <c r="AW853" i="17"/>
  <c r="AW852" i="17"/>
  <c r="AW851" i="17"/>
  <c r="AW850" i="17"/>
  <c r="AW849" i="17"/>
  <c r="AW848" i="17"/>
  <c r="AW847" i="17"/>
  <c r="AW846" i="17"/>
  <c r="AW845" i="17"/>
  <c r="AW844" i="17"/>
  <c r="AW843" i="17"/>
  <c r="AW842" i="17"/>
  <c r="AW841" i="17"/>
  <c r="AW840" i="17"/>
  <c r="AW839" i="17"/>
  <c r="AW838" i="17"/>
  <c r="AW837" i="17"/>
  <c r="AW836" i="17"/>
  <c r="AW835" i="17"/>
  <c r="AW834" i="17"/>
  <c r="AW833" i="17"/>
  <c r="AW832" i="17"/>
  <c r="AW831" i="17"/>
  <c r="AW830" i="17"/>
  <c r="AW829" i="17"/>
  <c r="AW828" i="17"/>
  <c r="AW827" i="17"/>
  <c r="AW826" i="17"/>
  <c r="AW825" i="17"/>
  <c r="AW824" i="17"/>
  <c r="AW823" i="17"/>
  <c r="AW822" i="17"/>
  <c r="AW821" i="17"/>
  <c r="AW820" i="17"/>
  <c r="AW819" i="17"/>
  <c r="AW818" i="17"/>
  <c r="AW817" i="17"/>
  <c r="AW816" i="17"/>
  <c r="AW815" i="17"/>
  <c r="AW814" i="17"/>
  <c r="AW813" i="17"/>
  <c r="AW812" i="17"/>
  <c r="AW811" i="17"/>
  <c r="AW810" i="17"/>
  <c r="AW809" i="17"/>
  <c r="AW808" i="17"/>
  <c r="AW807" i="17"/>
  <c r="AW806" i="17"/>
  <c r="AW805" i="17"/>
  <c r="AW804" i="17"/>
  <c r="AW803" i="17"/>
  <c r="AW802" i="17"/>
  <c r="AW801" i="17"/>
  <c r="AW800" i="17"/>
  <c r="AW799" i="17"/>
  <c r="AW798" i="17"/>
  <c r="AW797" i="17"/>
  <c r="AW796" i="17"/>
  <c r="AW795" i="17"/>
  <c r="AW794" i="17"/>
  <c r="AW793" i="17"/>
  <c r="AW792" i="17"/>
  <c r="AW791" i="17"/>
  <c r="AW790" i="17"/>
  <c r="AW789" i="17"/>
  <c r="AW788" i="17"/>
  <c r="AW787" i="17"/>
  <c r="AW786" i="17"/>
  <c r="AW785" i="17"/>
  <c r="AW784" i="17"/>
  <c r="AW783" i="17"/>
  <c r="AW782" i="17"/>
  <c r="AW781" i="17"/>
  <c r="AW780" i="17"/>
  <c r="AW779" i="17"/>
  <c r="AW778" i="17"/>
  <c r="AW777" i="17"/>
  <c r="AW776" i="17"/>
  <c r="AW775" i="17"/>
  <c r="AW774" i="17"/>
  <c r="AW773" i="17"/>
  <c r="AW772" i="17"/>
  <c r="AW771" i="17"/>
  <c r="AW770" i="17"/>
  <c r="AW769" i="17"/>
  <c r="AW768" i="17"/>
  <c r="AW767" i="17"/>
  <c r="AW766" i="17"/>
  <c r="AW765" i="17"/>
  <c r="AW764" i="17"/>
  <c r="AW763" i="17"/>
  <c r="AW762" i="17"/>
  <c r="AW761" i="17"/>
  <c r="AW760" i="17"/>
  <c r="AW759" i="17"/>
  <c r="AW758" i="17"/>
  <c r="AW757" i="17"/>
  <c r="AW756" i="17"/>
  <c r="AW755" i="17"/>
  <c r="AW754" i="17"/>
  <c r="AW753" i="17"/>
  <c r="AW752" i="17"/>
  <c r="AW751" i="17"/>
  <c r="AW750" i="17"/>
  <c r="AW749" i="17"/>
  <c r="AW748" i="17"/>
  <c r="AW747" i="17"/>
  <c r="AW746" i="17"/>
  <c r="AW745" i="17"/>
  <c r="AW744" i="17"/>
  <c r="AW743" i="17"/>
  <c r="AW742" i="17"/>
  <c r="AW741" i="17"/>
  <c r="AW740" i="17"/>
  <c r="AW739" i="17"/>
  <c r="AW738" i="17"/>
  <c r="AW737" i="17"/>
  <c r="AW736" i="17"/>
  <c r="AW735" i="17"/>
  <c r="AW734" i="17"/>
  <c r="AW733" i="17"/>
  <c r="AW732" i="17"/>
  <c r="AW731" i="17"/>
  <c r="AW730" i="17"/>
  <c r="AW729" i="17"/>
  <c r="AW728" i="17"/>
  <c r="AW727" i="17"/>
  <c r="AW726" i="17"/>
  <c r="AW725" i="17"/>
  <c r="AW724" i="17"/>
  <c r="AW723" i="17"/>
  <c r="AW722" i="17"/>
  <c r="AW721" i="17"/>
  <c r="AW720" i="17"/>
  <c r="AW719" i="17"/>
  <c r="AW718" i="17"/>
  <c r="AW717" i="17"/>
  <c r="AW716" i="17"/>
  <c r="AW715" i="17"/>
  <c r="AW714" i="17"/>
  <c r="AW713" i="17"/>
  <c r="AW712" i="17"/>
  <c r="AW711" i="17"/>
  <c r="AW710" i="17"/>
  <c r="AW709" i="17"/>
  <c r="AW708" i="17"/>
  <c r="AW707" i="17"/>
  <c r="AW706" i="17"/>
  <c r="AW705" i="17"/>
  <c r="AW704" i="17"/>
  <c r="AW703" i="17"/>
  <c r="AW702" i="17"/>
  <c r="AW701" i="17"/>
  <c r="AW700" i="17"/>
  <c r="AW699" i="17"/>
  <c r="AW698" i="17"/>
  <c r="AW697" i="17"/>
  <c r="AW696" i="17"/>
  <c r="AW695" i="17"/>
  <c r="AW694" i="17"/>
  <c r="AW693" i="17"/>
  <c r="AW692" i="17"/>
  <c r="AW691" i="17"/>
  <c r="AW690" i="17"/>
  <c r="AW689" i="17"/>
  <c r="AW688" i="17"/>
  <c r="AW687" i="17"/>
  <c r="AW686" i="17"/>
  <c r="AW685" i="17"/>
  <c r="AW684" i="17"/>
  <c r="AW683" i="17"/>
  <c r="AW682" i="17"/>
  <c r="AW681" i="17"/>
  <c r="AW680" i="17"/>
  <c r="AW679" i="17"/>
  <c r="AW678" i="17"/>
  <c r="AW677" i="17"/>
  <c r="AW676" i="17"/>
  <c r="AW675" i="17"/>
  <c r="AW674" i="17"/>
  <c r="AW673" i="17"/>
  <c r="AW672" i="17"/>
  <c r="AW671" i="17"/>
  <c r="AW670" i="17"/>
  <c r="AW669" i="17"/>
  <c r="AW668" i="17"/>
  <c r="AW667" i="17"/>
  <c r="AW666" i="17"/>
  <c r="AW665" i="17"/>
  <c r="AW664" i="17"/>
  <c r="AW663" i="17"/>
  <c r="AW662" i="17"/>
  <c r="AW661" i="17"/>
  <c r="AW660" i="17"/>
  <c r="AW659" i="17"/>
  <c r="AW658" i="17"/>
  <c r="AW657" i="17"/>
  <c r="AW656" i="17"/>
  <c r="AW655" i="17"/>
  <c r="AW654" i="17"/>
  <c r="AW653" i="17"/>
  <c r="AW652" i="17"/>
  <c r="AW651" i="17"/>
  <c r="AW650" i="17"/>
  <c r="AW649" i="17"/>
  <c r="AW648" i="17"/>
  <c r="AW647" i="17"/>
  <c r="AW646" i="17"/>
  <c r="AW645" i="17"/>
  <c r="AW644" i="17"/>
  <c r="AW643" i="17"/>
  <c r="AW642" i="17"/>
  <c r="AW641" i="17"/>
  <c r="AW640" i="17"/>
  <c r="AW639" i="17"/>
  <c r="AW638" i="17"/>
  <c r="AW637" i="17"/>
  <c r="AW636" i="17"/>
  <c r="AW635" i="17"/>
  <c r="AW634" i="17"/>
  <c r="AW633" i="17"/>
  <c r="AW632" i="17"/>
  <c r="AW631" i="17"/>
  <c r="AW630" i="17"/>
  <c r="AW629" i="17"/>
  <c r="AW628" i="17"/>
  <c r="AW627" i="17"/>
  <c r="AW626" i="17"/>
  <c r="AW625" i="17"/>
  <c r="AW624" i="17"/>
  <c r="AW623" i="17"/>
  <c r="AW622" i="17"/>
  <c r="AW621" i="17"/>
  <c r="AW620" i="17"/>
  <c r="AW619" i="17"/>
  <c r="AW618" i="17"/>
  <c r="AW617" i="17"/>
  <c r="AW616" i="17"/>
  <c r="AW615" i="17"/>
  <c r="AW614" i="17"/>
  <c r="AW613" i="17"/>
  <c r="AW612" i="17"/>
  <c r="AW611" i="17"/>
  <c r="AW610" i="17"/>
  <c r="AW609" i="17"/>
  <c r="AW608" i="17"/>
  <c r="AW607" i="17"/>
  <c r="AW606" i="17"/>
  <c r="AW605" i="17"/>
  <c r="AW604" i="17"/>
  <c r="AW603" i="17"/>
  <c r="AW602" i="17"/>
  <c r="AW601" i="17"/>
  <c r="AW600" i="17"/>
  <c r="AW599" i="17"/>
  <c r="AW598" i="17"/>
  <c r="AW597" i="17"/>
  <c r="AW596" i="17"/>
  <c r="AW595" i="17"/>
  <c r="AW594" i="17"/>
  <c r="AW593" i="17"/>
  <c r="AW592" i="17"/>
  <c r="AW591" i="17"/>
  <c r="AW590" i="17"/>
  <c r="AW589" i="17"/>
  <c r="AW588" i="17"/>
  <c r="AW587" i="17"/>
  <c r="AW586" i="17"/>
  <c r="AW585" i="17"/>
  <c r="AW584" i="17"/>
  <c r="AW583" i="17"/>
  <c r="AW582" i="17"/>
  <c r="AW581" i="17"/>
  <c r="AW580" i="17"/>
  <c r="AW579" i="17"/>
  <c r="AW578" i="17"/>
  <c r="AW577" i="17"/>
  <c r="AW576" i="17"/>
  <c r="AW575" i="17"/>
  <c r="AW574" i="17"/>
  <c r="AW573" i="17"/>
  <c r="AW572" i="17"/>
  <c r="AW571" i="17"/>
  <c r="AW570" i="17"/>
  <c r="AW569" i="17"/>
  <c r="AW568" i="17"/>
  <c r="AW567" i="17"/>
  <c r="AW566" i="17"/>
  <c r="AW565" i="17"/>
  <c r="AW564" i="17"/>
  <c r="AW563" i="17"/>
  <c r="AW562" i="17"/>
  <c r="AW561" i="17"/>
  <c r="AW560" i="17"/>
  <c r="AW559" i="17"/>
  <c r="AW558" i="17"/>
  <c r="AW557" i="17"/>
  <c r="AW556" i="17"/>
  <c r="AW555" i="17"/>
  <c r="AW554" i="17"/>
  <c r="AW553" i="17"/>
  <c r="AW552" i="17"/>
  <c r="AW551" i="17"/>
  <c r="AW550" i="17"/>
  <c r="AW549" i="17"/>
  <c r="AW548" i="17"/>
  <c r="AW547" i="17"/>
  <c r="AW546" i="17"/>
  <c r="AW545" i="17"/>
  <c r="AW544" i="17"/>
  <c r="AW543" i="17"/>
  <c r="AW541" i="17"/>
  <c r="BG541" i="17" s="1"/>
  <c r="AW540" i="17"/>
  <c r="BG540" i="17" s="1"/>
  <c r="AW539" i="17"/>
  <c r="BG539" i="17" s="1"/>
  <c r="AW538" i="17"/>
  <c r="AW537" i="17"/>
  <c r="AW536" i="17"/>
  <c r="AW535" i="17"/>
  <c r="AW533" i="17"/>
  <c r="AW532" i="17"/>
  <c r="AW531" i="17"/>
  <c r="AW530" i="17"/>
  <c r="AW529" i="17"/>
  <c r="AW528" i="17"/>
  <c r="AW527" i="17"/>
  <c r="AW526" i="17"/>
  <c r="AW525" i="17"/>
  <c r="AW524" i="17"/>
  <c r="AW523" i="17"/>
  <c r="AW522" i="17"/>
  <c r="AW521" i="17"/>
  <c r="AW520" i="17"/>
  <c r="AW519" i="17"/>
  <c r="AW518" i="17"/>
  <c r="AW517" i="17"/>
  <c r="AW516" i="17"/>
  <c r="AW515" i="17"/>
  <c r="AW514" i="17"/>
  <c r="AW513" i="17"/>
  <c r="AW512" i="17"/>
  <c r="AW511" i="17"/>
  <c r="AW510" i="17"/>
  <c r="AW509" i="17"/>
  <c r="AW508" i="17"/>
  <c r="AW507" i="17"/>
  <c r="AW506" i="17"/>
  <c r="AW505" i="17"/>
  <c r="AW504" i="17"/>
  <c r="AW501" i="17"/>
  <c r="AW498" i="17"/>
  <c r="AW495" i="17"/>
  <c r="AW492" i="17"/>
  <c r="AW489" i="17"/>
  <c r="AW486" i="17"/>
  <c r="AW483" i="17"/>
  <c r="AW480" i="17"/>
  <c r="AW477" i="17"/>
  <c r="AW474" i="17"/>
  <c r="AW470" i="17"/>
  <c r="AW467" i="17"/>
  <c r="AW465" i="17"/>
  <c r="AW459" i="17"/>
  <c r="AW456" i="17"/>
  <c r="AW453" i="17"/>
  <c r="AW452" i="17"/>
  <c r="AW451" i="17"/>
  <c r="AW450" i="17"/>
  <c r="AW449" i="17"/>
  <c r="AW444" i="17"/>
  <c r="AW443" i="17"/>
  <c r="AW439" i="17"/>
  <c r="AW438" i="17"/>
  <c r="AW435" i="17"/>
  <c r="AW434" i="17"/>
  <c r="AW433" i="17"/>
  <c r="AW432" i="17"/>
  <c r="AW431" i="17"/>
  <c r="AW430" i="17"/>
  <c r="AW429" i="17"/>
  <c r="AW428" i="17"/>
  <c r="AW427" i="17"/>
  <c r="AW426" i="17"/>
  <c r="AW425" i="17"/>
  <c r="AW424" i="17"/>
  <c r="AW423" i="17"/>
  <c r="AW422" i="17"/>
  <c r="AW420" i="17"/>
  <c r="AW418" i="17"/>
  <c r="AW417" i="17"/>
  <c r="AW416" i="17"/>
  <c r="AW414" i="17"/>
  <c r="AW413" i="17"/>
  <c r="AW412" i="17"/>
  <c r="AW411" i="17"/>
  <c r="AW410" i="17"/>
  <c r="AW409" i="17"/>
  <c r="AW408" i="17"/>
  <c r="AW407" i="17"/>
  <c r="AW406" i="17"/>
  <c r="AW405" i="17"/>
  <c r="AW404" i="17"/>
  <c r="AW403" i="17"/>
  <c r="AW402" i="17"/>
  <c r="AW401" i="17"/>
  <c r="AW400" i="17"/>
  <c r="AW399" i="17"/>
  <c r="AW398" i="17"/>
  <c r="AW397" i="17"/>
  <c r="AW396" i="17"/>
  <c r="AW395" i="17"/>
  <c r="AW394" i="17"/>
  <c r="AW393" i="17"/>
  <c r="AW392" i="17"/>
  <c r="AW391" i="17"/>
  <c r="AW389" i="17"/>
  <c r="AW388" i="17"/>
  <c r="AW387" i="17"/>
  <c r="AW386" i="17"/>
  <c r="AW385" i="17"/>
  <c r="AW384" i="17"/>
  <c r="AW383" i="17"/>
  <c r="AW382" i="17"/>
  <c r="AW381" i="17"/>
  <c r="AW380" i="17"/>
  <c r="AW376" i="17"/>
  <c r="AW371" i="17"/>
  <c r="AW370" i="17"/>
  <c r="AW369" i="17"/>
  <c r="AW367" i="17"/>
  <c r="AW366" i="17"/>
  <c r="AW365" i="17"/>
  <c r="AW364" i="17"/>
  <c r="AW363" i="17"/>
  <c r="AW362" i="17"/>
  <c r="AW361" i="17"/>
  <c r="AW360" i="17"/>
  <c r="AW359" i="17"/>
  <c r="AW358" i="17"/>
  <c r="AW357" i="17"/>
  <c r="AW356" i="17"/>
  <c r="AW355" i="17"/>
  <c r="AW354" i="17"/>
  <c r="AW353" i="17"/>
  <c r="AW352" i="17"/>
  <c r="AW351" i="17"/>
  <c r="AW350" i="17"/>
  <c r="AW347" i="17"/>
  <c r="AW344" i="17"/>
  <c r="AW343" i="17"/>
  <c r="AW342" i="17"/>
  <c r="AW341" i="17"/>
  <c r="AW340" i="17"/>
  <c r="AW338" i="17"/>
  <c r="AW337" i="17"/>
  <c r="AW336" i="17"/>
  <c r="AW335" i="17"/>
  <c r="AW334" i="17"/>
  <c r="AW333" i="17"/>
  <c r="AW332" i="17"/>
  <c r="AW331" i="17"/>
  <c r="AW330" i="17"/>
  <c r="AW329" i="17"/>
  <c r="AW328" i="17"/>
  <c r="AW327" i="17"/>
  <c r="AW325" i="17"/>
  <c r="AW324" i="17"/>
  <c r="AW323" i="17"/>
  <c r="AW322" i="17"/>
  <c r="AW321" i="17"/>
  <c r="AW318" i="17"/>
  <c r="AW317" i="17"/>
  <c r="AW315" i="17"/>
  <c r="AW314" i="17"/>
  <c r="AW313" i="17"/>
  <c r="AW311" i="17"/>
  <c r="AW310" i="17"/>
  <c r="AW309" i="17"/>
  <c r="AW307" i="17"/>
  <c r="AW306" i="17"/>
  <c r="AW305" i="17"/>
  <c r="AW304" i="17"/>
  <c r="AW303" i="17"/>
  <c r="AW302" i="17"/>
  <c r="AW301" i="17"/>
  <c r="AW300" i="17"/>
  <c r="AW299" i="17"/>
  <c r="AW298" i="17"/>
  <c r="AW297" i="17"/>
  <c r="AW296" i="17"/>
  <c r="AW295" i="17"/>
  <c r="AW294" i="17"/>
  <c r="AW293" i="17"/>
  <c r="AW292" i="17"/>
  <c r="AW291" i="17"/>
  <c r="AW290" i="17"/>
  <c r="AW288" i="17"/>
  <c r="AW287" i="17"/>
  <c r="AW286" i="17"/>
  <c r="AW285" i="17"/>
  <c r="AW284" i="17"/>
  <c r="AW282" i="17"/>
  <c r="AW281" i="17"/>
  <c r="AW280" i="17"/>
  <c r="AW279" i="17"/>
  <c r="AW278" i="17"/>
  <c r="AW277" i="17"/>
  <c r="AW276" i="17"/>
  <c r="AW275" i="17"/>
  <c r="AW274" i="17"/>
  <c r="AW273" i="17"/>
  <c r="AW272" i="17"/>
  <c r="AW271" i="17"/>
  <c r="AW270" i="17"/>
  <c r="AW269" i="17"/>
  <c r="AW268" i="17"/>
  <c r="AW267" i="17"/>
  <c r="AW266" i="17"/>
  <c r="AW265" i="17"/>
  <c r="AW264" i="17"/>
  <c r="AW263" i="17"/>
  <c r="AW262" i="17"/>
  <c r="AW261" i="17"/>
  <c r="AW260" i="17"/>
  <c r="AW259" i="17"/>
  <c r="AW258" i="17"/>
  <c r="AW257" i="17"/>
  <c r="AW255" i="17"/>
  <c r="AW249" i="17"/>
  <c r="AW247" i="17"/>
  <c r="AW246" i="17"/>
  <c r="AW245" i="17"/>
  <c r="AW243" i="17"/>
  <c r="AW242" i="17"/>
  <c r="AW241" i="17"/>
  <c r="AW240" i="17"/>
  <c r="AW239" i="17"/>
  <c r="AW238" i="17"/>
  <c r="AW237" i="17"/>
  <c r="AW236" i="17"/>
  <c r="AW235" i="17"/>
  <c r="AW234" i="17"/>
  <c r="AW233" i="17"/>
  <c r="AW232" i="17"/>
  <c r="AW231" i="17"/>
  <c r="AW230" i="17"/>
  <c r="AW229" i="17"/>
  <c r="AW228" i="17"/>
  <c r="AW227" i="17"/>
  <c r="AW226" i="17"/>
  <c r="AW225" i="17"/>
  <c r="AW224" i="17"/>
  <c r="AW223" i="17"/>
  <c r="AW222" i="17"/>
  <c r="AW221" i="17"/>
  <c r="AW220" i="17"/>
  <c r="AW219" i="17"/>
  <c r="AW218" i="17"/>
  <c r="AW217" i="17"/>
  <c r="AW216" i="17"/>
  <c r="AW215" i="17"/>
  <c r="AW214" i="17"/>
  <c r="AW213" i="17"/>
  <c r="AW212" i="17"/>
  <c r="AW211" i="17"/>
  <c r="AW210" i="17"/>
  <c r="AW209" i="17"/>
  <c r="AW208" i="17"/>
  <c r="AW207" i="17"/>
  <c r="AW206" i="17"/>
  <c r="AW205" i="17"/>
  <c r="AW204" i="17"/>
  <c r="AW203" i="17"/>
  <c r="AW202" i="17"/>
  <c r="AW201" i="17"/>
  <c r="AW200" i="17"/>
  <c r="AW199" i="17"/>
  <c r="AW198" i="17"/>
  <c r="AW197" i="17"/>
  <c r="AW196" i="17"/>
  <c r="AW195" i="17"/>
  <c r="AW194" i="17"/>
  <c r="AW193" i="17"/>
  <c r="AW192" i="17"/>
  <c r="AW191" i="17"/>
  <c r="AW190" i="17"/>
  <c r="AW189" i="17"/>
  <c r="AW188" i="17"/>
  <c r="AW187" i="17"/>
  <c r="AW186" i="17"/>
  <c r="AW185" i="17"/>
  <c r="AW184" i="17"/>
  <c r="AW183" i="17"/>
  <c r="AW182" i="17"/>
  <c r="AW181" i="17"/>
  <c r="AW180" i="17"/>
  <c r="AW179" i="17"/>
  <c r="AW178" i="17"/>
  <c r="AW177" i="17"/>
  <c r="AW176" i="17"/>
  <c r="AW175" i="17"/>
  <c r="AW174" i="17"/>
  <c r="AW173" i="17"/>
  <c r="AW172" i="17"/>
  <c r="AW171" i="17"/>
  <c r="AW170" i="17"/>
  <c r="AW169" i="17"/>
  <c r="AW168" i="17"/>
  <c r="AW167" i="17"/>
  <c r="AW166" i="17"/>
  <c r="AW165" i="17"/>
  <c r="AW164" i="17"/>
  <c r="AW163" i="17"/>
  <c r="AW162" i="17"/>
  <c r="AW161" i="17"/>
  <c r="AW160" i="17"/>
  <c r="AW159" i="17"/>
  <c r="AW158" i="17"/>
  <c r="AW157" i="17"/>
  <c r="AW156" i="17"/>
  <c r="AW155" i="17"/>
  <c r="AW154" i="17"/>
  <c r="AW153" i="17"/>
  <c r="AW152" i="17"/>
  <c r="AW151" i="17"/>
  <c r="AW150" i="17"/>
  <c r="AW149" i="17"/>
  <c r="AW148" i="17"/>
  <c r="AW147" i="17"/>
  <c r="AW146" i="17"/>
  <c r="AW145" i="17"/>
  <c r="AW144" i="17"/>
  <c r="AW143" i="17"/>
  <c r="AW142" i="17"/>
  <c r="AW141" i="17"/>
  <c r="AW140" i="17"/>
  <c r="AW139" i="17"/>
  <c r="AW138" i="17"/>
  <c r="AW137" i="17"/>
  <c r="AW136" i="17"/>
  <c r="AW135" i="17"/>
  <c r="AW134" i="17"/>
  <c r="AW132" i="17"/>
  <c r="AW131" i="17"/>
  <c r="AW130" i="17"/>
  <c r="AW129" i="17"/>
  <c r="AW128" i="17"/>
  <c r="AW127" i="17"/>
  <c r="AW126" i="17"/>
  <c r="AW124" i="17"/>
  <c r="AW123" i="17"/>
  <c r="AW122" i="17"/>
  <c r="AW121" i="17"/>
  <c r="AW120" i="17"/>
  <c r="AW119" i="17"/>
  <c r="AW118" i="17"/>
  <c r="AW117" i="17"/>
  <c r="AW116" i="17"/>
  <c r="AW115" i="17"/>
  <c r="AW114" i="17"/>
  <c r="AW113" i="17"/>
  <c r="AW112" i="17"/>
  <c r="AW111" i="17"/>
  <c r="AW110" i="17"/>
  <c r="AW109" i="17"/>
  <c r="AW108" i="17"/>
  <c r="AW107" i="17"/>
  <c r="AW106" i="17"/>
  <c r="AW105" i="17"/>
  <c r="AW104" i="17"/>
  <c r="AW103" i="17"/>
  <c r="AW102" i="17"/>
  <c r="AW101" i="17"/>
  <c r="AW100" i="17"/>
  <c r="AW99" i="17"/>
  <c r="AW98" i="17"/>
  <c r="AW97" i="17"/>
  <c r="AW96" i="17"/>
  <c r="AW95" i="17"/>
  <c r="AW94" i="17"/>
  <c r="AW93" i="17"/>
  <c r="AW91" i="17"/>
  <c r="AW90" i="17"/>
  <c r="AW89" i="17"/>
  <c r="AW87" i="17"/>
  <c r="AW86" i="17"/>
  <c r="AW85" i="17"/>
  <c r="AW84" i="17"/>
  <c r="AW83" i="17"/>
  <c r="AW82" i="17"/>
  <c r="AW81" i="17"/>
  <c r="AW80" i="17"/>
  <c r="AW79" i="17"/>
  <c r="AW78" i="17"/>
  <c r="AW73" i="17"/>
  <c r="AW72" i="17"/>
  <c r="AW71" i="17"/>
  <c r="AW70" i="17"/>
  <c r="AW69" i="17"/>
  <c r="AW68" i="17"/>
  <c r="AW67" i="17"/>
  <c r="AW66" i="17"/>
  <c r="AW65" i="17"/>
  <c r="AW64" i="17"/>
  <c r="AW63" i="17"/>
  <c r="AW62" i="17"/>
  <c r="AW61" i="17"/>
  <c r="AW60" i="17"/>
  <c r="AW59" i="17"/>
  <c r="AW58" i="17"/>
  <c r="AW57" i="17"/>
  <c r="AW56" i="17"/>
  <c r="AW55" i="17"/>
  <c r="AW54" i="17"/>
  <c r="AW53" i="17"/>
  <c r="AW52" i="17"/>
  <c r="AW51" i="17"/>
  <c r="AW50" i="17"/>
  <c r="AW49" i="17"/>
  <c r="AW48" i="17"/>
  <c r="AW47" i="17"/>
  <c r="AW46" i="17"/>
  <c r="AW45" i="17"/>
  <c r="AW44" i="17"/>
  <c r="AW43" i="17"/>
  <c r="AW42" i="17"/>
  <c r="AW41" i="17"/>
  <c r="AW40" i="17"/>
  <c r="AW39" i="17"/>
  <c r="AW38" i="17"/>
  <c r="AW37" i="17"/>
  <c r="AW36" i="17"/>
  <c r="AW35" i="17"/>
  <c r="AW34" i="17"/>
  <c r="AW33" i="17"/>
  <c r="AW32" i="17"/>
  <c r="AW31" i="17"/>
  <c r="AW30" i="17"/>
  <c r="AW29" i="17"/>
  <c r="AW28" i="17"/>
  <c r="AW27" i="17"/>
  <c r="AW26" i="17"/>
  <c r="AW25" i="17"/>
  <c r="AW24" i="17"/>
  <c r="AW23" i="17"/>
  <c r="AW22" i="17"/>
  <c r="AW21" i="17"/>
  <c r="AW20" i="17"/>
  <c r="AW19" i="17"/>
  <c r="AW18" i="17" a="1"/>
  <c r="AW18" i="17" s="1"/>
  <c r="AW17" i="17" a="1"/>
  <c r="AW17" i="17" s="1"/>
  <c r="AQ744" i="17"/>
  <c r="AR744" i="17" s="1"/>
  <c r="AR901" i="17"/>
  <c r="AR900" i="17"/>
  <c r="AR899" i="17"/>
  <c r="AR898" i="17"/>
  <c r="AR897" i="17"/>
  <c r="AR896" i="17"/>
  <c r="AR895" i="17"/>
  <c r="AR894" i="17"/>
  <c r="AR893" i="17"/>
  <c r="AR892" i="17"/>
  <c r="AR891" i="17"/>
  <c r="AR890" i="17"/>
  <c r="AR889" i="17"/>
  <c r="AR888" i="17"/>
  <c r="AR887" i="17"/>
  <c r="AR886" i="17"/>
  <c r="AR885" i="17"/>
  <c r="AR884" i="17"/>
  <c r="AR883" i="17"/>
  <c r="AR882" i="17"/>
  <c r="AR881" i="17"/>
  <c r="AR880" i="17"/>
  <c r="AR879" i="17"/>
  <c r="AR878" i="17"/>
  <c r="AR877" i="17"/>
  <c r="AR876" i="17"/>
  <c r="AR875" i="17"/>
  <c r="AR874" i="17"/>
  <c r="AR873" i="17"/>
  <c r="AR872" i="17"/>
  <c r="AR871" i="17"/>
  <c r="AR870" i="17"/>
  <c r="AR869" i="17"/>
  <c r="AR868" i="17"/>
  <c r="AR867" i="17"/>
  <c r="AR866" i="17"/>
  <c r="AR865" i="17"/>
  <c r="AR864" i="17"/>
  <c r="AR863" i="17"/>
  <c r="AR862" i="17"/>
  <c r="AR861" i="17"/>
  <c r="AR860" i="17"/>
  <c r="AR859" i="17"/>
  <c r="AR858" i="17"/>
  <c r="AR857" i="17"/>
  <c r="AR856" i="17"/>
  <c r="AR855" i="17"/>
  <c r="AR854" i="17"/>
  <c r="AR853" i="17"/>
  <c r="AR852" i="17"/>
  <c r="AR851" i="17"/>
  <c r="AR850" i="17"/>
  <c r="AR849" i="17"/>
  <c r="AR848" i="17"/>
  <c r="AR847" i="17"/>
  <c r="AR846" i="17"/>
  <c r="AR845" i="17"/>
  <c r="AR844" i="17"/>
  <c r="AR843" i="17"/>
  <c r="AR842" i="17"/>
  <c r="AR841" i="17"/>
  <c r="AR840" i="17"/>
  <c r="AR839" i="17"/>
  <c r="AR838" i="17"/>
  <c r="AR837" i="17"/>
  <c r="AR836" i="17"/>
  <c r="AR835" i="17"/>
  <c r="AR834" i="17"/>
  <c r="AR833" i="17"/>
  <c r="AR832" i="17"/>
  <c r="AR831" i="17"/>
  <c r="AR830" i="17"/>
  <c r="AR829" i="17"/>
  <c r="AR828" i="17"/>
  <c r="AR827" i="17"/>
  <c r="AR826" i="17"/>
  <c r="AR825" i="17"/>
  <c r="AR824" i="17"/>
  <c r="AR823" i="17"/>
  <c r="AR822" i="17"/>
  <c r="AR821" i="17"/>
  <c r="AR820" i="17"/>
  <c r="AR819" i="17"/>
  <c r="AR818" i="17"/>
  <c r="AR817" i="17"/>
  <c r="AR816" i="17"/>
  <c r="AR815" i="17"/>
  <c r="AR814" i="17"/>
  <c r="AR813" i="17"/>
  <c r="AR812" i="17"/>
  <c r="AR811" i="17"/>
  <c r="AR810" i="17"/>
  <c r="AR809" i="17"/>
  <c r="AR808" i="17"/>
  <c r="AR807" i="17"/>
  <c r="AR806" i="17"/>
  <c r="AR805" i="17"/>
  <c r="AR804" i="17"/>
  <c r="AR803" i="17"/>
  <c r="AR802" i="17"/>
  <c r="AR801" i="17"/>
  <c r="AR800" i="17"/>
  <c r="AR799" i="17"/>
  <c r="AR798" i="17"/>
  <c r="AR797" i="17"/>
  <c r="AR796" i="17"/>
  <c r="AR795" i="17"/>
  <c r="AR794" i="17"/>
  <c r="AR793" i="17"/>
  <c r="AR792" i="17"/>
  <c r="AR791" i="17"/>
  <c r="AR790" i="17"/>
  <c r="AR789" i="17"/>
  <c r="AR788" i="17"/>
  <c r="AR787" i="17"/>
  <c r="AR786" i="17"/>
  <c r="AR785" i="17"/>
  <c r="AR784" i="17"/>
  <c r="AR783" i="17"/>
  <c r="AR782" i="17"/>
  <c r="AR781" i="17"/>
  <c r="AR780" i="17"/>
  <c r="AR779" i="17"/>
  <c r="AR778" i="17"/>
  <c r="AR777" i="17"/>
  <c r="AR776" i="17"/>
  <c r="AR775" i="17"/>
  <c r="AR774" i="17"/>
  <c r="AR773" i="17"/>
  <c r="AR772" i="17"/>
  <c r="AR771" i="17"/>
  <c r="AR770" i="17"/>
  <c r="AR769" i="17"/>
  <c r="AR768" i="17"/>
  <c r="AR767" i="17"/>
  <c r="AR766" i="17"/>
  <c r="AR765" i="17"/>
  <c r="AR764" i="17"/>
  <c r="AR763" i="17"/>
  <c r="AR762" i="17"/>
  <c r="AR761" i="17"/>
  <c r="AR760" i="17"/>
  <c r="AR759" i="17"/>
  <c r="AR758" i="17"/>
  <c r="AR757" i="17"/>
  <c r="AR756" i="17"/>
  <c r="AR755" i="17"/>
  <c r="AR754" i="17"/>
  <c r="AR749" i="17"/>
  <c r="AR746" i="17"/>
  <c r="AR743" i="17"/>
  <c r="AR740" i="17"/>
  <c r="AR737" i="17"/>
  <c r="AR733" i="17"/>
  <c r="AR730" i="17"/>
  <c r="AR727" i="17"/>
  <c r="AR724" i="17"/>
  <c r="AR721" i="17"/>
  <c r="AR720" i="17"/>
  <c r="AR719" i="17"/>
  <c r="AR716" i="17"/>
  <c r="AR713" i="17"/>
  <c r="AR710" i="17"/>
  <c r="AR707" i="17"/>
  <c r="AR704" i="17"/>
  <c r="AR701" i="17"/>
  <c r="AR698" i="17"/>
  <c r="AR695" i="17"/>
  <c r="AR692" i="17"/>
  <c r="AR689" i="17"/>
  <c r="AR686" i="17"/>
  <c r="AR683" i="17"/>
  <c r="AR682" i="17"/>
  <c r="AR681" i="17"/>
  <c r="AR678" i="17"/>
  <c r="AR675" i="17"/>
  <c r="AR670" i="17"/>
  <c r="AR667" i="17"/>
  <c r="AR664" i="17"/>
  <c r="AR662" i="17"/>
  <c r="AR661" i="17"/>
  <c r="AR660" i="17"/>
  <c r="AR659" i="17"/>
  <c r="AR656" i="17"/>
  <c r="AR654" i="17"/>
  <c r="AR653" i="17"/>
  <c r="AR652" i="17"/>
  <c r="AR650" i="17"/>
  <c r="AR649" i="17"/>
  <c r="AR648" i="17"/>
  <c r="AR647" i="17"/>
  <c r="AR644" i="17"/>
  <c r="AR643" i="17"/>
  <c r="AR642" i="17"/>
  <c r="AR641" i="17"/>
  <c r="AR640" i="17"/>
  <c r="AR638" i="17"/>
  <c r="AR637" i="17"/>
  <c r="AR636" i="17"/>
  <c r="AR635" i="17"/>
  <c r="AR632" i="17"/>
  <c r="AR629" i="17"/>
  <c r="AR627" i="17"/>
  <c r="AR626" i="17"/>
  <c r="AR624" i="17"/>
  <c r="AR623" i="17"/>
  <c r="AR620" i="17"/>
  <c r="AR619" i="17"/>
  <c r="AR616" i="17"/>
  <c r="AR613" i="17"/>
  <c r="AR612" i="17"/>
  <c r="AR610" i="17"/>
  <c r="AR609" i="17"/>
  <c r="AR608" i="17"/>
  <c r="AR607" i="17"/>
  <c r="AR604" i="17"/>
  <c r="AR601" i="17"/>
  <c r="AR598" i="17"/>
  <c r="AR595" i="17"/>
  <c r="AR592" i="17"/>
  <c r="AR589" i="17"/>
  <c r="AR585" i="17"/>
  <c r="AR582" i="17"/>
  <c r="AR578" i="17"/>
  <c r="AR575" i="17"/>
  <c r="AR572" i="17"/>
  <c r="AR570" i="17"/>
  <c r="AR567" i="17"/>
  <c r="AR563" i="17"/>
  <c r="AR560" i="17"/>
  <c r="AR558" i="17"/>
  <c r="AR555" i="17"/>
  <c r="AR554" i="17"/>
  <c r="AR551" i="17"/>
  <c r="AR548" i="17"/>
  <c r="AR545" i="17"/>
  <c r="AR527" i="17"/>
  <c r="AR505" i="17"/>
  <c r="AR504" i="17"/>
  <c r="AR501" i="17"/>
  <c r="AR498" i="17"/>
  <c r="AR495" i="17"/>
  <c r="AR492" i="17"/>
  <c r="AR489" i="17"/>
  <c r="AR486" i="17"/>
  <c r="AR483" i="17"/>
  <c r="AR480" i="17"/>
  <c r="AR477" i="17"/>
  <c r="AR474" i="17"/>
  <c r="AR470" i="17"/>
  <c r="AR467" i="17"/>
  <c r="AR465" i="17"/>
  <c r="AR462" i="17"/>
  <c r="AR459" i="17"/>
  <c r="AR456" i="17"/>
  <c r="AR453" i="17"/>
  <c r="AR450" i="17"/>
  <c r="AR447" i="17"/>
  <c r="AR444" i="17"/>
  <c r="AR439" i="17"/>
  <c r="AR438" i="17"/>
  <c r="AR435" i="17"/>
  <c r="AR434" i="17"/>
  <c r="AR433" i="17"/>
  <c r="AR432" i="17"/>
  <c r="AR430" i="17"/>
  <c r="AR428" i="17"/>
  <c r="AR425" i="17"/>
  <c r="AR421" i="17"/>
  <c r="AR418" i="17"/>
  <c r="AR416" i="17"/>
  <c r="AR415" i="17"/>
  <c r="AR413" i="17"/>
  <c r="AR408" i="17"/>
  <c r="AR405" i="17"/>
  <c r="AR402" i="17"/>
  <c r="AR399" i="17"/>
  <c r="AR396" i="17"/>
  <c r="AR393" i="17"/>
  <c r="AR388" i="17"/>
  <c r="AR385" i="17"/>
  <c r="AR382" i="17"/>
  <c r="AR380" i="17"/>
  <c r="AR379" i="17"/>
  <c r="AR378" i="17"/>
  <c r="AR376" i="17"/>
  <c r="AR370" i="17"/>
  <c r="AR367" i="17"/>
  <c r="AR348" i="17"/>
  <c r="AR324" i="17"/>
  <c r="AR323" i="17"/>
  <c r="AR321" i="17"/>
  <c r="AR320" i="17"/>
  <c r="AR317" i="17"/>
  <c r="AR314" i="17"/>
  <c r="AR313" i="17"/>
  <c r="AR311" i="17"/>
  <c r="AR308" i="17"/>
  <c r="AR305" i="17"/>
  <c r="AR304" i="17"/>
  <c r="AR303" i="17"/>
  <c r="AR302" i="17"/>
  <c r="AR296" i="17"/>
  <c r="AR295" i="17"/>
  <c r="AR294" i="17"/>
  <c r="AR293" i="17"/>
  <c r="AR292" i="17"/>
  <c r="AR172" i="17"/>
  <c r="AR140" i="17"/>
  <c r="AR139" i="17"/>
  <c r="AR138" i="17"/>
  <c r="AR137" i="17"/>
  <c r="AR136" i="17"/>
  <c r="AR135" i="17"/>
  <c r="AR134" i="17"/>
  <c r="AR133" i="17"/>
  <c r="AR132" i="17"/>
  <c r="AR131" i="17"/>
  <c r="AR130" i="17"/>
  <c r="AR129" i="17"/>
  <c r="AR128" i="17"/>
  <c r="AR127" i="17"/>
  <c r="AR126" i="17"/>
  <c r="AR125" i="17"/>
  <c r="AR124" i="17"/>
  <c r="AR123" i="17"/>
  <c r="AR122" i="17"/>
  <c r="AR121" i="17"/>
  <c r="AR120" i="17"/>
  <c r="AR119" i="17"/>
  <c r="AR118" i="17"/>
  <c r="AR117" i="17"/>
  <c r="AR116" i="17"/>
  <c r="AR115" i="17"/>
  <c r="AR114" i="17"/>
  <c r="AR113" i="17"/>
  <c r="AR112" i="17"/>
  <c r="AR111" i="17"/>
  <c r="AR110" i="17"/>
  <c r="AR109" i="17"/>
  <c r="AR108" i="17"/>
  <c r="AR107" i="17"/>
  <c r="AR106" i="17"/>
  <c r="AR105" i="17"/>
  <c r="AR104" i="17"/>
  <c r="AR103" i="17"/>
  <c r="AR102" i="17"/>
  <c r="AR101" i="17"/>
  <c r="AR100" i="17"/>
  <c r="AR99" i="17"/>
  <c r="AR98" i="17"/>
  <c r="AR97" i="17"/>
  <c r="AR96" i="17"/>
  <c r="AR95" i="17"/>
  <c r="AR94" i="17"/>
  <c r="AR93" i="17"/>
  <c r="AR92" i="17"/>
  <c r="AR91" i="17"/>
  <c r="AR90" i="17"/>
  <c r="AR89" i="17"/>
  <c r="AR88" i="17"/>
  <c r="AR87" i="17"/>
  <c r="AR86" i="17"/>
  <c r="AR85" i="17"/>
  <c r="AR84" i="17"/>
  <c r="AR83" i="17"/>
  <c r="AR82" i="17"/>
  <c r="AR81" i="17"/>
  <c r="AR80" i="17"/>
  <c r="AR79" i="17"/>
  <c r="AR78" i="17"/>
  <c r="AR77" i="17"/>
  <c r="AR76" i="17"/>
  <c r="AR75" i="17"/>
  <c r="AR74" i="17"/>
  <c r="AR73" i="17"/>
  <c r="AR72" i="17"/>
  <c r="AR70" i="17"/>
  <c r="AR69" i="17"/>
  <c r="AR67" i="17"/>
  <c r="AR64" i="17"/>
  <c r="AR60" i="17"/>
  <c r="AR59" i="17"/>
  <c r="AR58" i="17"/>
  <c r="AR57" i="17"/>
  <c r="AR56" i="17"/>
  <c r="AR54" i="17"/>
  <c r="AR53" i="17"/>
  <c r="AR51" i="17"/>
  <c r="AR50" i="17"/>
  <c r="AR49" i="17"/>
  <c r="AR48" i="17"/>
  <c r="AR47" i="17"/>
  <c r="AR46" i="17"/>
  <c r="AR45" i="17"/>
  <c r="AR15" i="17"/>
  <c r="AR14" i="17"/>
  <c r="AR13" i="17"/>
  <c r="AR12" i="17"/>
  <c r="AR11" i="17"/>
  <c r="AR10" i="17"/>
  <c r="AR9" i="17"/>
  <c r="AR8" i="17"/>
  <c r="AR7" i="17"/>
  <c r="AR6" i="17"/>
  <c r="AR5" i="17"/>
  <c r="AR4" i="17"/>
  <c r="AR3" i="17"/>
  <c r="AR2" i="17"/>
  <c r="AQ752" i="17"/>
  <c r="AR752" i="17" s="1"/>
  <c r="AQ753" i="17"/>
  <c r="AR753" i="17" s="1"/>
  <c r="AQ751" i="17"/>
  <c r="AR751" i="17" s="1"/>
  <c r="AQ750" i="17"/>
  <c r="AR750" i="17" s="1"/>
  <c r="AQ748" i="17"/>
  <c r="AR748" i="17" s="1"/>
  <c r="AQ747" i="17"/>
  <c r="AR747" i="17" s="1"/>
  <c r="AQ745" i="17"/>
  <c r="AR745" i="17" s="1"/>
  <c r="AQ742" i="17"/>
  <c r="AR742" i="17" s="1"/>
  <c r="AQ741" i="17"/>
  <c r="AR741" i="17" s="1"/>
  <c r="AQ739" i="17"/>
  <c r="AR739" i="17" s="1"/>
  <c r="AQ738" i="17"/>
  <c r="AR738" i="17" s="1"/>
  <c r="AQ736" i="17"/>
  <c r="AR736" i="17" s="1"/>
  <c r="AQ735" i="17"/>
  <c r="AR735" i="17" s="1"/>
  <c r="AQ734" i="17"/>
  <c r="AR734" i="17" s="1"/>
  <c r="AQ732" i="17"/>
  <c r="AR732" i="17" s="1"/>
  <c r="AQ731" i="17"/>
  <c r="AR731" i="17" s="1"/>
  <c r="AQ729" i="17"/>
  <c r="AR729" i="17" s="1"/>
  <c r="AQ728" i="17"/>
  <c r="AR728" i="17" s="1"/>
  <c r="AQ726" i="17"/>
  <c r="AR726" i="17" s="1"/>
  <c r="AQ725" i="17"/>
  <c r="AR725" i="17" s="1"/>
  <c r="AQ723" i="17"/>
  <c r="AR723" i="17" s="1"/>
  <c r="AQ722" i="17"/>
  <c r="AR722" i="17" s="1"/>
  <c r="AQ718" i="17"/>
  <c r="AR718" i="17" s="1"/>
  <c r="AQ717" i="17"/>
  <c r="AR717" i="17" s="1"/>
  <c r="AQ715" i="17"/>
  <c r="AR715" i="17" s="1"/>
  <c r="AQ714" i="17"/>
  <c r="AR714" i="17" s="1"/>
  <c r="AQ712" i="17"/>
  <c r="AR712" i="17" s="1"/>
  <c r="AQ711" i="17"/>
  <c r="AR711" i="17" s="1"/>
  <c r="AQ709" i="17"/>
  <c r="AR709" i="17" s="1"/>
  <c r="AQ708" i="17"/>
  <c r="AR708" i="17" s="1"/>
  <c r="AQ706" i="17"/>
  <c r="AR706" i="17" s="1"/>
  <c r="AQ705" i="17"/>
  <c r="AR705" i="17" s="1"/>
  <c r="AQ703" i="17"/>
  <c r="AR703" i="17" s="1"/>
  <c r="AQ702" i="17"/>
  <c r="AR702" i="17" s="1"/>
  <c r="AQ700" i="17"/>
  <c r="AR700" i="17" s="1"/>
  <c r="AQ699" i="17"/>
  <c r="AR699" i="17" s="1"/>
  <c r="AQ697" i="17"/>
  <c r="AR697" i="17" s="1"/>
  <c r="AQ696" i="17"/>
  <c r="AR696" i="17" s="1"/>
  <c r="AQ694" i="17"/>
  <c r="AR694" i="17" s="1"/>
  <c r="AQ693" i="17"/>
  <c r="AR693" i="17" s="1"/>
  <c r="AQ691" i="17"/>
  <c r="AR691" i="17" s="1"/>
  <c r="AQ690" i="17"/>
  <c r="AR690" i="17" s="1"/>
  <c r="AQ688" i="17"/>
  <c r="AR688" i="17" s="1"/>
  <c r="AQ687" i="17"/>
  <c r="AR687" i="17" s="1"/>
  <c r="AQ685" i="17"/>
  <c r="AR685" i="17" s="1"/>
  <c r="AQ684" i="17"/>
  <c r="AR684" i="17" s="1"/>
  <c r="AQ680" i="17"/>
  <c r="AR680" i="17" s="1"/>
  <c r="AQ679" i="17"/>
  <c r="AR679" i="17" s="1"/>
  <c r="AQ677" i="17"/>
  <c r="AR677" i="17" s="1"/>
  <c r="AQ676" i="17"/>
  <c r="AR676" i="17" s="1"/>
  <c r="AQ674" i="17"/>
  <c r="AR674" i="17" s="1"/>
  <c r="AQ673" i="17"/>
  <c r="AR673" i="17" s="1"/>
  <c r="AQ672" i="17"/>
  <c r="AR672" i="17" s="1"/>
  <c r="AQ671" i="17"/>
  <c r="AR671" i="17" s="1"/>
  <c r="AQ669" i="17"/>
  <c r="AR669" i="17" s="1"/>
  <c r="AQ668" i="17"/>
  <c r="AR668" i="17" s="1"/>
  <c r="AQ666" i="17"/>
  <c r="AR666" i="17" s="1"/>
  <c r="AQ665" i="17"/>
  <c r="AR665" i="17" s="1"/>
  <c r="AQ663" i="17"/>
  <c r="AR663" i="17" s="1"/>
  <c r="AQ658" i="17"/>
  <c r="AR658" i="17" s="1"/>
  <c r="AQ657" i="17"/>
  <c r="AR657" i="17" s="1"/>
  <c r="AQ655" i="17"/>
  <c r="AR655" i="17" s="1"/>
  <c r="AQ651" i="17"/>
  <c r="AR651" i="17" s="1"/>
  <c r="AQ646" i="17"/>
  <c r="AR646" i="17" s="1"/>
  <c r="AQ645" i="17"/>
  <c r="AR645" i="17" s="1"/>
  <c r="AQ639" i="17"/>
  <c r="AR639" i="17" s="1"/>
  <c r="AQ634" i="17"/>
  <c r="AR634" i="17" s="1"/>
  <c r="AQ633" i="17"/>
  <c r="AR633" i="17" s="1"/>
  <c r="AQ631" i="17"/>
  <c r="AR631" i="17" s="1"/>
  <c r="AQ630" i="17"/>
  <c r="AR630" i="17" s="1"/>
  <c r="AQ628" i="17"/>
  <c r="AR628" i="17" s="1"/>
  <c r="AQ625" i="17"/>
  <c r="AR625" i="17" s="1"/>
  <c r="AQ622" i="17"/>
  <c r="AR622" i="17" s="1"/>
  <c r="AQ621" i="17"/>
  <c r="AR621" i="17" s="1"/>
  <c r="AQ618" i="17"/>
  <c r="AR618" i="17" s="1"/>
  <c r="AQ617" i="17"/>
  <c r="AR617" i="17" s="1"/>
  <c r="AQ615" i="17"/>
  <c r="AR615" i="17" s="1"/>
  <c r="AQ614" i="17"/>
  <c r="AR614" i="17" s="1"/>
  <c r="AQ611" i="17"/>
  <c r="AR611" i="17" s="1"/>
  <c r="AQ606" i="17"/>
  <c r="AR606" i="17" s="1"/>
  <c r="AQ605" i="17"/>
  <c r="AR605" i="17" s="1"/>
  <c r="AQ603" i="17"/>
  <c r="AR603" i="17" s="1"/>
  <c r="AQ602" i="17"/>
  <c r="AR602" i="17" s="1"/>
  <c r="AQ600" i="17"/>
  <c r="AR600" i="17" s="1"/>
  <c r="AQ599" i="17"/>
  <c r="AR599" i="17" s="1"/>
  <c r="AQ597" i="17"/>
  <c r="AR597" i="17" s="1"/>
  <c r="AQ596" i="17"/>
  <c r="AR596" i="17" s="1"/>
  <c r="AQ594" i="17"/>
  <c r="AR594" i="17" s="1"/>
  <c r="AQ593" i="17"/>
  <c r="AR593" i="17" s="1"/>
  <c r="AQ591" i="17"/>
  <c r="AR591" i="17" s="1"/>
  <c r="AQ590" i="17"/>
  <c r="AR590" i="17" s="1"/>
  <c r="AQ588" i="17"/>
  <c r="AR588" i="17" s="1"/>
  <c r="AQ587" i="17"/>
  <c r="AR587" i="17" s="1"/>
  <c r="AQ586" i="17"/>
  <c r="AR586" i="17" s="1"/>
  <c r="AQ584" i="17"/>
  <c r="AR584" i="17" s="1"/>
  <c r="AQ583" i="17"/>
  <c r="AR583" i="17" s="1"/>
  <c r="AQ581" i="17"/>
  <c r="AR581" i="17" s="1"/>
  <c r="AQ580" i="17"/>
  <c r="AR580" i="17" s="1"/>
  <c r="AQ579" i="17"/>
  <c r="AR579" i="17" s="1"/>
  <c r="AQ577" i="17"/>
  <c r="AR577" i="17" s="1"/>
  <c r="AQ576" i="17"/>
  <c r="AR576" i="17" s="1"/>
  <c r="AQ574" i="17"/>
  <c r="AR574" i="17" s="1"/>
  <c r="AQ573" i="17"/>
  <c r="AR573" i="17" s="1"/>
  <c r="AQ571" i="17"/>
  <c r="AR571" i="17" s="1"/>
  <c r="AQ569" i="17"/>
  <c r="AR569" i="17" s="1"/>
  <c r="AQ568" i="17"/>
  <c r="AR568" i="17" s="1"/>
  <c r="AQ566" i="17"/>
  <c r="AR566" i="17" s="1"/>
  <c r="AQ565" i="17"/>
  <c r="AR565" i="17" s="1"/>
  <c r="AQ564" i="17"/>
  <c r="AR564" i="17" s="1"/>
  <c r="AQ562" i="17"/>
  <c r="AR562" i="17" s="1"/>
  <c r="AQ561" i="17"/>
  <c r="AR561" i="17" s="1"/>
  <c r="AQ559" i="17"/>
  <c r="AR559" i="17" s="1"/>
  <c r="AQ557" i="17"/>
  <c r="AR557" i="17" s="1"/>
  <c r="AQ556" i="17"/>
  <c r="AR556" i="17" s="1"/>
  <c r="AQ553" i="17"/>
  <c r="AR553" i="17" s="1"/>
  <c r="AQ552" i="17"/>
  <c r="AR552" i="17" s="1"/>
  <c r="AQ550" i="17"/>
  <c r="AR550" i="17" s="1"/>
  <c r="AQ549" i="17"/>
  <c r="AR549" i="17" s="1"/>
  <c r="AQ547" i="17"/>
  <c r="AR547" i="17" s="1"/>
  <c r="AQ546" i="17"/>
  <c r="AR546" i="17" s="1"/>
  <c r="AQ544" i="17"/>
  <c r="AR544" i="17" s="1"/>
  <c r="AQ543" i="17"/>
  <c r="AR543" i="17" s="1"/>
  <c r="AQ542" i="17"/>
  <c r="AR542" i="17" s="1"/>
  <c r="AQ541" i="17"/>
  <c r="AR541" i="17" s="1"/>
  <c r="AQ540" i="17"/>
  <c r="AR540" i="17" s="1"/>
  <c r="AQ539" i="17"/>
  <c r="AR539" i="17" s="1"/>
  <c r="AQ538" i="17"/>
  <c r="AR538" i="17" s="1"/>
  <c r="AQ537" i="17"/>
  <c r="AR537" i="17" s="1"/>
  <c r="AQ536" i="17"/>
  <c r="AR536" i="17" s="1"/>
  <c r="AQ535" i="17"/>
  <c r="AR535" i="17" s="1"/>
  <c r="AQ533" i="17"/>
  <c r="AR533" i="17" s="1"/>
  <c r="AQ532" i="17"/>
  <c r="AR532" i="17" s="1"/>
  <c r="AQ531" i="17"/>
  <c r="AR531" i="17" s="1"/>
  <c r="AQ530" i="17"/>
  <c r="AR530" i="17" s="1"/>
  <c r="AQ529" i="17"/>
  <c r="AR529" i="17" s="1"/>
  <c r="AQ528" i="17"/>
  <c r="AR528" i="17" s="1"/>
  <c r="AQ509" i="17"/>
  <c r="AR509" i="17" s="1"/>
  <c r="AQ510" i="17"/>
  <c r="AR510" i="17" s="1"/>
  <c r="AQ511" i="17"/>
  <c r="AR511" i="17" s="1"/>
  <c r="AQ512" i="17"/>
  <c r="AR512" i="17" s="1"/>
  <c r="AQ513" i="17"/>
  <c r="AR513" i="17" s="1"/>
  <c r="AQ514" i="17"/>
  <c r="AR514" i="17" s="1"/>
  <c r="AQ515" i="17"/>
  <c r="AR515" i="17" s="1"/>
  <c r="AQ516" i="17"/>
  <c r="AR516" i="17" s="1"/>
  <c r="AQ517" i="17"/>
  <c r="AR517" i="17" s="1"/>
  <c r="AQ518" i="17"/>
  <c r="AR518" i="17" s="1"/>
  <c r="AQ519" i="17"/>
  <c r="AR519" i="17" s="1"/>
  <c r="AQ520" i="17"/>
  <c r="AR520" i="17" s="1"/>
  <c r="AQ521" i="17"/>
  <c r="AR521" i="17" s="1"/>
  <c r="AQ522" i="17"/>
  <c r="AR522" i="17" s="1"/>
  <c r="AQ523" i="17"/>
  <c r="AR523" i="17" s="1"/>
  <c r="AQ524" i="17"/>
  <c r="AR524" i="17" s="1"/>
  <c r="AQ525" i="17"/>
  <c r="AR525" i="17" s="1"/>
  <c r="AQ526" i="17"/>
  <c r="AR526" i="17" s="1"/>
  <c r="AQ508" i="17"/>
  <c r="AR508" i="17" s="1"/>
  <c r="AQ507" i="17"/>
  <c r="AR507" i="17" s="1"/>
  <c r="AQ506" i="17"/>
  <c r="AR506" i="17" s="1"/>
  <c r="AQ503" i="17"/>
  <c r="AR503" i="17" s="1"/>
  <c r="AQ502" i="17"/>
  <c r="AR502" i="17" s="1"/>
  <c r="AQ500" i="17"/>
  <c r="AR500" i="17" s="1"/>
  <c r="AQ499" i="17"/>
  <c r="AR499" i="17" s="1"/>
  <c r="AQ497" i="17"/>
  <c r="AR497" i="17" s="1"/>
  <c r="AQ496" i="17"/>
  <c r="AR496" i="17" s="1"/>
  <c r="AQ494" i="17"/>
  <c r="AR494" i="17" s="1"/>
  <c r="AQ493" i="17"/>
  <c r="AR493" i="17" s="1"/>
  <c r="AQ491" i="17"/>
  <c r="AR491" i="17" s="1"/>
  <c r="AQ490" i="17"/>
  <c r="AR490" i="17" s="1"/>
  <c r="AQ488" i="17"/>
  <c r="AR488" i="17" s="1"/>
  <c r="AQ487" i="17"/>
  <c r="AR487" i="17" s="1"/>
  <c r="AQ485" i="17"/>
  <c r="AR485" i="17" s="1"/>
  <c r="AQ484" i="17"/>
  <c r="AR484" i="17" s="1"/>
  <c r="AQ482" i="17"/>
  <c r="AR482" i="17" s="1"/>
  <c r="AQ481" i="17"/>
  <c r="AR481" i="17" s="1"/>
  <c r="AQ479" i="17"/>
  <c r="AR479" i="17" s="1"/>
  <c r="AQ478" i="17"/>
  <c r="AR478" i="17" s="1"/>
  <c r="AQ476" i="17"/>
  <c r="AR476" i="17" s="1"/>
  <c r="AQ475" i="17"/>
  <c r="AR475" i="17" s="1"/>
  <c r="AQ473" i="17"/>
  <c r="AR473" i="17" s="1"/>
  <c r="AQ472" i="17"/>
  <c r="AR472" i="17" s="1"/>
  <c r="AQ471" i="17"/>
  <c r="AR471" i="17" s="1"/>
  <c r="AQ469" i="17"/>
  <c r="AR469" i="17" s="1"/>
  <c r="AQ468" i="17"/>
  <c r="AR468" i="17" s="1"/>
  <c r="AQ466" i="17"/>
  <c r="AR466" i="17" s="1"/>
  <c r="AQ464" i="17"/>
  <c r="AR464" i="17" s="1"/>
  <c r="AQ463" i="17"/>
  <c r="AR463" i="17" s="1"/>
  <c r="AQ461" i="17"/>
  <c r="AR461" i="17" s="1"/>
  <c r="AQ460" i="17"/>
  <c r="AR460" i="17" s="1"/>
  <c r="AQ458" i="17"/>
  <c r="AR458" i="17" s="1"/>
  <c r="AQ457" i="17"/>
  <c r="AR457" i="17" s="1"/>
  <c r="AQ455" i="17"/>
  <c r="AR455" i="17" s="1"/>
  <c r="AQ454" i="17"/>
  <c r="AR454" i="17" s="1"/>
  <c r="AQ452" i="17"/>
  <c r="AR452" i="17" s="1"/>
  <c r="AQ451" i="17"/>
  <c r="AR451" i="17" s="1"/>
  <c r="AQ449" i="17"/>
  <c r="AR449" i="17" s="1"/>
  <c r="AQ448" i="17"/>
  <c r="AR448" i="17" s="1"/>
  <c r="AQ446" i="17"/>
  <c r="AR446" i="17" s="1"/>
  <c r="AQ445" i="17"/>
  <c r="AR445" i="17" s="1"/>
  <c r="AQ443" i="17"/>
  <c r="AR443" i="17" s="1"/>
  <c r="AQ442" i="17"/>
  <c r="AR442" i="17" s="1"/>
  <c r="AQ441" i="17"/>
  <c r="AR441" i="17" s="1"/>
  <c r="AQ440" i="17"/>
  <c r="AR440" i="17" s="1"/>
  <c r="AQ437" i="17"/>
  <c r="AR437" i="17" s="1"/>
  <c r="AQ436" i="17"/>
  <c r="AR436" i="17" s="1"/>
  <c r="AQ431" i="17"/>
  <c r="AR431" i="17" s="1"/>
  <c r="AQ429" i="17"/>
  <c r="AR429" i="17" s="1"/>
  <c r="AQ427" i="17"/>
  <c r="AR427" i="17" s="1"/>
  <c r="AQ426" i="17"/>
  <c r="AR426" i="17" s="1"/>
  <c r="AQ424" i="17"/>
  <c r="AR424" i="17" s="1"/>
  <c r="AQ423" i="17"/>
  <c r="AR423" i="17" s="1"/>
  <c r="AQ422" i="17"/>
  <c r="AR422" i="17" s="1"/>
  <c r="AQ420" i="17"/>
  <c r="AR420" i="17" s="1"/>
  <c r="AQ419" i="17"/>
  <c r="AR419" i="17" s="1"/>
  <c r="AQ417" i="17"/>
  <c r="AR417" i="17" s="1"/>
  <c r="AQ414" i="17"/>
  <c r="AR414" i="17" s="1"/>
  <c r="AQ412" i="17"/>
  <c r="AR412" i="17" s="1"/>
  <c r="AQ411" i="17"/>
  <c r="AR411" i="17" s="1"/>
  <c r="AQ410" i="17"/>
  <c r="AR410" i="17" s="1"/>
  <c r="AQ409" i="17"/>
  <c r="AR409" i="17" s="1"/>
  <c r="AQ407" i="17"/>
  <c r="AR407" i="17" s="1"/>
  <c r="AQ406" i="17"/>
  <c r="AR406" i="17" s="1"/>
  <c r="AQ404" i="17"/>
  <c r="AR404" i="17" s="1"/>
  <c r="AQ403" i="17"/>
  <c r="AR403" i="17" s="1"/>
  <c r="AQ401" i="17"/>
  <c r="AR401" i="17" s="1"/>
  <c r="AQ400" i="17"/>
  <c r="AR400" i="17" s="1"/>
  <c r="AQ398" i="17"/>
  <c r="AR398" i="17" s="1"/>
  <c r="AQ397" i="17"/>
  <c r="AR397" i="17" s="1"/>
  <c r="AQ395" i="17"/>
  <c r="AR395" i="17" s="1"/>
  <c r="AQ394" i="17"/>
  <c r="AR394" i="17" s="1"/>
  <c r="AQ390" i="17"/>
  <c r="AR390" i="17" s="1"/>
  <c r="AQ391" i="17"/>
  <c r="AR391" i="17" s="1"/>
  <c r="AQ392" i="17"/>
  <c r="AR392" i="17" s="1"/>
  <c r="AQ389" i="17"/>
  <c r="AR389" i="17" s="1"/>
  <c r="AQ387" i="17"/>
  <c r="AR387" i="17" s="1"/>
  <c r="AQ386" i="17"/>
  <c r="AR386" i="17" s="1"/>
  <c r="AQ384" i="17"/>
  <c r="AR384" i="17" s="1"/>
  <c r="AQ383" i="17"/>
  <c r="AR383" i="17" s="1"/>
  <c r="AQ381" i="17"/>
  <c r="AR381" i="17" s="1"/>
  <c r="AQ377" i="17"/>
  <c r="AR377" i="17" s="1"/>
  <c r="AQ372" i="17"/>
  <c r="AR372" i="17" s="1"/>
  <c r="AQ373" i="17"/>
  <c r="AR373" i="17" s="1"/>
  <c r="AQ374" i="17"/>
  <c r="AR374" i="17" s="1"/>
  <c r="AQ375" i="17"/>
  <c r="AR375" i="17" s="1"/>
  <c r="AQ371" i="17"/>
  <c r="AR371" i="17" s="1"/>
  <c r="AQ369" i="17"/>
  <c r="AR369" i="17" s="1"/>
  <c r="AQ368" i="17"/>
  <c r="AR368" i="17" s="1"/>
  <c r="AQ351" i="17"/>
  <c r="AR351" i="17" s="1"/>
  <c r="AQ352" i="17"/>
  <c r="AR352" i="17" s="1"/>
  <c r="AQ353" i="17"/>
  <c r="AR353" i="17" s="1"/>
  <c r="AQ354" i="17"/>
  <c r="AR354" i="17" s="1"/>
  <c r="AQ355" i="17"/>
  <c r="AR355" i="17" s="1"/>
  <c r="AQ356" i="17"/>
  <c r="AR356" i="17" s="1"/>
  <c r="AQ357" i="17"/>
  <c r="AR357" i="17" s="1"/>
  <c r="AQ358" i="17"/>
  <c r="AR358" i="17" s="1"/>
  <c r="AQ359" i="17"/>
  <c r="AR359" i="17" s="1"/>
  <c r="AQ360" i="17"/>
  <c r="AR360" i="17" s="1"/>
  <c r="AQ361" i="17"/>
  <c r="AR361" i="17" s="1"/>
  <c r="AQ362" i="17"/>
  <c r="AR362" i="17" s="1"/>
  <c r="AQ363" i="17"/>
  <c r="AR363" i="17" s="1"/>
  <c r="AQ364" i="17"/>
  <c r="AR364" i="17" s="1"/>
  <c r="AQ365" i="17"/>
  <c r="AR365" i="17" s="1"/>
  <c r="AQ366" i="17"/>
  <c r="AR366" i="17" s="1"/>
  <c r="AQ350" i="17"/>
  <c r="AR350" i="17" s="1"/>
  <c r="AQ349" i="17"/>
  <c r="AR349" i="17" s="1"/>
  <c r="AQ327" i="17"/>
  <c r="AR327" i="17" s="1"/>
  <c r="AQ328" i="17"/>
  <c r="AR328" i="17" s="1"/>
  <c r="AQ329" i="17"/>
  <c r="AR329" i="17" s="1"/>
  <c r="AQ330" i="17"/>
  <c r="AR330" i="17" s="1"/>
  <c r="AQ331" i="17"/>
  <c r="AR331" i="17" s="1"/>
  <c r="AQ332" i="17"/>
  <c r="AR332" i="17" s="1"/>
  <c r="AQ333" i="17"/>
  <c r="AR333" i="17" s="1"/>
  <c r="AQ334" i="17"/>
  <c r="AR334" i="17" s="1"/>
  <c r="AQ335" i="17"/>
  <c r="AR335" i="17" s="1"/>
  <c r="AQ336" i="17"/>
  <c r="AR336" i="17" s="1"/>
  <c r="AQ337" i="17"/>
  <c r="AR337" i="17" s="1"/>
  <c r="AQ338" i="17"/>
  <c r="AR338" i="17" s="1"/>
  <c r="AQ339" i="17"/>
  <c r="AR339" i="17" s="1"/>
  <c r="AQ340" i="17"/>
  <c r="AR340" i="17" s="1"/>
  <c r="AQ341" i="17"/>
  <c r="AR341" i="17" s="1"/>
  <c r="AQ342" i="17"/>
  <c r="AR342" i="17" s="1"/>
  <c r="AQ343" i="17"/>
  <c r="AR343" i="17" s="1"/>
  <c r="AQ344" i="17"/>
  <c r="AR344" i="17" s="1"/>
  <c r="AQ345" i="17"/>
  <c r="AR345" i="17" s="1"/>
  <c r="AQ346" i="17"/>
  <c r="AR346" i="17" s="1"/>
  <c r="AQ347" i="17"/>
  <c r="AR347" i="17" s="1"/>
  <c r="AQ326" i="17"/>
  <c r="AR326" i="17" s="1"/>
  <c r="AQ325" i="17"/>
  <c r="AR325" i="17" s="1"/>
  <c r="AQ322" i="17"/>
  <c r="AR322" i="17" s="1"/>
  <c r="AQ319" i="17"/>
  <c r="AR319" i="17" s="1"/>
  <c r="AQ318" i="17"/>
  <c r="AR318" i="17" s="1"/>
  <c r="AQ316" i="17"/>
  <c r="AR316" i="17" s="1"/>
  <c r="AQ315" i="17"/>
  <c r="AR315" i="17" s="1"/>
  <c r="AQ312" i="17"/>
  <c r="AR312" i="17" s="1"/>
  <c r="AQ310" i="17"/>
  <c r="AR310" i="17" s="1"/>
  <c r="AQ309" i="17"/>
  <c r="AR309" i="17" s="1"/>
  <c r="AQ307" i="17"/>
  <c r="AR307" i="17" s="1"/>
  <c r="AQ306" i="17"/>
  <c r="AR306" i="17" s="1"/>
  <c r="AQ298" i="17"/>
  <c r="AR298" i="17" s="1"/>
  <c r="AQ299" i="17"/>
  <c r="AR299" i="17" s="1"/>
  <c r="AQ300" i="17"/>
  <c r="AR300" i="17" s="1"/>
  <c r="AQ301" i="17"/>
  <c r="AR301" i="17" s="1"/>
  <c r="AQ297" i="17"/>
  <c r="AR297" i="17" s="1"/>
  <c r="AQ183" i="17"/>
  <c r="AR183" i="17" s="1"/>
  <c r="AQ184" i="17"/>
  <c r="AR184" i="17" s="1"/>
  <c r="AQ185" i="17"/>
  <c r="AR185" i="17" s="1"/>
  <c r="AQ186" i="17"/>
  <c r="AR186" i="17" s="1"/>
  <c r="AQ187" i="17"/>
  <c r="AR187" i="17" s="1"/>
  <c r="AQ188" i="17"/>
  <c r="AR188" i="17" s="1"/>
  <c r="AQ189" i="17"/>
  <c r="AR189" i="17" s="1"/>
  <c r="AQ190" i="17"/>
  <c r="AR190" i="17" s="1"/>
  <c r="AQ191" i="17"/>
  <c r="AR191" i="17" s="1"/>
  <c r="AQ192" i="17"/>
  <c r="AR192" i="17" s="1"/>
  <c r="AQ193" i="17"/>
  <c r="AR193" i="17" s="1"/>
  <c r="AQ194" i="17"/>
  <c r="AR194" i="17" s="1"/>
  <c r="AQ195" i="17"/>
  <c r="AR195" i="17" s="1"/>
  <c r="AQ196" i="17"/>
  <c r="AR196" i="17" s="1"/>
  <c r="AQ197" i="17"/>
  <c r="AR197" i="17" s="1"/>
  <c r="AQ198" i="17"/>
  <c r="AR198" i="17" s="1"/>
  <c r="AQ199" i="17"/>
  <c r="AR199" i="17" s="1"/>
  <c r="AQ200" i="17"/>
  <c r="AR200" i="17" s="1"/>
  <c r="AQ201" i="17"/>
  <c r="AR201" i="17" s="1"/>
  <c r="AQ202" i="17"/>
  <c r="AR202" i="17" s="1"/>
  <c r="AQ203" i="17"/>
  <c r="AR203" i="17" s="1"/>
  <c r="AQ204" i="17"/>
  <c r="AR204" i="17" s="1"/>
  <c r="AQ205" i="17"/>
  <c r="AR205" i="17" s="1"/>
  <c r="AQ206" i="17"/>
  <c r="AR206" i="17" s="1"/>
  <c r="AQ207" i="17"/>
  <c r="AR207" i="17" s="1"/>
  <c r="AQ208" i="17"/>
  <c r="AR208" i="17" s="1"/>
  <c r="AQ209" i="17"/>
  <c r="AR209" i="17" s="1"/>
  <c r="AQ210" i="17"/>
  <c r="AR210" i="17" s="1"/>
  <c r="AQ211" i="17"/>
  <c r="AR211" i="17" s="1"/>
  <c r="AQ212" i="17"/>
  <c r="AR212" i="17" s="1"/>
  <c r="AQ213" i="17"/>
  <c r="AR213" i="17" s="1"/>
  <c r="AQ214" i="17"/>
  <c r="AR214" i="17" s="1"/>
  <c r="AQ215" i="17"/>
  <c r="AR215" i="17" s="1"/>
  <c r="AQ216" i="17"/>
  <c r="AR216" i="17" s="1"/>
  <c r="AQ217" i="17"/>
  <c r="AR217" i="17" s="1"/>
  <c r="AQ218" i="17"/>
  <c r="AR218" i="17" s="1"/>
  <c r="AQ219" i="17"/>
  <c r="AR219" i="17" s="1"/>
  <c r="AQ220" i="17"/>
  <c r="AR220" i="17" s="1"/>
  <c r="AQ221" i="17"/>
  <c r="AR221" i="17" s="1"/>
  <c r="AQ222" i="17"/>
  <c r="AR222" i="17" s="1"/>
  <c r="AQ223" i="17"/>
  <c r="AR223" i="17" s="1"/>
  <c r="AQ224" i="17"/>
  <c r="AR224" i="17" s="1"/>
  <c r="AQ225" i="17"/>
  <c r="AR225" i="17" s="1"/>
  <c r="AQ226" i="17"/>
  <c r="AR226" i="17" s="1"/>
  <c r="AQ227" i="17"/>
  <c r="AR227" i="17" s="1"/>
  <c r="AQ228" i="17"/>
  <c r="AR228" i="17" s="1"/>
  <c r="AQ229" i="17"/>
  <c r="AR229" i="17" s="1"/>
  <c r="AQ230" i="17"/>
  <c r="AR230" i="17" s="1"/>
  <c r="AQ231" i="17"/>
  <c r="AR231" i="17" s="1"/>
  <c r="AQ232" i="17"/>
  <c r="AR232" i="17" s="1"/>
  <c r="AQ233" i="17"/>
  <c r="AR233" i="17" s="1"/>
  <c r="AQ234" i="17"/>
  <c r="AR234" i="17" s="1"/>
  <c r="AQ235" i="17"/>
  <c r="AR235" i="17" s="1"/>
  <c r="AQ236" i="17"/>
  <c r="AR236" i="17" s="1"/>
  <c r="AQ237" i="17"/>
  <c r="AR237" i="17" s="1"/>
  <c r="AQ238" i="17"/>
  <c r="AR238" i="17" s="1"/>
  <c r="AQ239" i="17"/>
  <c r="AR239" i="17" s="1"/>
  <c r="AQ240" i="17"/>
  <c r="AR240" i="17" s="1"/>
  <c r="AQ241" i="17"/>
  <c r="AR241" i="17" s="1"/>
  <c r="AQ242" i="17"/>
  <c r="AR242" i="17" s="1"/>
  <c r="AQ243" i="17"/>
  <c r="AR243" i="17" s="1"/>
  <c r="AQ244" i="17"/>
  <c r="AR244" i="17" s="1"/>
  <c r="AQ245" i="17"/>
  <c r="AR245" i="17" s="1"/>
  <c r="AQ246" i="17"/>
  <c r="AR246" i="17" s="1"/>
  <c r="AQ247" i="17"/>
  <c r="AR247" i="17" s="1"/>
  <c r="AQ248" i="17"/>
  <c r="AR248" i="17" s="1"/>
  <c r="AQ249" i="17"/>
  <c r="AR249" i="17" s="1"/>
  <c r="AQ250" i="17"/>
  <c r="AR250" i="17" s="1"/>
  <c r="AQ251" i="17"/>
  <c r="AR251" i="17" s="1"/>
  <c r="AQ252" i="17"/>
  <c r="AR252" i="17" s="1"/>
  <c r="AQ253" i="17"/>
  <c r="AR253" i="17" s="1"/>
  <c r="AQ254" i="17"/>
  <c r="AR254" i="17" s="1"/>
  <c r="AQ255" i="17"/>
  <c r="AR255" i="17" s="1"/>
  <c r="AQ256" i="17"/>
  <c r="AR256" i="17" s="1"/>
  <c r="AQ257" i="17"/>
  <c r="AR257" i="17" s="1"/>
  <c r="AQ258" i="17"/>
  <c r="AR258" i="17" s="1"/>
  <c r="AQ259" i="17"/>
  <c r="AR259" i="17" s="1"/>
  <c r="AQ260" i="17"/>
  <c r="AR260" i="17" s="1"/>
  <c r="AQ261" i="17"/>
  <c r="AR261" i="17" s="1"/>
  <c r="AQ262" i="17"/>
  <c r="AR262" i="17" s="1"/>
  <c r="AQ263" i="17"/>
  <c r="AR263" i="17" s="1"/>
  <c r="AQ264" i="17"/>
  <c r="AR264" i="17" s="1"/>
  <c r="AQ265" i="17"/>
  <c r="AR265" i="17" s="1"/>
  <c r="AQ266" i="17"/>
  <c r="AR266" i="17" s="1"/>
  <c r="AQ267" i="17"/>
  <c r="AR267" i="17" s="1"/>
  <c r="AQ268" i="17"/>
  <c r="AR268" i="17" s="1"/>
  <c r="AQ269" i="17"/>
  <c r="AR269" i="17" s="1"/>
  <c r="AQ270" i="17"/>
  <c r="AR270" i="17" s="1"/>
  <c r="AQ271" i="17"/>
  <c r="AR271" i="17" s="1"/>
  <c r="AQ272" i="17"/>
  <c r="AR272" i="17" s="1"/>
  <c r="AQ273" i="17"/>
  <c r="AR273" i="17" s="1"/>
  <c r="AQ274" i="17"/>
  <c r="AR274" i="17" s="1"/>
  <c r="AQ275" i="17"/>
  <c r="AR275" i="17" s="1"/>
  <c r="AQ276" i="17"/>
  <c r="AR276" i="17" s="1"/>
  <c r="AQ277" i="17"/>
  <c r="AR277" i="17" s="1"/>
  <c r="AQ278" i="17"/>
  <c r="AR278" i="17" s="1"/>
  <c r="AQ279" i="17"/>
  <c r="AR279" i="17" s="1"/>
  <c r="AQ280" i="17"/>
  <c r="AR280" i="17" s="1"/>
  <c r="AQ281" i="17"/>
  <c r="AR281" i="17" s="1"/>
  <c r="AQ282" i="17"/>
  <c r="AR282" i="17" s="1"/>
  <c r="AQ283" i="17"/>
  <c r="AR283" i="17" s="1"/>
  <c r="AQ284" i="17"/>
  <c r="AR284" i="17" s="1"/>
  <c r="AQ285" i="17"/>
  <c r="AR285" i="17" s="1"/>
  <c r="AQ286" i="17"/>
  <c r="AR286" i="17" s="1"/>
  <c r="AQ287" i="17"/>
  <c r="AR287" i="17" s="1"/>
  <c r="AQ288" i="17"/>
  <c r="AR288" i="17" s="1"/>
  <c r="AQ289" i="17"/>
  <c r="AR289" i="17" s="1"/>
  <c r="AQ290" i="17"/>
  <c r="AR290" i="17" s="1"/>
  <c r="AQ291" i="17"/>
  <c r="AR291" i="17" s="1"/>
  <c r="AQ182" i="17"/>
  <c r="AR182" i="17" s="1"/>
  <c r="AQ181" i="17"/>
  <c r="AR181" i="17" s="1"/>
  <c r="AQ180" i="17"/>
  <c r="AR180" i="17" s="1"/>
  <c r="AQ179" i="17"/>
  <c r="AR179" i="17" s="1"/>
  <c r="AQ178" i="17"/>
  <c r="AR178" i="17" s="1"/>
  <c r="AQ177" i="17"/>
  <c r="AR177" i="17" s="1"/>
  <c r="AQ176" i="17"/>
  <c r="AR176" i="17" s="1"/>
  <c r="AQ175" i="17"/>
  <c r="AR175" i="17" s="1"/>
  <c r="AQ174" i="17"/>
  <c r="AR174" i="17" s="1"/>
  <c r="AQ173" i="17"/>
  <c r="AR173" i="17" s="1"/>
  <c r="AQ171" i="17"/>
  <c r="AR171" i="17" s="1"/>
  <c r="AQ170" i="17"/>
  <c r="AR170" i="17" s="1"/>
  <c r="AQ169" i="17"/>
  <c r="AR169" i="17" s="1"/>
  <c r="AQ168" i="17"/>
  <c r="AR168" i="17" s="1"/>
  <c r="AQ167" i="17"/>
  <c r="AR167" i="17" s="1"/>
  <c r="AQ166" i="17"/>
  <c r="AR166" i="17" s="1"/>
  <c r="AQ165" i="17"/>
  <c r="AR165" i="17" s="1"/>
  <c r="AQ164" i="17"/>
  <c r="AR164" i="17" s="1"/>
  <c r="AQ163" i="17"/>
  <c r="AR163" i="17" s="1"/>
  <c r="AQ162" i="17"/>
  <c r="AR162" i="17" s="1"/>
  <c r="AQ161" i="17"/>
  <c r="AR161" i="17" s="1"/>
  <c r="AQ160" i="17"/>
  <c r="AR160" i="17" s="1"/>
  <c r="AQ159" i="17"/>
  <c r="AR159" i="17" s="1"/>
  <c r="AQ158" i="17"/>
  <c r="AR158" i="17" s="1"/>
  <c r="AQ157" i="17"/>
  <c r="AR157" i="17" s="1"/>
  <c r="AQ156" i="17"/>
  <c r="AR156" i="17" s="1"/>
  <c r="AQ155" i="17"/>
  <c r="AR155" i="17" s="1"/>
  <c r="AQ154" i="17"/>
  <c r="AR154" i="17" s="1"/>
  <c r="AQ153" i="17"/>
  <c r="AR153" i="17" s="1"/>
  <c r="AQ152" i="17"/>
  <c r="AR152" i="17" s="1"/>
  <c r="AQ151" i="17"/>
  <c r="AR151" i="17" s="1"/>
  <c r="AQ150" i="17"/>
  <c r="AR150" i="17" s="1"/>
  <c r="AQ149" i="17"/>
  <c r="AR149" i="17" s="1"/>
  <c r="AQ148" i="17"/>
  <c r="AR148" i="17" s="1"/>
  <c r="AQ147" i="17"/>
  <c r="AR147" i="17" s="1"/>
  <c r="AQ146" i="17"/>
  <c r="AR146" i="17" s="1"/>
  <c r="AQ145" i="17"/>
  <c r="AR145" i="17" s="1"/>
  <c r="AQ144" i="17"/>
  <c r="AR144" i="17" s="1"/>
  <c r="AQ143" i="17"/>
  <c r="AR143" i="17" s="1"/>
  <c r="AQ142" i="17"/>
  <c r="AR142" i="17" s="1"/>
  <c r="AQ141" i="17"/>
  <c r="AR141" i="17" s="1"/>
  <c r="AQ71" i="17"/>
  <c r="AR71" i="17" s="1"/>
  <c r="AQ68" i="17"/>
  <c r="AR68" i="17" s="1"/>
  <c r="AQ66" i="17"/>
  <c r="AR66" i="17" s="1"/>
  <c r="AQ65" i="17"/>
  <c r="AR65" i="17" s="1"/>
  <c r="AQ62" i="17"/>
  <c r="AR62" i="17" s="1"/>
  <c r="AQ63" i="17"/>
  <c r="AR63" i="17" s="1"/>
  <c r="AQ61" i="17"/>
  <c r="AR61" i="17" s="1"/>
  <c r="AQ55" i="17"/>
  <c r="AR55" i="17" s="1"/>
  <c r="AQ52" i="17"/>
  <c r="AR52" i="17" s="1"/>
  <c r="AQ17" i="17"/>
  <c r="AR17" i="17" s="1"/>
  <c r="AQ18" i="17"/>
  <c r="AR18" i="17" s="1"/>
  <c r="AQ19" i="17"/>
  <c r="AR19" i="17" s="1"/>
  <c r="AQ20" i="17"/>
  <c r="AR20" i="17" s="1"/>
  <c r="AQ21" i="17"/>
  <c r="AR21" i="17" s="1"/>
  <c r="AQ22" i="17"/>
  <c r="AR22" i="17" s="1"/>
  <c r="AQ23" i="17"/>
  <c r="AR23" i="17" s="1"/>
  <c r="AQ24" i="17"/>
  <c r="AR24" i="17" s="1"/>
  <c r="AQ25" i="17"/>
  <c r="AR25" i="17" s="1"/>
  <c r="AQ26" i="17"/>
  <c r="AR26" i="17" s="1"/>
  <c r="AQ27" i="17"/>
  <c r="AR27" i="17" s="1"/>
  <c r="AQ28" i="17"/>
  <c r="AR28" i="17" s="1"/>
  <c r="AQ29" i="17"/>
  <c r="AR29" i="17" s="1"/>
  <c r="AQ30" i="17"/>
  <c r="AR30" i="17" s="1"/>
  <c r="AQ31" i="17"/>
  <c r="AR31" i="17" s="1"/>
  <c r="AQ32" i="17"/>
  <c r="AR32" i="17" s="1"/>
  <c r="AQ33" i="17"/>
  <c r="AR33" i="17" s="1"/>
  <c r="AQ34" i="17"/>
  <c r="AR34" i="17" s="1"/>
  <c r="AQ35" i="17"/>
  <c r="AR35" i="17" s="1"/>
  <c r="AQ36" i="17"/>
  <c r="AR36" i="17" s="1"/>
  <c r="AQ37" i="17"/>
  <c r="AR37" i="17" s="1"/>
  <c r="AQ38" i="17"/>
  <c r="AR38" i="17" s="1"/>
  <c r="AQ39" i="17"/>
  <c r="AR39" i="17" s="1"/>
  <c r="AQ40" i="17"/>
  <c r="AR40" i="17" s="1"/>
  <c r="AQ41" i="17"/>
  <c r="AR41" i="17" s="1"/>
  <c r="AQ42" i="17"/>
  <c r="AR42" i="17" s="1"/>
  <c r="AQ43" i="17"/>
  <c r="AR43" i="17" s="1"/>
  <c r="AQ44" i="17"/>
  <c r="AR44" i="17" s="1"/>
  <c r="AQ16" i="17"/>
  <c r="AR16" i="17" s="1"/>
  <c r="BD830" i="17" l="1"/>
  <c r="BD829" i="17"/>
  <c r="BD828" i="17"/>
  <c r="BD827" i="17"/>
  <c r="BD826" i="17"/>
  <c r="BD825" i="17"/>
  <c r="BD824" i="17"/>
  <c r="BB900" i="17"/>
  <c r="BB899" i="17"/>
  <c r="BB896" i="17"/>
  <c r="BB895" i="17"/>
  <c r="BB889" i="17"/>
  <c r="BB875" i="17"/>
  <c r="BB870" i="17"/>
  <c r="BB869" i="17"/>
  <c r="BB868" i="17"/>
  <c r="BB852" i="17"/>
  <c r="BB850" i="17"/>
  <c r="BB847" i="17"/>
  <c r="BB842" i="17"/>
  <c r="BB840" i="17"/>
  <c r="BB834" i="17"/>
  <c r="BB832" i="17"/>
  <c r="BA828" i="17"/>
  <c r="BB828" i="17" s="1"/>
  <c r="BA826" i="17"/>
  <c r="BB826" i="17" s="1"/>
  <c r="BD820" i="17"/>
  <c r="BD821" i="17"/>
  <c r="BD822" i="17"/>
  <c r="BD823" i="17"/>
  <c r="BD819" i="17"/>
  <c r="BA820" i="17"/>
  <c r="BB820" i="17" s="1"/>
  <c r="BD808" i="17" l="1"/>
  <c r="BD809" i="17"/>
  <c r="BD810" i="17"/>
  <c r="BD811" i="17"/>
  <c r="BD807" i="17"/>
  <c r="BA816" i="17" l="1"/>
  <c r="BB816" i="17" s="1"/>
  <c r="BA811" i="17"/>
  <c r="BA807" i="17"/>
  <c r="BB807" i="17" s="1"/>
  <c r="BB811" i="17" l="1"/>
  <c r="AZ807" i="17"/>
  <c r="AZ808" i="17"/>
  <c r="AZ809" i="17"/>
  <c r="AZ810" i="17"/>
  <c r="AZ811" i="17"/>
  <c r="AZ814" i="17"/>
  <c r="AZ815" i="17"/>
  <c r="AZ816" i="17"/>
  <c r="AZ817" i="17"/>
  <c r="AZ818" i="17"/>
  <c r="AZ819" i="17"/>
  <c r="AZ820" i="17"/>
  <c r="AZ821" i="17"/>
  <c r="AZ822" i="17"/>
  <c r="AZ823" i="17"/>
  <c r="AZ824" i="17"/>
  <c r="AZ825" i="17"/>
  <c r="AZ826" i="17"/>
  <c r="AZ827" i="17"/>
  <c r="AZ828" i="17"/>
  <c r="AZ829" i="17"/>
  <c r="AZ830" i="17"/>
  <c r="AZ833" i="17"/>
  <c r="BA833" i="17" s="1"/>
  <c r="AZ835" i="17"/>
  <c r="AZ836" i="17"/>
  <c r="AZ837" i="17"/>
  <c r="AZ838" i="17"/>
  <c r="AZ839" i="17"/>
  <c r="AZ841" i="17"/>
  <c r="AZ843" i="17"/>
  <c r="AZ844" i="17"/>
  <c r="AZ845" i="17"/>
  <c r="AZ849" i="17"/>
  <c r="AZ851" i="17"/>
  <c r="AZ853" i="17"/>
  <c r="AZ855" i="17"/>
  <c r="AZ856" i="17"/>
  <c r="AZ857" i="17"/>
  <c r="AZ858" i="17"/>
  <c r="AZ859" i="17"/>
  <c r="AZ860" i="17"/>
  <c r="AZ861" i="17"/>
  <c r="AZ862" i="17"/>
  <c r="AZ864" i="17"/>
  <c r="AZ866" i="17"/>
  <c r="AZ867" i="17"/>
  <c r="AZ878" i="17"/>
  <c r="AZ879" i="17"/>
  <c r="AZ880" i="17"/>
  <c r="AZ881" i="17"/>
  <c r="AZ883" i="17"/>
  <c r="AZ884" i="17"/>
  <c r="AZ885" i="17"/>
  <c r="AZ886" i="17"/>
  <c r="AZ887" i="17"/>
  <c r="AZ888" i="17"/>
  <c r="AZ890" i="17"/>
  <c r="AZ892" i="17"/>
  <c r="AZ893" i="17"/>
  <c r="AZ894" i="17"/>
  <c r="AZ897" i="17"/>
  <c r="AZ898" i="17"/>
  <c r="AZ901" i="17"/>
  <c r="BF754" i="17" l="1"/>
  <c r="BF755" i="17"/>
  <c r="BF756" i="17"/>
  <c r="BF757" i="17"/>
  <c r="BF758" i="17"/>
  <c r="BF759" i="17"/>
  <c r="BF760" i="17"/>
  <c r="BF761" i="17"/>
  <c r="BF763" i="17"/>
  <c r="BF764" i="17"/>
  <c r="BF765" i="17"/>
  <c r="BF766" i="17"/>
  <c r="BF767" i="17"/>
  <c r="BF768" i="17"/>
  <c r="BF769" i="17"/>
  <c r="BF770" i="17"/>
  <c r="BF771" i="17"/>
  <c r="BF772" i="17"/>
  <c r="BF773" i="17"/>
  <c r="BF776" i="17"/>
  <c r="BF777" i="17"/>
  <c r="BF778" i="17"/>
  <c r="BF779" i="17"/>
  <c r="BF780" i="17"/>
  <c r="BF781" i="17"/>
  <c r="BF782" i="17"/>
  <c r="BF783" i="17"/>
  <c r="BF784" i="17"/>
  <c r="BF785" i="17"/>
  <c r="BF786" i="17"/>
  <c r="BF787" i="17"/>
  <c r="BF788" i="17"/>
  <c r="BF789" i="17"/>
  <c r="BF790" i="17"/>
  <c r="BF791" i="17"/>
  <c r="BF792" i="17"/>
  <c r="BF793" i="17"/>
  <c r="BF794" i="17"/>
  <c r="BF795" i="17"/>
  <c r="BF796" i="17"/>
  <c r="BF797" i="17"/>
  <c r="BF798" i="17"/>
  <c r="BF799" i="17"/>
  <c r="BF800" i="17"/>
  <c r="BF801" i="17"/>
  <c r="BF802" i="17"/>
  <c r="BF803" i="17"/>
  <c r="BF804" i="17"/>
  <c r="BF805" i="17"/>
  <c r="BF806" i="17"/>
  <c r="BD754" i="17"/>
  <c r="BD755" i="17"/>
  <c r="BD756" i="17"/>
  <c r="BD757" i="17"/>
  <c r="BD758" i="17"/>
  <c r="BD759" i="17"/>
  <c r="BD760" i="17"/>
  <c r="BD761" i="17"/>
  <c r="BD763" i="17"/>
  <c r="BD764" i="17"/>
  <c r="BD765" i="17"/>
  <c r="BD766" i="17"/>
  <c r="BD767" i="17"/>
  <c r="BD768" i="17"/>
  <c r="BD769" i="17"/>
  <c r="BD770" i="17"/>
  <c r="BD771" i="17"/>
  <c r="BD772" i="17"/>
  <c r="BD773" i="17"/>
  <c r="BD776" i="17"/>
  <c r="BD777" i="17"/>
  <c r="BD778" i="17"/>
  <c r="BD779" i="17"/>
  <c r="BD780" i="17"/>
  <c r="BD781" i="17"/>
  <c r="BD782" i="17"/>
  <c r="BD783" i="17"/>
  <c r="BD784" i="17"/>
  <c r="BD785" i="17"/>
  <c r="BD786" i="17"/>
  <c r="BD787" i="17"/>
  <c r="BD788" i="17"/>
  <c r="BD789" i="17"/>
  <c r="BD790" i="17"/>
  <c r="BD791" i="17"/>
  <c r="BD792" i="17"/>
  <c r="BD793" i="17"/>
  <c r="BD795" i="17"/>
  <c r="BD796" i="17"/>
  <c r="BD797" i="17"/>
  <c r="BD798" i="17"/>
  <c r="BD799" i="17"/>
  <c r="BD800" i="17"/>
  <c r="BD801" i="17"/>
  <c r="BD802" i="17"/>
  <c r="BD804" i="17"/>
  <c r="BD805" i="17"/>
  <c r="BD806" i="17"/>
  <c r="BB753" i="17"/>
  <c r="BB754" i="17"/>
  <c r="BB756" i="17"/>
  <c r="BB757" i="17"/>
  <c r="BB758" i="17"/>
  <c r="BB759" i="17"/>
  <c r="BB760" i="17"/>
  <c r="BB761" i="17"/>
  <c r="BB763" i="17"/>
  <c r="BB764" i="17"/>
  <c r="BB765" i="17"/>
  <c r="BB766" i="17"/>
  <c r="BB767" i="17"/>
  <c r="BB768" i="17"/>
  <c r="BB769" i="17"/>
  <c r="BB770" i="17"/>
  <c r="BB771" i="17"/>
  <c r="BB772" i="17"/>
  <c r="BB773" i="17"/>
  <c r="BB776" i="17"/>
  <c r="BB777" i="17"/>
  <c r="BB778" i="17"/>
  <c r="BB779" i="17"/>
  <c r="BB781" i="17"/>
  <c r="BB783" i="17"/>
  <c r="BB784" i="17"/>
  <c r="BB785" i="17"/>
  <c r="BB786" i="17"/>
  <c r="BB787" i="17"/>
  <c r="BB788" i="17"/>
  <c r="BB789" i="17"/>
  <c r="BB790" i="17"/>
  <c r="BB791" i="17"/>
  <c r="BB792" i="17"/>
  <c r="BB793" i="17"/>
  <c r="BB795" i="17"/>
  <c r="BB796" i="17"/>
  <c r="BB797" i="17"/>
  <c r="BB798" i="17"/>
  <c r="BB799" i="17"/>
  <c r="BB800" i="17"/>
  <c r="BB801" i="17"/>
  <c r="BB802" i="17"/>
  <c r="BB803" i="17"/>
  <c r="BB805" i="17"/>
  <c r="BB806" i="17"/>
  <c r="AZ754" i="17"/>
  <c r="AZ755" i="17"/>
  <c r="AZ756" i="17"/>
  <c r="AZ757" i="17"/>
  <c r="AZ758" i="17"/>
  <c r="AZ759" i="17"/>
  <c r="AZ760" i="17"/>
  <c r="AZ761" i="17"/>
  <c r="AZ763" i="17"/>
  <c r="AZ764" i="17"/>
  <c r="AZ765" i="17"/>
  <c r="AZ766" i="17"/>
  <c r="AZ767" i="17"/>
  <c r="AZ768" i="17"/>
  <c r="AZ769" i="17"/>
  <c r="AZ770" i="17"/>
  <c r="AZ771" i="17"/>
  <c r="AZ772" i="17"/>
  <c r="AZ773" i="17"/>
  <c r="AZ776" i="17"/>
  <c r="AZ777" i="17"/>
  <c r="AZ778" i="17"/>
  <c r="AZ779" i="17"/>
  <c r="AZ780" i="17"/>
  <c r="AZ781" i="17"/>
  <c r="AZ782" i="17"/>
  <c r="AZ783" i="17"/>
  <c r="AZ784" i="17"/>
  <c r="AZ785" i="17"/>
  <c r="AZ786" i="17"/>
  <c r="AZ787" i="17"/>
  <c r="AZ788" i="17"/>
  <c r="AZ789" i="17"/>
  <c r="AZ790" i="17"/>
  <c r="AZ791" i="17"/>
  <c r="AZ792" i="17"/>
  <c r="AZ793" i="17"/>
  <c r="AZ794" i="17"/>
  <c r="AZ795" i="17"/>
  <c r="AZ796" i="17"/>
  <c r="AZ797" i="17"/>
  <c r="AZ798" i="17"/>
  <c r="AZ799" i="17"/>
  <c r="AZ800" i="17"/>
  <c r="AZ801" i="17"/>
  <c r="AZ802" i="17"/>
  <c r="AZ803" i="17"/>
  <c r="AZ804" i="17"/>
  <c r="AZ805" i="17"/>
  <c r="AZ806" i="17"/>
  <c r="BF741" i="17" l="1"/>
  <c r="BF742" i="17"/>
  <c r="BF743" i="17"/>
  <c r="BF744" i="17"/>
  <c r="BF745" i="17"/>
  <c r="BF746" i="17"/>
  <c r="BF747" i="17"/>
  <c r="BF748" i="17"/>
  <c r="BF749" i="17"/>
  <c r="BF750" i="17"/>
  <c r="BF751" i="17"/>
  <c r="BF752" i="17"/>
  <c r="BF753" i="17"/>
  <c r="BD741" i="17"/>
  <c r="BD742" i="17"/>
  <c r="BD743" i="17"/>
  <c r="BD744" i="17"/>
  <c r="BD745" i="17"/>
  <c r="BD746" i="17"/>
  <c r="BD747" i="17"/>
  <c r="BD748" i="17"/>
  <c r="BD749" i="17"/>
  <c r="BD750" i="17"/>
  <c r="BD751" i="17"/>
  <c r="BD752" i="17"/>
  <c r="BD753" i="17"/>
  <c r="BB741" i="17"/>
  <c r="BB742" i="17"/>
  <c r="BB743" i="17"/>
  <c r="BB744" i="17"/>
  <c r="BB745" i="17"/>
  <c r="BB746" i="17"/>
  <c r="BB747" i="17"/>
  <c r="BB748" i="17"/>
  <c r="BB749" i="17"/>
  <c r="BB750" i="17"/>
  <c r="BB751" i="17"/>
  <c r="BB752" i="17"/>
  <c r="AZ741" i="17"/>
  <c r="AZ742" i="17"/>
  <c r="AZ743" i="17"/>
  <c r="AZ744" i="17"/>
  <c r="AZ745" i="17"/>
  <c r="AZ746" i="17"/>
  <c r="AZ747" i="17"/>
  <c r="AZ748" i="17"/>
  <c r="AZ749" i="17"/>
  <c r="AZ750" i="17"/>
  <c r="AZ751" i="17"/>
  <c r="AZ752" i="17"/>
  <c r="AZ753" i="17"/>
  <c r="BF702" i="17" l="1"/>
  <c r="BF703" i="17"/>
  <c r="BF704" i="17"/>
  <c r="BF705" i="17"/>
  <c r="BF706" i="17"/>
  <c r="BF707" i="17"/>
  <c r="BF708" i="17"/>
  <c r="BF709" i="17"/>
  <c r="BF710" i="17"/>
  <c r="BF711" i="17"/>
  <c r="BF712" i="17"/>
  <c r="BF713" i="17"/>
  <c r="BF714" i="17"/>
  <c r="BF715" i="17"/>
  <c r="BF717" i="17"/>
  <c r="BF718" i="17"/>
  <c r="BF719" i="17"/>
  <c r="BF722" i="17"/>
  <c r="BF723" i="17"/>
  <c r="BF724" i="17"/>
  <c r="BF725" i="17"/>
  <c r="BF726" i="17"/>
  <c r="BF727" i="17"/>
  <c r="BF728" i="17"/>
  <c r="BF729" i="17"/>
  <c r="BF730" i="17"/>
  <c r="BF731" i="17"/>
  <c r="BF732" i="17"/>
  <c r="BF733" i="17"/>
  <c r="BF734" i="17"/>
  <c r="BF735" i="17"/>
  <c r="BF736" i="17"/>
  <c r="BF737" i="17"/>
  <c r="BF738" i="17"/>
  <c r="BF739" i="17"/>
  <c r="BF740" i="17"/>
  <c r="BD702" i="17"/>
  <c r="BD703" i="17"/>
  <c r="BD704" i="17"/>
  <c r="BD705" i="17"/>
  <c r="BD706" i="17"/>
  <c r="BD707" i="17"/>
  <c r="BD708" i="17"/>
  <c r="BD709" i="17"/>
  <c r="BD710" i="17"/>
  <c r="BD711" i="17"/>
  <c r="BD712" i="17"/>
  <c r="BD713" i="17"/>
  <c r="BD714" i="17"/>
  <c r="BD715" i="17"/>
  <c r="BD716" i="17"/>
  <c r="BD717" i="17"/>
  <c r="BD718" i="17"/>
  <c r="BD719" i="17"/>
  <c r="BD722" i="17"/>
  <c r="BD723" i="17"/>
  <c r="BD724" i="17"/>
  <c r="BD725" i="17"/>
  <c r="BD726" i="17"/>
  <c r="BD727" i="17"/>
  <c r="BD728" i="17"/>
  <c r="BD729" i="17"/>
  <c r="BD730" i="17"/>
  <c r="BD731" i="17"/>
  <c r="BD732" i="17"/>
  <c r="BD733" i="17"/>
  <c r="BD734" i="17"/>
  <c r="BD735" i="17"/>
  <c r="BD736" i="17"/>
  <c r="BD737" i="17"/>
  <c r="BD738" i="17"/>
  <c r="BD739" i="17"/>
  <c r="BD740" i="17"/>
  <c r="BB702" i="17"/>
  <c r="BB703" i="17"/>
  <c r="BB705" i="17"/>
  <c r="BB706" i="17"/>
  <c r="BB708" i="17"/>
  <c r="BB709" i="17"/>
  <c r="BB711" i="17"/>
  <c r="BB712" i="17"/>
  <c r="BB713" i="17"/>
  <c r="BB714" i="17"/>
  <c r="BB716" i="17"/>
  <c r="BB717" i="17"/>
  <c r="BB718" i="17"/>
  <c r="BB719" i="17"/>
  <c r="BB722" i="17"/>
  <c r="BB723" i="17"/>
  <c r="BB724" i="17"/>
  <c r="BB726" i="17"/>
  <c r="BB728" i="17"/>
  <c r="BB729" i="17"/>
  <c r="BB731" i="17"/>
  <c r="BB732" i="17"/>
  <c r="BB733" i="17"/>
  <c r="BB735" i="17"/>
  <c r="BB736" i="17"/>
  <c r="BB738" i="17"/>
  <c r="BB739" i="17"/>
  <c r="BB740" i="17"/>
  <c r="AZ702" i="17"/>
  <c r="AZ703" i="17"/>
  <c r="AZ704" i="17"/>
  <c r="AZ705" i="17"/>
  <c r="AZ706" i="17"/>
  <c r="AZ707" i="17"/>
  <c r="AZ708" i="17"/>
  <c r="AZ709" i="17"/>
  <c r="AZ710" i="17"/>
  <c r="AZ711" i="17"/>
  <c r="AZ712" i="17"/>
  <c r="AZ713" i="17"/>
  <c r="AZ714" i="17"/>
  <c r="AZ715" i="17"/>
  <c r="AZ716" i="17"/>
  <c r="AZ717" i="17"/>
  <c r="AZ718" i="17"/>
  <c r="AZ719" i="17"/>
  <c r="AZ722" i="17"/>
  <c r="AZ723" i="17"/>
  <c r="AZ724" i="17"/>
  <c r="AZ725" i="17"/>
  <c r="AZ726" i="17"/>
  <c r="AZ727" i="17"/>
  <c r="AZ728" i="17"/>
  <c r="AZ729" i="17"/>
  <c r="AZ730" i="17"/>
  <c r="AZ731" i="17"/>
  <c r="AZ732" i="17"/>
  <c r="AZ733" i="17"/>
  <c r="AZ734" i="17"/>
  <c r="AZ735" i="17"/>
  <c r="AZ736" i="17"/>
  <c r="AZ737" i="17"/>
  <c r="AZ738" i="17"/>
  <c r="AZ739" i="17"/>
  <c r="AZ740" i="17"/>
  <c r="BF664" i="17" l="1"/>
  <c r="BF665" i="17"/>
  <c r="BF666" i="17"/>
  <c r="BF667" i="17"/>
  <c r="BF668" i="17"/>
  <c r="BF669" i="17"/>
  <c r="BF670" i="17"/>
  <c r="BF671" i="17"/>
  <c r="BF672" i="17"/>
  <c r="BF673" i="17"/>
  <c r="BF674" i="17"/>
  <c r="BF675" i="17"/>
  <c r="BF676" i="17"/>
  <c r="BF677" i="17"/>
  <c r="BF678" i="17"/>
  <c r="BF679" i="17"/>
  <c r="BF680" i="17"/>
  <c r="BF681" i="17"/>
  <c r="BF684" i="17"/>
  <c r="BF685" i="17"/>
  <c r="BF686" i="17"/>
  <c r="BF687" i="17"/>
  <c r="BF688" i="17"/>
  <c r="BF689" i="17"/>
  <c r="BF690" i="17"/>
  <c r="BF691" i="17"/>
  <c r="BF692" i="17"/>
  <c r="BF693" i="17"/>
  <c r="BF694" i="17"/>
  <c r="BF695" i="17"/>
  <c r="BF696" i="17"/>
  <c r="BF697" i="17"/>
  <c r="BF698" i="17"/>
  <c r="BF699" i="17"/>
  <c r="BF700" i="17"/>
  <c r="BF701" i="17"/>
  <c r="BF663" i="17"/>
  <c r="BD664" i="17"/>
  <c r="BD665" i="17"/>
  <c r="BD666" i="17"/>
  <c r="BD667" i="17"/>
  <c r="BD668" i="17"/>
  <c r="BD669" i="17"/>
  <c r="BD670" i="17"/>
  <c r="BD671" i="17"/>
  <c r="BD672" i="17"/>
  <c r="BD673" i="17"/>
  <c r="BD674" i="17"/>
  <c r="BD675" i="17"/>
  <c r="BD676" i="17"/>
  <c r="BD677" i="17"/>
  <c r="BD678" i="17"/>
  <c r="BD679" i="17"/>
  <c r="BD680" i="17"/>
  <c r="BD681" i="17"/>
  <c r="BD684" i="17"/>
  <c r="BD685" i="17"/>
  <c r="BD686" i="17"/>
  <c r="BD687" i="17"/>
  <c r="BD688" i="17"/>
  <c r="BD689" i="17"/>
  <c r="BD690" i="17"/>
  <c r="BD691" i="17"/>
  <c r="BD692" i="17"/>
  <c r="BD693" i="17"/>
  <c r="BD694" i="17"/>
  <c r="BD695" i="17"/>
  <c r="BD696" i="17"/>
  <c r="BD697" i="17"/>
  <c r="BD698" i="17"/>
  <c r="BD699" i="17"/>
  <c r="BD700" i="17"/>
  <c r="BD701" i="17"/>
  <c r="BD663" i="17"/>
  <c r="BB698" i="17"/>
  <c r="BB699" i="17"/>
  <c r="BB700" i="17"/>
  <c r="BB701" i="17"/>
  <c r="AZ698" i="17"/>
  <c r="AZ699" i="17"/>
  <c r="AZ700" i="17"/>
  <c r="AZ701" i="17"/>
  <c r="BB684" i="17"/>
  <c r="BB685" i="17"/>
  <c r="BB686" i="17"/>
  <c r="BB687" i="17"/>
  <c r="BB688" i="17"/>
  <c r="BB689" i="17"/>
  <c r="BB690" i="17"/>
  <c r="BB691" i="17"/>
  <c r="BB692" i="17"/>
  <c r="BB693" i="17"/>
  <c r="BB694" i="17"/>
  <c r="BB695" i="17"/>
  <c r="BB696" i="17"/>
  <c r="BB697" i="17"/>
  <c r="AZ684" i="17"/>
  <c r="AZ685" i="17"/>
  <c r="AZ686" i="17"/>
  <c r="AZ687" i="17"/>
  <c r="AZ688" i="17"/>
  <c r="AZ689" i="17"/>
  <c r="AZ690" i="17"/>
  <c r="AZ691" i="17"/>
  <c r="AZ692" i="17"/>
  <c r="AZ693" i="17"/>
  <c r="AZ694" i="17"/>
  <c r="AZ695" i="17"/>
  <c r="AZ696" i="17"/>
  <c r="AZ697" i="17"/>
  <c r="BB665" i="17"/>
  <c r="BB666" i="17"/>
  <c r="BB669" i="17"/>
  <c r="BB670" i="17"/>
  <c r="BB671" i="17"/>
  <c r="BB672" i="17"/>
  <c r="BB673" i="17"/>
  <c r="BB674" i="17"/>
  <c r="BB675" i="17"/>
  <c r="BB676" i="17"/>
  <c r="BB677" i="17"/>
  <c r="BB678" i="17"/>
  <c r="BB679" i="17"/>
  <c r="BB680" i="17"/>
  <c r="BB681" i="17"/>
  <c r="BB663" i="17"/>
  <c r="AZ664" i="17"/>
  <c r="AZ665" i="17"/>
  <c r="AZ666" i="17"/>
  <c r="AZ667" i="17"/>
  <c r="AZ668" i="17"/>
  <c r="AZ669" i="17"/>
  <c r="AZ670" i="17"/>
  <c r="AZ671" i="17"/>
  <c r="AZ672" i="17"/>
  <c r="AZ673" i="17"/>
  <c r="AZ674" i="17"/>
  <c r="AZ675" i="17"/>
  <c r="AZ676" i="17"/>
  <c r="AZ677" i="17"/>
  <c r="AZ678" i="17"/>
  <c r="AZ679" i="17"/>
  <c r="AZ680" i="17"/>
  <c r="AZ681" i="17"/>
  <c r="AZ663" i="17"/>
  <c r="BF588" i="17" l="1"/>
  <c r="BF589" i="17"/>
  <c r="BF590" i="17"/>
  <c r="BF591" i="17"/>
  <c r="BF592" i="17"/>
  <c r="BF593" i="17"/>
  <c r="BF594" i="17"/>
  <c r="BF595" i="17"/>
  <c r="BF596" i="17"/>
  <c r="BF597" i="17"/>
  <c r="BF598" i="17"/>
  <c r="BF599" i="17"/>
  <c r="BF600" i="17"/>
  <c r="BF601" i="17"/>
  <c r="BF602" i="17"/>
  <c r="BF603" i="17"/>
  <c r="BF604" i="17"/>
  <c r="BF605" i="17"/>
  <c r="BF606" i="17"/>
  <c r="BF607" i="17"/>
  <c r="BF608" i="17"/>
  <c r="BF609" i="17"/>
  <c r="BF610" i="17"/>
  <c r="BF611" i="17"/>
  <c r="BF612" i="17"/>
  <c r="BF613" i="17"/>
  <c r="BF614" i="17"/>
  <c r="BF615" i="17"/>
  <c r="BF616" i="17"/>
  <c r="BF617" i="17"/>
  <c r="BF618" i="17"/>
  <c r="BF619" i="17"/>
  <c r="BF620" i="17"/>
  <c r="BF621" i="17"/>
  <c r="BF622" i="17"/>
  <c r="BF623" i="17"/>
  <c r="BF624" i="17"/>
  <c r="BF625" i="17"/>
  <c r="BF626" i="17"/>
  <c r="BF627" i="17"/>
  <c r="BF628" i="17"/>
  <c r="BF629" i="17"/>
  <c r="BF630" i="17"/>
  <c r="BF631" i="17"/>
  <c r="BF632" i="17"/>
  <c r="BF633" i="17"/>
  <c r="BF634" i="17"/>
  <c r="BF635" i="17"/>
  <c r="BF636" i="17"/>
  <c r="BF637" i="17"/>
  <c r="BF638" i="17"/>
  <c r="BF639" i="17"/>
  <c r="BF640" i="17"/>
  <c r="BF641" i="17"/>
  <c r="BF642" i="17"/>
  <c r="BF643" i="17"/>
  <c r="BF644" i="17"/>
  <c r="BF645" i="17"/>
  <c r="BF646" i="17"/>
  <c r="BF647" i="17"/>
  <c r="BF648" i="17"/>
  <c r="BF649" i="17"/>
  <c r="BF650" i="17"/>
  <c r="BF651" i="17"/>
  <c r="BF652" i="17"/>
  <c r="BF653" i="17"/>
  <c r="BF654" i="17"/>
  <c r="BF655" i="17"/>
  <c r="BF656" i="17"/>
  <c r="BF657" i="17"/>
  <c r="BF658" i="17"/>
  <c r="BF659" i="17"/>
  <c r="BD620" i="17"/>
  <c r="BD621" i="17"/>
  <c r="BD622" i="17"/>
  <c r="BD623" i="17"/>
  <c r="BD624" i="17"/>
  <c r="BD625" i="17"/>
  <c r="BD626" i="17"/>
  <c r="BD627" i="17"/>
  <c r="BD628" i="17"/>
  <c r="BD629" i="17"/>
  <c r="BD630" i="17"/>
  <c r="BD631" i="17"/>
  <c r="BD632" i="17"/>
  <c r="BD633" i="17"/>
  <c r="BD634" i="17"/>
  <c r="BD635" i="17"/>
  <c r="BD636" i="17"/>
  <c r="BD637" i="17"/>
  <c r="BD638" i="17"/>
  <c r="BD639" i="17"/>
  <c r="BD640" i="17"/>
  <c r="BD641" i="17"/>
  <c r="BD642" i="17"/>
  <c r="BD643" i="17"/>
  <c r="BD644" i="17"/>
  <c r="BD645" i="17"/>
  <c r="BD646" i="17"/>
  <c r="BD647" i="17"/>
  <c r="BD648" i="17"/>
  <c r="BD649" i="17"/>
  <c r="BD650" i="17"/>
  <c r="BD651" i="17"/>
  <c r="BD652" i="17"/>
  <c r="BD653" i="17"/>
  <c r="BD654" i="17"/>
  <c r="BD655" i="17"/>
  <c r="BD656" i="17"/>
  <c r="BD657" i="17"/>
  <c r="BD658" i="17"/>
  <c r="BD659" i="17"/>
  <c r="BD619" i="17"/>
  <c r="BD611" i="17"/>
  <c r="BD612" i="17"/>
  <c r="BD613" i="17"/>
  <c r="BD614" i="17"/>
  <c r="BD615" i="17"/>
  <c r="BD616" i="17"/>
  <c r="BD617" i="17"/>
  <c r="BD610" i="17"/>
  <c r="BD588" i="17"/>
  <c r="BD589" i="17"/>
  <c r="BD590" i="17"/>
  <c r="BD591" i="17"/>
  <c r="BD592" i="17"/>
  <c r="BD593" i="17"/>
  <c r="BD594" i="17"/>
  <c r="BD595" i="17"/>
  <c r="BD596" i="17"/>
  <c r="BD597" i="17"/>
  <c r="BD598" i="17"/>
  <c r="BD599" i="17"/>
  <c r="BD600" i="17"/>
  <c r="BD601" i="17"/>
  <c r="BD602" i="17"/>
  <c r="BD603" i="17"/>
  <c r="BD604" i="17"/>
  <c r="BD605" i="17"/>
  <c r="BD606" i="17"/>
  <c r="BD607" i="17"/>
  <c r="BD608" i="17"/>
  <c r="BB588" i="17"/>
  <c r="BB589" i="17"/>
  <c r="BB590" i="17"/>
  <c r="BB591" i="17"/>
  <c r="BB592" i="17"/>
  <c r="BB593" i="17"/>
  <c r="BB594" i="17"/>
  <c r="BB595" i="17"/>
  <c r="BB596" i="17"/>
  <c r="BB597" i="17"/>
  <c r="BB598" i="17"/>
  <c r="BB599" i="17"/>
  <c r="BB600" i="17"/>
  <c r="BB601" i="17"/>
  <c r="BB602" i="17"/>
  <c r="BB603" i="17"/>
  <c r="BB604" i="17"/>
  <c r="BB605" i="17"/>
  <c r="BB606" i="17"/>
  <c r="BB607" i="17"/>
  <c r="BB608" i="17"/>
  <c r="BB609" i="17"/>
  <c r="BB610" i="17"/>
  <c r="BB611" i="17"/>
  <c r="BB612" i="17"/>
  <c r="BB613" i="17"/>
  <c r="BB614" i="17"/>
  <c r="BB615" i="17"/>
  <c r="BB616" i="17"/>
  <c r="BB617" i="17"/>
  <c r="BB618" i="17"/>
  <c r="BB619" i="17"/>
  <c r="BB620" i="17"/>
  <c r="BB621" i="17"/>
  <c r="BB622" i="17"/>
  <c r="BB623" i="17"/>
  <c r="BB624" i="17"/>
  <c r="BB625" i="17"/>
  <c r="BB626" i="17"/>
  <c r="BB627" i="17"/>
  <c r="BB628" i="17"/>
  <c r="BB629" i="17"/>
  <c r="BB630" i="17"/>
  <c r="BB631" i="17"/>
  <c r="BB632" i="17"/>
  <c r="BB633" i="17"/>
  <c r="BB634" i="17"/>
  <c r="BB635" i="17"/>
  <c r="BB636" i="17"/>
  <c r="BB637" i="17"/>
  <c r="BB638" i="17"/>
  <c r="BB639" i="17"/>
  <c r="BB640" i="17"/>
  <c r="BB641" i="17"/>
  <c r="BB642" i="17"/>
  <c r="BB643" i="17"/>
  <c r="BB644" i="17"/>
  <c r="BB645" i="17"/>
  <c r="BB646" i="17"/>
  <c r="BB647" i="17"/>
  <c r="BB649" i="17"/>
  <c r="BB650" i="17"/>
  <c r="BB651" i="17"/>
  <c r="BB653" i="17"/>
  <c r="BB654" i="17"/>
  <c r="BB655" i="17"/>
  <c r="BB656" i="17"/>
  <c r="BB657" i="17"/>
  <c r="BB658" i="17"/>
  <c r="BB659" i="17"/>
  <c r="AZ609" i="17"/>
  <c r="AZ610" i="17"/>
  <c r="AZ611" i="17"/>
  <c r="AZ612" i="17"/>
  <c r="AZ613" i="17"/>
  <c r="AZ614" i="17"/>
  <c r="AZ615" i="17"/>
  <c r="AZ616" i="17"/>
  <c r="AZ617" i="17"/>
  <c r="AZ618" i="17"/>
  <c r="AZ619" i="17"/>
  <c r="AZ620" i="17"/>
  <c r="AZ621" i="17"/>
  <c r="AZ622" i="17"/>
  <c r="AZ623" i="17"/>
  <c r="AZ624" i="17"/>
  <c r="AZ625" i="17"/>
  <c r="AZ626" i="17"/>
  <c r="AZ627" i="17"/>
  <c r="AZ628" i="17"/>
  <c r="AZ629" i="17"/>
  <c r="AZ630" i="17"/>
  <c r="AZ631" i="17"/>
  <c r="AZ632" i="17"/>
  <c r="AZ633" i="17"/>
  <c r="AZ634" i="17"/>
  <c r="AZ635" i="17"/>
  <c r="AZ636" i="17"/>
  <c r="AZ637" i="17"/>
  <c r="AZ638" i="17"/>
  <c r="AZ639" i="17"/>
  <c r="AZ640" i="17"/>
  <c r="AZ641" i="17"/>
  <c r="AZ642" i="17"/>
  <c r="AZ643" i="17"/>
  <c r="AZ644" i="17"/>
  <c r="AZ645" i="17"/>
  <c r="AZ646" i="17"/>
  <c r="AZ647" i="17"/>
  <c r="AZ648" i="17"/>
  <c r="AZ649" i="17"/>
  <c r="AZ650" i="17"/>
  <c r="AZ651" i="17"/>
  <c r="AZ652" i="17"/>
  <c r="AZ653" i="17"/>
  <c r="AZ654" i="17"/>
  <c r="AZ655" i="17"/>
  <c r="AZ656" i="17"/>
  <c r="AZ657" i="17"/>
  <c r="AZ658" i="17"/>
  <c r="AZ659" i="17"/>
  <c r="AZ608" i="17"/>
  <c r="AZ602" i="17"/>
  <c r="AZ603" i="17"/>
  <c r="AZ604" i="17"/>
  <c r="AZ605" i="17"/>
  <c r="AZ606" i="17"/>
  <c r="AZ601" i="17"/>
  <c r="AZ592" i="17"/>
  <c r="AZ593" i="17"/>
  <c r="AZ594" i="17"/>
  <c r="AZ595" i="17"/>
  <c r="AZ596" i="17"/>
  <c r="AZ597" i="17"/>
  <c r="AZ598" i="17"/>
  <c r="AZ590" i="17"/>
  <c r="AZ588" i="17"/>
  <c r="AZ589" i="17"/>
  <c r="AZ585" i="17"/>
  <c r="AZ586" i="17"/>
  <c r="AZ587" i="17"/>
  <c r="BF587" i="17"/>
  <c r="BD587" i="17"/>
  <c r="BB585" i="17"/>
  <c r="BB586" i="17"/>
  <c r="BB587" i="17"/>
  <c r="BF584" i="17"/>
  <c r="BF585" i="17"/>
  <c r="BF586" i="17"/>
  <c r="BD585" i="17"/>
  <c r="BD586" i="17"/>
  <c r="BF544" i="17"/>
  <c r="BF545" i="17"/>
  <c r="BF546" i="17"/>
  <c r="BF547" i="17"/>
  <c r="BF548" i="17"/>
  <c r="BF549" i="17"/>
  <c r="BF550" i="17"/>
  <c r="BF551" i="17"/>
  <c r="BF552" i="17"/>
  <c r="BF553" i="17"/>
  <c r="BF554" i="17"/>
  <c r="BF556" i="17"/>
  <c r="BF557" i="17"/>
  <c r="BF558" i="17"/>
  <c r="BF559" i="17"/>
  <c r="BF560" i="17"/>
  <c r="BF561" i="17"/>
  <c r="BF562" i="17"/>
  <c r="BF563" i="17"/>
  <c r="BF564" i="17"/>
  <c r="BF565" i="17"/>
  <c r="BF566" i="17"/>
  <c r="BF567" i="17"/>
  <c r="BF568" i="17"/>
  <c r="BF569" i="17"/>
  <c r="BF570" i="17"/>
  <c r="BF571" i="17"/>
  <c r="BF572" i="17"/>
  <c r="BF573" i="17"/>
  <c r="BF574" i="17"/>
  <c r="BF575" i="17"/>
  <c r="BF576" i="17"/>
  <c r="BF577" i="17"/>
  <c r="BF578" i="17"/>
  <c r="BF579" i="17"/>
  <c r="BF580" i="17"/>
  <c r="BF581" i="17"/>
  <c r="BF582" i="17"/>
  <c r="BF583" i="17"/>
  <c r="BF543" i="17"/>
  <c r="BD557" i="17"/>
  <c r="BD558" i="17"/>
  <c r="BD559" i="17"/>
  <c r="BD560" i="17"/>
  <c r="BD561" i="17"/>
  <c r="BD562" i="17"/>
  <c r="BD563" i="17"/>
  <c r="BD564" i="17"/>
  <c r="BD565" i="17"/>
  <c r="BD566" i="17"/>
  <c r="BD567" i="17"/>
  <c r="BD568" i="17"/>
  <c r="BD569" i="17"/>
  <c r="BD570" i="17"/>
  <c r="BD571" i="17"/>
  <c r="BD572" i="17"/>
  <c r="BD573" i="17"/>
  <c r="BD574" i="17"/>
  <c r="BD575" i="17"/>
  <c r="BD576" i="17"/>
  <c r="BD577" i="17"/>
  <c r="BD578" i="17"/>
  <c r="BD579" i="17"/>
  <c r="BD580" i="17"/>
  <c r="BD581" i="17"/>
  <c r="BD582" i="17"/>
  <c r="BD583" i="17"/>
  <c r="BD584" i="17"/>
  <c r="BD556" i="17"/>
  <c r="BB557" i="17"/>
  <c r="BB558" i="17"/>
  <c r="BB559" i="17"/>
  <c r="BB560" i="17"/>
  <c r="BB563" i="17"/>
  <c r="BB564" i="17"/>
  <c r="BB565" i="17"/>
  <c r="BB566" i="17"/>
  <c r="BB567" i="17"/>
  <c r="BB568" i="17"/>
  <c r="BB569" i="17"/>
  <c r="BB571" i="17"/>
  <c r="BB572" i="17"/>
  <c r="BB573" i="17"/>
  <c r="BB574" i="17"/>
  <c r="BB575" i="17"/>
  <c r="BB576" i="17"/>
  <c r="BB577" i="17"/>
  <c r="BB578" i="17"/>
  <c r="BB579" i="17"/>
  <c r="BB580" i="17"/>
  <c r="BB581" i="17"/>
  <c r="BB582" i="17"/>
  <c r="BB583" i="17"/>
  <c r="BB584" i="17"/>
  <c r="BB556" i="17"/>
  <c r="AZ557" i="17"/>
  <c r="AZ558" i="17"/>
  <c r="AZ559" i="17"/>
  <c r="AZ560" i="17"/>
  <c r="AZ561" i="17"/>
  <c r="AZ562" i="17"/>
  <c r="AZ563" i="17"/>
  <c r="AZ564" i="17"/>
  <c r="AZ565" i="17"/>
  <c r="AZ566" i="17"/>
  <c r="AZ567" i="17"/>
  <c r="AZ568" i="17"/>
  <c r="AZ569" i="17"/>
  <c r="AZ570" i="17"/>
  <c r="AZ571" i="17"/>
  <c r="AZ572" i="17"/>
  <c r="AZ573" i="17"/>
  <c r="AZ574" i="17"/>
  <c r="AZ575" i="17"/>
  <c r="AZ576" i="17"/>
  <c r="AZ577" i="17"/>
  <c r="AZ578" i="17"/>
  <c r="AZ579" i="17"/>
  <c r="AZ580" i="17"/>
  <c r="AZ581" i="17"/>
  <c r="AZ582" i="17"/>
  <c r="AZ583" i="17"/>
  <c r="AZ584" i="17"/>
  <c r="AZ556" i="17"/>
  <c r="AZ547" i="17" l="1"/>
  <c r="AZ548" i="17"/>
  <c r="AZ549" i="17"/>
  <c r="AZ550" i="17"/>
  <c r="AZ551" i="17"/>
  <c r="AZ552" i="17"/>
  <c r="AZ553" i="17"/>
  <c r="AZ554" i="17"/>
  <c r="BB543" i="17"/>
  <c r="BB545" i="17"/>
  <c r="BB546" i="17"/>
  <c r="BB547" i="17"/>
  <c r="BB548" i="17"/>
  <c r="BB549" i="17"/>
  <c r="BB550" i="17"/>
  <c r="BB551" i="17"/>
  <c r="BB553" i="17"/>
  <c r="BB554" i="17"/>
  <c r="BD540" i="17"/>
  <c r="BD541" i="17"/>
  <c r="BD542" i="17"/>
  <c r="BD543" i="17"/>
  <c r="BD544" i="17"/>
  <c r="BD545" i="17"/>
  <c r="BD546" i="17"/>
  <c r="BD547" i="17"/>
  <c r="BD548" i="17"/>
  <c r="BD549" i="17"/>
  <c r="BD550" i="17"/>
  <c r="BD551" i="17"/>
  <c r="BD552" i="17"/>
  <c r="BD553" i="17"/>
  <c r="BD554" i="17"/>
  <c r="AZ540" i="17"/>
  <c r="AZ541" i="17"/>
  <c r="AZ542" i="17"/>
  <c r="AZ543" i="17"/>
  <c r="AZ544" i="17"/>
  <c r="BA544" i="17" s="1"/>
  <c r="BB544" i="17" s="1"/>
  <c r="AZ545" i="17"/>
  <c r="AZ546" i="17"/>
  <c r="AZ539" i="17"/>
  <c r="BD539" i="17"/>
  <c r="BB539" i="17"/>
  <c r="BB540" i="17"/>
  <c r="BB541" i="17"/>
  <c r="BB542" i="17"/>
  <c r="BF506" i="17" l="1"/>
  <c r="BF507" i="17"/>
  <c r="BF508" i="17"/>
  <c r="BF509" i="17"/>
  <c r="BF510" i="17"/>
  <c r="BF511" i="17"/>
  <c r="BF512" i="17"/>
  <c r="BF513" i="17"/>
  <c r="BF514" i="17"/>
  <c r="BF516" i="17"/>
  <c r="BF517" i="17"/>
  <c r="BF518" i="17"/>
  <c r="BF520" i="17"/>
  <c r="BF521" i="17"/>
  <c r="BF522" i="17"/>
  <c r="BF523" i="17"/>
  <c r="BF524" i="17"/>
  <c r="BD506" i="17"/>
  <c r="BD507" i="17"/>
  <c r="BD508" i="17"/>
  <c r="BD509" i="17"/>
  <c r="BD510" i="17"/>
  <c r="BD511" i="17"/>
  <c r="BD512" i="17"/>
  <c r="BD513" i="17"/>
  <c r="BD514" i="17"/>
  <c r="BD516" i="17"/>
  <c r="BD517" i="17"/>
  <c r="BD518" i="17"/>
  <c r="BD520" i="17"/>
  <c r="BD521" i="17"/>
  <c r="BD522" i="17"/>
  <c r="BD523" i="17"/>
  <c r="BD524" i="17"/>
  <c r="BB506" i="17"/>
  <c r="BB507" i="17"/>
  <c r="BB508" i="17"/>
  <c r="BB509" i="17"/>
  <c r="BB510" i="17"/>
  <c r="BB511" i="17"/>
  <c r="BB516" i="17"/>
  <c r="BB518" i="17"/>
  <c r="BB520" i="17"/>
  <c r="BB521" i="17"/>
  <c r="BB522" i="17"/>
  <c r="BB523" i="17"/>
  <c r="BB524" i="17"/>
  <c r="AZ506" i="17"/>
  <c r="AZ507" i="17"/>
  <c r="AZ508" i="17"/>
  <c r="AZ509" i="17"/>
  <c r="AZ510" i="17"/>
  <c r="AZ511" i="17"/>
  <c r="AZ512" i="17"/>
  <c r="AZ513" i="17"/>
  <c r="AZ514" i="17"/>
  <c r="AZ515" i="17"/>
  <c r="AZ516" i="17"/>
  <c r="AZ517" i="17"/>
  <c r="AZ518" i="17"/>
  <c r="AZ519" i="17"/>
  <c r="AZ520" i="17"/>
  <c r="AZ521" i="17"/>
  <c r="AZ522" i="17"/>
  <c r="AZ523" i="17"/>
  <c r="AZ524" i="17"/>
  <c r="BG507" i="17" l="1"/>
  <c r="BG508" i="17"/>
  <c r="BG509" i="17"/>
  <c r="BG511" i="17"/>
  <c r="BG516" i="17"/>
  <c r="BG518" i="17"/>
  <c r="BG520" i="17"/>
  <c r="BG521" i="17"/>
  <c r="BG522" i="17"/>
  <c r="BG523" i="17"/>
  <c r="BG524" i="17"/>
  <c r="BF527" i="17"/>
  <c r="BF528" i="17"/>
  <c r="BF529" i="17"/>
  <c r="BF530" i="17"/>
  <c r="BF531" i="17"/>
  <c r="BF532" i="17"/>
  <c r="BF533" i="17"/>
  <c r="BF534" i="17"/>
  <c r="BF535" i="17"/>
  <c r="BF536" i="17"/>
  <c r="BF537" i="17"/>
  <c r="BF538" i="17"/>
  <c r="BF526" i="17"/>
  <c r="BF505" i="17"/>
  <c r="BB538" i="17" l="1"/>
  <c r="BB537" i="17"/>
  <c r="BB536" i="17"/>
  <c r="BB535" i="17"/>
  <c r="BB534" i="17"/>
  <c r="BB532" i="17"/>
  <c r="BB531" i="17"/>
  <c r="BB530" i="17"/>
  <c r="BB529" i="17"/>
  <c r="BB528" i="17"/>
  <c r="BB527" i="17"/>
  <c r="BB526" i="17"/>
  <c r="AW534" i="17" l="1"/>
  <c r="BF442" i="17" l="1"/>
  <c r="BF444" i="17"/>
  <c r="BF451" i="17"/>
  <c r="BF453" i="17"/>
  <c r="BF455" i="17"/>
  <c r="BF458" i="17"/>
  <c r="BF460" i="17"/>
  <c r="BF461" i="17"/>
  <c r="BF462" i="17"/>
  <c r="BF463" i="17"/>
  <c r="BF464" i="17"/>
  <c r="BF465" i="17"/>
  <c r="BF466" i="17"/>
  <c r="BF467" i="17"/>
  <c r="BF470" i="17"/>
  <c r="BF471" i="17"/>
  <c r="BF472" i="17"/>
  <c r="BF473" i="17"/>
  <c r="BF476" i="17"/>
  <c r="BF477" i="17"/>
  <c r="BF478" i="17"/>
  <c r="BF479" i="17"/>
  <c r="BF481" i="17"/>
  <c r="BF482" i="17"/>
  <c r="BF483" i="17"/>
  <c r="BF484" i="17"/>
  <c r="BF486" i="17"/>
  <c r="BF487" i="17"/>
  <c r="BF488" i="17"/>
  <c r="BF489" i="17"/>
  <c r="BF490" i="17"/>
  <c r="BF496" i="17"/>
  <c r="BF500" i="17"/>
  <c r="BF501" i="17"/>
  <c r="BD437" i="17"/>
  <c r="BD438" i="17"/>
  <c r="BD439" i="17"/>
  <c r="BD440" i="17"/>
  <c r="BD441" i="17"/>
  <c r="BD442" i="17"/>
  <c r="BD443" i="17"/>
  <c r="BD444" i="17"/>
  <c r="BD445" i="17"/>
  <c r="BD446" i="17"/>
  <c r="BD447" i="17"/>
  <c r="BD448" i="17"/>
  <c r="BD449" i="17"/>
  <c r="BD450" i="17"/>
  <c r="BD451" i="17"/>
  <c r="BD452" i="17"/>
  <c r="BD453" i="17"/>
  <c r="BD454" i="17"/>
  <c r="BD455" i="17"/>
  <c r="BD456" i="17"/>
  <c r="BD457" i="17"/>
  <c r="BD458" i="17"/>
  <c r="BD459" i="17"/>
  <c r="BD460" i="17"/>
  <c r="BD461" i="17"/>
  <c r="BD462" i="17"/>
  <c r="BD464" i="17"/>
  <c r="BD465" i="17"/>
  <c r="BD466" i="17"/>
  <c r="BD467" i="17"/>
  <c r="BD468" i="17"/>
  <c r="BD469" i="17"/>
  <c r="BD470" i="17"/>
  <c r="BD471" i="17"/>
  <c r="BD472" i="17"/>
  <c r="BD473" i="17"/>
  <c r="BD474" i="17"/>
  <c r="BD475" i="17"/>
  <c r="BD476" i="17"/>
  <c r="BD477" i="17"/>
  <c r="BD478" i="17"/>
  <c r="BD479" i="17"/>
  <c r="BD480" i="17"/>
  <c r="BD481" i="17"/>
  <c r="BD482" i="17"/>
  <c r="BD483" i="17"/>
  <c r="BD484" i="17"/>
  <c r="BD485" i="17"/>
  <c r="BD486" i="17"/>
  <c r="BD487" i="17"/>
  <c r="BD488" i="17"/>
  <c r="BD489" i="17"/>
  <c r="BD490" i="17"/>
  <c r="BD491" i="17"/>
  <c r="BD492" i="17"/>
  <c r="BD493" i="17"/>
  <c r="BD494" i="17"/>
  <c r="BD495" i="17"/>
  <c r="BD496" i="17"/>
  <c r="BD497" i="17"/>
  <c r="BD498" i="17"/>
  <c r="BD499" i="17"/>
  <c r="BD500" i="17"/>
  <c r="BD501" i="17"/>
  <c r="BD502" i="17"/>
  <c r="BD503" i="17"/>
  <c r="BD504" i="17"/>
  <c r="BD505" i="17"/>
  <c r="BB437" i="17"/>
  <c r="BB438" i="17"/>
  <c r="BB439" i="17"/>
  <c r="BB440" i="17"/>
  <c r="BB441" i="17"/>
  <c r="BB442" i="17"/>
  <c r="BB443" i="17"/>
  <c r="BB444" i="17"/>
  <c r="BB445" i="17"/>
  <c r="BB446" i="17"/>
  <c r="BB447" i="17"/>
  <c r="BB448" i="17"/>
  <c r="BB449" i="17"/>
  <c r="BB450" i="17"/>
  <c r="BB451" i="17"/>
  <c r="BB452" i="17"/>
  <c r="BB453" i="17"/>
  <c r="BB454" i="17"/>
  <c r="BB455" i="17"/>
  <c r="BB456" i="17"/>
  <c r="BB458" i="17"/>
  <c r="BB459" i="17"/>
  <c r="BB460" i="17"/>
  <c r="BB461" i="17"/>
  <c r="BB462" i="17"/>
  <c r="BB463" i="17"/>
  <c r="BB464" i="17"/>
  <c r="BB465" i="17"/>
  <c r="BB466" i="17"/>
  <c r="BB467" i="17"/>
  <c r="BB468" i="17"/>
  <c r="BB469" i="17"/>
  <c r="BB470" i="17"/>
  <c r="BB471" i="17"/>
  <c r="BB472" i="17"/>
  <c r="BB473" i="17"/>
  <c r="BB474" i="17"/>
  <c r="BB477" i="17"/>
  <c r="BB478" i="17"/>
  <c r="BB479" i="17"/>
  <c r="BB480" i="17"/>
  <c r="BB481" i="17"/>
  <c r="BB482" i="17"/>
  <c r="BB483" i="17"/>
  <c r="BB484" i="17"/>
  <c r="BB485" i="17"/>
  <c r="BB486" i="17"/>
  <c r="BB487" i="17"/>
  <c r="BB488" i="17"/>
  <c r="BB489" i="17"/>
  <c r="BB490" i="17"/>
  <c r="BB491" i="17"/>
  <c r="BB492" i="17"/>
  <c r="BB493" i="17"/>
  <c r="BB494" i="17"/>
  <c r="BB495" i="17"/>
  <c r="BB496" i="17"/>
  <c r="BB497" i="17"/>
  <c r="BB498" i="17"/>
  <c r="BB499" i="17"/>
  <c r="BB500" i="17"/>
  <c r="BB501" i="17"/>
  <c r="BB502" i="17"/>
  <c r="BB504" i="17"/>
  <c r="BB505" i="17"/>
  <c r="AZ437" i="17"/>
  <c r="AZ438" i="17"/>
  <c r="AZ439" i="17"/>
  <c r="AZ440" i="17"/>
  <c r="AZ441" i="17"/>
  <c r="AZ442" i="17"/>
  <c r="AZ443" i="17"/>
  <c r="AZ444" i="17"/>
  <c r="AZ445" i="17"/>
  <c r="AZ446" i="17"/>
  <c r="AZ447" i="17"/>
  <c r="AZ448" i="17"/>
  <c r="AZ449" i="17"/>
  <c r="AZ450" i="17"/>
  <c r="AZ451" i="17"/>
  <c r="AZ452" i="17"/>
  <c r="AZ453" i="17"/>
  <c r="AZ454" i="17"/>
  <c r="AZ455" i="17"/>
  <c r="AZ456" i="17"/>
  <c r="AZ457" i="17"/>
  <c r="AZ458" i="17"/>
  <c r="AZ459" i="17"/>
  <c r="AZ460" i="17"/>
  <c r="AZ461" i="17"/>
  <c r="AZ462" i="17"/>
  <c r="AZ463" i="17"/>
  <c r="AZ464" i="17"/>
  <c r="AZ465" i="17"/>
  <c r="AZ466" i="17"/>
  <c r="AZ467" i="17"/>
  <c r="AZ468" i="17"/>
  <c r="AZ469" i="17"/>
  <c r="AZ470" i="17"/>
  <c r="AZ471" i="17"/>
  <c r="AZ472" i="17"/>
  <c r="AZ473" i="17"/>
  <c r="AZ474" i="17"/>
  <c r="AZ475" i="17"/>
  <c r="AZ476" i="17"/>
  <c r="AZ477" i="17"/>
  <c r="AZ478" i="17"/>
  <c r="AZ479" i="17"/>
  <c r="AZ480" i="17"/>
  <c r="AZ481" i="17"/>
  <c r="AZ482" i="17"/>
  <c r="AZ483" i="17"/>
  <c r="AZ484" i="17"/>
  <c r="AZ485" i="17"/>
  <c r="AZ486" i="17"/>
  <c r="AZ487" i="17"/>
  <c r="AZ488" i="17"/>
  <c r="AZ489" i="17"/>
  <c r="AZ490" i="17"/>
  <c r="AZ491" i="17"/>
  <c r="AZ492" i="17"/>
  <c r="AZ493" i="17"/>
  <c r="AZ494" i="17"/>
  <c r="AZ495" i="17"/>
  <c r="AZ496" i="17"/>
  <c r="AZ497" i="17"/>
  <c r="AZ498" i="17"/>
  <c r="AZ499" i="17"/>
  <c r="AZ500" i="17"/>
  <c r="AZ501" i="17"/>
  <c r="AZ502" i="17"/>
  <c r="AZ503" i="17"/>
  <c r="AZ504" i="17"/>
  <c r="AZ505" i="17"/>
  <c r="BG438" i="17" l="1"/>
  <c r="BG439" i="17"/>
  <c r="BG443" i="17"/>
  <c r="BG444" i="17"/>
  <c r="BG449" i="17"/>
  <c r="BG450" i="17"/>
  <c r="BG451" i="17"/>
  <c r="BG452" i="17"/>
  <c r="BG453" i="17"/>
  <c r="BG456" i="17"/>
  <c r="BG459" i="17"/>
  <c r="BG465" i="17"/>
  <c r="BG467" i="17"/>
  <c r="BG470" i="17"/>
  <c r="BG474" i="17"/>
  <c r="BG477" i="17"/>
  <c r="BG480" i="17"/>
  <c r="BG483" i="17"/>
  <c r="BG486" i="17"/>
  <c r="BG489" i="17"/>
  <c r="BG492" i="17"/>
  <c r="BG495" i="17"/>
  <c r="BG498" i="17"/>
  <c r="BG501" i="17"/>
  <c r="BG504" i="17"/>
  <c r="BG505" i="17"/>
  <c r="BD436" i="17"/>
  <c r="BD434" i="17"/>
  <c r="BB436" i="17"/>
  <c r="AZ436" i="17"/>
  <c r="BG435" i="17"/>
  <c r="BG416" i="17"/>
  <c r="BF392" i="17"/>
  <c r="BF393" i="17"/>
  <c r="BF394" i="17"/>
  <c r="BF395" i="17"/>
  <c r="BF396" i="17"/>
  <c r="BF397" i="17"/>
  <c r="BF398" i="17"/>
  <c r="BF399" i="17"/>
  <c r="BF400" i="17"/>
  <c r="BF401" i="17"/>
  <c r="BF402" i="17"/>
  <c r="BF403" i="17"/>
  <c r="BF404" i="17"/>
  <c r="BF405" i="17"/>
  <c r="BF406" i="17"/>
  <c r="BF407" i="17"/>
  <c r="BF408" i="17"/>
  <c r="BF409" i="17"/>
  <c r="BF410" i="17"/>
  <c r="BF411" i="17"/>
  <c r="BF412" i="17"/>
  <c r="BF413" i="17"/>
  <c r="BF414" i="17"/>
  <c r="BF415" i="17"/>
  <c r="BF416" i="17"/>
  <c r="BF417" i="17"/>
  <c r="BF418" i="17"/>
  <c r="BF419" i="17"/>
  <c r="BF420" i="17"/>
  <c r="BF421" i="17"/>
  <c r="BF422" i="17"/>
  <c r="BF423" i="17"/>
  <c r="BF424" i="17"/>
  <c r="BF425" i="17"/>
  <c r="BF426" i="17"/>
  <c r="BF427" i="17"/>
  <c r="BF428" i="17"/>
  <c r="BF429" i="17"/>
  <c r="BF430" i="17"/>
  <c r="BF431" i="17"/>
  <c r="BF432" i="17"/>
  <c r="BF433" i="17"/>
  <c r="BF434" i="17"/>
  <c r="BF435" i="17"/>
  <c r="AZ393" i="17"/>
  <c r="AZ394" i="17"/>
  <c r="AZ395" i="17"/>
  <c r="AZ396" i="17"/>
  <c r="AZ397" i="17"/>
  <c r="AZ398" i="17"/>
  <c r="AZ399" i="17"/>
  <c r="AZ400" i="17"/>
  <c r="AZ401" i="17"/>
  <c r="AZ402" i="17"/>
  <c r="AZ403" i="17"/>
  <c r="AZ405" i="17"/>
  <c r="AZ406" i="17"/>
  <c r="AZ407" i="17"/>
  <c r="BA407" i="17" s="1"/>
  <c r="BG407" i="17" s="1"/>
  <c r="AZ408" i="17"/>
  <c r="AZ409" i="17"/>
  <c r="BA409" i="17" s="1"/>
  <c r="BG409" i="17" s="1"/>
  <c r="AZ410" i="17"/>
  <c r="BA410" i="17" s="1"/>
  <c r="BG410" i="17" s="1"/>
  <c r="AZ411" i="17"/>
  <c r="AZ412" i="17"/>
  <c r="AZ413" i="17"/>
  <c r="AZ414" i="17"/>
  <c r="AZ415" i="17"/>
  <c r="AZ416" i="17"/>
  <c r="AZ417" i="17"/>
  <c r="AZ418" i="17"/>
  <c r="AZ419" i="17"/>
  <c r="AZ420" i="17"/>
  <c r="AZ421" i="17"/>
  <c r="AZ422" i="17"/>
  <c r="AZ423" i="17"/>
  <c r="AZ424" i="17"/>
  <c r="AZ425" i="17"/>
  <c r="AZ426" i="17"/>
  <c r="AZ427" i="17"/>
  <c r="AZ428" i="17"/>
  <c r="AZ429" i="17"/>
  <c r="AZ430" i="17"/>
  <c r="AZ431" i="17"/>
  <c r="AZ432" i="17"/>
  <c r="AZ433" i="17"/>
  <c r="AZ434" i="17"/>
  <c r="AZ435" i="17"/>
  <c r="AZ392" i="17"/>
  <c r="BD392" i="17"/>
  <c r="BD393" i="17"/>
  <c r="BD394" i="17"/>
  <c r="BD395" i="17"/>
  <c r="BD396" i="17"/>
  <c r="BD398" i="17"/>
  <c r="BD399" i="17"/>
  <c r="BD400" i="17"/>
  <c r="BD401" i="17"/>
  <c r="BD402" i="17"/>
  <c r="BD404" i="17"/>
  <c r="BD405" i="17"/>
  <c r="BD406" i="17"/>
  <c r="BD407" i="17"/>
  <c r="BD408" i="17"/>
  <c r="BD410" i="17"/>
  <c r="BD411" i="17"/>
  <c r="BD412" i="17"/>
  <c r="BD413" i="17"/>
  <c r="BD414" i="17"/>
  <c r="BD415" i="17"/>
  <c r="BD416" i="17"/>
  <c r="BD417" i="17"/>
  <c r="BD418" i="17"/>
  <c r="BD419" i="17"/>
  <c r="BD420" i="17"/>
  <c r="BD421" i="17"/>
  <c r="BD422" i="17"/>
  <c r="BD423" i="17"/>
  <c r="BD424" i="17"/>
  <c r="BD425" i="17"/>
  <c r="BD426" i="17"/>
  <c r="BD427" i="17"/>
  <c r="BD428" i="17"/>
  <c r="BD429" i="17"/>
  <c r="BD430" i="17"/>
  <c r="BD431" i="17"/>
  <c r="BD432" i="17"/>
  <c r="BD435" i="17"/>
  <c r="BG418" i="17"/>
  <c r="BG420" i="17"/>
  <c r="BG422" i="17"/>
  <c r="BG423" i="17"/>
  <c r="BG424" i="17"/>
  <c r="BG425" i="17"/>
  <c r="BG426" i="17"/>
  <c r="BG427" i="17"/>
  <c r="BG428" i="17"/>
  <c r="BG429" i="17"/>
  <c r="BG430" i="17"/>
  <c r="BG431" i="17"/>
  <c r="BG432" i="17"/>
  <c r="BG433" i="17"/>
  <c r="BG434" i="17"/>
  <c r="BG417" i="17"/>
  <c r="BG392" i="17"/>
  <c r="BG393" i="17"/>
  <c r="BG394" i="17"/>
  <c r="BG395" i="17"/>
  <c r="BG396" i="17"/>
  <c r="BG397" i="17"/>
  <c r="BG398" i="17"/>
  <c r="BG399" i="17"/>
  <c r="BG400" i="17"/>
  <c r="BG401" i="17"/>
  <c r="BG403" i="17"/>
  <c r="BG404" i="17"/>
  <c r="BG405" i="17"/>
  <c r="BG406" i="17"/>
  <c r="BG408" i="17"/>
  <c r="BG411" i="17"/>
  <c r="BG412" i="17"/>
  <c r="BG413" i="17"/>
  <c r="BG414" i="17"/>
  <c r="BG391" i="17"/>
  <c r="BG390" i="17" l="1"/>
  <c r="BF391" i="17"/>
  <c r="BD391" i="17"/>
  <c r="BB392" i="17"/>
  <c r="BB393" i="17"/>
  <c r="BB394" i="17"/>
  <c r="BB395" i="17"/>
  <c r="BB396" i="17"/>
  <c r="BB397" i="17"/>
  <c r="BB398" i="17"/>
  <c r="BB399" i="17"/>
  <c r="BB400" i="17"/>
  <c r="BB401" i="17"/>
  <c r="BB403" i="17"/>
  <c r="BB404" i="17"/>
  <c r="BB405" i="17"/>
  <c r="BB406" i="17"/>
  <c r="BB407" i="17"/>
  <c r="BB408" i="17"/>
  <c r="BB409" i="17"/>
  <c r="BB410" i="17"/>
  <c r="BB411" i="17"/>
  <c r="BB412" i="17"/>
  <c r="BB413" i="17"/>
  <c r="BB414" i="17"/>
  <c r="BB415" i="17"/>
  <c r="BB416" i="17"/>
  <c r="BB417" i="17"/>
  <c r="BB418" i="17"/>
  <c r="BB419" i="17"/>
  <c r="BB420" i="17"/>
  <c r="BB421" i="17"/>
  <c r="BB422" i="17"/>
  <c r="BB423" i="17"/>
  <c r="BB424" i="17"/>
  <c r="BB425" i="17"/>
  <c r="BB426" i="17"/>
  <c r="BB427" i="17"/>
  <c r="BB428" i="17"/>
  <c r="BB429" i="17"/>
  <c r="BB430" i="17"/>
  <c r="BB431" i="17"/>
  <c r="BB432" i="17"/>
  <c r="BB433" i="17"/>
  <c r="BB434" i="17"/>
  <c r="BB435" i="17"/>
  <c r="BB391" i="17"/>
  <c r="BG379" i="17" l="1"/>
  <c r="BG378" i="17"/>
  <c r="BG377" i="17"/>
  <c r="BG373" i="17"/>
  <c r="BG374" i="17"/>
  <c r="BG375" i="17"/>
  <c r="BG372" i="17"/>
  <c r="BG349" i="17"/>
  <c r="BG348" i="17"/>
  <c r="BG346" i="17"/>
  <c r="BG345" i="17"/>
  <c r="BG347" i="17"/>
  <c r="BG350" i="17"/>
  <c r="BG351" i="17"/>
  <c r="BG352" i="17"/>
  <c r="BG353" i="17"/>
  <c r="BG354" i="17"/>
  <c r="BG355" i="17"/>
  <c r="BG356" i="17"/>
  <c r="BG357" i="17"/>
  <c r="BG358" i="17"/>
  <c r="BG359" i="17"/>
  <c r="BG360" i="17"/>
  <c r="BG361" i="17"/>
  <c r="BG362" i="17"/>
  <c r="BG363" i="17"/>
  <c r="BG364" i="17"/>
  <c r="BG365" i="17"/>
  <c r="BG366" i="17"/>
  <c r="BG367" i="17"/>
  <c r="BG369" i="17"/>
  <c r="BG370" i="17"/>
  <c r="BG371" i="17"/>
  <c r="BG376" i="17"/>
  <c r="BG380" i="17"/>
  <c r="BG381" i="17"/>
  <c r="BG382" i="17"/>
  <c r="BG383" i="17"/>
  <c r="BG384" i="17"/>
  <c r="BG385" i="17"/>
  <c r="BG386" i="17"/>
  <c r="BG388" i="17"/>
  <c r="BG389" i="17"/>
  <c r="BG344" i="17"/>
  <c r="BF345" i="17"/>
  <c r="BF346" i="17"/>
  <c r="BF347" i="17"/>
  <c r="BF348" i="17"/>
  <c r="BF349" i="17"/>
  <c r="BF350" i="17"/>
  <c r="BF351" i="17"/>
  <c r="BF352" i="17"/>
  <c r="BF353" i="17"/>
  <c r="BF354" i="17"/>
  <c r="BF355" i="17"/>
  <c r="BF356" i="17"/>
  <c r="BF357" i="17"/>
  <c r="BF358" i="17"/>
  <c r="BF359" i="17"/>
  <c r="BF360" i="17"/>
  <c r="BF361" i="17"/>
  <c r="BF362" i="17"/>
  <c r="BF363" i="17"/>
  <c r="BF364" i="17"/>
  <c r="BF365" i="17"/>
  <c r="BF366" i="17"/>
  <c r="BF367" i="17"/>
  <c r="BF368" i="17"/>
  <c r="BF369" i="17"/>
  <c r="BF370" i="17"/>
  <c r="BF371" i="17"/>
  <c r="BF372" i="17"/>
  <c r="BF373" i="17"/>
  <c r="BF374" i="17"/>
  <c r="BF375" i="17"/>
  <c r="BF376" i="17"/>
  <c r="BF377" i="17"/>
  <c r="BF378" i="17"/>
  <c r="BF379" i="17"/>
  <c r="BF380" i="17"/>
  <c r="BF381" i="17"/>
  <c r="BF382" i="17"/>
  <c r="BF383" i="17"/>
  <c r="BF384" i="17"/>
  <c r="BF385" i="17"/>
  <c r="BF386" i="17"/>
  <c r="BF387" i="17"/>
  <c r="BF388" i="17"/>
  <c r="BF389" i="17"/>
  <c r="BF390" i="17"/>
  <c r="BF344" i="17"/>
  <c r="BD345" i="17"/>
  <c r="BD346" i="17"/>
  <c r="BD347" i="17"/>
  <c r="BD348" i="17"/>
  <c r="BD349" i="17"/>
  <c r="BD350" i="17"/>
  <c r="BD351" i="17"/>
  <c r="BD352" i="17"/>
  <c r="BD353" i="17"/>
  <c r="BD354" i="17"/>
  <c r="BD355" i="17"/>
  <c r="BD356" i="17"/>
  <c r="BD357" i="17"/>
  <c r="BD358" i="17"/>
  <c r="BD359" i="17"/>
  <c r="BD360" i="17"/>
  <c r="BD361" i="17"/>
  <c r="BD362" i="17"/>
  <c r="BD363" i="17"/>
  <c r="BD364" i="17"/>
  <c r="BD365" i="17"/>
  <c r="BD366" i="17"/>
  <c r="BD367" i="17"/>
  <c r="BD368" i="17"/>
  <c r="BD369" i="17"/>
  <c r="BD370" i="17"/>
  <c r="BD371" i="17"/>
  <c r="BD372" i="17"/>
  <c r="BD373" i="17"/>
  <c r="BD374" i="17"/>
  <c r="BD375" i="17"/>
  <c r="BD376" i="17"/>
  <c r="BD377" i="17"/>
  <c r="BD378" i="17"/>
  <c r="BD379" i="17"/>
  <c r="BD380" i="17"/>
  <c r="BD381" i="17"/>
  <c r="BD382" i="17"/>
  <c r="BD383" i="17"/>
  <c r="BD384" i="17"/>
  <c r="BD385" i="17"/>
  <c r="BD386" i="17"/>
  <c r="BD387" i="17"/>
  <c r="BD388" i="17"/>
  <c r="BD389" i="17"/>
  <c r="BD390" i="17"/>
  <c r="BD344" i="17"/>
  <c r="BA368" i="17"/>
  <c r="BG368" i="17" s="1"/>
  <c r="BB345" i="17"/>
  <c r="BB346" i="17"/>
  <c r="BB347" i="17"/>
  <c r="BB348" i="17"/>
  <c r="BB349" i="17"/>
  <c r="BB350" i="17"/>
  <c r="BB351" i="17"/>
  <c r="BB352" i="17"/>
  <c r="BB353" i="17"/>
  <c r="BB354" i="17"/>
  <c r="BB355" i="17"/>
  <c r="BB356" i="17"/>
  <c r="BB357" i="17"/>
  <c r="BB358" i="17"/>
  <c r="BB359" i="17"/>
  <c r="BB360" i="17"/>
  <c r="BB361" i="17"/>
  <c r="BB362" i="17"/>
  <c r="BB363" i="17"/>
  <c r="BB364" i="17"/>
  <c r="BB365" i="17"/>
  <c r="BB366" i="17"/>
  <c r="BB367" i="17"/>
  <c r="BB369" i="17"/>
  <c r="BB370" i="17"/>
  <c r="BB371" i="17"/>
  <c r="BB372" i="17"/>
  <c r="BB373" i="17"/>
  <c r="BB374" i="17"/>
  <c r="BB375" i="17"/>
  <c r="BB376" i="17"/>
  <c r="BB377" i="17"/>
  <c r="BB378" i="17"/>
  <c r="BB379" i="17"/>
  <c r="BB380" i="17"/>
  <c r="BB381" i="17"/>
  <c r="BB382" i="17"/>
  <c r="BB383" i="17"/>
  <c r="BB384" i="17"/>
  <c r="BB385" i="17"/>
  <c r="BB386" i="17"/>
  <c r="BB388" i="17"/>
  <c r="BB389" i="17"/>
  <c r="BB390" i="17"/>
  <c r="BB344" i="17"/>
  <c r="AZ345" i="17"/>
  <c r="AZ346" i="17"/>
  <c r="AZ347" i="17"/>
  <c r="AZ348" i="17"/>
  <c r="AZ349" i="17"/>
  <c r="AZ350" i="17"/>
  <c r="AZ351" i="17"/>
  <c r="AZ352" i="17"/>
  <c r="AZ353" i="17"/>
  <c r="AZ354" i="17"/>
  <c r="AZ355" i="17"/>
  <c r="AZ356" i="17"/>
  <c r="AZ357" i="17"/>
  <c r="AZ358" i="17"/>
  <c r="AZ359" i="17"/>
  <c r="AZ360" i="17"/>
  <c r="AZ361" i="17"/>
  <c r="AZ362" i="17"/>
  <c r="AZ363" i="17"/>
  <c r="AZ364" i="17"/>
  <c r="AZ365" i="17"/>
  <c r="AZ366" i="17"/>
  <c r="AZ367" i="17"/>
  <c r="AZ368" i="17"/>
  <c r="AZ369" i="17"/>
  <c r="AZ370" i="17"/>
  <c r="AZ371" i="17"/>
  <c r="AZ372" i="17"/>
  <c r="AZ373" i="17"/>
  <c r="AZ374" i="17"/>
  <c r="AZ375" i="17"/>
  <c r="AZ376" i="17"/>
  <c r="AZ377" i="17"/>
  <c r="AZ378" i="17"/>
  <c r="AZ379" i="17"/>
  <c r="AZ380" i="17"/>
  <c r="AZ381" i="17"/>
  <c r="AZ382" i="17"/>
  <c r="AZ383" i="17"/>
  <c r="AZ384" i="17"/>
  <c r="AZ385" i="17"/>
  <c r="AZ386" i="17"/>
  <c r="AZ387" i="17"/>
  <c r="AZ388" i="17"/>
  <c r="AZ389" i="17"/>
  <c r="AZ390" i="17"/>
  <c r="AZ344" i="17"/>
  <c r="BB368" i="17" l="1"/>
  <c r="BA901" i="17"/>
  <c r="BB901" i="17" s="1"/>
  <c r="BA898" i="17"/>
  <c r="BB898" i="17" s="1"/>
  <c r="BA897" i="17"/>
  <c r="BB897" i="17" s="1"/>
  <c r="BA894" i="17"/>
  <c r="BB894" i="17" s="1"/>
  <c r="BA893" i="17"/>
  <c r="BB893" i="17" s="1"/>
  <c r="BA892" i="17"/>
  <c r="BB892" i="17" s="1"/>
  <c r="BA890" i="17"/>
  <c r="BB890" i="17" s="1"/>
  <c r="BA888" i="17"/>
  <c r="BB888" i="17" s="1"/>
  <c r="BA887" i="17"/>
  <c r="BB887" i="17" s="1"/>
  <c r="BA886" i="17"/>
  <c r="BB886" i="17" s="1"/>
  <c r="BA885" i="17"/>
  <c r="BB885" i="17" s="1"/>
  <c r="BA884" i="17"/>
  <c r="BB884" i="17" s="1"/>
  <c r="BA883" i="17"/>
  <c r="BB883" i="17" s="1"/>
  <c r="BA881" i="17"/>
  <c r="BB881" i="17" s="1"/>
  <c r="BA880" i="17"/>
  <c r="BB880" i="17" s="1"/>
  <c r="BA879" i="17"/>
  <c r="BB879" i="17" s="1"/>
  <c r="BA878" i="17"/>
  <c r="BB878" i="17" s="1"/>
  <c r="BA877" i="17"/>
  <c r="BB877" i="17" s="1"/>
  <c r="BA876" i="17"/>
  <c r="BB876" i="17" s="1"/>
  <c r="BA874" i="17"/>
  <c r="BB874" i="17" s="1"/>
  <c r="BA873" i="17"/>
  <c r="BB873" i="17" s="1"/>
  <c r="BA872" i="17"/>
  <c r="BB872" i="17" s="1"/>
  <c r="BA871" i="17"/>
  <c r="BB871" i="17" s="1"/>
  <c r="BA867" i="17"/>
  <c r="BB867" i="17" s="1"/>
  <c r="BA866" i="17"/>
  <c r="BB866" i="17" s="1"/>
  <c r="BA864" i="17"/>
  <c r="BB864" i="17" s="1"/>
  <c r="BA862" i="17"/>
  <c r="BB862" i="17" s="1"/>
  <c r="BA861" i="17"/>
  <c r="BB861" i="17" s="1"/>
  <c r="BA860" i="17"/>
  <c r="BB860" i="17" s="1"/>
  <c r="BA859" i="17"/>
  <c r="BB859" i="17" s="1"/>
  <c r="BA858" i="17"/>
  <c r="BB858" i="17" s="1"/>
  <c r="BA857" i="17"/>
  <c r="BB857" i="17" s="1"/>
  <c r="BA856" i="17"/>
  <c r="BB856" i="17" s="1"/>
  <c r="BA855" i="17"/>
  <c r="BB855" i="17" s="1"/>
  <c r="BA853" i="17"/>
  <c r="BB853" i="17" s="1"/>
  <c r="BA851" i="17"/>
  <c r="BB851" i="17" s="1"/>
  <c r="BA849" i="17"/>
  <c r="BB849" i="17" s="1"/>
  <c r="BA845" i="17"/>
  <c r="BB845" i="17" s="1"/>
  <c r="BA844" i="17"/>
  <c r="BB844" i="17" s="1"/>
  <c r="BA843" i="17"/>
  <c r="BB843" i="17" s="1"/>
  <c r="BA841" i="17"/>
  <c r="BB841" i="17" s="1"/>
  <c r="BA839" i="17"/>
  <c r="BB839" i="17" s="1"/>
  <c r="BA838" i="17"/>
  <c r="BB838" i="17" s="1"/>
  <c r="BA837" i="17"/>
  <c r="BB837" i="17" s="1"/>
  <c r="BA836" i="17"/>
  <c r="BB836" i="17" s="1"/>
  <c r="BA835" i="17"/>
  <c r="BB835" i="17" s="1"/>
  <c r="BB833" i="17"/>
  <c r="BA830" i="17"/>
  <c r="BB830" i="17" s="1"/>
  <c r="BA829" i="17"/>
  <c r="BB829" i="17" s="1"/>
  <c r="BA827" i="17"/>
  <c r="BB827" i="17" s="1"/>
  <c r="BA825" i="17"/>
  <c r="BB825" i="17" s="1"/>
  <c r="BA824" i="17"/>
  <c r="BB824" i="17" s="1"/>
  <c r="BA823" i="17"/>
  <c r="BB823" i="17" s="1"/>
  <c r="BA822" i="17"/>
  <c r="BB822" i="17" s="1"/>
  <c r="BA821" i="17"/>
  <c r="BB821" i="17" s="1"/>
  <c r="BA819" i="17"/>
  <c r="BB819" i="17" s="1"/>
  <c r="BA818" i="17"/>
  <c r="BB818" i="17" s="1"/>
  <c r="BA817" i="17"/>
  <c r="BB817" i="17" s="1"/>
  <c r="BA815" i="17"/>
  <c r="BB815" i="17" s="1"/>
  <c r="BA814" i="17"/>
  <c r="BB814" i="17" s="1"/>
  <c r="BA810" i="17"/>
  <c r="BA809" i="17"/>
  <c r="BA808" i="17"/>
  <c r="BB810" i="17" l="1"/>
  <c r="BB809" i="17"/>
  <c r="BB808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Marie Paule Bonnet</author>
    <author>tc={67E2A219-1A56-5849-85E1-D8941CF818E6}</author>
  </authors>
  <commentList>
    <comment ref="AX433" authorId="0" shapeId="0" xr:uid="{953F5745-6378-3E4E-A5A4-720403F64DE7}">
      <text>
        <r>
          <rPr>
            <sz val="11"/>
            <color rgb="FF000000"/>
            <rFont val="Helvetica Neue"/>
            <family val="2"/>
          </rPr>
          <t xml:space="preserve">Marie Paule Bonnet:
</t>
        </r>
        <r>
          <rPr>
            <sz val="11"/>
            <color rgb="FF000000"/>
            <rFont val="Helvetica Neue"/>
            <family val="2"/>
          </rPr>
          <t>Contaminated sample ?</t>
        </r>
      </text>
    </comment>
    <comment ref="AM436" authorId="1" shapeId="0" xr:uid="{67E2A219-1A56-5849-85E1-D8941CF818E6}">
      <text>
        <t>[Threaded comment]
Your version of Excel allows you to read this threaded comment; however, any edits to it will get removed if the file is opened in a newer version of Excel. Learn more: https://go.microsoft.com/fwlink/?linkid=870924
Comment:
    methode colorimétrique (phenol)</t>
      </text>
    </comment>
    <comment ref="X539" authorId="0" shapeId="0" xr:uid="{34D32D54-A621-A64A-96D2-2B9873A177A7}">
      <text>
        <r>
          <rPr>
            <sz val="11"/>
            <color rgb="FF000000"/>
            <rFont val="Helvetica Neue"/>
            <family val="2"/>
          </rPr>
          <t xml:space="preserve">Marie Paule Bonnet:
</t>
        </r>
        <r>
          <rPr>
            <sz val="11"/>
            <color rgb="FF000000"/>
            <rFont val="Helvetica Neue"/>
            <family val="2"/>
          </rPr>
          <t>MES*%C/100</t>
        </r>
      </text>
    </comment>
    <comment ref="X540" authorId="0" shapeId="0" xr:uid="{D19B0AA2-782E-204B-95F0-12748E389C36}">
      <text>
        <r>
          <rPr>
            <sz val="11"/>
            <color indexed="8"/>
            <rFont val="Helvetica Neue"/>
            <family val="2"/>
          </rPr>
          <t xml:space="preserve">Marie Paule Bonnet:
MES*%C/100
</t>
        </r>
      </text>
    </comment>
    <comment ref="X541" authorId="0" shapeId="0" xr:uid="{93B78446-7C0E-5146-AE5F-938AD71BAFE0}">
      <text>
        <r>
          <rPr>
            <sz val="11"/>
            <color indexed="8"/>
            <rFont val="Helvetica Neue"/>
            <family val="2"/>
          </rPr>
          <t xml:space="preserve">Marie Paule Bonnet:
Calculer avec %C*MES/100
</t>
        </r>
      </text>
    </comment>
    <comment ref="X542" authorId="0" shapeId="0" xr:uid="{1E73EEBB-832C-FD49-BED6-DE078CBBF1D8}">
      <text>
        <r>
          <rPr>
            <sz val="11"/>
            <color rgb="FF000000"/>
            <rFont val="Helvetica Neue"/>
            <family val="2"/>
          </rPr>
          <t xml:space="preserve">Marie Paule Bonnet:
</t>
        </r>
        <r>
          <rPr>
            <sz val="11"/>
            <color rgb="FF000000"/>
            <rFont val="Helvetica Neue"/>
            <family val="2"/>
          </rPr>
          <t>MES*%C/100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Marie Paule Bonnet</author>
  </authors>
  <commentList>
    <comment ref="B2" authorId="0" shapeId="0" xr:uid="{00000000-0006-0000-0100-000001000000}">
      <text>
        <r>
          <rPr>
            <sz val="11"/>
            <color indexed="8"/>
            <rFont val="Helvetica Neue"/>
            <family val="2"/>
          </rPr>
          <t>Marie Paule Bonnet:
JAN ou CBM</t>
        </r>
      </text>
    </comment>
    <comment ref="H2" authorId="0" shapeId="0" xr:uid="{00000000-0006-0000-0100-000002000000}">
      <text>
        <r>
          <rPr>
            <sz val="11"/>
            <color rgb="FF000000"/>
            <rFont val="Helvetica Neue"/>
            <family val="2"/>
          </rPr>
          <t xml:space="preserve">Marie Paule Bonnet:
</t>
        </r>
        <r>
          <rPr>
            <sz val="11"/>
            <color rgb="FF000000"/>
            <rFont val="Helvetica Neue"/>
            <family val="2"/>
          </rPr>
          <t>1: only 1 at sub-surface; 2: at least 2 samples in water column ; 3: several superficial samples during the same day; 4 several samples during a day at several depths; 0 : only sonde and chloro</t>
        </r>
      </text>
    </comment>
    <comment ref="R5" authorId="0" shapeId="0" xr:uid="{00000000-0006-0000-0100-000003000000}">
      <text>
        <r>
          <rPr>
            <sz val="11"/>
            <color indexed="8"/>
            <rFont val="Helvetica Neue"/>
            <family val="2"/>
          </rPr>
          <t>Marie Paule Bonnet:
Données Patricia non disponibles</t>
        </r>
      </text>
    </comment>
    <comment ref="P70" authorId="0" shapeId="0" xr:uid="{00000000-0006-0000-0100-000004000000}">
      <text>
        <r>
          <rPr>
            <sz val="11"/>
            <color indexed="8"/>
            <rFont val="Helvetica Neue"/>
            <family val="2"/>
          </rPr>
          <t>Marie Paule Bonnet:
At least 1 visit</t>
        </r>
      </text>
    </comment>
    <comment ref="I237" authorId="0" shapeId="0" xr:uid="{00000000-0006-0000-0100-000005000000}">
      <text>
        <r>
          <rPr>
            <sz val="11"/>
            <color indexed="8"/>
            <rFont val="Helvetica Neue"/>
            <family val="2"/>
          </rPr>
          <t>Marie Paule Bonnet:
Cris has considered it was the IF06 point</t>
        </r>
      </text>
    </comment>
    <comment ref="Q248" authorId="0" shapeId="0" xr:uid="{00000000-0006-0000-0100-000006000000}">
      <text>
        <r>
          <rPr>
            <sz val="11"/>
            <color rgb="FF000000"/>
            <rFont val="Helvetica Neue"/>
            <family val="2"/>
          </rPr>
          <t xml:space="preserve">Marie Paule Bonnet:
</t>
        </r>
        <r>
          <rPr>
            <sz val="11"/>
            <color rgb="FF000000"/>
            <rFont val="Helvetica Neue"/>
            <family val="2"/>
          </rPr>
          <t>Nutrients measured at UFF</t>
        </r>
      </text>
    </comment>
    <comment ref="Q278" authorId="0" shapeId="0" xr:uid="{00000000-0006-0000-0100-000007000000}">
      <text>
        <r>
          <rPr>
            <sz val="11"/>
            <color indexed="8"/>
            <rFont val="Helvetica Neue"/>
            <family val="2"/>
          </rPr>
          <t>Marie Paule Bonnet:
Nutrients measured at UFF but Si is missing for several points</t>
        </r>
      </text>
    </comment>
    <comment ref="Q294" authorId="0" shapeId="0" xr:uid="{00000000-0006-0000-0100-000008000000}">
      <text>
        <r>
          <rPr>
            <sz val="11"/>
            <color indexed="8"/>
            <rFont val="Helvetica Neue"/>
            <family val="2"/>
          </rPr>
          <t>Marie Paule Bonnet:
Nutrients measured at UFF</t>
        </r>
      </text>
    </comment>
    <comment ref="Q313" authorId="0" shapeId="0" xr:uid="{00000000-0006-0000-0100-000009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14" authorId="0" shapeId="0" xr:uid="{00000000-0006-0000-0100-00000A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15" authorId="0" shapeId="0" xr:uid="{00000000-0006-0000-0100-00000B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16" authorId="0" shapeId="0" xr:uid="{00000000-0006-0000-0100-00000C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17" authorId="0" shapeId="0" xr:uid="{00000000-0006-0000-0100-00000D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18" authorId="0" shapeId="0" xr:uid="{00000000-0006-0000-0100-00000E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19" authorId="0" shapeId="0" xr:uid="{00000000-0006-0000-0100-00000F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20" authorId="0" shapeId="0" xr:uid="{00000000-0006-0000-0100-000010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21" authorId="0" shapeId="0" xr:uid="{00000000-0006-0000-0100-000011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22" authorId="0" shapeId="0" xr:uid="{00000000-0006-0000-0100-000012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23" authorId="0" shapeId="0" xr:uid="{00000000-0006-0000-0100-000013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24" authorId="0" shapeId="0" xr:uid="{00000000-0006-0000-0100-000014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25" authorId="0" shapeId="0" xr:uid="{00000000-0006-0000-0100-000015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26" authorId="0" shapeId="0" xr:uid="{00000000-0006-0000-0100-000016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27" authorId="0" shapeId="0" xr:uid="{00000000-0006-0000-0100-000017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36" authorId="0" shapeId="0" xr:uid="{00000000-0006-0000-0100-000018000000}">
      <text>
        <r>
          <rPr>
            <sz val="11"/>
            <color indexed="8"/>
            <rFont val="Helvetica Neue"/>
            <family val="2"/>
          </rPr>
          <t>Marie Paule Bonnet:
NH4 mssing</t>
        </r>
      </text>
    </comment>
    <comment ref="Q353" authorId="0" shapeId="0" xr:uid="{00000000-0006-0000-0100-000019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61" authorId="0" shapeId="0" xr:uid="{00000000-0006-0000-0100-00001A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64" authorId="0" shapeId="0" xr:uid="{00000000-0006-0000-0100-00001B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65" authorId="0" shapeId="0" xr:uid="{00000000-0006-0000-0100-00001C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66" authorId="0" shapeId="0" xr:uid="{00000000-0006-0000-0100-00001D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67" authorId="0" shapeId="0" xr:uid="{00000000-0006-0000-0100-00001E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68" authorId="0" shapeId="0" xr:uid="{00000000-0006-0000-0100-00001F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69" authorId="0" shapeId="0" xr:uid="{00000000-0006-0000-0100-000020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70" authorId="0" shapeId="0" xr:uid="{00000000-0006-0000-0100-000021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71" authorId="0" shapeId="0" xr:uid="{00000000-0006-0000-0100-000022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72" authorId="0" shapeId="0" xr:uid="{00000000-0006-0000-0100-000023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73" authorId="0" shapeId="0" xr:uid="{00000000-0006-0000-0100-000024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74" authorId="0" shapeId="0" xr:uid="{00000000-0006-0000-0100-000025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75" authorId="0" shapeId="0" xr:uid="{00000000-0006-0000-0100-000026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76" authorId="0" shapeId="0" xr:uid="{00000000-0006-0000-0100-000027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77" authorId="0" shapeId="0" xr:uid="{00000000-0006-0000-0100-000028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78" authorId="0" shapeId="0" xr:uid="{00000000-0006-0000-0100-000029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79" authorId="0" shapeId="0" xr:uid="{00000000-0006-0000-0100-00002A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80" authorId="0" shapeId="0" xr:uid="{00000000-0006-0000-0100-00002B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81" authorId="0" shapeId="0" xr:uid="{00000000-0006-0000-0100-00002C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82" authorId="0" shapeId="0" xr:uid="{00000000-0006-0000-0100-00002D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83" authorId="0" shapeId="0" xr:uid="{00000000-0006-0000-0100-00002E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84" authorId="0" shapeId="0" xr:uid="{00000000-0006-0000-0100-00002F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85" authorId="0" shapeId="0" xr:uid="{00000000-0006-0000-0100-000030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86" authorId="0" shapeId="0" xr:uid="{00000000-0006-0000-0100-000031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87" authorId="0" shapeId="0" xr:uid="{00000000-0006-0000-0100-000032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88" authorId="0" shapeId="0" xr:uid="{00000000-0006-0000-0100-000033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89" authorId="0" shapeId="0" xr:uid="{00000000-0006-0000-0100-000034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90" authorId="0" shapeId="0" xr:uid="{00000000-0006-0000-0100-000035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91" authorId="0" shapeId="0" xr:uid="{00000000-0006-0000-0100-000036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92" authorId="0" shapeId="0" xr:uid="{00000000-0006-0000-0100-000037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93" authorId="0" shapeId="0" xr:uid="{00000000-0006-0000-0100-000038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94" authorId="0" shapeId="0" xr:uid="{00000000-0006-0000-0100-000039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95" authorId="0" shapeId="0" xr:uid="{00000000-0006-0000-0100-00003A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96" authorId="0" shapeId="0" xr:uid="{00000000-0006-0000-0100-00003B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397" authorId="0" shapeId="0" xr:uid="{00000000-0006-0000-0100-00003C000000}">
      <text>
        <r>
          <rPr>
            <sz val="11"/>
            <color indexed="8"/>
            <rFont val="Helvetica Neue"/>
            <family val="2"/>
          </rPr>
          <t>Marie Paule Bonnet:
NH4 missing</t>
        </r>
      </text>
    </comment>
    <comment ref="Q402" authorId="0" shapeId="0" xr:uid="{00000000-0006-0000-0100-00003D000000}">
      <text>
        <r>
          <rPr>
            <sz val="11"/>
            <color indexed="8"/>
            <rFont val="Helvetica Neue"/>
            <family val="2"/>
          </rPr>
          <t>Marie Paule Bonnet:
Partially available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<sst xmlns="http://schemas.openxmlformats.org/spreadsheetml/2006/main" count="33182" uniqueCount="2103">
  <si>
    <t>STATION TYPE</t>
  </si>
  <si>
    <t>OLD STATION NAME</t>
  </si>
  <si>
    <t>LATITUDE</t>
  </si>
  <si>
    <t>Field trip</t>
  </si>
  <si>
    <t>SAMPLING TYPE</t>
  </si>
  <si>
    <t>Secchi (m)</t>
  </si>
  <si>
    <t>T (°C)</t>
  </si>
  <si>
    <t>MES mg/l</t>
  </si>
  <si>
    <t>NH4</t>
  </si>
  <si>
    <t>Chl total</t>
  </si>
  <si>
    <t>Ntot(uM)</t>
  </si>
  <si>
    <t>Ptot(uM)</t>
  </si>
  <si>
    <t>I</t>
  </si>
  <si>
    <t>IF06</t>
  </si>
  <si>
    <t>JAN.0</t>
  </si>
  <si>
    <t>NaN</t>
  </si>
  <si>
    <t>L</t>
  </si>
  <si>
    <t>S20</t>
  </si>
  <si>
    <t>LF08</t>
  </si>
  <si>
    <t>LF10</t>
  </si>
  <si>
    <t>S19</t>
  </si>
  <si>
    <t>LF09</t>
  </si>
  <si>
    <t>S17</t>
  </si>
  <si>
    <t>S01</t>
  </si>
  <si>
    <t>S02</t>
  </si>
  <si>
    <t>LF04</t>
  </si>
  <si>
    <t>LF05</t>
  </si>
  <si>
    <t>S12</t>
  </si>
  <si>
    <t>S06</t>
  </si>
  <si>
    <t>C</t>
  </si>
  <si>
    <t>PAR</t>
  </si>
  <si>
    <t>LF01</t>
  </si>
  <si>
    <t>JAN.1</t>
  </si>
  <si>
    <t>17:53</t>
  </si>
  <si>
    <t>11:46</t>
  </si>
  <si>
    <t>12:00</t>
  </si>
  <si>
    <t>LF02</t>
  </si>
  <si>
    <t>10:00</t>
  </si>
  <si>
    <t>13:00</t>
  </si>
  <si>
    <t>S04</t>
  </si>
  <si>
    <t>13:16</t>
  </si>
  <si>
    <t>IF04</t>
  </si>
  <si>
    <t>14:33</t>
  </si>
  <si>
    <t>LF03</t>
  </si>
  <si>
    <t>11:17</t>
  </si>
  <si>
    <t>IF01</t>
  </si>
  <si>
    <t>11:47</t>
  </si>
  <si>
    <t>IF02</t>
  </si>
  <si>
    <t>12:48</t>
  </si>
  <si>
    <t>IF03</t>
  </si>
  <si>
    <t>13:43</t>
  </si>
  <si>
    <t>12:13</t>
  </si>
  <si>
    <t>S03</t>
  </si>
  <si>
    <t>11:03</t>
  </si>
  <si>
    <t>IM</t>
  </si>
  <si>
    <t>IF01ME</t>
  </si>
  <si>
    <t>21L</t>
  </si>
  <si>
    <t>11:05</t>
  </si>
  <si>
    <t>IF01MD</t>
  </si>
  <si>
    <t>21R</t>
  </si>
  <si>
    <t>11:00</t>
  </si>
  <si>
    <t>IF02ME</t>
  </si>
  <si>
    <t>23L</t>
  </si>
  <si>
    <t>12:30</t>
  </si>
  <si>
    <t>IF02MD</t>
  </si>
  <si>
    <t>23R</t>
  </si>
  <si>
    <t>12:35</t>
  </si>
  <si>
    <t>IF03ME</t>
  </si>
  <si>
    <t>25L</t>
  </si>
  <si>
    <t>13:15</t>
  </si>
  <si>
    <t>IF03MD</t>
  </si>
  <si>
    <t>25R</t>
  </si>
  <si>
    <t>13:25</t>
  </si>
  <si>
    <t>S07</t>
  </si>
  <si>
    <t>11:40</t>
  </si>
  <si>
    <t>11:51</t>
  </si>
  <si>
    <t>S05</t>
  </si>
  <si>
    <t>08:45</t>
  </si>
  <si>
    <t>09:00</t>
  </si>
  <si>
    <t>S08</t>
  </si>
  <si>
    <t>11:45</t>
  </si>
  <si>
    <t>LF07</t>
  </si>
  <si>
    <t>11:34</t>
  </si>
  <si>
    <t>LF06</t>
  </si>
  <si>
    <t>08:00</t>
  </si>
  <si>
    <t>12:22</t>
  </si>
  <si>
    <t>S09</t>
  </si>
  <si>
    <t>JAN.2</t>
  </si>
  <si>
    <t>10:30</t>
  </si>
  <si>
    <t>S09a</t>
  </si>
  <si>
    <t>14:00</t>
  </si>
  <si>
    <t>S14</t>
  </si>
  <si>
    <t>13:48</t>
  </si>
  <si>
    <t>S15</t>
  </si>
  <si>
    <t>15:13</t>
  </si>
  <si>
    <t>S10</t>
  </si>
  <si>
    <t>11:43</t>
  </si>
  <si>
    <t>12:43</t>
  </si>
  <si>
    <t>S11</t>
  </si>
  <si>
    <t>12:19</t>
  </si>
  <si>
    <t>12:31</t>
  </si>
  <si>
    <t>S13</t>
  </si>
  <si>
    <t>13:20</t>
  </si>
  <si>
    <t>TL02</t>
  </si>
  <si>
    <t>13:07</t>
  </si>
  <si>
    <t>S16</t>
  </si>
  <si>
    <t>15:36</t>
  </si>
  <si>
    <t>S18</t>
  </si>
  <si>
    <t>15:18</t>
  </si>
  <si>
    <t>IF05</t>
  </si>
  <si>
    <t>I15</t>
  </si>
  <si>
    <t>13:45</t>
  </si>
  <si>
    <t>I16</t>
  </si>
  <si>
    <t>15:30</t>
  </si>
  <si>
    <t>I8</t>
  </si>
  <si>
    <t>11:50</t>
  </si>
  <si>
    <t>I21</t>
  </si>
  <si>
    <t>16:40</t>
  </si>
  <si>
    <t>I19</t>
  </si>
  <si>
    <t>16:30</t>
  </si>
  <si>
    <t>I7</t>
  </si>
  <si>
    <t>10:49</t>
  </si>
  <si>
    <t>I11</t>
  </si>
  <si>
    <t>I9</t>
  </si>
  <si>
    <t>11:57</t>
  </si>
  <si>
    <t>IF01MDb</t>
  </si>
  <si>
    <t>I10</t>
  </si>
  <si>
    <t>12:23</t>
  </si>
  <si>
    <t>IF05ME</t>
  </si>
  <si>
    <t>I13</t>
  </si>
  <si>
    <t>2L</t>
  </si>
  <si>
    <t>12:59</t>
  </si>
  <si>
    <t>IF05MD</t>
  </si>
  <si>
    <t>I12</t>
  </si>
  <si>
    <t>2R</t>
  </si>
  <si>
    <t>12:51</t>
  </si>
  <si>
    <t>I14</t>
  </si>
  <si>
    <t>IF04ME</t>
  </si>
  <si>
    <t>I17</t>
  </si>
  <si>
    <t>3L</t>
  </si>
  <si>
    <t>16:01</t>
  </si>
  <si>
    <t>IF04MD</t>
  </si>
  <si>
    <t>I18</t>
  </si>
  <si>
    <t>3R</t>
  </si>
  <si>
    <t>16:05</t>
  </si>
  <si>
    <t>JAN.3</t>
  </si>
  <si>
    <t>16:02</t>
  </si>
  <si>
    <t>14:12</t>
  </si>
  <si>
    <t>LF03-1m</t>
  </si>
  <si>
    <t>16:26</t>
  </si>
  <si>
    <t>15:01</t>
  </si>
  <si>
    <t>15:33</t>
  </si>
  <si>
    <t>14:26</t>
  </si>
  <si>
    <t>11:04</t>
  </si>
  <si>
    <t>LF10-1m</t>
  </si>
  <si>
    <t>13:32</t>
  </si>
  <si>
    <t>16:19</t>
  </si>
  <si>
    <t>13:38</t>
  </si>
  <si>
    <t>14:38</t>
  </si>
  <si>
    <t>LF03-3m</t>
  </si>
  <si>
    <t>13:06</t>
  </si>
  <si>
    <t>10:34</t>
  </si>
  <si>
    <t>08:46</t>
  </si>
  <si>
    <t>10:01</t>
  </si>
  <si>
    <t>11:21</t>
  </si>
  <si>
    <t>12:21</t>
  </si>
  <si>
    <t>11:56</t>
  </si>
  <si>
    <t>08:29</t>
  </si>
  <si>
    <t>09:28</t>
  </si>
  <si>
    <t>07:58</t>
  </si>
  <si>
    <t>L08</t>
  </si>
  <si>
    <t>07:34</t>
  </si>
  <si>
    <t>08:50</t>
  </si>
  <si>
    <t>CBM310</t>
  </si>
  <si>
    <t>CBM.3</t>
  </si>
  <si>
    <t>12:05</t>
  </si>
  <si>
    <t>LF07-2m</t>
  </si>
  <si>
    <t>LF07-5m</t>
  </si>
  <si>
    <t>LF07-8m</t>
  </si>
  <si>
    <t>CBM311</t>
  </si>
  <si>
    <t>12:55</t>
  </si>
  <si>
    <t>CBM312</t>
  </si>
  <si>
    <t>LF08-1m</t>
  </si>
  <si>
    <t>LF08-2m</t>
  </si>
  <si>
    <t>LF08-5m</t>
  </si>
  <si>
    <t>LF08-8m</t>
  </si>
  <si>
    <t>CBM313</t>
  </si>
  <si>
    <t>LF10-2m</t>
  </si>
  <si>
    <t>LF10-4m</t>
  </si>
  <si>
    <t>LF10-7m</t>
  </si>
  <si>
    <t>STJM1</t>
  </si>
  <si>
    <t>LF03-10h30</t>
  </si>
  <si>
    <t>LF03-10h30-1m</t>
  </si>
  <si>
    <t>LF03-10h30-3m</t>
  </si>
  <si>
    <t>LF03-13H</t>
  </si>
  <si>
    <t>LF03-14H</t>
  </si>
  <si>
    <t>LF03-14H-2m</t>
  </si>
  <si>
    <t>LF03-16H</t>
  </si>
  <si>
    <t>16:00</t>
  </si>
  <si>
    <t>LF03-16H-1m</t>
  </si>
  <si>
    <t>CBM314</t>
  </si>
  <si>
    <t>07:17</t>
  </si>
  <si>
    <t>IF06-2m</t>
  </si>
  <si>
    <t>IF06-5m</t>
  </si>
  <si>
    <t>IF06-8m</t>
  </si>
  <si>
    <t>07:07</t>
  </si>
  <si>
    <t>09:33</t>
  </si>
  <si>
    <t>IF07</t>
  </si>
  <si>
    <t>13:18</t>
  </si>
  <si>
    <t>08:57</t>
  </si>
  <si>
    <t>S22</t>
  </si>
  <si>
    <t>S23</t>
  </si>
  <si>
    <t>CBM.4</t>
  </si>
  <si>
    <t>10:32</t>
  </si>
  <si>
    <t>IF06-P8</t>
  </si>
  <si>
    <t>JAN.4</t>
  </si>
  <si>
    <t>16:45</t>
  </si>
  <si>
    <t>IF01-P5</t>
  </si>
  <si>
    <t>16:10</t>
  </si>
  <si>
    <t>IF07-P2</t>
  </si>
  <si>
    <t>13:40</t>
  </si>
  <si>
    <t>IF06ME</t>
  </si>
  <si>
    <t>IF06ME-P7</t>
  </si>
  <si>
    <t>1L</t>
  </si>
  <si>
    <t>17:00</t>
  </si>
  <si>
    <t>IF06MD</t>
  </si>
  <si>
    <t>IF06MD-P9</t>
  </si>
  <si>
    <t>1R</t>
  </si>
  <si>
    <t>17:15</t>
  </si>
  <si>
    <t>I07/I02/I11-P4</t>
  </si>
  <si>
    <t>I1/I9/I10-P6</t>
  </si>
  <si>
    <t>16:35</t>
  </si>
  <si>
    <t>IF07ME</t>
  </si>
  <si>
    <t>IF07ME-P3</t>
  </si>
  <si>
    <t>22L</t>
  </si>
  <si>
    <t>14:50</t>
  </si>
  <si>
    <t>IF07MD</t>
  </si>
  <si>
    <t>IF07MD-P1</t>
  </si>
  <si>
    <t>22R</t>
  </si>
  <si>
    <t>IF04-P14</t>
  </si>
  <si>
    <t>10:20</t>
  </si>
  <si>
    <t>LF06-P20</t>
  </si>
  <si>
    <t>15:51</t>
  </si>
  <si>
    <t>S09a-P16</t>
  </si>
  <si>
    <t>14:16</t>
  </si>
  <si>
    <t>S15-P17</t>
  </si>
  <si>
    <t>S17-P18</t>
  </si>
  <si>
    <t>15:28</t>
  </si>
  <si>
    <t>S17-P19</t>
  </si>
  <si>
    <t>IF03-P11</t>
  </si>
  <si>
    <t>I05-P12</t>
  </si>
  <si>
    <t>09:50</t>
  </si>
  <si>
    <t>I06-P10</t>
  </si>
  <si>
    <t>09:20</t>
  </si>
  <si>
    <t>I17-P15</t>
  </si>
  <si>
    <t>I18-P13</t>
  </si>
  <si>
    <t>10:15</t>
  </si>
  <si>
    <t>LF03a</t>
  </si>
  <si>
    <t>P23</t>
  </si>
  <si>
    <t>09:40</t>
  </si>
  <si>
    <t>08:43</t>
  </si>
  <si>
    <t>P28</t>
  </si>
  <si>
    <t>11:35</t>
  </si>
  <si>
    <t>LF03MEa</t>
  </si>
  <si>
    <t>P24</t>
  </si>
  <si>
    <t>10:05</t>
  </si>
  <si>
    <t>LM</t>
  </si>
  <si>
    <t>LF03MD</t>
  </si>
  <si>
    <t>P27</t>
  </si>
  <si>
    <t>LF03MDa</t>
  </si>
  <si>
    <t>P22</t>
  </si>
  <si>
    <t>09:35</t>
  </si>
  <si>
    <t>P30</t>
  </si>
  <si>
    <t>P26</t>
  </si>
  <si>
    <t>10:12</t>
  </si>
  <si>
    <t>P25</t>
  </si>
  <si>
    <t>P29-P22</t>
  </si>
  <si>
    <t>JAN.5</t>
  </si>
  <si>
    <t>17:10</t>
  </si>
  <si>
    <t>10:42</t>
  </si>
  <si>
    <t>13:05</t>
  </si>
  <si>
    <t>08:04</t>
  </si>
  <si>
    <t>11:23</t>
  </si>
  <si>
    <t>S09b</t>
  </si>
  <si>
    <t>13:14</t>
  </si>
  <si>
    <t>LF03ME</t>
  </si>
  <si>
    <t>10:55</t>
  </si>
  <si>
    <t>08:42</t>
  </si>
  <si>
    <t>09:27</t>
  </si>
  <si>
    <t>07:49</t>
  </si>
  <si>
    <t>S17a</t>
  </si>
  <si>
    <t>JAN.6</t>
  </si>
  <si>
    <t>IF05B</t>
  </si>
  <si>
    <t>14:10</t>
  </si>
  <si>
    <t>15:20</t>
  </si>
  <si>
    <t>07:16</t>
  </si>
  <si>
    <t>09:06</t>
  </si>
  <si>
    <t>11:06</t>
  </si>
  <si>
    <t>11:41</t>
  </si>
  <si>
    <t>07:55</t>
  </si>
  <si>
    <t>08:30</t>
  </si>
  <si>
    <t>09:36</t>
  </si>
  <si>
    <t>10:02</t>
  </si>
  <si>
    <t>IF05 ME</t>
  </si>
  <si>
    <t>13:22</t>
  </si>
  <si>
    <t>13:55</t>
  </si>
  <si>
    <t>15:55</t>
  </si>
  <si>
    <t>16:15</t>
  </si>
  <si>
    <t>12:33</t>
  </si>
  <si>
    <t>LF0316</t>
  </si>
  <si>
    <t>19:00</t>
  </si>
  <si>
    <t>22:00</t>
  </si>
  <si>
    <t>14:46</t>
  </si>
  <si>
    <t>S09B</t>
  </si>
  <si>
    <t>07:22</t>
  </si>
  <si>
    <t>08:21</t>
  </si>
  <si>
    <t>09:41</t>
  </si>
  <si>
    <t>11:38</t>
  </si>
  <si>
    <t>LF11</t>
  </si>
  <si>
    <t>10:27</t>
  </si>
  <si>
    <t>LF03ME/S01</t>
  </si>
  <si>
    <t>LF03MD/S02</t>
  </si>
  <si>
    <t>14:02</t>
  </si>
  <si>
    <t>01:00</t>
  </si>
  <si>
    <t>LF0304</t>
  </si>
  <si>
    <t>04:00</t>
  </si>
  <si>
    <t>LF0307</t>
  </si>
  <si>
    <t>07:00</t>
  </si>
  <si>
    <t>LF0310</t>
  </si>
  <si>
    <t>LF0310 3M70</t>
  </si>
  <si>
    <t>LF0310 4M50</t>
  </si>
  <si>
    <t>LF0313</t>
  </si>
  <si>
    <t>LF0313 2M50</t>
  </si>
  <si>
    <t>LF0313 4M00</t>
  </si>
  <si>
    <t>LF0316 1M25</t>
  </si>
  <si>
    <t>LF0316 4M50</t>
  </si>
  <si>
    <t>07:06</t>
  </si>
  <si>
    <t>JAN.7</t>
  </si>
  <si>
    <t>14:19</t>
  </si>
  <si>
    <t>16:55</t>
  </si>
  <si>
    <t>10:48</t>
  </si>
  <si>
    <t>13:12</t>
  </si>
  <si>
    <t>14:48</t>
  </si>
  <si>
    <t>15:03</t>
  </si>
  <si>
    <t>11:48</t>
  </si>
  <si>
    <t>13:35</t>
  </si>
  <si>
    <t>16:17</t>
  </si>
  <si>
    <t>15:57</t>
  </si>
  <si>
    <t>IF04 ME</t>
  </si>
  <si>
    <t>17:19</t>
  </si>
  <si>
    <t>IF04 MD</t>
  </si>
  <si>
    <t>17:46</t>
  </si>
  <si>
    <t>12:07</t>
  </si>
  <si>
    <t>15:35</t>
  </si>
  <si>
    <t>14:21</t>
  </si>
  <si>
    <t>07:52</t>
  </si>
  <si>
    <t>08:37</t>
  </si>
  <si>
    <t>09:16</t>
  </si>
  <si>
    <t>11:30</t>
  </si>
  <si>
    <t>10:37</t>
  </si>
  <si>
    <t>15:02</t>
  </si>
  <si>
    <t>09:17</t>
  </si>
  <si>
    <t>CBM513</t>
  </si>
  <si>
    <t>CBM.5</t>
  </si>
  <si>
    <t>CBM509</t>
  </si>
  <si>
    <t>07:47</t>
  </si>
  <si>
    <t>CBM510</t>
  </si>
  <si>
    <t>CBM512</t>
  </si>
  <si>
    <t>14:07</t>
  </si>
  <si>
    <t>CBM511</t>
  </si>
  <si>
    <t>12:25</t>
  </si>
  <si>
    <t>CMNC501</t>
  </si>
  <si>
    <t>08:10</t>
  </si>
  <si>
    <t>CMNC502</t>
  </si>
  <si>
    <t>CMNC503</t>
  </si>
  <si>
    <t>CMNC504</t>
  </si>
  <si>
    <t>CMNC505</t>
  </si>
  <si>
    <t>CMNC506</t>
  </si>
  <si>
    <t>CMNC507</t>
  </si>
  <si>
    <t>CMNC508</t>
  </si>
  <si>
    <t>15:00</t>
  </si>
  <si>
    <t>CMNC509</t>
  </si>
  <si>
    <t>CMNC510</t>
  </si>
  <si>
    <t>CMNC511</t>
  </si>
  <si>
    <t>18:00</t>
  </si>
  <si>
    <t>CMNC512</t>
  </si>
  <si>
    <t>CMNC513</t>
  </si>
  <si>
    <t>20:00</t>
  </si>
  <si>
    <t>CMNC514</t>
  </si>
  <si>
    <t>21:00</t>
  </si>
  <si>
    <t>CMNC515</t>
  </si>
  <si>
    <t>CMNC516</t>
  </si>
  <si>
    <t>23:00</t>
  </si>
  <si>
    <t>CMNC517</t>
  </si>
  <si>
    <t>00:00</t>
  </si>
  <si>
    <t>CMNC518</t>
  </si>
  <si>
    <t>CMNC519</t>
  </si>
  <si>
    <t>02:00</t>
  </si>
  <si>
    <t>CMNC520</t>
  </si>
  <si>
    <t>03:00</t>
  </si>
  <si>
    <t>CMNC521</t>
  </si>
  <si>
    <t>CMNC522</t>
  </si>
  <si>
    <t>05:00</t>
  </si>
  <si>
    <t>CMNC523</t>
  </si>
  <si>
    <t>06:00</t>
  </si>
  <si>
    <t>CMNC524</t>
  </si>
  <si>
    <t>CMNC525</t>
  </si>
  <si>
    <t>CMNC526</t>
  </si>
  <si>
    <t>JAN.8</t>
  </si>
  <si>
    <t>IF06 4m</t>
  </si>
  <si>
    <t>IF06 9m</t>
  </si>
  <si>
    <t>15:15</t>
  </si>
  <si>
    <t>16:21</t>
  </si>
  <si>
    <t>LF03 5.5m</t>
  </si>
  <si>
    <t>LF03 7m</t>
  </si>
  <si>
    <t>S20 5.5m</t>
  </si>
  <si>
    <t>S20 7m</t>
  </si>
  <si>
    <t>14:30</t>
  </si>
  <si>
    <t>LF06 5.5m</t>
  </si>
  <si>
    <t>LF06 7m</t>
  </si>
  <si>
    <t>S09B 5.5m</t>
  </si>
  <si>
    <t>S09B 7m</t>
  </si>
  <si>
    <t>LF10 4m</t>
  </si>
  <si>
    <t>LF10 6.5</t>
  </si>
  <si>
    <t>S19 4m</t>
  </si>
  <si>
    <t>S19 6.5</t>
  </si>
  <si>
    <t>CBM610</t>
  </si>
  <si>
    <t>CBM.6</t>
  </si>
  <si>
    <t>16:53</t>
  </si>
  <si>
    <t>CBM611</t>
  </si>
  <si>
    <t>08:13</t>
  </si>
  <si>
    <t>CBM611-1m</t>
  </si>
  <si>
    <t>08:56</t>
  </si>
  <si>
    <t>CBM608</t>
  </si>
  <si>
    <t>11:19</t>
  </si>
  <si>
    <t>CBM609</t>
  </si>
  <si>
    <t>12:52</t>
  </si>
  <si>
    <t>S19-CBM609</t>
  </si>
  <si>
    <t>LF07-CBM615</t>
  </si>
  <si>
    <t>LF03-CBM-612</t>
  </si>
  <si>
    <t>12:09</t>
  </si>
  <si>
    <t>LF03-CBM614</t>
  </si>
  <si>
    <t>LF03-CBM616</t>
  </si>
  <si>
    <t>LF06-CBM613</t>
  </si>
  <si>
    <t>LF03-CBM617</t>
  </si>
  <si>
    <t>PAR-CBM618</t>
  </si>
  <si>
    <t>11:25</t>
  </si>
  <si>
    <t>JAN.9</t>
  </si>
  <si>
    <t>11:15</t>
  </si>
  <si>
    <t>10:45</t>
  </si>
  <si>
    <t>IF06-50cm</t>
  </si>
  <si>
    <t>JAN.10</t>
  </si>
  <si>
    <t>IF06-4m</t>
  </si>
  <si>
    <t>IF06-6m</t>
  </si>
  <si>
    <t>09:07</t>
  </si>
  <si>
    <t>IF04 50cm</t>
  </si>
  <si>
    <t>11:20</t>
  </si>
  <si>
    <t>IF04 4m</t>
  </si>
  <si>
    <t>LF03 50cm</t>
  </si>
  <si>
    <t>13:08</t>
  </si>
  <si>
    <t>LF03 1m50</t>
  </si>
  <si>
    <t>LF03 3m50</t>
  </si>
  <si>
    <t>S20 50cm</t>
  </si>
  <si>
    <t>S20 1m50</t>
  </si>
  <si>
    <t>S20 3m50</t>
  </si>
  <si>
    <t>16:29</t>
  </si>
  <si>
    <t>17:44</t>
  </si>
  <si>
    <t>LF06 50cm</t>
  </si>
  <si>
    <t>LF06 1,5m</t>
  </si>
  <si>
    <t>LF06 3,5</t>
  </si>
  <si>
    <t>LF10 50cm</t>
  </si>
  <si>
    <t>17:17</t>
  </si>
  <si>
    <t>LF10 1m20</t>
  </si>
  <si>
    <t>LF10 3m50</t>
  </si>
  <si>
    <t>S19a</t>
  </si>
  <si>
    <t>S19a 50cm</t>
  </si>
  <si>
    <t>14:40</t>
  </si>
  <si>
    <t>S19a 1m</t>
  </si>
  <si>
    <t>S19a 2,50m</t>
  </si>
  <si>
    <t>LF09 50cm</t>
  </si>
  <si>
    <t>10:03</t>
  </si>
  <si>
    <t>LF09 1,5m</t>
  </si>
  <si>
    <t>LF09 3,5m</t>
  </si>
  <si>
    <t>LF11 50 cm</t>
  </si>
  <si>
    <t>16:06</t>
  </si>
  <si>
    <t>LF11 1m50</t>
  </si>
  <si>
    <t>LF11 3m</t>
  </si>
  <si>
    <t>LF12</t>
  </si>
  <si>
    <t>LF12 50cm</t>
  </si>
  <si>
    <t>LF12 1,5m</t>
  </si>
  <si>
    <t>LF12 3m</t>
  </si>
  <si>
    <t>17:02</t>
  </si>
  <si>
    <t>IF04 3m</t>
  </si>
  <si>
    <t>IF04 5m</t>
  </si>
  <si>
    <t>LF07 50cm</t>
  </si>
  <si>
    <t>LF07 2m</t>
  </si>
  <si>
    <t>LF07 3m50</t>
  </si>
  <si>
    <t>LF08 50cm</t>
  </si>
  <si>
    <t>LF08 1m</t>
  </si>
  <si>
    <t>LF08 2m50</t>
  </si>
  <si>
    <t>IF06 50cm</t>
  </si>
  <si>
    <t>JAN.11</t>
  </si>
  <si>
    <t>IF06 6m</t>
  </si>
  <si>
    <t>IF06 8m</t>
  </si>
  <si>
    <t>IF04 50 cm</t>
  </si>
  <si>
    <t>07:46</t>
  </si>
  <si>
    <t>IF04 1m50</t>
  </si>
  <si>
    <t>IF04 8m</t>
  </si>
  <si>
    <t>LF03 50 cm</t>
  </si>
  <si>
    <t>LF03 6m</t>
  </si>
  <si>
    <t>S20 6m</t>
  </si>
  <si>
    <t>16:03</t>
  </si>
  <si>
    <t>LF08 5m</t>
  </si>
  <si>
    <t>LF06 50 cm</t>
  </si>
  <si>
    <t>16:50</t>
  </si>
  <si>
    <t>LF06 3m</t>
  </si>
  <si>
    <t>LF06 5m50</t>
  </si>
  <si>
    <t>S19 50 cm</t>
  </si>
  <si>
    <t>12:45</t>
  </si>
  <si>
    <t>S19 2,5m</t>
  </si>
  <si>
    <t>LF11 50cm</t>
  </si>
  <si>
    <t>14:55</t>
  </si>
  <si>
    <t>LF11 2m50</t>
  </si>
  <si>
    <t>LF11 5m</t>
  </si>
  <si>
    <t>LF07 50</t>
  </si>
  <si>
    <t>14:04</t>
  </si>
  <si>
    <t>LF07 2,5m</t>
  </si>
  <si>
    <t>LF07 5,5m</t>
  </si>
  <si>
    <t>LF03 3m</t>
  </si>
  <si>
    <t>S09 50cm</t>
  </si>
  <si>
    <t>S09 2,5</t>
  </si>
  <si>
    <t>S09 6m</t>
  </si>
  <si>
    <t>LF10 50 cm</t>
  </si>
  <si>
    <t>LF10 1,50</t>
  </si>
  <si>
    <t>LF10 6m</t>
  </si>
  <si>
    <t>S15 50cm</t>
  </si>
  <si>
    <t>S15 2,50</t>
  </si>
  <si>
    <t>S15 5,50</t>
  </si>
  <si>
    <t>11:55</t>
  </si>
  <si>
    <t>LF09 2,5</t>
  </si>
  <si>
    <t>LF09 5,50</t>
  </si>
  <si>
    <t>LF03b 50cm</t>
  </si>
  <si>
    <t>11:42</t>
  </si>
  <si>
    <t>LF03b 3m</t>
  </si>
  <si>
    <t>LF03B 5,5m</t>
  </si>
  <si>
    <t>13:42</t>
  </si>
  <si>
    <t>JAN.12</t>
  </si>
  <si>
    <t>07:20</t>
  </si>
  <si>
    <t>IF06 1m50</t>
  </si>
  <si>
    <t>IF06 10m</t>
  </si>
  <si>
    <t>IF04 2m50</t>
  </si>
  <si>
    <t>IF04 9m</t>
  </si>
  <si>
    <t>15:50</t>
  </si>
  <si>
    <t>LF08 9m</t>
  </si>
  <si>
    <t>17:18</t>
  </si>
  <si>
    <t>LF06 1m</t>
  </si>
  <si>
    <t>LF06 8m</t>
  </si>
  <si>
    <t>12:39</t>
  </si>
  <si>
    <t>S09 1m</t>
  </si>
  <si>
    <t>S09 9m</t>
  </si>
  <si>
    <t>S19 50cm</t>
  </si>
  <si>
    <t>14:42</t>
  </si>
  <si>
    <t>S19 1m</t>
  </si>
  <si>
    <t>S19 8m</t>
  </si>
  <si>
    <t>LF03 6h 50cm</t>
  </si>
  <si>
    <t>LF036h 1m</t>
  </si>
  <si>
    <t>LF03 6h 8m50</t>
  </si>
  <si>
    <t>LF03 9h 50cm</t>
  </si>
  <si>
    <t>LF03 9h 1m</t>
  </si>
  <si>
    <t>LF03 9h 8m50</t>
  </si>
  <si>
    <t>LF03 12h 50cm</t>
  </si>
  <si>
    <t>LF03 12h 1m</t>
  </si>
  <si>
    <t>LF03 12h 8m50</t>
  </si>
  <si>
    <t>LF03 15h 50cm</t>
  </si>
  <si>
    <t>LF03 15h 1m</t>
  </si>
  <si>
    <t>LF03 15h 8m50</t>
  </si>
  <si>
    <t>LF03 18h 50cm</t>
  </si>
  <si>
    <t>LF03 18h 1m</t>
  </si>
  <si>
    <t>LF03 18h 8m50</t>
  </si>
  <si>
    <t>LF03 21h 50cm</t>
  </si>
  <si>
    <t>LF03 21h 1m</t>
  </si>
  <si>
    <t>LF03 21h 8m50</t>
  </si>
  <si>
    <t>16:18</t>
  </si>
  <si>
    <t>S20 1m</t>
  </si>
  <si>
    <t>S20 9m</t>
  </si>
  <si>
    <t>S01 50cm</t>
  </si>
  <si>
    <t>10:38</t>
  </si>
  <si>
    <t>S01 1m</t>
  </si>
  <si>
    <t>S01 8m50</t>
  </si>
  <si>
    <t>S02 50cm</t>
  </si>
  <si>
    <t>07:48</t>
  </si>
  <si>
    <t>S02 1m</t>
  </si>
  <si>
    <t>S02 8m</t>
  </si>
  <si>
    <t>LF03 00h 50cm</t>
  </si>
  <si>
    <t>LF03 00h 1m</t>
  </si>
  <si>
    <t>LF03 00h 8m50</t>
  </si>
  <si>
    <t>LF03 3h 50cm</t>
  </si>
  <si>
    <t>LF03 3h 1m</t>
  </si>
  <si>
    <t>LF03 3h 8m50</t>
  </si>
  <si>
    <t>LF03 6hb 50cm</t>
  </si>
  <si>
    <t>LF03 6hb 1m</t>
  </si>
  <si>
    <t>LF03 6hb 8m50</t>
  </si>
  <si>
    <t>S15 1m</t>
  </si>
  <si>
    <t>S15 8m</t>
  </si>
  <si>
    <t>LF11 1m</t>
  </si>
  <si>
    <t>LF11 8m</t>
  </si>
  <si>
    <t>LF07 1m</t>
  </si>
  <si>
    <t>LF07 8m</t>
  </si>
  <si>
    <t>08:05</t>
  </si>
  <si>
    <t>LF10 1m</t>
  </si>
  <si>
    <t>09:46</t>
  </si>
  <si>
    <t>LF09 1m</t>
  </si>
  <si>
    <t>LF09 8m50</t>
  </si>
  <si>
    <t>CBM707</t>
  </si>
  <si>
    <t>CBM.7</t>
  </si>
  <si>
    <t>CBM710</t>
  </si>
  <si>
    <t>CBM708</t>
  </si>
  <si>
    <t>CBM709</t>
  </si>
  <si>
    <t>CBM711-surf-7h</t>
  </si>
  <si>
    <t>CBM711-1m-7h</t>
  </si>
  <si>
    <t>CBM711-8h</t>
  </si>
  <si>
    <t>CBM711-10h</t>
  </si>
  <si>
    <t>CBM711-12h</t>
  </si>
  <si>
    <t>CBM711-14h</t>
  </si>
  <si>
    <t>CBM711-16h</t>
  </si>
  <si>
    <t>CBM711-18h</t>
  </si>
  <si>
    <t>CBM711-20h</t>
  </si>
  <si>
    <t>CBM711-22h</t>
  </si>
  <si>
    <t>CBM711-00h</t>
  </si>
  <si>
    <t>CBM711-02h</t>
  </si>
  <si>
    <t>CBM711-04h</t>
  </si>
  <si>
    <t>CBM711-06h</t>
  </si>
  <si>
    <t>CBM711-08h</t>
  </si>
  <si>
    <t>CBM712</t>
  </si>
  <si>
    <t>11:24</t>
  </si>
  <si>
    <t>IF06-20cm</t>
  </si>
  <si>
    <t>JAN.13</t>
  </si>
  <si>
    <t>IF06-1m</t>
  </si>
  <si>
    <t>IF06-2,5m</t>
  </si>
  <si>
    <t>IF04-20cm</t>
  </si>
  <si>
    <t>07:45</t>
  </si>
  <si>
    <t>IF04-1,5m</t>
  </si>
  <si>
    <t>LF07-20cm</t>
  </si>
  <si>
    <t>LF03-20cm</t>
  </si>
  <si>
    <t>09:30</t>
  </si>
  <si>
    <t>IF06-CBM806</t>
  </si>
  <si>
    <t>CBM.8</t>
  </si>
  <si>
    <t>07:40</t>
  </si>
  <si>
    <t>IF05-CBM807</t>
  </si>
  <si>
    <t>Rl1-CBM808</t>
  </si>
  <si>
    <t>LF06-CBM809</t>
  </si>
  <si>
    <t>JAN.14</t>
  </si>
  <si>
    <t>08:36</t>
  </si>
  <si>
    <t>IF06-7m</t>
  </si>
  <si>
    <t>IF05-50cm</t>
  </si>
  <si>
    <t>IF05-4m</t>
  </si>
  <si>
    <t>IF05-8m</t>
  </si>
  <si>
    <t>IF04-50cm</t>
  </si>
  <si>
    <t>IF04-1.5</t>
  </si>
  <si>
    <t>IF04-7.5</t>
  </si>
  <si>
    <t>LF03-50cm</t>
  </si>
  <si>
    <t>17:45</t>
  </si>
  <si>
    <t>LF03-4m</t>
  </si>
  <si>
    <t>LF03-6m</t>
  </si>
  <si>
    <t>S20-50cm</t>
  </si>
  <si>
    <t>S203.5</t>
  </si>
  <si>
    <t>S20-5m</t>
  </si>
  <si>
    <t>Rain</t>
  </si>
  <si>
    <t>Rain bulk</t>
  </si>
  <si>
    <t>LF07-surf</t>
  </si>
  <si>
    <t>LF07_2.5m</t>
  </si>
  <si>
    <t>LF08-50cm</t>
  </si>
  <si>
    <t>LF08-3.5m</t>
  </si>
  <si>
    <t>LF06-50cm</t>
  </si>
  <si>
    <t>15:45</t>
  </si>
  <si>
    <t>LF06-3.5</t>
  </si>
  <si>
    <t>LF06-5.5m</t>
  </si>
  <si>
    <t>S09-surf</t>
  </si>
  <si>
    <t>S09-4m</t>
  </si>
  <si>
    <t>S09-09 5.5</t>
  </si>
  <si>
    <t>LF10-50cm</t>
  </si>
  <si>
    <t>LF10-3m</t>
  </si>
  <si>
    <t>LF10-4.5m</t>
  </si>
  <si>
    <t>S19-surf</t>
  </si>
  <si>
    <t>S19-3m</t>
  </si>
  <si>
    <t>S19-4.5m</t>
  </si>
  <si>
    <t>S15-surf</t>
  </si>
  <si>
    <t>09:45</t>
  </si>
  <si>
    <t>S15-3.5</t>
  </si>
  <si>
    <t>S15-5.5</t>
  </si>
  <si>
    <t>LF09-50cm</t>
  </si>
  <si>
    <t>LF09-3.5</t>
  </si>
  <si>
    <t>LF09-5m</t>
  </si>
  <si>
    <t>LF11-surf</t>
  </si>
  <si>
    <t>LF11-2.5</t>
  </si>
  <si>
    <t>LF11-4.5</t>
  </si>
  <si>
    <t>PAR-50cm</t>
  </si>
  <si>
    <t>JAN.15</t>
  </si>
  <si>
    <t>IF06 2m50</t>
  </si>
  <si>
    <t>IF06 9m50</t>
  </si>
  <si>
    <t>IF05 50cm</t>
  </si>
  <si>
    <t>IF05 2m50</t>
  </si>
  <si>
    <t>IF05 9m50</t>
  </si>
  <si>
    <t>IF04 9m00</t>
  </si>
  <si>
    <t>LF06 7m50</t>
  </si>
  <si>
    <t>17:50</t>
  </si>
  <si>
    <t>S19 2m</t>
  </si>
  <si>
    <t>S19 7m00</t>
  </si>
  <si>
    <t>LF09 2m</t>
  </si>
  <si>
    <t>LF09 7m50</t>
  </si>
  <si>
    <t>LF11 2m</t>
  </si>
  <si>
    <t>LF11 6m50</t>
  </si>
  <si>
    <t>07:30</t>
  </si>
  <si>
    <t>LF07 7m</t>
  </si>
  <si>
    <t>LF08 2m</t>
  </si>
  <si>
    <t>LF08 7m</t>
  </si>
  <si>
    <t>S09 2m</t>
  </si>
  <si>
    <t>S09 8m</t>
  </si>
  <si>
    <t>LF10 2m</t>
  </si>
  <si>
    <t>LF10 6m50</t>
  </si>
  <si>
    <t>09:05</t>
  </si>
  <si>
    <t>S15 1m50</t>
  </si>
  <si>
    <t>S15 7m50</t>
  </si>
  <si>
    <t>18:40</t>
  </si>
  <si>
    <t>LF03 6h 2m</t>
  </si>
  <si>
    <t>LF03 6h 8m</t>
  </si>
  <si>
    <t>08:40</t>
  </si>
  <si>
    <t>LF03 9h 2m</t>
  </si>
  <si>
    <t>LF03 9h 8m</t>
  </si>
  <si>
    <t>LF03 12h 2m</t>
  </si>
  <si>
    <t>LF03 12h 8m</t>
  </si>
  <si>
    <t>LF03 15h 2m</t>
  </si>
  <si>
    <t>LF03 15h 8m</t>
  </si>
  <si>
    <t>18:05</t>
  </si>
  <si>
    <t>LF03 18h 2m</t>
  </si>
  <si>
    <t>LF03 18h 8m</t>
  </si>
  <si>
    <t>21:05</t>
  </si>
  <si>
    <t>LF03 21h 2m</t>
  </si>
  <si>
    <t>LF03 21h 8m</t>
  </si>
  <si>
    <t>S20 2m</t>
  </si>
  <si>
    <t>S20 8m</t>
  </si>
  <si>
    <t>07:35</t>
  </si>
  <si>
    <t>S01 2m</t>
  </si>
  <si>
    <t>S01 7m50</t>
  </si>
  <si>
    <t>S02 2m</t>
  </si>
  <si>
    <t>LF03 00h 2m</t>
  </si>
  <si>
    <t>LF03 00h 8m</t>
  </si>
  <si>
    <t>LF03 3h 2m</t>
  </si>
  <si>
    <t>LF03 3h 8m</t>
  </si>
  <si>
    <t>LF03 6hB 50cm</t>
  </si>
  <si>
    <t>LF03 6hB 2m</t>
  </si>
  <si>
    <t>LF03 6hB 8m</t>
  </si>
  <si>
    <t>LMQ</t>
  </si>
  <si>
    <t>MQR2</t>
  </si>
  <si>
    <t>MQR3</t>
  </si>
  <si>
    <t>11:11</t>
  </si>
  <si>
    <t>MQR1</t>
  </si>
  <si>
    <t>JAN.16</t>
  </si>
  <si>
    <t>17:30</t>
  </si>
  <si>
    <t>IF06 5m</t>
  </si>
  <si>
    <t>IF06 11m50</t>
  </si>
  <si>
    <t>08:20</t>
  </si>
  <si>
    <t>IF05 4m50</t>
  </si>
  <si>
    <t>IF05 11m50</t>
  </si>
  <si>
    <t>09:10</t>
  </si>
  <si>
    <t>IF04 4m50</t>
  </si>
  <si>
    <t>IF04 11m50</t>
  </si>
  <si>
    <t>13:37</t>
  </si>
  <si>
    <t>LF07 4m</t>
  </si>
  <si>
    <t>LF07 9m</t>
  </si>
  <si>
    <t>LF03 4m</t>
  </si>
  <si>
    <t>LF03 9m50</t>
  </si>
  <si>
    <t>S20 4m</t>
  </si>
  <si>
    <t>LF06 4m</t>
  </si>
  <si>
    <t>LF06 9m</t>
  </si>
  <si>
    <t>14:35</t>
  </si>
  <si>
    <t>14:25</t>
  </si>
  <si>
    <t>09:15</t>
  </si>
  <si>
    <t>LF08 4m</t>
  </si>
  <si>
    <t>07:50</t>
  </si>
  <si>
    <t>S09 4m</t>
  </si>
  <si>
    <t>08:35</t>
  </si>
  <si>
    <t>LF10 4m50</t>
  </si>
  <si>
    <t>LF10 9m50</t>
  </si>
  <si>
    <t>S19 9m</t>
  </si>
  <si>
    <t>LF09 4m</t>
  </si>
  <si>
    <t>LF09 9m</t>
  </si>
  <si>
    <t>JAN.17</t>
  </si>
  <si>
    <t>IF06 8m50</t>
  </si>
  <si>
    <t>IF05 4m</t>
  </si>
  <si>
    <t>IF05 8m50</t>
  </si>
  <si>
    <t>08:34</t>
  </si>
  <si>
    <t>15:05</t>
  </si>
  <si>
    <t>LF07 3m</t>
  </si>
  <si>
    <t>LF07 6m</t>
  </si>
  <si>
    <t>13:52</t>
  </si>
  <si>
    <t>13:30</t>
  </si>
  <si>
    <t>S20 3m</t>
  </si>
  <si>
    <t>15:26</t>
  </si>
  <si>
    <t>LF06 6m</t>
  </si>
  <si>
    <t>LF08 3m</t>
  </si>
  <si>
    <t>LF08 5m50</t>
  </si>
  <si>
    <t>08:15</t>
  </si>
  <si>
    <t>S09 3m</t>
  </si>
  <si>
    <t>LF10 3m</t>
  </si>
  <si>
    <t>S19 3m</t>
  </si>
  <si>
    <t>S19 5m50</t>
  </si>
  <si>
    <t>LF09 3m</t>
  </si>
  <si>
    <t>LF09 6m</t>
  </si>
  <si>
    <t>16:46</t>
  </si>
  <si>
    <t>M132 0.15 m</t>
  </si>
  <si>
    <t>JAN.18</t>
  </si>
  <si>
    <t>M132 1m</t>
  </si>
  <si>
    <t>M132 2m50</t>
  </si>
  <si>
    <t>M133 0.15 m</t>
  </si>
  <si>
    <t>M133 1m</t>
  </si>
  <si>
    <t>M133 2m50</t>
  </si>
  <si>
    <t>M134 0.15 m</t>
  </si>
  <si>
    <t>13:50</t>
  </si>
  <si>
    <t>M134 1m</t>
  </si>
  <si>
    <t>M134 1m50</t>
  </si>
  <si>
    <t>M135 0.15 m</t>
  </si>
  <si>
    <t>M136 0.15 m</t>
  </si>
  <si>
    <t>M137 0.15 m</t>
  </si>
  <si>
    <t>M138 PAR</t>
  </si>
  <si>
    <t>IF06 0.15</t>
  </si>
  <si>
    <t>JAN.19</t>
  </si>
  <si>
    <t>IF06 2.5</t>
  </si>
  <si>
    <t>IF06 5</t>
  </si>
  <si>
    <t>IF06 7.5</t>
  </si>
  <si>
    <t>IF06 11</t>
  </si>
  <si>
    <t>IF04 0.15</t>
  </si>
  <si>
    <t>IF04 2.5</t>
  </si>
  <si>
    <t>IF04 5</t>
  </si>
  <si>
    <t>IF04 7.5</t>
  </si>
  <si>
    <t>IF04 11</t>
  </si>
  <si>
    <t>LF07 0.15</t>
  </si>
  <si>
    <t>17:20</t>
  </si>
  <si>
    <t>LF07 2.5</t>
  </si>
  <si>
    <t>LF07 4.5</t>
  </si>
  <si>
    <t>LF07 6.5</t>
  </si>
  <si>
    <t>LF07 8.5</t>
  </si>
  <si>
    <t>LF03 0.15</t>
  </si>
  <si>
    <t>LF03 2</t>
  </si>
  <si>
    <t>LF03 4</t>
  </si>
  <si>
    <t>LF03 6</t>
  </si>
  <si>
    <t>LF03 9</t>
  </si>
  <si>
    <t>LF10 0.15</t>
  </si>
  <si>
    <t>LF10 2.5</t>
  </si>
  <si>
    <t>LF10 4.5</t>
  </si>
  <si>
    <t>LF10 8.5</t>
  </si>
  <si>
    <t>S19 0.15</t>
  </si>
  <si>
    <t>S19 2</t>
  </si>
  <si>
    <t>S19 4</t>
  </si>
  <si>
    <t>S19 6</t>
  </si>
  <si>
    <t>S19 8</t>
  </si>
  <si>
    <t>18:15</t>
  </si>
  <si>
    <t>N</t>
  </si>
  <si>
    <t>S09 0.15</t>
  </si>
  <si>
    <t>S09 2.5</t>
  </si>
  <si>
    <t>S09 5</t>
  </si>
  <si>
    <t>S09 7.5</t>
  </si>
  <si>
    <t>S09 9.5</t>
  </si>
  <si>
    <t>LF09 0.15</t>
  </si>
  <si>
    <t>LF09 2</t>
  </si>
  <si>
    <t>LF09 4</t>
  </si>
  <si>
    <t>LF09 6</t>
  </si>
  <si>
    <t>LF09 9</t>
  </si>
  <si>
    <t>JAN.20</t>
  </si>
  <si>
    <t>10:45:00</t>
  </si>
  <si>
    <t>14:23:10</t>
  </si>
  <si>
    <t>LF03 5m</t>
  </si>
  <si>
    <t>LF03 11m</t>
  </si>
  <si>
    <t>11:09:00</t>
  </si>
  <si>
    <t>16:01:31</t>
  </si>
  <si>
    <t>S09 5m</t>
  </si>
  <si>
    <t>S09 7m</t>
  </si>
  <si>
    <t>S19 - surf</t>
  </si>
  <si>
    <t>11:43:00</t>
  </si>
  <si>
    <t>S19 7m</t>
  </si>
  <si>
    <t>S19 10m</t>
  </si>
  <si>
    <t>09:26:34</t>
  </si>
  <si>
    <t>10:29:37</t>
  </si>
  <si>
    <t>11:00:23</t>
  </si>
  <si>
    <t>IF04 9m50</t>
  </si>
  <si>
    <t>IF04 11m</t>
  </si>
  <si>
    <t>IF04 13m</t>
  </si>
  <si>
    <t>15:16:09</t>
  </si>
  <si>
    <t>LF03 2m</t>
  </si>
  <si>
    <t>LF11 0.15</t>
  </si>
  <si>
    <t>14:30:11</t>
  </si>
  <si>
    <t>LF11 7m</t>
  </si>
  <si>
    <t>LF11 10m</t>
  </si>
  <si>
    <t>14:05:43</t>
  </si>
  <si>
    <t>IF04 7m</t>
  </si>
  <si>
    <t>10:54:53</t>
  </si>
  <si>
    <t>S09 11m</t>
  </si>
  <si>
    <t>09:26:24</t>
  </si>
  <si>
    <t>S19 5m</t>
  </si>
  <si>
    <t>08:56:14</t>
  </si>
  <si>
    <t>LF11 9m</t>
  </si>
  <si>
    <t>MA1</t>
  </si>
  <si>
    <t>11:33:09</t>
  </si>
  <si>
    <t>MA2</t>
  </si>
  <si>
    <t>12:03:02</t>
  </si>
  <si>
    <t>MA3</t>
  </si>
  <si>
    <t>13:56:19</t>
  </si>
  <si>
    <t>MA4</t>
  </si>
  <si>
    <t>14:35:20</t>
  </si>
  <si>
    <t>MA5</t>
  </si>
  <si>
    <t>14:59:15</t>
  </si>
  <si>
    <t>AM</t>
  </si>
  <si>
    <t>T1</t>
  </si>
  <si>
    <t>13:55:00</t>
  </si>
  <si>
    <t>T2</t>
  </si>
  <si>
    <t>14:00:00</t>
  </si>
  <si>
    <t>T3</t>
  </si>
  <si>
    <t>14:05:00</t>
  </si>
  <si>
    <t>T4</t>
  </si>
  <si>
    <t>14:10:00</t>
  </si>
  <si>
    <t>T5</t>
  </si>
  <si>
    <t>14:22:00</t>
  </si>
  <si>
    <t>IF06 0.5</t>
  </si>
  <si>
    <t>09:52:51</t>
  </si>
  <si>
    <t>IF06 2</t>
  </si>
  <si>
    <t>IF06 7</t>
  </si>
  <si>
    <t>IF06 9</t>
  </si>
  <si>
    <t>10:41:04</t>
  </si>
  <si>
    <t>IF04 0.5</t>
  </si>
  <si>
    <t>IF04 2</t>
  </si>
  <si>
    <t>11:35:16</t>
  </si>
  <si>
    <t>IF04 4</t>
  </si>
  <si>
    <t>IF04 7</t>
  </si>
  <si>
    <t>IF04 9</t>
  </si>
  <si>
    <t>DATA AVAILABILITY</t>
  </si>
  <si>
    <t>Field trip number</t>
  </si>
  <si>
    <t>New Station Name</t>
  </si>
  <si>
    <t>Number of visits</t>
  </si>
  <si>
    <t>PHYTO</t>
  </si>
  <si>
    <t>PROBE PERFIL</t>
  </si>
  <si>
    <t>PROBE SURF</t>
  </si>
  <si>
    <t>POC (mg/l)</t>
  </si>
  <si>
    <t>DOC (mg/l)</t>
  </si>
  <si>
    <t>MAJOR IONS</t>
  </si>
  <si>
    <t>29-08-2006</t>
  </si>
  <si>
    <t>Y</t>
  </si>
  <si>
    <t>06-02 to 08-02-2008</t>
  </si>
  <si>
    <t>16-03 to 17-03-2008</t>
  </si>
  <si>
    <t>26-03 to 31-03-2008</t>
  </si>
  <si>
    <t>15-05 to 17-05-2008</t>
  </si>
  <si>
    <t>07-10-2008</t>
  </si>
  <si>
    <t>31-01 to 02-02-2009</t>
  </si>
  <si>
    <t>LF03MD-S02</t>
  </si>
  <si>
    <t>22-03 to 24-03-2009</t>
  </si>
  <si>
    <t>LF03ME-S01</t>
  </si>
  <si>
    <t>21-04 to 24-04-2009</t>
  </si>
  <si>
    <t>27-05 to 29-05-2009</t>
  </si>
  <si>
    <t>23-06 to 24-06-2009</t>
  </si>
  <si>
    <t>07-09 to 08-09-2009</t>
  </si>
  <si>
    <t>06-10 to 08-10-2009</t>
  </si>
  <si>
    <t>13-11 to 14-11-2009</t>
  </si>
  <si>
    <t>02-02 to 06-02-2010</t>
  </si>
  <si>
    <t>01-04 to 04-04-2010</t>
  </si>
  <si>
    <t>20-05 to 23-05-2010</t>
  </si>
  <si>
    <t>28-08 to 30-08-2010</t>
  </si>
  <si>
    <t>21-09 to 23-09-2010</t>
  </si>
  <si>
    <t>24-01-2011</t>
  </si>
  <si>
    <t>25-03 to 25-03-2011</t>
  </si>
  <si>
    <t>07-05 to 11-05-2011</t>
  </si>
  <si>
    <t>22-06 to 24-06-2011</t>
  </si>
  <si>
    <t>26-08 to 27-08-2011</t>
  </si>
  <si>
    <t>11-12 to 12-12-2011</t>
  </si>
  <si>
    <t>03-04 to 05-04-2012</t>
  </si>
  <si>
    <t>09-06 to 16-06-2012</t>
  </si>
  <si>
    <t>09/06 to 16/09/2012</t>
  </si>
  <si>
    <t>CBM403</t>
  </si>
  <si>
    <t>CBM402</t>
  </si>
  <si>
    <t>Acanthoceras cf zachariasii (Brun) Simonsen</t>
  </si>
  <si>
    <t>Achnanthes cf inflata</t>
  </si>
  <si>
    <t>Achnanthes cf minutissima</t>
  </si>
  <si>
    <t>Amphipleura cf pellucida</t>
  </si>
  <si>
    <t>Amphora cf ovalis</t>
  </si>
  <si>
    <t>Amphora sp1</t>
  </si>
  <si>
    <t>Amphora sp2</t>
  </si>
  <si>
    <t>Asterionella sp1</t>
  </si>
  <si>
    <t>Aulacoseira cf ambigua</t>
  </si>
  <si>
    <t>Aulacoseira cf distans</t>
  </si>
  <si>
    <t>Aulacoseira granulata var angustissima</t>
  </si>
  <si>
    <t>Aulacoseira granulata var granulata</t>
  </si>
  <si>
    <t>Aulacoseira hezorgii</t>
  </si>
  <si>
    <t>Brachysira cf vitrea</t>
  </si>
  <si>
    <t>Cyclotella meneghiniana</t>
  </si>
  <si>
    <t>Cymatopleura cf solea</t>
  </si>
  <si>
    <t>Eunotia cf. asterionelloides Hust.</t>
  </si>
  <si>
    <t>Frustulia cf vulgaris</t>
  </si>
  <si>
    <t>Gomphonema turris</t>
  </si>
  <si>
    <t>Gyrosigma cf attenuatum</t>
  </si>
  <si>
    <t>Melosira cf varians</t>
  </si>
  <si>
    <t>Melosira sp1</t>
  </si>
  <si>
    <t>Nitzschia cf acicularis</t>
  </si>
  <si>
    <t>Nitzschia cf palea</t>
  </si>
  <si>
    <t>Nitzschia cf sigmoidea</t>
  </si>
  <si>
    <t>Nupela cf cymbelloidea</t>
  </si>
  <si>
    <t>Pinnularia cf braunii</t>
  </si>
  <si>
    <t>Synedra cf goulardii</t>
  </si>
  <si>
    <t>Synedra sp2</t>
  </si>
  <si>
    <t>Ulnaria sp1</t>
  </si>
  <si>
    <t xml:space="preserve">Urosolenia cf eriensis </t>
  </si>
  <si>
    <t>Urosolenia longiseta</t>
  </si>
  <si>
    <t>Urosolenia sp2</t>
  </si>
  <si>
    <t>Actinastrum aciculare</t>
  </si>
  <si>
    <t>Actinastrum hantzchii</t>
  </si>
  <si>
    <t>Ankistrodesmus cf falcatus</t>
  </si>
  <si>
    <t>Ankistrodesmus gracilis</t>
  </si>
  <si>
    <t>Asterococcus cf limneticus</t>
  </si>
  <si>
    <t>Catenococcus cf tortuosus</t>
  </si>
  <si>
    <t>Characium cf naegelii</t>
  </si>
  <si>
    <t>Chodatella armata</t>
  </si>
  <si>
    <t>Chodatella ciliata</t>
  </si>
  <si>
    <t>Chorella ellipsoidea</t>
  </si>
  <si>
    <t>Choricystis cf komarekii</t>
  </si>
  <si>
    <t>Coelastrum cruciatum</t>
  </si>
  <si>
    <t>Coelastrum pseudomicroporum</t>
  </si>
  <si>
    <t>Crucigenia sp1</t>
  </si>
  <si>
    <t>crucigenia sp2</t>
  </si>
  <si>
    <t>Crucigenia tetrapedia</t>
  </si>
  <si>
    <t>Crucigeniela pulcra</t>
  </si>
  <si>
    <t>Desmodesmus bicaudatus</t>
  </si>
  <si>
    <t>Desmodesmus brasiliensis</t>
  </si>
  <si>
    <t>Desmodesmus cf subspicatus</t>
  </si>
  <si>
    <t>Desmodesmus opoliensis</t>
  </si>
  <si>
    <t>Dictyosphaerium cf pulchelum</t>
  </si>
  <si>
    <t>Dictyosphaerium ehrenbergianum Nägeli</t>
  </si>
  <si>
    <t xml:space="preserve">Dictyosphaerium sp1 </t>
  </si>
  <si>
    <t>Dimorphococcus cf lunatus</t>
  </si>
  <si>
    <t>Eudorina cf illinoisensis</t>
  </si>
  <si>
    <t>Eudorina elegans</t>
  </si>
  <si>
    <t>Eutetramorus planctonicus</t>
  </si>
  <si>
    <t>Eutetramorus tetrasporus</t>
  </si>
  <si>
    <t>Golenkinia sp1</t>
  </si>
  <si>
    <t>Kirchneriella irregularis</t>
  </si>
  <si>
    <t>Komarekia cf lauterbournii</t>
  </si>
  <si>
    <t>Micractinium pusillum</t>
  </si>
  <si>
    <t>Monoraphidium contortum</t>
  </si>
  <si>
    <t>Nephrocytium cf agardhianum</t>
  </si>
  <si>
    <t>Nephrocytium shilleri</t>
  </si>
  <si>
    <t>Oocystis cf marssonii</t>
  </si>
  <si>
    <t>Oocystis lacustris</t>
  </si>
  <si>
    <t xml:space="preserve">Pandorina sp1 </t>
  </si>
  <si>
    <t>Pediastrum duplex</t>
  </si>
  <si>
    <t>Pediastrum simplex</t>
  </si>
  <si>
    <t>Pediastrum tetras</t>
  </si>
  <si>
    <t>Quadrigula sp1</t>
  </si>
  <si>
    <t>Radiococcus planktonicus</t>
  </si>
  <si>
    <t>Scenedesmus acunae</t>
  </si>
  <si>
    <t>Scenedesmus acutus</t>
  </si>
  <si>
    <t xml:space="preserve">Scenedesmus arcuatus </t>
  </si>
  <si>
    <t>Scenedesmus cf obliquus</t>
  </si>
  <si>
    <t>Scenedesmus cf securiformis</t>
  </si>
  <si>
    <t>Scenedesmus crassus</t>
  </si>
  <si>
    <t>Schroederia setigera</t>
  </si>
  <si>
    <t>Sphaerocystis cf schroterii</t>
  </si>
  <si>
    <t>Tetrallantos cf lagerheimii</t>
  </si>
  <si>
    <t>Tetrastrum sp1</t>
  </si>
  <si>
    <t>Treubaria sp1</t>
  </si>
  <si>
    <t>Treubaria triappendiculata</t>
  </si>
  <si>
    <t>Volvox globator</t>
  </si>
  <si>
    <t>Westella cf botryoides</t>
  </si>
  <si>
    <t>Dinobryon bavaricum</t>
  </si>
  <si>
    <t>Dinobryon cylindricum</t>
  </si>
  <si>
    <t>Dinobryon divergens</t>
  </si>
  <si>
    <t>Mallomonas cf. elongata</t>
  </si>
  <si>
    <t xml:space="preserve">Cryptomonas brasiliensis </t>
  </si>
  <si>
    <t>Anabaena cf crassa</t>
  </si>
  <si>
    <t>Anabaena cf sphaerica</t>
  </si>
  <si>
    <t>Aphanizomenon cf gracile</t>
  </si>
  <si>
    <t>Aphanizomenon cf tropicalis</t>
  </si>
  <si>
    <t>Aphanocapsa cf delicatissima</t>
  </si>
  <si>
    <t>Aphanothece cf nidulans</t>
  </si>
  <si>
    <t>Chroococcus minimus</t>
  </si>
  <si>
    <t>Chroococcus sp2</t>
  </si>
  <si>
    <t>Cyanodictyon sp1</t>
  </si>
  <si>
    <t>Cyanogranis sp1</t>
  </si>
  <si>
    <t>Cylindrospermopsis raciborskii</t>
  </si>
  <si>
    <t>Dolichospermum spiroides</t>
  </si>
  <si>
    <t>Gomphosphaeria lacustris</t>
  </si>
  <si>
    <t>Merismopedia cf elegans</t>
  </si>
  <si>
    <t>Merismopedia cf warmingiana (Lagerheim) Geitler 1932</t>
  </si>
  <si>
    <t>Merismopedia sp1</t>
  </si>
  <si>
    <t>Merismopedia tenuissima</t>
  </si>
  <si>
    <t>Merismopedia trolleri Bachman</t>
  </si>
  <si>
    <t>Microcystis sp1</t>
  </si>
  <si>
    <t>Microcystis sp2</t>
  </si>
  <si>
    <t>Microcystis sp3</t>
  </si>
  <si>
    <t>Oscillatoria cf. amoena</t>
  </si>
  <si>
    <t>Phormidium sp1</t>
  </si>
  <si>
    <t>Radiocystis cf geminata</t>
  </si>
  <si>
    <t>Snowella cf. atomus</t>
  </si>
  <si>
    <t>Peridiniopsis amazonica</t>
  </si>
  <si>
    <t>Peridinium cf volzii</t>
  </si>
  <si>
    <t>Peridinium cf. palustre</t>
  </si>
  <si>
    <t>Euglena acus (Ehrenberg)</t>
  </si>
  <si>
    <t>Euglena oxyuris</t>
  </si>
  <si>
    <t>Petalomonas cf pusilla</t>
  </si>
  <si>
    <t>Phacus cf strongylus</t>
  </si>
  <si>
    <t xml:space="preserve">Phacus lobato </t>
  </si>
  <si>
    <t>Phacus pleuronectes</t>
  </si>
  <si>
    <t>Strombomonas ensifera</t>
  </si>
  <si>
    <t>Trachelomonas armata</t>
  </si>
  <si>
    <t>Trachelomonas magdaleniana</t>
  </si>
  <si>
    <t>Trachelomonas similis</t>
  </si>
  <si>
    <t>Trachelomonas speciosa</t>
  </si>
  <si>
    <t>Centritractus africanus</t>
  </si>
  <si>
    <t>Isthmochloron gracile Reinsch</t>
  </si>
  <si>
    <t>Ophiocytium sp1</t>
  </si>
  <si>
    <t>Pseudostaurastrum cf limneticus</t>
  </si>
  <si>
    <t>Tetraedriella spinigera</t>
  </si>
  <si>
    <t>Tetraplektron cf bourrellyi</t>
  </si>
  <si>
    <t>Closterium acutum</t>
  </si>
  <si>
    <t>Closterium gracile</t>
  </si>
  <si>
    <t>Closterium sp</t>
  </si>
  <si>
    <t>Cosmarium cf abbreviatum</t>
  </si>
  <si>
    <t>Cosmarium cf bioculatum</t>
  </si>
  <si>
    <t>Cosmarium cf. contractum Kirchner</t>
  </si>
  <si>
    <t>Cosmarium cyclicum v. arcticum</t>
  </si>
  <si>
    <t>Cosmarium sp4</t>
  </si>
  <si>
    <t>Cosmarium tinctum subretusum</t>
  </si>
  <si>
    <t>Euastrum cf evolutum</t>
  </si>
  <si>
    <t>Euastrum cf. binale</t>
  </si>
  <si>
    <t>Euastrum denticulatum</t>
  </si>
  <si>
    <t>Euastrum verrucosum</t>
  </si>
  <si>
    <t>Gonatozygon pilosum</t>
  </si>
  <si>
    <t>Haplotaenium minutum</t>
  </si>
  <si>
    <t>Mougeotia sp1</t>
  </si>
  <si>
    <t>Netrium cf. digitus</t>
  </si>
  <si>
    <t>Sphaerozosma aubertianum</t>
  </si>
  <si>
    <t>Staurastrum brebissonii</t>
  </si>
  <si>
    <t>Staurastrum cf fittkaui</t>
  </si>
  <si>
    <t>Staurastrum cf leptocladum</t>
  </si>
  <si>
    <t>Staurastrum cf. sebaldi var. ornatum</t>
  </si>
  <si>
    <t>Staurastrum glabribrachiatum</t>
  </si>
  <si>
    <t>Staurastrum gracile</t>
  </si>
  <si>
    <t>Staurastrum sebaldi</t>
  </si>
  <si>
    <t>Staurastrum sp3</t>
  </si>
  <si>
    <t>Staurastrum sp4</t>
  </si>
  <si>
    <r>
      <t xml:space="preserve">Staurodesmus triangularis </t>
    </r>
    <r>
      <rPr>
        <sz val="11"/>
        <color indexed="8"/>
        <rFont val="Calibri"/>
        <family val="2"/>
      </rPr>
      <t>(Lagerheim)</t>
    </r>
  </si>
  <si>
    <t>Acza</t>
  </si>
  <si>
    <t>Acin</t>
  </si>
  <si>
    <t>Acmi</t>
  </si>
  <si>
    <t>Ampe</t>
  </si>
  <si>
    <t>Amov</t>
  </si>
  <si>
    <t>Amsp1</t>
  </si>
  <si>
    <t>Amsp2</t>
  </si>
  <si>
    <t>Assp2</t>
  </si>
  <si>
    <t>Assp1</t>
  </si>
  <si>
    <t>Auam</t>
  </si>
  <si>
    <t>Audi</t>
  </si>
  <si>
    <t>Augr.a</t>
  </si>
  <si>
    <t>Augr.g</t>
  </si>
  <si>
    <t>Auhe</t>
  </si>
  <si>
    <t>Brvi</t>
  </si>
  <si>
    <t>Cyme</t>
  </si>
  <si>
    <t>Cysp1</t>
  </si>
  <si>
    <t>Frsp1</t>
  </si>
  <si>
    <t>Gotu</t>
  </si>
  <si>
    <t>Gyat</t>
  </si>
  <si>
    <t>Mesp1</t>
  </si>
  <si>
    <t>Nasp1</t>
  </si>
  <si>
    <t>Niac</t>
  </si>
  <si>
    <t>Nipa</t>
  </si>
  <si>
    <t>Nisi</t>
  </si>
  <si>
    <t>Nucy</t>
  </si>
  <si>
    <t>Pibr</t>
  </si>
  <si>
    <t>Stsp1</t>
  </si>
  <si>
    <t>Ulsp1</t>
  </si>
  <si>
    <t>Urer</t>
  </si>
  <si>
    <t>Urlo</t>
  </si>
  <si>
    <t>Ursp3</t>
  </si>
  <si>
    <t>Ursp1</t>
  </si>
  <si>
    <t>Ursp2</t>
  </si>
  <si>
    <t>Acac</t>
  </si>
  <si>
    <t>Acha</t>
  </si>
  <si>
    <t>Acsp1</t>
  </si>
  <si>
    <t>Anfa</t>
  </si>
  <si>
    <t>Angr</t>
  </si>
  <si>
    <t>Asli</t>
  </si>
  <si>
    <t>Cato</t>
  </si>
  <si>
    <t>Chna</t>
  </si>
  <si>
    <t>Chsp1</t>
  </si>
  <si>
    <t>Char</t>
  </si>
  <si>
    <t>Chci</t>
  </si>
  <si>
    <t>Chel</t>
  </si>
  <si>
    <t>Chko</t>
  </si>
  <si>
    <t>Debi</t>
  </si>
  <si>
    <t>Debr</t>
  </si>
  <si>
    <t>Desu</t>
  </si>
  <si>
    <t>Deop</t>
  </si>
  <si>
    <t>Desp1</t>
  </si>
  <si>
    <t>Disp1</t>
  </si>
  <si>
    <t>Ecno</t>
  </si>
  <si>
    <t>Elvi</t>
  </si>
  <si>
    <t>Elge</t>
  </si>
  <si>
    <t>Elsp1</t>
  </si>
  <si>
    <t>Kiir</t>
  </si>
  <si>
    <t>Kola</t>
  </si>
  <si>
    <t>Lasp1</t>
  </si>
  <si>
    <t>Mibo</t>
  </si>
  <si>
    <t>Mipu</t>
  </si>
  <si>
    <t>Moco</t>
  </si>
  <si>
    <t>Moko</t>
  </si>
  <si>
    <t>Moto</t>
  </si>
  <si>
    <t>Neag</t>
  </si>
  <si>
    <t>Nesh</t>
  </si>
  <si>
    <t>Ooma</t>
  </si>
  <si>
    <t>Oola</t>
  </si>
  <si>
    <t>Oota</t>
  </si>
  <si>
    <t>Pasp1</t>
  </si>
  <si>
    <t>Pedu</t>
  </si>
  <si>
    <t>Pesi</t>
  </si>
  <si>
    <t>Pete</t>
  </si>
  <si>
    <t>Qusp1</t>
  </si>
  <si>
    <t>Rapl</t>
  </si>
  <si>
    <t>Scac</t>
  </si>
  <si>
    <t>Scar</t>
  </si>
  <si>
    <t>Scob</t>
  </si>
  <si>
    <t>Scse</t>
  </si>
  <si>
    <t>Sccr</t>
  </si>
  <si>
    <t>Scsm</t>
  </si>
  <si>
    <t>Scsp3</t>
  </si>
  <si>
    <t>Scsp4</t>
  </si>
  <si>
    <t>Scsp6</t>
  </si>
  <si>
    <t>Sebr</t>
  </si>
  <si>
    <t>Teal</t>
  </si>
  <si>
    <t>Tesp1</t>
  </si>
  <si>
    <t>Voau</t>
  </si>
  <si>
    <t>Vogl</t>
  </si>
  <si>
    <t>Webo</t>
  </si>
  <si>
    <t>Diba</t>
  </si>
  <si>
    <t>Dicy</t>
  </si>
  <si>
    <t>Didi</t>
  </si>
  <si>
    <t>Masp1</t>
  </si>
  <si>
    <t>Masp2</t>
  </si>
  <si>
    <t>Mael</t>
  </si>
  <si>
    <t>Crbr</t>
  </si>
  <si>
    <t>Crma</t>
  </si>
  <si>
    <t>Crov</t>
  </si>
  <si>
    <t>Rhmi</t>
  </si>
  <si>
    <t>Ancr</t>
  </si>
  <si>
    <t>Ansp</t>
  </si>
  <si>
    <t>Apgr</t>
  </si>
  <si>
    <t>Aptr</t>
  </si>
  <si>
    <t>Apan</t>
  </si>
  <si>
    <t>Apde</t>
  </si>
  <si>
    <t>Apel</t>
  </si>
  <si>
    <t>Apni</t>
  </si>
  <si>
    <t>Dovi</t>
  </si>
  <si>
    <t>Doso</t>
  </si>
  <si>
    <t>Dosp</t>
  </si>
  <si>
    <t>Geam</t>
  </si>
  <si>
    <t>Gola</t>
  </si>
  <si>
    <t>Meel</t>
  </si>
  <si>
    <t>Mewa</t>
  </si>
  <si>
    <t>Mete</t>
  </si>
  <si>
    <t>Metr</t>
  </si>
  <si>
    <t>Osam</t>
  </si>
  <si>
    <t>Plag</t>
  </si>
  <si>
    <t>Planktothrix isothrix</t>
  </si>
  <si>
    <t>Plis</t>
  </si>
  <si>
    <t>Rage</t>
  </si>
  <si>
    <t>Snat</t>
  </si>
  <si>
    <t>Synechococcus sp1</t>
  </si>
  <si>
    <t>Synechocystis aquatilis</t>
  </si>
  <si>
    <t>Syaq</t>
  </si>
  <si>
    <t>Glpe</t>
  </si>
  <si>
    <t>Pepa</t>
  </si>
  <si>
    <t>Euac</t>
  </si>
  <si>
    <t>Euox</t>
  </si>
  <si>
    <t>Eupr</t>
  </si>
  <si>
    <t>Eusp4</t>
  </si>
  <si>
    <t>Phst</t>
  </si>
  <si>
    <t>Phlo</t>
  </si>
  <si>
    <t>Phpl</t>
  </si>
  <si>
    <t>Phsu</t>
  </si>
  <si>
    <t>Trar</t>
  </si>
  <si>
    <t>Trcy</t>
  </si>
  <si>
    <t>Trhi</t>
  </si>
  <si>
    <t>Trma</t>
  </si>
  <si>
    <t>Trsi</t>
  </si>
  <si>
    <t>Trsp2</t>
  </si>
  <si>
    <t>Trsp3</t>
  </si>
  <si>
    <t>Trsp5</t>
  </si>
  <si>
    <t>Trsp</t>
  </si>
  <si>
    <t>Trvo</t>
  </si>
  <si>
    <t>Ceaf</t>
  </si>
  <si>
    <t>Cesp1</t>
  </si>
  <si>
    <t>Cesp2</t>
  </si>
  <si>
    <t>Cesp3</t>
  </si>
  <si>
    <t>Isgr</t>
  </si>
  <si>
    <t>Opsp1</t>
  </si>
  <si>
    <t>Psli</t>
  </si>
  <si>
    <t>Clac</t>
  </si>
  <si>
    <t>Clli</t>
  </si>
  <si>
    <t>Clmo</t>
  </si>
  <si>
    <t>Clco</t>
  </si>
  <si>
    <t>Clgr</t>
  </si>
  <si>
    <t>Clse</t>
  </si>
  <si>
    <t>Clsp1</t>
  </si>
  <si>
    <t>Coab</t>
  </si>
  <si>
    <t>Cobi</t>
  </si>
  <si>
    <t>Coma</t>
  </si>
  <si>
    <t>Coco</t>
  </si>
  <si>
    <t>Coor</t>
  </si>
  <si>
    <t>Cocy</t>
  </si>
  <si>
    <t>Cosp3</t>
  </si>
  <si>
    <t>Cosp5</t>
  </si>
  <si>
    <t>Cosp6</t>
  </si>
  <si>
    <t>Cosp4</t>
  </si>
  <si>
    <t>Coti</t>
  </si>
  <si>
    <t>Hami</t>
  </si>
  <si>
    <t>Spau</t>
  </si>
  <si>
    <t>Stbr</t>
  </si>
  <si>
    <t>Stfi</t>
  </si>
  <si>
    <t>Stle</t>
  </si>
  <si>
    <t>Stma</t>
  </si>
  <si>
    <t>Stse</t>
  </si>
  <si>
    <t>Stch</t>
  </si>
  <si>
    <t>Stgl</t>
  </si>
  <si>
    <t>Stgr</t>
  </si>
  <si>
    <t>Stsp2</t>
  </si>
  <si>
    <t>Stsp5</t>
  </si>
  <si>
    <t>Stsp3</t>
  </si>
  <si>
    <t>Stsp4</t>
  </si>
  <si>
    <t>Bacillariophyceae</t>
  </si>
  <si>
    <t>Chlorophyceae</t>
  </si>
  <si>
    <t>Chrysophyceae</t>
  </si>
  <si>
    <t>Cryptophyceae</t>
  </si>
  <si>
    <t>Cyanophyceae</t>
  </si>
  <si>
    <t>Dinophyceae</t>
  </si>
  <si>
    <t>Euglenophyceae</t>
  </si>
  <si>
    <t>Xanthophyceae</t>
  </si>
  <si>
    <t>xanthophyceae</t>
  </si>
  <si>
    <t>Zygnemaphyceae</t>
  </si>
  <si>
    <t>Cyclotella sp1</t>
  </si>
  <si>
    <t>Eunotia sp3</t>
  </si>
  <si>
    <t>Fragilaria sp1</t>
  </si>
  <si>
    <t>Navicula sp1</t>
  </si>
  <si>
    <t>Stauroneis sp1</t>
  </si>
  <si>
    <t>Urosolenia sp3</t>
  </si>
  <si>
    <t>Actinastrum sp1</t>
  </si>
  <si>
    <t>Characium sp1</t>
  </si>
  <si>
    <t xml:space="preserve">Chlamydomonas sp1 </t>
  </si>
  <si>
    <t>Chlorococcum sp1</t>
  </si>
  <si>
    <t>crucigenia sp3</t>
  </si>
  <si>
    <t>Desmodesmus sp1</t>
  </si>
  <si>
    <t xml:space="preserve">Dimorphococcus sp1 </t>
  </si>
  <si>
    <t>Dictyosphaerium sp2</t>
  </si>
  <si>
    <t>Elakatothrix sp1</t>
  </si>
  <si>
    <t>Eutetramorus sp1</t>
  </si>
  <si>
    <t>Gonium sp1</t>
  </si>
  <si>
    <t>Neochloris sp2</t>
  </si>
  <si>
    <t>Scenedesmus sp3</t>
  </si>
  <si>
    <t>Scenedesmus sp4</t>
  </si>
  <si>
    <t>Scenedesmus sp6</t>
  </si>
  <si>
    <t xml:space="preserve">Selenastrum sp1 </t>
  </si>
  <si>
    <t>Dinobryon sp1</t>
  </si>
  <si>
    <t>Mallomonas  sp1</t>
  </si>
  <si>
    <t>Mallomonas  sp2</t>
  </si>
  <si>
    <t>Synura sp2</t>
  </si>
  <si>
    <t>Chroococcus sp3</t>
  </si>
  <si>
    <t>Phormidium sp2</t>
  </si>
  <si>
    <t>Euglena sp2</t>
  </si>
  <si>
    <t>Euglena sp4</t>
  </si>
  <si>
    <t>Trachelomonas sp2</t>
  </si>
  <si>
    <t>Trachelomonas sp3</t>
  </si>
  <si>
    <t>Trachelomonas sp5</t>
  </si>
  <si>
    <t>Centritractus sp1</t>
  </si>
  <si>
    <t>Centritractus sp2</t>
  </si>
  <si>
    <t>Centritractus sp3</t>
  </si>
  <si>
    <t>Cosmarium sp3</t>
  </si>
  <si>
    <t>Cosmarium sp5</t>
  </si>
  <si>
    <t>Cosmarium sp6</t>
  </si>
  <si>
    <t>Staurastrum sp1</t>
  </si>
  <si>
    <t>Staurastrum sp2</t>
  </si>
  <si>
    <t>Staurastrum sp5</t>
  </si>
  <si>
    <t>Asterionella sp2</t>
  </si>
  <si>
    <t>Monoraphidium komarkovae</t>
  </si>
  <si>
    <t>Cryptomonas marssonii</t>
  </si>
  <si>
    <t>Dolichospermum solitarium</t>
  </si>
  <si>
    <t>Acanthosphaera sp1</t>
  </si>
  <si>
    <t>Chlsp1</t>
  </si>
  <si>
    <t>Chosp1</t>
  </si>
  <si>
    <t>Chrsp2</t>
  </si>
  <si>
    <t>Chrsp3</t>
  </si>
  <si>
    <t>Chrtu</t>
  </si>
  <si>
    <t>Chrmi</t>
  </si>
  <si>
    <t>Chrmin</t>
  </si>
  <si>
    <t>Coecr</t>
  </si>
  <si>
    <t>Coeps</t>
  </si>
  <si>
    <t>Coere</t>
  </si>
  <si>
    <t>Crupu</t>
  </si>
  <si>
    <t>Crusp1</t>
  </si>
  <si>
    <t>Crusp2</t>
  </si>
  <si>
    <t>Crusp3</t>
  </si>
  <si>
    <t>Crute</t>
  </si>
  <si>
    <t>Cylra</t>
  </si>
  <si>
    <t>Cymso</t>
  </si>
  <si>
    <t>Cyasp1</t>
  </si>
  <si>
    <t>Diceh</t>
  </si>
  <si>
    <t>Dimlu</t>
  </si>
  <si>
    <t>Dicpu</t>
  </si>
  <si>
    <t>Dicsp1</t>
  </si>
  <si>
    <t>Dimsp1</t>
  </si>
  <si>
    <t>Dicsp2</t>
  </si>
  <si>
    <t>Eunas</t>
  </si>
  <si>
    <t>Euabi</t>
  </si>
  <si>
    <t>Euade</t>
  </si>
  <si>
    <t>Euneh</t>
  </si>
  <si>
    <t>Eudel</t>
  </si>
  <si>
    <t>Euaev</t>
  </si>
  <si>
    <t>Eutfo</t>
  </si>
  <si>
    <t>Eudil</t>
  </si>
  <si>
    <t>Eutpl</t>
  </si>
  <si>
    <t>Eutsp1</t>
  </si>
  <si>
    <t>Eunsp2</t>
  </si>
  <si>
    <t>Eunsp3</t>
  </si>
  <si>
    <t>Eutte</t>
  </si>
  <si>
    <t>Euntr</t>
  </si>
  <si>
    <t>Euave</t>
  </si>
  <si>
    <t>Fruvu</t>
  </si>
  <si>
    <t>Gonpi</t>
  </si>
  <si>
    <t>Golsp1</t>
  </si>
  <si>
    <t>Goisp1</t>
  </si>
  <si>
    <t>Mesma</t>
  </si>
  <si>
    <t>Melsp1</t>
  </si>
  <si>
    <t>Melva</t>
  </si>
  <si>
    <t>Micsp1</t>
  </si>
  <si>
    <t>Micsp2</t>
  </si>
  <si>
    <t>Micsp3</t>
  </si>
  <si>
    <t>Mousp1</t>
  </si>
  <si>
    <t>Neoaq</t>
  </si>
  <si>
    <t>Netdi</t>
  </si>
  <si>
    <t>Neosp2</t>
  </si>
  <si>
    <t>Nepsu</t>
  </si>
  <si>
    <t>Petpu</t>
  </si>
  <si>
    <t>Pervo</t>
  </si>
  <si>
    <t>Peiam</t>
  </si>
  <si>
    <t>Perwi</t>
  </si>
  <si>
    <t>Phosp1</t>
  </si>
  <si>
    <t>Phosp2</t>
  </si>
  <si>
    <t>Psaca</t>
  </si>
  <si>
    <t>Quave</t>
  </si>
  <si>
    <t>Schse</t>
  </si>
  <si>
    <t>Selsp1</t>
  </si>
  <si>
    <t>Sphsc</t>
  </si>
  <si>
    <t>Stren</t>
  </si>
  <si>
    <t>Stnsp1</t>
  </si>
  <si>
    <t>Stdtr</t>
  </si>
  <si>
    <t>Stdle</t>
  </si>
  <si>
    <t>Syngo</t>
  </si>
  <si>
    <t>Sycsp1</t>
  </si>
  <si>
    <t>Synsp2</t>
  </si>
  <si>
    <t>Syusp2</t>
  </si>
  <si>
    <t>Synul</t>
  </si>
  <si>
    <t>Tepbo</t>
  </si>
  <si>
    <t>Tethe</t>
  </si>
  <si>
    <t>Tenla</t>
  </si>
  <si>
    <t>Tedsp</t>
  </si>
  <si>
    <t>Tepto</t>
  </si>
  <si>
    <t>Tresp1</t>
  </si>
  <si>
    <t>Tretr</t>
  </si>
  <si>
    <t>Acasp1</t>
  </si>
  <si>
    <t>Cygsp1</t>
  </si>
  <si>
    <t>Class</t>
  </si>
  <si>
    <t>Species</t>
  </si>
  <si>
    <t>Urosolenia sp1</t>
  </si>
  <si>
    <t>Elakatothrix cf viridis</t>
  </si>
  <si>
    <t>Eutetramorus cf fottii</t>
  </si>
  <si>
    <t>Neochloris aquatica</t>
  </si>
  <si>
    <t>Quadricoccus cf verrucosus</t>
  </si>
  <si>
    <t>Tetrachlorella alternans</t>
  </si>
  <si>
    <t xml:space="preserve">Volvox cf aureus </t>
  </si>
  <si>
    <t>Cryptomonas ovata</t>
  </si>
  <si>
    <t>Aphanocapsa annulata</t>
  </si>
  <si>
    <t>Aphanocapsa cf elachista</t>
  </si>
  <si>
    <t xml:space="preserve">Chroococcus cf turgidus </t>
  </si>
  <si>
    <t xml:space="preserve">Dolichospermum cf viguieri </t>
  </si>
  <si>
    <t>Planktothrix cf agardhii</t>
  </si>
  <si>
    <t>Peridinium cf wisconsinense</t>
  </si>
  <si>
    <t>Trachelomonas cf cylindrica</t>
  </si>
  <si>
    <t xml:space="preserve">Trachelomonas volvocina </t>
  </si>
  <si>
    <t xml:space="preserve">Closterium cf lineatum </t>
  </si>
  <si>
    <t xml:space="preserve">Closterium cf moniliferum </t>
  </si>
  <si>
    <t>Staurastrum cf margaritaceum</t>
  </si>
  <si>
    <r>
      <t xml:space="preserve">Eunotia cf lunaris  </t>
    </r>
    <r>
      <rPr>
        <sz val="12"/>
        <color indexed="8"/>
        <rFont val="Calibri"/>
        <family val="2"/>
      </rPr>
      <t>Ehrenberg</t>
    </r>
  </si>
  <si>
    <r>
      <t xml:space="preserve">Eunotia cf trinacria </t>
    </r>
    <r>
      <rPr>
        <sz val="12"/>
        <color indexed="8"/>
        <rFont val="Calibri"/>
        <family val="2"/>
      </rPr>
      <t>Krasske</t>
    </r>
  </si>
  <si>
    <r>
      <t xml:space="preserve">Synedra cf ulna </t>
    </r>
    <r>
      <rPr>
        <sz val="12"/>
        <color indexed="8"/>
        <rFont val="Calibri"/>
        <family val="2"/>
      </rPr>
      <t>Nitzsch</t>
    </r>
  </si>
  <si>
    <r>
      <t xml:space="preserve">Coelastrum reticulatum </t>
    </r>
    <r>
      <rPr>
        <sz val="12"/>
        <color indexed="8"/>
        <rFont val="Calibri"/>
        <family val="2"/>
      </rPr>
      <t>(Dangeard)</t>
    </r>
  </si>
  <si>
    <r>
      <t xml:space="preserve">Echinosphaeridium nordstedtii </t>
    </r>
    <r>
      <rPr>
        <sz val="12"/>
        <color indexed="8"/>
        <rFont val="Calibri"/>
        <family val="2"/>
      </rPr>
      <t>Lemmermann</t>
    </r>
  </si>
  <si>
    <r>
      <t xml:space="preserve">Elakatothrix gelatinosa </t>
    </r>
    <r>
      <rPr>
        <sz val="12"/>
        <color indexed="8"/>
        <rFont val="Calibri"/>
        <family val="2"/>
      </rPr>
      <t>(Bicudo e bicudo 1970)</t>
    </r>
  </si>
  <si>
    <r>
      <t xml:space="preserve">Lagerheimia </t>
    </r>
    <r>
      <rPr>
        <sz val="12"/>
        <color indexed="8"/>
        <rFont val="Calibri"/>
        <family val="2"/>
      </rPr>
      <t>sp1</t>
    </r>
  </si>
  <si>
    <r>
      <t xml:space="preserve">Micractinium bornheimiense </t>
    </r>
    <r>
      <rPr>
        <sz val="12"/>
        <color indexed="8"/>
        <rFont val="Calibri"/>
        <family val="2"/>
      </rPr>
      <t>Fresenius</t>
    </r>
  </si>
  <si>
    <r>
      <t xml:space="preserve">Monoraphidium tortile, </t>
    </r>
    <r>
      <rPr>
        <sz val="12"/>
        <color indexed="8"/>
        <rFont val="Calibri"/>
        <family val="2"/>
      </rPr>
      <t>Komárková-Legnerová</t>
    </r>
  </si>
  <si>
    <r>
      <t>Nephrochlamys</t>
    </r>
    <r>
      <rPr>
        <sz val="12"/>
        <color indexed="8"/>
        <rFont val="Calibri"/>
        <family val="2"/>
      </rPr>
      <t> </t>
    </r>
    <r>
      <rPr>
        <i/>
        <sz val="12"/>
        <color indexed="8"/>
        <rFont val="Calibri"/>
        <family val="2"/>
      </rPr>
      <t>subsolitaria</t>
    </r>
    <r>
      <rPr>
        <sz val="12"/>
        <color indexed="8"/>
        <rFont val="Calibri"/>
        <family val="2"/>
      </rPr>
      <t> (G. S. West) Korchikoff</t>
    </r>
  </si>
  <si>
    <r>
      <t xml:space="preserve">Oocystis tainoensis </t>
    </r>
    <r>
      <rPr>
        <sz val="12"/>
        <rFont val="Calibri"/>
        <family val="2"/>
      </rPr>
      <t>Komárek</t>
    </r>
  </si>
  <si>
    <r>
      <t xml:space="preserve">Scenedesmus smithii </t>
    </r>
    <r>
      <rPr>
        <sz val="12"/>
        <color indexed="8"/>
        <rFont val="Calibri"/>
        <family val="2"/>
      </rPr>
      <t>Teiling</t>
    </r>
  </si>
  <si>
    <r>
      <t xml:space="preserve">Selenodictyon brasiliense </t>
    </r>
    <r>
      <rPr>
        <sz val="12"/>
        <color indexed="8"/>
        <rFont val="Calibri"/>
        <family val="2"/>
      </rPr>
      <t>Uherk</t>
    </r>
  </si>
  <si>
    <r>
      <t xml:space="preserve">Tetrastrum heterocanthum </t>
    </r>
    <r>
      <rPr>
        <sz val="12"/>
        <color indexed="8"/>
        <rFont val="Calibri"/>
        <family val="2"/>
      </rPr>
      <t>(Bicudo e Bicudo 1970</t>
    </r>
  </si>
  <si>
    <r>
      <t xml:space="preserve">Rhodomonas </t>
    </r>
    <r>
      <rPr>
        <sz val="12"/>
        <color indexed="8"/>
        <rFont val="Calibri"/>
        <family val="2"/>
      </rPr>
      <t xml:space="preserve">cf </t>
    </r>
    <r>
      <rPr>
        <i/>
        <sz val="12"/>
        <color indexed="8"/>
        <rFont val="Calibri"/>
        <family val="2"/>
      </rPr>
      <t xml:space="preserve">minuta, </t>
    </r>
    <r>
      <rPr>
        <sz val="12"/>
        <color indexed="8"/>
        <rFont val="Calibri"/>
        <family val="2"/>
      </rPr>
      <t>Skuja</t>
    </r>
  </si>
  <si>
    <r>
      <t>Chroococcus cf minutus (</t>
    </r>
    <r>
      <rPr>
        <sz val="12"/>
        <rFont val="Calibri"/>
        <family val="2"/>
      </rPr>
      <t>Kützing) Nägeli</t>
    </r>
  </si>
  <si>
    <r>
      <t>Geitlerinema amphibium</t>
    </r>
    <r>
      <rPr>
        <sz val="12"/>
        <color indexed="8"/>
        <rFont val="Calibri"/>
        <family val="2"/>
      </rPr>
      <t>(Agardh ex Gomont)</t>
    </r>
  </si>
  <si>
    <r>
      <t xml:space="preserve">Pseudanabaena cf catenata </t>
    </r>
    <r>
      <rPr>
        <sz val="12"/>
        <color indexed="8"/>
        <rFont val="Calibri"/>
        <family val="2"/>
      </rPr>
      <t>Lauterborn</t>
    </r>
  </si>
  <si>
    <r>
      <t xml:space="preserve">Glochidinium cf penardiforme, </t>
    </r>
    <r>
      <rPr>
        <sz val="12"/>
        <color indexed="8"/>
        <rFont val="Calibri"/>
        <family val="2"/>
      </rPr>
      <t>Boltowskoy 1999</t>
    </r>
  </si>
  <si>
    <r>
      <t xml:space="preserve">Euglena promixa, </t>
    </r>
    <r>
      <rPr>
        <sz val="12"/>
        <color indexed="8"/>
        <rFont val="Calibri"/>
        <family val="2"/>
      </rPr>
      <t>Dangeard</t>
    </r>
  </si>
  <si>
    <r>
      <t xml:space="preserve">Phacus longicauda </t>
    </r>
    <r>
      <rPr>
        <sz val="12"/>
        <color indexed="8"/>
        <rFont val="Calibri"/>
        <family val="2"/>
      </rPr>
      <t>(Ehrbg.)</t>
    </r>
  </si>
  <si>
    <r>
      <t xml:space="preserve">Phacus suecicus </t>
    </r>
    <r>
      <rPr>
        <sz val="12"/>
        <color indexed="8"/>
        <rFont val="Calibri"/>
        <family val="2"/>
      </rPr>
      <t xml:space="preserve">Lemm </t>
    </r>
  </si>
  <si>
    <r>
      <t>Trachelomonas cf. hispida (</t>
    </r>
    <r>
      <rPr>
        <sz val="12"/>
        <color indexed="8"/>
        <rFont val="Calibri"/>
        <family val="2"/>
      </rPr>
      <t>Perty)</t>
    </r>
  </si>
  <si>
    <r>
      <t xml:space="preserve">Tetraplektron torsus </t>
    </r>
    <r>
      <rPr>
        <sz val="12"/>
        <color indexed="8"/>
        <rFont val="Calibri"/>
        <family val="2"/>
      </rPr>
      <t>(Skuja)</t>
    </r>
  </si>
  <si>
    <r>
      <t xml:space="preserve">Closterium cf. cornu </t>
    </r>
    <r>
      <rPr>
        <sz val="12"/>
        <color indexed="8"/>
        <rFont val="Calibri"/>
        <family val="2"/>
      </rPr>
      <t>Ehrenberg</t>
    </r>
  </si>
  <si>
    <r>
      <t xml:space="preserve">Closterium setaceum </t>
    </r>
    <r>
      <rPr>
        <sz val="12"/>
        <color indexed="8"/>
        <rFont val="Calibri"/>
        <family val="2"/>
      </rPr>
      <t>(Bicudo e Bicudo 1970)</t>
    </r>
  </si>
  <si>
    <r>
      <t xml:space="preserve">Cosmarium cf majae </t>
    </r>
    <r>
      <rPr>
        <sz val="12"/>
        <color indexed="8"/>
        <rFont val="Calibri"/>
        <family val="2"/>
      </rPr>
      <t>Strom</t>
    </r>
  </si>
  <si>
    <r>
      <t xml:space="preserve">Cosmarium cf. ornatum </t>
    </r>
    <r>
      <rPr>
        <sz val="12"/>
        <color indexed="8"/>
        <rFont val="Calibri"/>
        <family val="2"/>
      </rPr>
      <t>Ralfs</t>
    </r>
  </si>
  <si>
    <r>
      <t xml:space="preserve">Mesotaenium cf macrococcum </t>
    </r>
    <r>
      <rPr>
        <sz val="12"/>
        <color indexed="8"/>
        <rFont val="Calibri"/>
        <family val="2"/>
      </rPr>
      <t>Kützing</t>
    </r>
  </si>
  <si>
    <r>
      <t xml:space="preserve">Staurastrum chaetoceras </t>
    </r>
    <r>
      <rPr>
        <sz val="12"/>
        <color indexed="8"/>
        <rFont val="Calibri"/>
        <family val="2"/>
      </rPr>
      <t>Schroeder</t>
    </r>
  </si>
  <si>
    <r>
      <t xml:space="preserve">Staurastrum setigerum </t>
    </r>
    <r>
      <rPr>
        <sz val="12"/>
        <color indexed="8"/>
        <rFont val="Calibri"/>
        <family val="2"/>
      </rPr>
      <t>Grönbl</t>
    </r>
  </si>
  <si>
    <r>
      <t xml:space="preserve">Staurodesmus cf. leptodermus </t>
    </r>
    <r>
      <rPr>
        <sz val="12"/>
        <color indexed="8"/>
        <rFont val="Calibri"/>
        <family val="2"/>
      </rPr>
      <t>(Lundell)</t>
    </r>
  </si>
  <si>
    <r>
      <t xml:space="preserve">Staurodesmus triangularis </t>
    </r>
    <r>
      <rPr>
        <sz val="12"/>
        <color indexed="8"/>
        <rFont val="Calibri"/>
        <family val="2"/>
      </rPr>
      <t>(Lagerheim)</t>
    </r>
  </si>
  <si>
    <t>Acronym</t>
  </si>
  <si>
    <t>SampleName</t>
  </si>
  <si>
    <t>Lat</t>
  </si>
  <si>
    <t>Lon</t>
  </si>
  <si>
    <t>Date</t>
  </si>
  <si>
    <t>LatUTM</t>
  </si>
  <si>
    <t>LonUTM</t>
  </si>
  <si>
    <t>AssociatedNodesInTheMesh_Buf0</t>
  </si>
  <si>
    <t>AssociatedNodesInTheMesh_Buf50</t>
  </si>
  <si>
    <t>AssociatedNodesInTheMesh_Buf100</t>
  </si>
  <si>
    <t>AssociatedNodesInTheMesh_Buf150</t>
  </si>
  <si>
    <t>AssociatedNodesInTheMesh_Buf200</t>
  </si>
  <si>
    <t>FramekInTheModelResul</t>
  </si>
  <si>
    <t>BottomElevation_m_Buf0</t>
  </si>
  <si>
    <t>BottomElevation_m_Buf50</t>
  </si>
  <si>
    <t>BottomElevation_m_Buf100</t>
  </si>
  <si>
    <t>BottomElevation_m_Buf150</t>
  </si>
  <si>
    <t>BottomElevation_m_Buf200</t>
  </si>
  <si>
    <t>DistSimNodeToSamplePoint_Buf0_m</t>
  </si>
  <si>
    <t>DistSimNodeToSamplePoint_Buf50_m</t>
  </si>
  <si>
    <t>DistSimNodeToSamplePoint_Buf100_m</t>
  </si>
  <si>
    <t>DistSimNodeToSamplePoint_Buf150_m</t>
  </si>
  <si>
    <t>DistSimNodeToSamplePoint_Buf200_m</t>
  </si>
  <si>
    <t>SimWaterLev_m_Buf0</t>
  </si>
  <si>
    <t>SimWaterLev_m_Buf50</t>
  </si>
  <si>
    <t>SimWaterLev_m_Buf100</t>
  </si>
  <si>
    <t>SimWaterLev_m_Buf150</t>
  </si>
  <si>
    <t>SimWaterLev_m_Buf200</t>
  </si>
  <si>
    <t>SimVelU_mBys_Buf0</t>
  </si>
  <si>
    <t>SimVelU_mBys_Buf50</t>
  </si>
  <si>
    <t>SimVelU_mBys_Buf100</t>
  </si>
  <si>
    <t>SimVelU_mBys_Buf150</t>
  </si>
  <si>
    <t>SimVelU_mBys_Buf200</t>
  </si>
  <si>
    <t>SimVelV_mBys_Buf0</t>
  </si>
  <si>
    <t>SimVelV_mBys_Buf50</t>
  </si>
  <si>
    <t>SimVelV_mBys_Buf100</t>
  </si>
  <si>
    <t>SimVelV_mBys_Buf150</t>
  </si>
  <si>
    <t>SimVelV_mBys_Buf200</t>
  </si>
  <si>
    <t>SimVelMag_mBys_Buf0</t>
  </si>
  <si>
    <t>SimVelMag_mBys_Buf50</t>
  </si>
  <si>
    <t>SimVelMag_mBys_Buf100</t>
  </si>
  <si>
    <t>SimVelMag_mBys_Buf150</t>
  </si>
  <si>
    <t>SimVelMag_mBys_Buf200</t>
  </si>
  <si>
    <t>SimWaterDepth_m_Buf0</t>
  </si>
  <si>
    <t>SimWaterDepth_m_Buf50</t>
  </si>
  <si>
    <t>SimWaterDepth_m_Buf100</t>
  </si>
  <si>
    <t>SimWaterDepth_m_Buf150</t>
  </si>
  <si>
    <t>SimWaterDepth_m_Buf200</t>
  </si>
  <si>
    <t>AirPressure_kPa_1Day</t>
  </si>
  <si>
    <t>AirPressure_kPa_3Day</t>
  </si>
  <si>
    <t>AirPressure_kPa_6Day</t>
  </si>
  <si>
    <t>AirPressure_kPa_9Day</t>
  </si>
  <si>
    <t>AirPressure_kPa_15Day</t>
  </si>
  <si>
    <t>AirPressure_kPa_20Day</t>
  </si>
  <si>
    <t>AirTemp_Deg_1Day</t>
  </si>
  <si>
    <t>AirTemp_Deg_3Day</t>
  </si>
  <si>
    <t>AirTemp_Deg_6Day</t>
  </si>
  <si>
    <t>AirTemp_Deg_9Day</t>
  </si>
  <si>
    <t>AirTemp_Deg_15Day</t>
  </si>
  <si>
    <t>AirTemp_Deg_20Day</t>
  </si>
  <si>
    <t>CumEvap24h_mm_Deg_1Day</t>
  </si>
  <si>
    <t>CumEvap24h_mm_Deg_3Day</t>
  </si>
  <si>
    <t>CumEvap24h_mm_Deg_6Day</t>
  </si>
  <si>
    <t>CumEvap24h_mm_Deg_9Day</t>
  </si>
  <si>
    <t>CumEvap24h_mm_Deg_15Day</t>
  </si>
  <si>
    <t>CumEvap24h_mm_Deg_20Day</t>
  </si>
  <si>
    <t>CumEvap3h_mm_Deg_1Day</t>
  </si>
  <si>
    <t>CumEvap3h_mm_Deg_3Day</t>
  </si>
  <si>
    <t>CumEvap3h_mm_Deg_6Day</t>
  </si>
  <si>
    <t>CumEvap3h_mm_Deg_9Day</t>
  </si>
  <si>
    <t>CumEvap3h_mm_Deg_15Day</t>
  </si>
  <si>
    <t>CumEvap3h_mm_Deg_20Day</t>
  </si>
  <si>
    <t>RelHum_Perc_1Day</t>
  </si>
  <si>
    <t>RelHum_Perc_3Day</t>
  </si>
  <si>
    <t>RelHum_Perc_6Day</t>
  </si>
  <si>
    <t>RelHum_Perc_9Day</t>
  </si>
  <si>
    <t>RelHum_Perc_15Day</t>
  </si>
  <si>
    <t>RelHum_Perc_20Day</t>
  </si>
  <si>
    <t>CumRainThiess24h_mm_1Day</t>
  </si>
  <si>
    <t>CumRainThiess24h_mm_3Day</t>
  </si>
  <si>
    <t>CumRainThiess24h_mm_6Day</t>
  </si>
  <si>
    <t>CumRainThiess24h_mm_9Day</t>
  </si>
  <si>
    <t>CumRainThiess24h_mm_15Day</t>
  </si>
  <si>
    <t>CumRainThiess24h_mm_20Day</t>
  </si>
  <si>
    <t>CumRainTrmm24h_mm_1Day</t>
  </si>
  <si>
    <t>CumRainTrmm24h_mm_3Day</t>
  </si>
  <si>
    <t>CumRainTrmm24h_mm_6Day</t>
  </si>
  <si>
    <t>CumRainTrmm24h_mm_9Day</t>
  </si>
  <si>
    <t>CumRainTrmm24h_mm_15Day</t>
  </si>
  <si>
    <t>CumRainTrmm24h_mm_20Day</t>
  </si>
  <si>
    <t>SolarRad_WBym2_1Day</t>
  </si>
  <si>
    <t>SolarRad_WBym2_3Day</t>
  </si>
  <si>
    <t>SolarRad_WBym2_6Day</t>
  </si>
  <si>
    <t>SolarRad_WBym2_9Day</t>
  </si>
  <si>
    <t>SolarRad_WBym2_15Day</t>
  </si>
  <si>
    <t>SolarRad_WBym2_20Day</t>
  </si>
  <si>
    <t>WindDir_Deg_1Day</t>
  </si>
  <si>
    <t>WindDir_Deg_3Day</t>
  </si>
  <si>
    <t>WindDir_Deg_6Day</t>
  </si>
  <si>
    <t>WindDir_Deg_9Day</t>
  </si>
  <si>
    <t>WindDir_Deg_15Day</t>
  </si>
  <si>
    <t>WindDir_Deg_20Day</t>
  </si>
  <si>
    <t>WindInt_mBys_1Day</t>
  </si>
  <si>
    <t>WindInt_mBys_3Day</t>
  </si>
  <si>
    <t>WindInt_mBys_6Day</t>
  </si>
  <si>
    <t>WindInt_mBys_9Day</t>
  </si>
  <si>
    <t>WindInt_mBys_15Day</t>
  </si>
  <si>
    <t>WindInt_mBys_20Day</t>
  </si>
  <si>
    <t>CumSWUP_1Day</t>
  </si>
  <si>
    <t>CumSWUP_3Day</t>
  </si>
  <si>
    <t>CumSWUP_6Day</t>
  </si>
  <si>
    <t>CumSWUP_9Day</t>
  </si>
  <si>
    <t>CumSWUP_15Day</t>
  </si>
  <si>
    <t>CumSWUP_20Day</t>
  </si>
  <si>
    <t>CumSWDWON_1Day</t>
  </si>
  <si>
    <t>CumSWDWON_3Day</t>
  </si>
  <si>
    <t>CumSWDWON_6Day</t>
  </si>
  <si>
    <t>CumSWDWON_9Day</t>
  </si>
  <si>
    <t>CumSWDWON_15Day</t>
  </si>
  <si>
    <t>CumSWDWON_20Day</t>
  </si>
  <si>
    <t>CumLWUP_1Day</t>
  </si>
  <si>
    <t>CumLWUP_3Day</t>
  </si>
  <si>
    <t>CumLWUP_6Day</t>
  </si>
  <si>
    <t>CumLWUP_9Day</t>
  </si>
  <si>
    <t>CumLWUP_15Day</t>
  </si>
  <si>
    <t>CumLWUP_20Day</t>
  </si>
  <si>
    <t>CumLWDOWN_1Day</t>
  </si>
  <si>
    <t>CumLWDOWN_3Day</t>
  </si>
  <si>
    <t>CumLWDOWN_6Day</t>
  </si>
  <si>
    <t>CumLWDOWN_9Day</t>
  </si>
  <si>
    <t>CumLWDOWN_15Day</t>
  </si>
  <si>
    <t>CumLWDOWN_20Day</t>
  </si>
  <si>
    <t>CumUVA_1Day</t>
  </si>
  <si>
    <t>CumUVA_3Day</t>
  </si>
  <si>
    <t>CumUVA_6Day</t>
  </si>
  <si>
    <t>CumUVA_9Day</t>
  </si>
  <si>
    <t>CumUVA_15Day</t>
  </si>
  <si>
    <t>CumUVA_20Day</t>
  </si>
  <si>
    <t>CumUVB_1Day</t>
  </si>
  <si>
    <t>CumUVB_3Day</t>
  </si>
  <si>
    <t>CumUVB_6Day</t>
  </si>
  <si>
    <t>CumUVB_9Day</t>
  </si>
  <si>
    <t>CumUVB_15Day</t>
  </si>
  <si>
    <t>CumUVB_20Day</t>
  </si>
  <si>
    <t>CumUV_INDEX_1Day</t>
  </si>
  <si>
    <t>CumUV_INDEX_3Day</t>
  </si>
  <si>
    <t>CumUV_INDEX_6Day</t>
  </si>
  <si>
    <t>CumUV_INDEX_9Day</t>
  </si>
  <si>
    <t>CumUV_INDEX_15Day</t>
  </si>
  <si>
    <t>CumUV_INDEX_20Day</t>
  </si>
  <si>
    <t>CumPARDIRECT_1Day</t>
  </si>
  <si>
    <t>CumPARDIRECT_3Day</t>
  </si>
  <si>
    <t>CumPARDIRECT_6Day</t>
  </si>
  <si>
    <t>CumPARDIRECT_9Day</t>
  </si>
  <si>
    <t>CumPARDIRECT_15Day</t>
  </si>
  <si>
    <t>CumPARDIRECT_20Day</t>
  </si>
  <si>
    <t>CumPARDIFFUSE_1Day</t>
  </si>
  <si>
    <t>CumPARDIFFUSE_3Day</t>
  </si>
  <si>
    <t>CumPARDIFFUSE_6Day</t>
  </si>
  <si>
    <t>CumPARDIFFUSE_9Day</t>
  </si>
  <si>
    <t>CumPARDIFFUSE_15Day</t>
  </si>
  <si>
    <t>CumPARDIFFUSE_20Day</t>
  </si>
  <si>
    <t>Phyto</t>
  </si>
  <si>
    <t>Meteo</t>
  </si>
  <si>
    <t>Name</t>
  </si>
  <si>
    <t>Unity</t>
  </si>
  <si>
    <t>Description</t>
  </si>
  <si>
    <t>degree</t>
  </si>
  <si>
    <t>Mesh nodes within a distance of 50 m</t>
  </si>
  <si>
    <t>nearest mesh node</t>
  </si>
  <si>
    <t>Mesh nodes within a distance of 200 m</t>
  </si>
  <si>
    <t>Mesh nodes within a distance of 150 m</t>
  </si>
  <si>
    <t>Mesh nodes within a distance of 100 m</t>
  </si>
  <si>
    <t>Frame number of the model associated with the sampling data</t>
  </si>
  <si>
    <t>Sampling date</t>
  </si>
  <si>
    <t>m</t>
  </si>
  <si>
    <t>Elevation of the nearest node</t>
  </si>
  <si>
    <t>Mean elevation of  the 50m distance nodes</t>
  </si>
  <si>
    <t>Mean elevation of  the 100m distance nodes</t>
  </si>
  <si>
    <t>Mean elevation of  the 150m distance nodes</t>
  </si>
  <si>
    <t>Mean elevation of  the 200m distance nodes</t>
  </si>
  <si>
    <t>distance from sampling point to nearest node</t>
  </si>
  <si>
    <t>distance from sampling point to 100m-distance nodes</t>
  </si>
  <si>
    <t>distance from sampling point to 200m-distance nodes</t>
  </si>
  <si>
    <t>distance from sampling point to 150m-distance nodes</t>
  </si>
  <si>
    <t>m.s-1</t>
  </si>
  <si>
    <t>Simulated water level at the nearest node</t>
  </si>
  <si>
    <t>Averaged simulated water level at the 50m-distance nodes</t>
  </si>
  <si>
    <t>Averaged simulated water level at the 100m-distance nodes</t>
  </si>
  <si>
    <t>Averaged simulated water level at the 150m-distance nodes</t>
  </si>
  <si>
    <t>Averaged simulated water level at the 200m-distance nodes</t>
  </si>
  <si>
    <t>Simualted longitudinal velocity at the nearest node</t>
  </si>
  <si>
    <t>Averaged simulated longitudinal velocity at the 50m-distance nodes</t>
  </si>
  <si>
    <t>Averaged simulated longitudinal velocity at the 150m-distance nodes</t>
  </si>
  <si>
    <t>Averaged simulated longitudinal velocity at the 100m-distance nodes</t>
  </si>
  <si>
    <t>Averaged simulated longitudinal velocity at the 200m-distance nodes</t>
  </si>
  <si>
    <t>Simualted latitudinal velocity at the nearest node</t>
  </si>
  <si>
    <t>Averaged simulated latitudinal velocity at the 50m-distance nodes</t>
  </si>
  <si>
    <t>Averaged simulated latitudinal velocity at the 100m-distance nodes</t>
  </si>
  <si>
    <t>Averaged simulated latitudinal velocity at the 150m-distance nodes</t>
  </si>
  <si>
    <t>Averaged simulated latitudinal velocity at the 200m-distance nodes</t>
  </si>
  <si>
    <t>Averaged simulated velocity intensity for the 50m-distance nodes</t>
  </si>
  <si>
    <t>Simulated velocity intensity at the nearest node</t>
  </si>
  <si>
    <t>Averaged simulated velocity intensity for the 100m-distance nodes</t>
  </si>
  <si>
    <t>Averaged simulated velocity intensity for the 150m-distance nodes</t>
  </si>
  <si>
    <t>Averaged simulated velocity intensity for the 200m-distance nodes</t>
  </si>
  <si>
    <t>Simulated water depth at the nearest node</t>
  </si>
  <si>
    <t>Averaged simulated water depth for the 50m-distance nodes</t>
  </si>
  <si>
    <t>Averaged simulated water depth for the 100m-distance nodes</t>
  </si>
  <si>
    <t>Averaged simulated water depth for the 150m-distance nodes</t>
  </si>
  <si>
    <t>Averaged simulated water depth for the 200m-distance nodes</t>
  </si>
  <si>
    <t>Sampling latitude</t>
  </si>
  <si>
    <t>Samplinge longitude</t>
  </si>
  <si>
    <t>Sampling latittude UTM</t>
  </si>
  <si>
    <t>Sampling longitude UTM</t>
  </si>
  <si>
    <t>Sample Name</t>
  </si>
  <si>
    <t>1day-averaged air pressure</t>
  </si>
  <si>
    <t>3day-averaged air pressure</t>
  </si>
  <si>
    <t>6day-averaged air pressure</t>
  </si>
  <si>
    <t>9day-averaged air pressure</t>
  </si>
  <si>
    <t>15day-averaged air pressure</t>
  </si>
  <si>
    <t>20day-averaged air pressure</t>
  </si>
  <si>
    <t>kPa</t>
  </si>
  <si>
    <t>Celsius degree</t>
  </si>
  <si>
    <t>mm</t>
  </si>
  <si>
    <t>%</t>
  </si>
  <si>
    <t>W.m-2</t>
  </si>
  <si>
    <t>ultraviolet index</t>
  </si>
  <si>
    <t>direct photosynthetically active radiation</t>
  </si>
  <si>
    <t>diffuse photosynthetically active radiation</t>
  </si>
  <si>
    <t>3day-averaged temperature</t>
  </si>
  <si>
    <t>1day-averaged temperature</t>
  </si>
  <si>
    <t>6day-averaged temperature</t>
  </si>
  <si>
    <t>9day-averaged air temperature</t>
  </si>
  <si>
    <t>15day-averaged air temperature</t>
  </si>
  <si>
    <t>20day-averaged air temperature</t>
  </si>
  <si>
    <t>1day-cumulated evaporation based on daily evaporation</t>
  </si>
  <si>
    <t>1day-cumulated evaporation based on synoptic (time-step=3h) evaporation</t>
  </si>
  <si>
    <t>3day-cumulated  evaporation based on daily evaporation</t>
  </si>
  <si>
    <t>6day-cumulated  evaporation based on daily evaporation</t>
  </si>
  <si>
    <t>9day-cumulated  evaporation based on daily evaporation</t>
  </si>
  <si>
    <t>15day-cumulated evaporation based on daily evaporation</t>
  </si>
  <si>
    <t>20day-cumulated evaporation based on daily evaporation</t>
  </si>
  <si>
    <t>3day-cumulated  evaporation based on synoptic (time-step=3h) evaporation</t>
  </si>
  <si>
    <t>6day-cumulated evaporation based on synoptic (time-step=3h) evaporation</t>
  </si>
  <si>
    <t>9day-cumulated  evaporation based on synoptic (time-step=3h) evaporation</t>
  </si>
  <si>
    <t>15day-cumulated  evaporation based on synoptic (time-step=3h) evaporation</t>
  </si>
  <si>
    <t>20day-cumulated evaporation based on synoptic (time-step=3h) evaporation</t>
  </si>
  <si>
    <t>1day-averaged relative humidty</t>
  </si>
  <si>
    <t>3day-averaged relative humidty</t>
  </si>
  <si>
    <t>6day-averaged relative humidty</t>
  </si>
  <si>
    <t>9day-averaged relative humidty</t>
  </si>
  <si>
    <t>15day-averaged relative humidty</t>
  </si>
  <si>
    <t>20day-averaged relative humidty</t>
  </si>
  <si>
    <t>1day-cumulated rainfall based on in situ rainfall thiessen combination</t>
  </si>
  <si>
    <t>3day-cumulated rainfall based on in situ rainfall thiessen combination</t>
  </si>
  <si>
    <t>6day-cumulated rainfall based on in situ rainfall thiessen combination</t>
  </si>
  <si>
    <t>9day-cumulated rainfall based on in situ rainfall thiessen combination</t>
  </si>
  <si>
    <t>15day-cumulated rainfall based on in situ rainfall thiessen combination</t>
  </si>
  <si>
    <t>20day-cumulated rainfall based on in situ rainfall thiessen combination</t>
  </si>
  <si>
    <t>1day-cumulated rainfall based on in Trmm rainfall</t>
  </si>
  <si>
    <t>3day-cumulated based on in Trmm rainfall</t>
  </si>
  <si>
    <t>6day-cumulated based on in Trmm rainfall</t>
  </si>
  <si>
    <t>9day-cumulated based on in Trmm rainfall</t>
  </si>
  <si>
    <t>15day-cumulated based on in Trmm rainfall</t>
  </si>
  <si>
    <t>20day-cumulated based on in Trmm rainfall</t>
  </si>
  <si>
    <t>1day-averaged solar radiations</t>
  </si>
  <si>
    <t>3day-averaged solar radiations</t>
  </si>
  <si>
    <t>6day-averaged solar radiations</t>
  </si>
  <si>
    <t>9day-averaged solar radiations</t>
  </si>
  <si>
    <t>15day-averaged solar radiations</t>
  </si>
  <si>
    <t>20day-averaged solar radiations</t>
  </si>
  <si>
    <t>1day-averaged wind direction</t>
  </si>
  <si>
    <t>3day-averaged wind direction</t>
  </si>
  <si>
    <t>6day-averaged wind direction</t>
  </si>
  <si>
    <t>9day-averaged wind direction</t>
  </si>
  <si>
    <t>15day-averaged wind direction</t>
  </si>
  <si>
    <t>20day-averaged wind direction</t>
  </si>
  <si>
    <t>1day-averaged wind intensity</t>
  </si>
  <si>
    <t>3day-averaged wind intensity</t>
  </si>
  <si>
    <t>6day-averaged wind intensity</t>
  </si>
  <si>
    <t>9day-averaged wind intensity</t>
  </si>
  <si>
    <t>15day-averaged wind intensity</t>
  </si>
  <si>
    <t>20day-averaged wind intensity</t>
  </si>
  <si>
    <t>1day-cumulated upwelling shortwave radiation</t>
  </si>
  <si>
    <t>3day-cumulated upwelling shortwave radiation</t>
  </si>
  <si>
    <t>6day-cumulated upwelling shortwave radiation</t>
  </si>
  <si>
    <t>9day-cumulated upwelling shortwave radiation</t>
  </si>
  <si>
    <t>15day-cumulated upwelling shortwave radiation</t>
  </si>
  <si>
    <t>20day-cumulated upwelling shortwave radiation</t>
  </si>
  <si>
    <t>1day-cumulated downwelling shortwave radiation</t>
  </si>
  <si>
    <t>3day-cumulated downwelling shortwave radiation</t>
  </si>
  <si>
    <t>6day-cumulated downwelling shortwave radiation</t>
  </si>
  <si>
    <t>9day-cumulated rainfall downwelling shortwave radiation</t>
  </si>
  <si>
    <t>15day-cumulated downwelling shortwave radiation</t>
  </si>
  <si>
    <t>20day-cumulated downwelling shortwave radiation</t>
  </si>
  <si>
    <t>1day-cumulated upwelling longwave radiation</t>
  </si>
  <si>
    <t>3day-cumulated upwelling longwave radiation</t>
  </si>
  <si>
    <t>6day-cumulated upwelling longwave radiation</t>
  </si>
  <si>
    <t>9day-cumulated upwelling longwave radiation</t>
  </si>
  <si>
    <t>15day-cumulated upwelling longwave radiation</t>
  </si>
  <si>
    <t>20day-cumulated upwelling longwave radiation</t>
  </si>
  <si>
    <t>1day-cumulated downwelling longwave radiation</t>
  </si>
  <si>
    <t>3day-cumulated downwelling longwave radiation</t>
  </si>
  <si>
    <t>6day-cumulated downwelling longwave radiation</t>
  </si>
  <si>
    <t>9day-cumulated rainfall downwelling longwave radiation</t>
  </si>
  <si>
    <t>15day-cumulated downwelling longwave radiation</t>
  </si>
  <si>
    <t>20day-cumulated downwelling longwave radiation</t>
  </si>
  <si>
    <t>1day-cumulated ultraviolet A</t>
  </si>
  <si>
    <t>3day-cumulated ultraviolet A</t>
  </si>
  <si>
    <t>6day-cumulated ultraviolet A</t>
  </si>
  <si>
    <t>9day-cumulated ultraviolet A</t>
  </si>
  <si>
    <t>15day-cumulated ultraviolet A</t>
  </si>
  <si>
    <t>20day-cumulated ultraviolet A</t>
  </si>
  <si>
    <t>1day-cumulated ultraviolet B</t>
  </si>
  <si>
    <t>3day-cumulated ultraviolet B</t>
  </si>
  <si>
    <t>6day-cumulated ultraviolet B</t>
  </si>
  <si>
    <t>9day-cumulated ultraviolet B</t>
  </si>
  <si>
    <t>15day-cumulated ultraviolet B</t>
  </si>
  <si>
    <t>20day-cumulated ultraviolet B</t>
  </si>
  <si>
    <t>Simulated velocity direction at the nearest node</t>
  </si>
  <si>
    <t>Averaged simulated velocity direction for the 50m-distance nodes</t>
  </si>
  <si>
    <t>Averaged simulated velocity direction for the 100m-distance nodes</t>
  </si>
  <si>
    <t>Averaged simulated velocity direction for the 150m-distance nodes</t>
  </si>
  <si>
    <t>Averaged simulated velocity direction for the 200m-distance nodes</t>
  </si>
  <si>
    <t>Degree</t>
  </si>
  <si>
    <t>SimVelDir_mBys_Buf0</t>
  </si>
  <si>
    <t>SimVelDir_mBys_Buf50</t>
  </si>
  <si>
    <t>SimVelDir_mBys_Buf100</t>
  </si>
  <si>
    <t>SimVelDir_mBys_Buf150</t>
  </si>
  <si>
    <t>SimVelDir_mBys_Buf200</t>
  </si>
  <si>
    <t>Decimal degrees</t>
  </si>
  <si>
    <t>Name of the field trips: JAN.X for field trip dedicated to Janauca; CBM.X for field visits where several floodplains were visited, which meant that the number of samples in Janauca had to be reduced.</t>
  </si>
  <si>
    <t>dd/mm/aaaa</t>
  </si>
  <si>
    <t>°C</t>
  </si>
  <si>
    <t>Secchi depth</t>
  </si>
  <si>
    <t>uS/cm</t>
  </si>
  <si>
    <t>Smpling depth</t>
  </si>
  <si>
    <t>Conductivity (resolution 1µS.cm-1)</t>
  </si>
  <si>
    <t>sodium (atomic absorption AANALYST 200 PERKIN ELMER; DL: 0.02 ppm)</t>
  </si>
  <si>
    <t>potassium (atomic absorption AANALYST 200 PERKIN ELMER; DL: 0.02 ppm)</t>
  </si>
  <si>
    <t>calcium ( ICP-AES SPECTROFLAME-ICP MODEL P, DL: 0.1ppm)</t>
  </si>
  <si>
    <t>magnesium( ICP-AES SPECTROFLAME-ICP MODEL P, DL: 0.1ppm)</t>
  </si>
  <si>
    <t>chlorure (ionic chromatography ICS 90 DIONEX, DL: 0.1 ppm)</t>
  </si>
  <si>
    <t>Fluor (ionic chromatography ICS 90 DIONEX, DL: 0.1 ppm)</t>
  </si>
  <si>
    <t>nitrate (ionic chromatography ICS 90 DIONEX, DL: 0.1 ppm)</t>
  </si>
  <si>
    <t>phosphate (ionic chromatography ICS 90 DIONEX, DL: 0.1 ppm)</t>
  </si>
  <si>
    <t>sulfate (ionic chromatography ICS 90 DIONEX, DL: 0.1 ppm)</t>
  </si>
  <si>
    <t>alcalinity (by titration (HCl 0.02 N) and calculated by Gran’s method (SCHOTT TitroLine Easy; DL: 0.001 ppm))</t>
  </si>
  <si>
    <t>% of carbon in  POC</t>
  </si>
  <si>
    <t>% of nitrogen  in  POC</t>
  </si>
  <si>
    <t>C/N ratio</t>
  </si>
  <si>
    <t>Time Period (dates of field trip)</t>
  </si>
  <si>
    <t>spectrophotometrie UV-visible: 0.1 ppm</t>
  </si>
  <si>
    <t>standar deviation of Chlorophyll-a based on 3 replicates</t>
  </si>
  <si>
    <t>Turbidity (NTU)</t>
  </si>
  <si>
    <t>11:10</t>
  </si>
  <si>
    <t>18:30</t>
  </si>
  <si>
    <t>18:34</t>
  </si>
  <si>
    <t>19:01</t>
  </si>
  <si>
    <t>19:03</t>
  </si>
  <si>
    <t>18:20</t>
  </si>
  <si>
    <t>10:10</t>
  </si>
  <si>
    <t>13:49</t>
  </si>
  <si>
    <t>-60.324610</t>
  </si>
  <si>
    <t>-60.327170</t>
  </si>
  <si>
    <t>S23 near LF03</t>
  </si>
  <si>
    <t>S03 near S01</t>
  </si>
  <si>
    <t>S20-P21</t>
  </si>
  <si>
    <t>&lt;0.01</t>
  </si>
  <si>
    <t>ug/l</t>
  </si>
  <si>
    <t>chlorophyll-a + phaeopigment</t>
  </si>
  <si>
    <t>16:49</t>
  </si>
  <si>
    <t xml:space="preserve">ionic chromatography until Feb 2010 (MLD 0.01 mg/l NH4) then spectrometric method based on modified berthelot method </t>
  </si>
  <si>
    <t>&lt;0.1</t>
  </si>
  <si>
    <t>LF03 19h</t>
  </si>
  <si>
    <t>LF03 16h</t>
  </si>
  <si>
    <t>LF03 22h</t>
  </si>
  <si>
    <t>LF03 01h</t>
  </si>
  <si>
    <t>N-NO2 (uM)</t>
  </si>
  <si>
    <t>P-PO4 (uM)</t>
  </si>
  <si>
    <t>&lt;0.003</t>
  </si>
  <si>
    <t>&lt;0.002</t>
  </si>
  <si>
    <t>IF06-3.7m</t>
  </si>
  <si>
    <t>&lt;0</t>
  </si>
  <si>
    <t>&lt;0.0005</t>
  </si>
  <si>
    <t>&lt;0.001</t>
  </si>
  <si>
    <t>IF04 0.15 P1</t>
  </si>
  <si>
    <t>IF04 2m P2</t>
  </si>
  <si>
    <t>IF04 6m P3</t>
  </si>
  <si>
    <t>IF04 8m5 P4</t>
  </si>
  <si>
    <t>IF04 9m50 P5</t>
  </si>
  <si>
    <t>IF04 11m P6</t>
  </si>
  <si>
    <t>IF04 13m P7</t>
  </si>
  <si>
    <t>IF06_surf P1</t>
  </si>
  <si>
    <t>IF06 2m P2</t>
  </si>
  <si>
    <t>IF06 5m P3</t>
  </si>
  <si>
    <t>IF06 7m P4</t>
  </si>
  <si>
    <t>IF06 9m P5</t>
  </si>
  <si>
    <t>IF06 11m P6</t>
  </si>
  <si>
    <t>IF06 13m P7</t>
  </si>
  <si>
    <t>S22 near LF10</t>
  </si>
  <si>
    <t xml:space="preserve"> LONGITUDE</t>
  </si>
  <si>
    <t>F</t>
  </si>
  <si>
    <t>R</t>
  </si>
  <si>
    <t>H</t>
  </si>
  <si>
    <t>F: falling; L: Low water; R: rising; H; high water</t>
  </si>
  <si>
    <t>Total Depth</t>
  </si>
  <si>
    <t>Temperature (YSI probe resolution 0.1°C)</t>
  </si>
  <si>
    <t>mg/l</t>
  </si>
  <si>
    <t xml:space="preserve"> relative fluorescence unit (RFU)</t>
  </si>
  <si>
    <t>Nephelometric Turbidity Unit</t>
  </si>
  <si>
    <t>Turbidity sensor 6136 (±2% of reading or 0.3 NTU)</t>
  </si>
  <si>
    <t>Dissolved oxygen saturation (ROX +/-1% of reading or 1% air saturation</t>
  </si>
  <si>
    <t>Dissolved oxygen concentration  (ROX sensor +/-0.1 mg/L )</t>
  </si>
  <si>
    <t>chlorophyl-a concentration (YSI 6025  Resolution: 0.1 ug/L Chl; 0.1% RFU)</t>
  </si>
  <si>
    <t>chlorophyll-a (YSI 6025  Resolution: 0.1 ug/L Chl; 0.1% RFU)</t>
  </si>
  <si>
    <t>Dissolved organic carbone (filtered water 0.7 um)</t>
  </si>
  <si>
    <t>Particulate organic Carbon (burnt GFF filter membrane 0.7 um )</t>
  </si>
  <si>
    <t>Total suspended solids (dried acetate cellulose membrane 0.45 um)</t>
  </si>
  <si>
    <t>Total suspended solids (burnt GFF filter membrane 0.7 um )</t>
  </si>
  <si>
    <t>Measured pH in lab (after decongelation of samples)</t>
  </si>
  <si>
    <t>CaCO3  mg/L</t>
  </si>
  <si>
    <t>mg/l of NO3</t>
  </si>
  <si>
    <t>mg/l of PO4</t>
  </si>
  <si>
    <t>mg/l of SO4</t>
  </si>
  <si>
    <t>mg/l of NH4</t>
  </si>
  <si>
    <t>chlorophyyl-a / (chlorophyll-a + phaeopigment)</t>
  </si>
  <si>
    <t>umol /l of N-NH4</t>
  </si>
  <si>
    <t>computed from NH4 mg/l using this formula: '(NH4(mg/l)*1000)/1.28784/14.0067)</t>
  </si>
  <si>
    <t>umol/l N-NO3+N-NO2</t>
  </si>
  <si>
    <t>umol/l N-NO2</t>
  </si>
  <si>
    <t>umol/l N-NO3</t>
  </si>
  <si>
    <t xml:space="preserve">colorimetry </t>
  </si>
  <si>
    <t>computed from N02 umol using this formula: (N-NO2(umol/l)*46.005*0.001)/0.304467</t>
  </si>
  <si>
    <t>difference between (N-NO3 + N-NO2 (uM)) and NO2(uM)</t>
  </si>
  <si>
    <t>umol/l P-PO4</t>
  </si>
  <si>
    <t>computed from P-PO4(uMol/l) using this formula:(P-PO4(uM/l)*94.9698*0.001)/0.3261</t>
  </si>
  <si>
    <t>computed from Si-SiO4 (uM) using this formula (Si-SiO4(uM)*92.0815*0.001)/0.30501</t>
  </si>
  <si>
    <t>computed from (N-NH4+N-NO2+N-NO3)*14.0067*0.001</t>
  </si>
  <si>
    <t>DATE</t>
  </si>
  <si>
    <t>TIME</t>
  </si>
  <si>
    <t>Sampling time: local time</t>
  </si>
  <si>
    <t>TYPE</t>
  </si>
  <si>
    <t>Sampling type as follow: 0: no sample were taken; 1: one sample at sub-surface during the field trip; 2: at least two depths sampled at the same station; 3: several samples at sub-surface within a day; 4 : several samples within a day at least at two depths</t>
  </si>
  <si>
    <t>hh:mn</t>
  </si>
  <si>
    <t>LOCATION</t>
  </si>
  <si>
    <t>Station location as follow: L: Lake; LM: Lake shore; C: channel; I: Igarape; AM mainstream; LMQ: Lake Manaquiri</t>
  </si>
  <si>
    <t>NEW_ NAME</t>
  </si>
  <si>
    <t>OLD_NAME</t>
  </si>
  <si>
    <t>NEW_NAME</t>
  </si>
  <si>
    <t>New station name proposed to simplify. the larger the number of the station, the less it was visited</t>
  </si>
  <si>
    <t>Old station name</t>
  </si>
  <si>
    <t>SAMPLE</t>
  </si>
  <si>
    <t>Sample name</t>
  </si>
  <si>
    <t>WATERPERIOD</t>
  </si>
  <si>
    <t>WATER_PERIOD</t>
  </si>
  <si>
    <t>FIELD_TRIP</t>
  </si>
  <si>
    <t>SpCOND(uS/cm)</t>
  </si>
  <si>
    <t>TOTAL_DEPTH</t>
  </si>
  <si>
    <t>SECCHI</t>
  </si>
  <si>
    <t>SAMPLE_DEPTH</t>
  </si>
  <si>
    <t>ODO%</t>
  </si>
  <si>
    <t>ODO(mg/L)</t>
  </si>
  <si>
    <t>T(°C)</t>
  </si>
  <si>
    <t>ODO(mg/l)</t>
  </si>
  <si>
    <t xml:space="preserve">PROBE_CHLO-a(ug/l) </t>
  </si>
  <si>
    <t xml:space="preserve">PROBE_CHLO-a(RFU) </t>
  </si>
  <si>
    <t>PROBE_PH</t>
  </si>
  <si>
    <t xml:space="preserve"> PH (YSI sensor accuracy ±0.2 unit)</t>
  </si>
  <si>
    <t>POC(mg/l)</t>
  </si>
  <si>
    <t>DOC(mg/l)</t>
  </si>
  <si>
    <t>SST_045(mg/l)</t>
  </si>
  <si>
    <t>SST_070(mg/l)</t>
  </si>
  <si>
    <t>PH_LAB</t>
  </si>
  <si>
    <t>ALCALINITY</t>
  </si>
  <si>
    <t>F(mg/l)</t>
  </si>
  <si>
    <t>Cl(mg/l)</t>
  </si>
  <si>
    <r>
      <rPr>
        <b/>
        <sz val="10"/>
        <color theme="1"/>
        <rFont val="Helvetica"/>
        <family val="2"/>
      </rPr>
      <t>PO</t>
    </r>
    <r>
      <rPr>
        <b/>
        <vertAlign val="subscript"/>
        <sz val="10"/>
        <color theme="1"/>
        <rFont val="Helvetica"/>
        <family val="2"/>
      </rPr>
      <t>4(</t>
    </r>
    <r>
      <rPr>
        <b/>
        <sz val="10"/>
        <color theme="1"/>
        <rFont val="Helvetica"/>
        <family val="2"/>
      </rPr>
      <t>mg/l)</t>
    </r>
  </si>
  <si>
    <r>
      <rPr>
        <b/>
        <sz val="10"/>
        <color theme="1"/>
        <rFont val="Helvetica"/>
        <family val="2"/>
      </rPr>
      <t>SO</t>
    </r>
    <r>
      <rPr>
        <b/>
        <vertAlign val="subscript"/>
        <sz val="10"/>
        <color theme="1"/>
        <rFont val="Helvetica"/>
        <family val="2"/>
      </rPr>
      <t>4(mg/l)</t>
    </r>
  </si>
  <si>
    <t>Ca(mg/l)</t>
  </si>
  <si>
    <t>Mg(mg/l)</t>
  </si>
  <si>
    <t>Na(mg/l)</t>
  </si>
  <si>
    <t>K(mg/l)</t>
  </si>
  <si>
    <t>NH4(mg/l)</t>
  </si>
  <si>
    <t>Si(mg/l)</t>
  </si>
  <si>
    <t>CHLO-a(ug/l)</t>
  </si>
  <si>
    <t>Phaeo(ug/l)</t>
  </si>
  <si>
    <t>chlorophyll-a (acetone method)</t>
  </si>
  <si>
    <t>Phaeopigment (acetone method)</t>
  </si>
  <si>
    <t>TOTAL_CHLO(ug/l)</t>
  </si>
  <si>
    <t>CHLO_RATIO</t>
  </si>
  <si>
    <t>TOTAL_CHLO_STDEVA</t>
  </si>
  <si>
    <t xml:space="preserve">POC_C% </t>
  </si>
  <si>
    <t>POC_N%</t>
  </si>
  <si>
    <t>POC_C/N</t>
  </si>
  <si>
    <t>N-NO3+N-NO2(uM)</t>
  </si>
  <si>
    <t>N-NH4(uM)</t>
  </si>
  <si>
    <t>N-NO2(uM)</t>
  </si>
  <si>
    <t>No2(mg/l)</t>
  </si>
  <si>
    <t>N-NO3corr(uM)</t>
  </si>
  <si>
    <t>N03(mg/l)</t>
  </si>
  <si>
    <t>P-PO4(uM)</t>
  </si>
  <si>
    <t>PO4(mg/l)</t>
  </si>
  <si>
    <t>Si-SiO4(uM)</t>
  </si>
  <si>
    <t>SiO4(mg/l)</t>
  </si>
  <si>
    <t>N-DIN (mgN/l )</t>
  </si>
  <si>
    <t>PO4(mg/l PO4)</t>
  </si>
  <si>
    <t xml:space="preserve">N-DIN(mgN/l ) </t>
  </si>
  <si>
    <t>water quality with probe and water quality surface headers</t>
  </si>
  <si>
    <r>
      <t>NO</t>
    </r>
    <r>
      <rPr>
        <vertAlign val="subscript"/>
        <sz val="10"/>
        <color indexed="12"/>
        <rFont val="Helvetica"/>
        <family val="2"/>
      </rPr>
      <t>3(</t>
    </r>
    <r>
      <rPr>
        <sz val="10"/>
        <color indexed="12"/>
        <rFont val="Helvetica"/>
        <family val="2"/>
      </rPr>
      <t>mg/l)</t>
    </r>
    <r>
      <rPr>
        <b/>
        <sz val="10"/>
        <color indexed="12"/>
        <rFont val="Helvetica"/>
        <family val="2"/>
      </rPr>
      <t>-CI</t>
    </r>
  </si>
  <si>
    <r>
      <t>NO</t>
    </r>
    <r>
      <rPr>
        <b/>
        <vertAlign val="subscript"/>
        <sz val="10"/>
        <color theme="1"/>
        <rFont val="Helvetica"/>
        <family val="2"/>
      </rPr>
      <t>3(</t>
    </r>
    <r>
      <rPr>
        <b/>
        <sz val="10"/>
        <color theme="1"/>
        <rFont val="Helvetica"/>
        <family val="2"/>
      </rPr>
      <t>mg/l)-CI</t>
    </r>
  </si>
  <si>
    <t>computed from N03 umol using this formula: (N-NO3(umol/l)*62.004*0.001)/0.2259) or equal to NO3(mg/l)-CI</t>
  </si>
  <si>
    <r>
      <t>PO</t>
    </r>
    <r>
      <rPr>
        <vertAlign val="subscript"/>
        <sz val="10"/>
        <color indexed="12"/>
        <rFont val="Helvetica"/>
        <family val="2"/>
      </rPr>
      <t>4(</t>
    </r>
    <r>
      <rPr>
        <sz val="10"/>
        <color indexed="12"/>
        <rFont val="Helvetica"/>
        <family val="2"/>
      </rPr>
      <t>mg/l)</t>
    </r>
    <r>
      <rPr>
        <b/>
        <sz val="10"/>
        <color indexed="12"/>
        <rFont val="Helvetica"/>
        <family val="2"/>
      </rPr>
      <t>-CI</t>
    </r>
  </si>
  <si>
    <r>
      <t>SO</t>
    </r>
    <r>
      <rPr>
        <vertAlign val="subscript"/>
        <sz val="10"/>
        <color indexed="12"/>
        <rFont val="Helvetica"/>
        <family val="2"/>
      </rPr>
      <t>4(mg/l)</t>
    </r>
    <r>
      <rPr>
        <b/>
        <sz val="10"/>
        <color indexed="12"/>
        <rFont val="Helvetica"/>
        <family val="2"/>
      </rPr>
      <t>-CI</t>
    </r>
  </si>
  <si>
    <t>Water Level (m)</t>
  </si>
  <si>
    <t>Volume (m3)</t>
  </si>
  <si>
    <t>Surface (m2)</t>
  </si>
  <si>
    <t>channel %</t>
  </si>
  <si>
    <t>upland %</t>
  </si>
  <si>
    <t>attz%</t>
  </si>
  <si>
    <t>rain %</t>
  </si>
  <si>
    <t>seepage %</t>
  </si>
  <si>
    <t>v_init %</t>
  </si>
  <si>
    <t>Hydro-model</t>
  </si>
  <si>
    <t xml:space="preserve">Simulated water level above see level </t>
  </si>
  <si>
    <t>m3</t>
  </si>
  <si>
    <t>m2</t>
  </si>
  <si>
    <t xml:space="preserve">Simulated inundated volume </t>
  </si>
  <si>
    <t>Simulated inundated area</t>
  </si>
  <si>
    <t>Simulated contribution of river (channel and overflow) expressed as a % of the total inputs</t>
  </si>
  <si>
    <t>Simulated contribution of runoff  from upland regions expressed as a % of the total inputs</t>
  </si>
  <si>
    <t>Simulated contribution of runoff  from alternatively wet and dry regions expressed as a % of the total inputs</t>
  </si>
  <si>
    <t>Simulated contribution of direct rainfall  above wet  regions expressed as a % of the total inputs</t>
  </si>
  <si>
    <t>Simulated contribution of seepage   expressed as a % of the total inputs</t>
  </si>
  <si>
    <t>Simulated contribution of the  initial water volume  (i.e at the begining of the hydrological cycle) expressed as a % of the total inputs</t>
  </si>
  <si>
    <t>Hydrodynamics</t>
  </si>
  <si>
    <t>Surface=1</t>
  </si>
  <si>
    <t>BottomElevation_Buf50(m)</t>
  </si>
  <si>
    <t>SimWaterDepth_Buf50(m)</t>
  </si>
  <si>
    <t>SimVelU_Buf50(m.s-1)</t>
  </si>
  <si>
    <t>SimVelV_Buf50(m.s-1)</t>
  </si>
  <si>
    <t>SimVelMag_Buf50(m.s-1)</t>
  </si>
  <si>
    <t>SimVelDir_Buf50(Deg)</t>
  </si>
  <si>
    <t>EffFetch_24h(m)</t>
  </si>
  <si>
    <t>WaveFromEffFetch(m)</t>
  </si>
  <si>
    <t>FroudeNumber</t>
  </si>
  <si>
    <t>ReynoldNumber</t>
  </si>
  <si>
    <t>ResidenceTime_24h(s)</t>
  </si>
  <si>
    <t>SimplifiedResidenceTimek_24h(s)</t>
  </si>
  <si>
    <t>CumRainTrmm24h_1Day(mm)</t>
  </si>
  <si>
    <t>CumRainTrmm24h_3Day(mm)</t>
  </si>
  <si>
    <t>CumRainTrmm24h_6Day(mm)</t>
  </si>
  <si>
    <t>AirTemp_1Day(°)</t>
  </si>
  <si>
    <t>AirTemp_6Day(°)</t>
  </si>
  <si>
    <t>AirTemp_15Day(°)</t>
  </si>
  <si>
    <t>CumEvap1h_1Day(mm)</t>
  </si>
  <si>
    <t>CumEvap1h_6Day(mm)</t>
  </si>
  <si>
    <t>CumEvap1h_15Day(mm)</t>
  </si>
  <si>
    <t>SolarRad_1Day(W/m2)</t>
  </si>
  <si>
    <t>SolarRad_6Day(W/m2)</t>
  </si>
  <si>
    <t>SolarRad_15Day(W/m2)</t>
  </si>
  <si>
    <t>RelHum_1Day(%)</t>
  </si>
  <si>
    <t>RelHum_6Day(%)</t>
  </si>
  <si>
    <t>RelHum_15Day(%)</t>
  </si>
  <si>
    <t>AirPressure_1Day(kPa)</t>
  </si>
  <si>
    <t>AirPressure_6Day(kPa)</t>
  </si>
  <si>
    <t>AirPressure_15Day(kPa)</t>
  </si>
  <si>
    <t>WindInt_1Day(m/s)</t>
  </si>
  <si>
    <t>WindInt_6Day(m/s)</t>
  </si>
  <si>
    <t>WindInt_15Day(m/s)</t>
  </si>
  <si>
    <t>WindDir_1Day</t>
  </si>
  <si>
    <t>WindDir_6Day</t>
  </si>
  <si>
    <t>WindDir_15Day</t>
  </si>
  <si>
    <t>New station name proposed to simplify. the larger the number of the station, the less it was visited. 0.25 = Left side of the staion, 0.75 = Right side of the staion</t>
  </si>
  <si>
    <t>Integer</t>
  </si>
  <si>
    <t>1= if surface, 0 si non surface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</si>
</sst>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0"/>
    <numFmt numFmtId="165" formatCode="0.0"/>
    <numFmt numFmtId="166" formatCode="[$-F400]h:mm:ss\ AM/PM"/>
    <numFmt numFmtId="167" formatCode="[$-F400]h:mm\ AM/PM"/>
    <numFmt numFmtId="168" formatCode="h:mm;@"/>
    <numFmt numFmtId="169" formatCode="0.0000"/>
    <numFmt numFmtId="170" formatCode="0.000"/>
  </numFmts>
  <fonts count="69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sz val="12"/>
      <color indexed="8"/>
      <name val="Helvetica Neue"/>
      <family val="2"/>
    </font>
    <font>
      <b/>
      <sz val="10"/>
      <color indexed="12"/>
      <name val="Helvetica Neue"/>
      <family val="2"/>
    </font>
    <font>
      <b/>
      <sz val="10"/>
      <color indexed="12"/>
      <name val="Arial"/>
      <family val="2"/>
    </font>
    <font>
      <sz val="11"/>
      <color indexed="8"/>
      <name val="Helvetica Neue"/>
      <family val="2"/>
    </font>
    <font>
      <sz val="11"/>
      <color indexed="12"/>
      <name val="Helvetica Neue"/>
      <family val="2"/>
    </font>
    <font>
      <b/>
      <sz val="10"/>
      <color indexed="12"/>
      <name val="Helvetica"/>
      <family val="2"/>
    </font>
    <font>
      <vertAlign val="subscript"/>
      <sz val="10"/>
      <color indexed="12"/>
      <name val="Helvetica"/>
      <family val="2"/>
    </font>
    <font>
      <sz val="10"/>
      <color indexed="12"/>
      <name val="Helvetica"/>
      <family val="2"/>
    </font>
    <font>
      <sz val="10"/>
      <color indexed="8"/>
      <name val="Helvetica"/>
      <family val="2"/>
    </font>
    <font>
      <b/>
      <sz val="10"/>
      <color indexed="8"/>
      <name val="Helvetica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Helvetica Neue Medium"/>
    </font>
    <font>
      <sz val="10"/>
      <color indexed="17"/>
      <name val="Helvetica"/>
      <family val="2"/>
    </font>
    <font>
      <b/>
      <sz val="10"/>
      <color indexed="17"/>
      <name val="Helvetica"/>
      <family val="2"/>
    </font>
    <font>
      <sz val="10"/>
      <color indexed="17"/>
      <name val="Arial"/>
      <family val="2"/>
    </font>
    <font>
      <sz val="10"/>
      <color indexed="17"/>
      <name val="Helvetica Neue"/>
      <family val="2"/>
    </font>
    <font>
      <b/>
      <sz val="10"/>
      <color indexed="17"/>
      <name val="Arial"/>
      <family val="2"/>
    </font>
    <font>
      <i/>
      <sz val="10"/>
      <color indexed="18"/>
      <name val="Helvetica"/>
      <family val="2"/>
    </font>
    <font>
      <b/>
      <i/>
      <sz val="10"/>
      <color indexed="18"/>
      <name val="Helvetica"/>
      <family val="2"/>
    </font>
    <font>
      <sz val="10"/>
      <color indexed="18"/>
      <name val="Arial"/>
      <family val="2"/>
    </font>
    <font>
      <sz val="10"/>
      <color indexed="18"/>
      <name val="Helvetica Neue Medium"/>
    </font>
    <font>
      <b/>
      <sz val="10"/>
      <color indexed="18"/>
      <name val="Arial"/>
      <family val="2"/>
    </font>
    <font>
      <sz val="10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Helvetica"/>
      <family val="2"/>
    </font>
    <font>
      <sz val="12"/>
      <color indexed="8"/>
      <name val="Calibri"/>
      <family val="2"/>
    </font>
    <font>
      <sz val="10"/>
      <color theme="1"/>
      <name val="Arial"/>
      <family val="2"/>
    </font>
    <font>
      <sz val="12"/>
      <name val="Arial"/>
      <family val="2"/>
    </font>
    <font>
      <sz val="10"/>
      <name val="Arial"/>
      <family val="2"/>
    </font>
    <font>
      <i/>
      <sz val="11"/>
      <color indexed="8"/>
      <name val="Calibri"/>
      <family val="2"/>
    </font>
    <font>
      <sz val="11"/>
      <color indexed="8"/>
      <name val="Calibri"/>
      <family val="2"/>
    </font>
    <font>
      <i/>
      <sz val="11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i/>
      <sz val="12"/>
      <color indexed="8"/>
      <name val="Calibri"/>
      <family val="2"/>
    </font>
    <font>
      <sz val="12"/>
      <name val="Calibri"/>
      <family val="2"/>
    </font>
    <font>
      <i/>
      <sz val="12"/>
      <name val="Calibri"/>
      <family val="2"/>
    </font>
    <font>
      <sz val="11"/>
      <color rgb="FF000000"/>
      <name val="Helvetica Neue"/>
      <family val="2"/>
    </font>
    <font>
      <b/>
      <sz val="10"/>
      <color theme="1"/>
      <name val="Helvetica"/>
      <family val="2"/>
    </font>
    <font>
      <b/>
      <sz val="10"/>
      <color indexed="12"/>
      <name val="Helvetica Neue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color indexed="8"/>
      <name val="Helvetica"/>
      <family val="2"/>
    </font>
    <font>
      <sz val="10"/>
      <color rgb="FFFF0000"/>
      <name val="Arial"/>
      <family val="2"/>
    </font>
    <font>
      <sz val="10"/>
      <color theme="1"/>
      <name val="Helvetica Neue"/>
      <family val="2"/>
    </font>
    <font>
      <i/>
      <sz val="11"/>
      <color theme="1"/>
      <name val="Calibri"/>
      <family val="2"/>
    </font>
    <font>
      <b/>
      <sz val="10"/>
      <color theme="3"/>
      <name val="Arial"/>
      <family val="2"/>
    </font>
    <font>
      <b/>
      <sz val="11"/>
      <color rgb="FF002060"/>
      <name val="Arial"/>
      <family val="2"/>
    </font>
    <font>
      <sz val="11"/>
      <color theme="1"/>
      <name val="Arial"/>
      <family val="2"/>
    </font>
    <font>
      <b/>
      <sz val="11"/>
      <color theme="3"/>
      <name val="Arial"/>
      <family val="2"/>
    </font>
    <font>
      <sz val="10"/>
      <color rgb="FF000000"/>
      <name val="Arial"/>
      <family val="2"/>
    </font>
    <font>
      <sz val="10"/>
      <color indexed="8"/>
      <name val="Helvetica Neue"/>
      <family val="2"/>
    </font>
    <font>
      <b/>
      <sz val="10"/>
      <color theme="1"/>
      <name val="Helvetica Neue"/>
      <family val="2"/>
    </font>
    <font>
      <b/>
      <sz val="10"/>
      <color theme="1"/>
      <name val="Arial"/>
      <family val="2"/>
    </font>
    <font>
      <sz val="11"/>
      <color theme="1"/>
      <name val="Helvetica Neue"/>
      <family val="2"/>
    </font>
    <font>
      <b/>
      <sz val="11"/>
      <color theme="1"/>
      <name val="Helvetica Neue"/>
      <family val="2"/>
    </font>
    <font>
      <b/>
      <vertAlign val="subscript"/>
      <sz val="10"/>
      <color theme="1"/>
      <name val="Helvetica"/>
      <family val="2"/>
    </font>
    <font>
      <b/>
      <sz val="12"/>
      <color theme="1"/>
      <name val="Helvetica Neue"/>
      <family val="2"/>
    </font>
    <font>
      <sz val="12"/>
      <color theme="1"/>
      <name val="Helvetica Neue"/>
      <family val="2"/>
    </font>
    <font>
      <b/>
      <sz val="12"/>
      <color theme="1"/>
      <name val="Arial"/>
      <family val="2"/>
    </font>
    <font>
      <sz val="10"/>
      <color theme="1"/>
      <name val="Helvetica Neue"/>
    </font>
  </fonts>
  <fills count="23">
    <fill>
      <patternFill patternType="none"/>
    </fill>
    <fill>
      <patternFill patternType="gray125"/>
    </fill>
    <fill>
      <patternFill patternType="solid">
        <fgColor indexed="13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9"/>
        <bgColor auto="1"/>
      </patternFill>
    </fill>
    <fill>
      <patternFill patternType="solid">
        <fgColor rgb="FFE6B8B7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7F7F6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27">
    <border>
      <left/>
      <right/>
      <top/>
      <bottom/>
      <diagonal/>
    </border>
    <border>
      <left style="thin">
        <color indexed="14"/>
      </left>
      <right style="thin">
        <color indexed="12"/>
      </right>
      <top style="thin">
        <color indexed="14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4"/>
      </top>
      <bottom style="thin">
        <color indexed="12"/>
      </bottom>
      <diagonal/>
    </border>
    <border>
      <left style="thin">
        <color indexed="12"/>
      </left>
      <right style="thin">
        <color indexed="14"/>
      </right>
      <top style="thin">
        <color indexed="14"/>
      </top>
      <bottom style="thin">
        <color indexed="12"/>
      </bottom>
      <diagonal/>
    </border>
    <border>
      <left style="thin">
        <color indexed="14"/>
      </left>
      <right style="thin">
        <color indexed="12"/>
      </right>
      <top style="thin">
        <color indexed="12"/>
      </top>
      <bottom style="thin">
        <color indexed="15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5"/>
      </bottom>
      <diagonal/>
    </border>
    <border>
      <left style="thin">
        <color indexed="12"/>
      </left>
      <right style="thin">
        <color indexed="14"/>
      </right>
      <top style="thin">
        <color indexed="12"/>
      </top>
      <bottom style="thin">
        <color indexed="15"/>
      </bottom>
      <diagonal/>
    </border>
    <border>
      <left style="thin">
        <color indexed="14"/>
      </left>
      <right style="thin">
        <color indexed="14"/>
      </right>
      <top style="thin">
        <color indexed="15"/>
      </top>
      <bottom style="thin">
        <color indexed="14"/>
      </bottom>
      <diagonal/>
    </border>
    <border>
      <left style="thin">
        <color indexed="14"/>
      </left>
      <right style="thin">
        <color indexed="15"/>
      </right>
      <top style="thin">
        <color indexed="15"/>
      </top>
      <bottom style="thin">
        <color indexed="14"/>
      </bottom>
      <diagonal/>
    </border>
    <border>
      <left style="thin">
        <color indexed="15"/>
      </left>
      <right style="thin">
        <color indexed="14"/>
      </right>
      <top style="thin">
        <color indexed="15"/>
      </top>
      <bottom style="thin">
        <color indexed="14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  <border>
      <left style="thin">
        <color indexed="14"/>
      </left>
      <right style="thin">
        <color indexed="15"/>
      </right>
      <top style="thin">
        <color indexed="14"/>
      </top>
      <bottom style="thin">
        <color indexed="14"/>
      </bottom>
      <diagonal/>
    </border>
    <border>
      <left style="thin">
        <color indexed="15"/>
      </left>
      <right style="thin">
        <color indexed="14"/>
      </right>
      <top style="thin">
        <color indexed="14"/>
      </top>
      <bottom style="thin">
        <color indexed="14"/>
      </bottom>
      <diagonal/>
    </border>
    <border>
      <left style="thin">
        <color indexed="14"/>
      </left>
      <right style="thin">
        <color indexed="12"/>
      </right>
      <top style="thin">
        <color indexed="14"/>
      </top>
      <bottom style="thin">
        <color indexed="15"/>
      </bottom>
      <diagonal/>
    </border>
    <border>
      <left style="thin">
        <color indexed="12"/>
      </left>
      <right style="thin">
        <color indexed="12"/>
      </right>
      <top style="thin">
        <color indexed="14"/>
      </top>
      <bottom style="thin">
        <color indexed="15"/>
      </bottom>
      <diagonal/>
    </border>
    <border>
      <left style="thin">
        <color indexed="12"/>
      </left>
      <right style="thin">
        <color indexed="14"/>
      </right>
      <top style="thin">
        <color indexed="14"/>
      </top>
      <bottom style="thin">
        <color indexed="1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thin">
        <color rgb="FFC8C8C8"/>
      </left>
      <right style="thin">
        <color rgb="FFC8C8C8"/>
      </right>
      <top style="thin">
        <color rgb="FFC8C8C8"/>
      </top>
      <bottom style="thin">
        <color rgb="FFC8C8C8"/>
      </bottom>
      <diagonal/>
    </border>
    <border>
      <left style="thin">
        <color rgb="FFC8C8C8"/>
      </left>
      <right style="thin">
        <color rgb="FFC8C8C8"/>
      </right>
      <top/>
      <bottom style="thin">
        <color rgb="FFC8C8C8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</borders>
  <cellStyleXfs count="5">
    <xf numFmtId="0" fontId="0" fillId="0" borderId="0" applyNumberFormat="0" applyFill="0" applyBorder="0" applyProtection="0">
      <alignment vertical="top" wrapText="1"/>
    </xf>
    <xf numFmtId="0" fontId="35" fillId="0" borderId="0"/>
    <xf numFmtId="0" fontId="6" fillId="0" borderId="0"/>
    <xf numFmtId="0" fontId="5" fillId="0" borderId="0"/>
    <xf numFmtId="0" fontId="2" fillId="0" borderId="0"/>
  </cellStyleXfs>
  <cellXfs count="348">
    <xf numFmtId="0" fontId="0" fillId="0" borderId="0" xfId="0" applyFont="1" applyAlignment="1">
      <alignment vertical="top" wrapText="1"/>
    </xf>
    <xf numFmtId="49" fontId="8" fillId="2" borderId="1" xfId="0" applyNumberFormat="1" applyFont="1" applyFill="1" applyBorder="1" applyAlignment="1">
      <alignment vertical="top" wrapText="1"/>
    </xf>
    <xf numFmtId="49" fontId="8" fillId="2" borderId="2" xfId="0" applyNumberFormat="1" applyFont="1" applyFill="1" applyBorder="1" applyAlignment="1">
      <alignment vertical="top" wrapText="1"/>
    </xf>
    <xf numFmtId="49" fontId="9" fillId="2" borderId="2" xfId="0" applyNumberFormat="1" applyFont="1" applyFill="1" applyBorder="1" applyAlignment="1">
      <alignment vertical="top" wrapText="1"/>
    </xf>
    <xf numFmtId="49" fontId="9" fillId="2" borderId="2" xfId="0" applyNumberFormat="1" applyFont="1" applyFill="1" applyBorder="1" applyAlignment="1">
      <alignment horizontal="center" vertical="top" wrapText="1"/>
    </xf>
    <xf numFmtId="49" fontId="8" fillId="2" borderId="2" xfId="0" applyNumberFormat="1" applyFont="1" applyFill="1" applyBorder="1" applyAlignment="1">
      <alignment horizontal="center" vertical="top" wrapText="1"/>
    </xf>
    <xf numFmtId="49" fontId="15" fillId="0" borderId="7" xfId="0" applyNumberFormat="1" applyFont="1" applyBorder="1" applyAlignment="1">
      <alignment horizontal="left" vertical="center" wrapText="1" readingOrder="1"/>
    </xf>
    <xf numFmtId="49" fontId="16" fillId="0" borderId="7" xfId="0" applyNumberFormat="1" applyFont="1" applyBorder="1" applyAlignment="1">
      <alignment horizontal="left" vertical="center" wrapText="1" readingOrder="1"/>
    </xf>
    <xf numFmtId="0" fontId="15" fillId="0" borderId="7" xfId="0" applyNumberFormat="1" applyFont="1" applyBorder="1" applyAlignment="1">
      <alignment horizontal="center" vertical="center" wrapText="1" readingOrder="1"/>
    </xf>
    <xf numFmtId="164" fontId="17" fillId="0" borderId="8" xfId="0" applyNumberFormat="1" applyFont="1" applyBorder="1" applyAlignment="1">
      <alignment horizontal="center" vertical="center" wrapText="1" readingOrder="1"/>
    </xf>
    <xf numFmtId="49" fontId="0" fillId="0" borderId="7" xfId="0" applyNumberFormat="1" applyFont="1" applyBorder="1" applyAlignment="1">
      <alignment vertical="top" wrapText="1"/>
    </xf>
    <xf numFmtId="49" fontId="15" fillId="0" borderId="10" xfId="0" applyNumberFormat="1" applyFont="1" applyBorder="1" applyAlignment="1">
      <alignment horizontal="left" vertical="center" wrapText="1" readingOrder="1"/>
    </xf>
    <xf numFmtId="49" fontId="16" fillId="0" borderId="10" xfId="0" applyNumberFormat="1" applyFont="1" applyBorder="1" applyAlignment="1">
      <alignment horizontal="left" vertical="center" wrapText="1" readingOrder="1"/>
    </xf>
    <xf numFmtId="0" fontId="15" fillId="0" borderId="10" xfId="0" applyNumberFormat="1" applyFont="1" applyBorder="1" applyAlignment="1">
      <alignment horizontal="center" vertical="center" wrapText="1" readingOrder="1"/>
    </xf>
    <xf numFmtId="164" fontId="17" fillId="0" borderId="11" xfId="0" applyNumberFormat="1" applyFont="1" applyBorder="1" applyAlignment="1">
      <alignment horizontal="center" vertical="center" wrapText="1" readingOrder="1"/>
    </xf>
    <xf numFmtId="164" fontId="17" fillId="3" borderId="12" xfId="0" applyNumberFormat="1" applyFont="1" applyFill="1" applyBorder="1" applyAlignment="1">
      <alignment horizontal="center" vertical="center" wrapText="1" readingOrder="1"/>
    </xf>
    <xf numFmtId="49" fontId="0" fillId="3" borderId="10" xfId="0" applyNumberFormat="1" applyFont="1" applyFill="1" applyBorder="1" applyAlignment="1">
      <alignment vertical="top" wrapText="1"/>
    </xf>
    <xf numFmtId="14" fontId="0" fillId="3" borderId="10" xfId="0" applyNumberFormat="1" applyFont="1" applyFill="1" applyBorder="1" applyAlignment="1">
      <alignment vertical="top" wrapText="1"/>
    </xf>
    <xf numFmtId="49" fontId="18" fillId="3" borderId="10" xfId="0" applyNumberFormat="1" applyFont="1" applyFill="1" applyBorder="1" applyAlignment="1">
      <alignment horizontal="center" vertical="center" wrapText="1" readingOrder="1"/>
    </xf>
    <xf numFmtId="0" fontId="17" fillId="3" borderId="10" xfId="0" applyNumberFormat="1" applyFont="1" applyFill="1" applyBorder="1" applyAlignment="1">
      <alignment horizontal="center" vertical="center" wrapText="1"/>
    </xf>
    <xf numFmtId="0" fontId="17" fillId="3" borderId="10" xfId="0" applyNumberFormat="1" applyFont="1" applyFill="1" applyBorder="1" applyAlignment="1">
      <alignment horizontal="center" vertical="center" wrapText="1" readingOrder="1"/>
    </xf>
    <xf numFmtId="49" fontId="17" fillId="3" borderId="10" xfId="0" applyNumberFormat="1" applyFont="1" applyFill="1" applyBorder="1" applyAlignment="1">
      <alignment horizontal="center" vertical="center" wrapText="1" readingOrder="1"/>
    </xf>
    <xf numFmtId="0" fontId="17" fillId="3" borderId="10" xfId="0" applyFont="1" applyFill="1" applyBorder="1" applyAlignment="1">
      <alignment horizontal="center" vertical="center" wrapText="1" readingOrder="1"/>
    </xf>
    <xf numFmtId="164" fontId="17" fillId="0" borderId="12" xfId="0" applyNumberFormat="1" applyFont="1" applyBorder="1" applyAlignment="1">
      <alignment horizontal="center" vertical="center" wrapText="1" readingOrder="1"/>
    </xf>
    <xf numFmtId="49" fontId="0" fillId="0" borderId="10" xfId="0" applyNumberFormat="1" applyFont="1" applyBorder="1" applyAlignment="1">
      <alignment vertical="top" wrapText="1"/>
    </xf>
    <xf numFmtId="14" fontId="0" fillId="0" borderId="10" xfId="0" applyNumberFormat="1" applyFont="1" applyBorder="1" applyAlignment="1">
      <alignment vertical="top" wrapText="1"/>
    </xf>
    <xf numFmtId="49" fontId="18" fillId="0" borderId="10" xfId="0" applyNumberFormat="1" applyFont="1" applyBorder="1" applyAlignment="1">
      <alignment horizontal="center" vertical="center" wrapText="1" readingOrder="1"/>
    </xf>
    <xf numFmtId="0" fontId="17" fillId="0" borderId="10" xfId="0" applyNumberFormat="1" applyFont="1" applyBorder="1" applyAlignment="1">
      <alignment horizontal="center" vertical="center" wrapText="1"/>
    </xf>
    <xf numFmtId="0" fontId="17" fillId="0" borderId="10" xfId="0" applyNumberFormat="1" applyFont="1" applyBorder="1" applyAlignment="1">
      <alignment horizontal="center" vertical="center" wrapText="1" readingOrder="1"/>
    </xf>
    <xf numFmtId="49" fontId="17" fillId="0" borderId="10" xfId="0" applyNumberFormat="1" applyFont="1" applyBorder="1" applyAlignment="1">
      <alignment horizontal="center" vertical="center" wrapText="1" readingOrder="1"/>
    </xf>
    <xf numFmtId="0" fontId="17" fillId="0" borderId="10" xfId="0" applyFont="1" applyBorder="1" applyAlignment="1">
      <alignment horizontal="center" vertical="center" wrapText="1" readingOrder="1"/>
    </xf>
    <xf numFmtId="164" fontId="17" fillId="0" borderId="11" xfId="0" applyNumberFormat="1" applyFont="1" applyBorder="1" applyAlignment="1">
      <alignment horizontal="center" vertical="top" wrapText="1" readingOrder="1"/>
    </xf>
    <xf numFmtId="164" fontId="17" fillId="3" borderId="12" xfId="0" applyNumberFormat="1" applyFont="1" applyFill="1" applyBorder="1" applyAlignment="1">
      <alignment horizontal="center" vertical="top" wrapText="1" readingOrder="1"/>
    </xf>
    <xf numFmtId="49" fontId="15" fillId="0" borderId="10" xfId="0" applyNumberFormat="1" applyFont="1" applyBorder="1" applyAlignment="1">
      <alignment horizontal="center" vertical="center" wrapText="1" readingOrder="1"/>
    </xf>
    <xf numFmtId="0" fontId="17" fillId="3" borderId="10" xfId="0" applyFont="1" applyFill="1" applyBorder="1" applyAlignment="1">
      <alignment horizontal="center" vertical="center" wrapText="1"/>
    </xf>
    <xf numFmtId="49" fontId="20" fillId="0" borderId="10" xfId="0" applyNumberFormat="1" applyFont="1" applyBorder="1" applyAlignment="1">
      <alignment horizontal="left" vertical="center" wrapText="1" readingOrder="1"/>
    </xf>
    <xf numFmtId="49" fontId="21" fillId="0" borderId="10" xfId="0" applyNumberFormat="1" applyFont="1" applyBorder="1" applyAlignment="1">
      <alignment horizontal="left" vertical="center" wrapText="1" readingOrder="1"/>
    </xf>
    <xf numFmtId="164" fontId="22" fillId="0" borderId="11" xfId="0" applyNumberFormat="1" applyFont="1" applyBorder="1" applyAlignment="1">
      <alignment horizontal="center" vertical="center" wrapText="1" readingOrder="1"/>
    </xf>
    <xf numFmtId="164" fontId="22" fillId="0" borderId="12" xfId="0" applyNumberFormat="1" applyFont="1" applyBorder="1" applyAlignment="1">
      <alignment horizontal="center" vertical="center" wrapText="1" readingOrder="1"/>
    </xf>
    <xf numFmtId="49" fontId="23" fillId="0" borderId="10" xfId="0" applyNumberFormat="1" applyFont="1" applyBorder="1" applyAlignment="1">
      <alignment vertical="top" wrapText="1"/>
    </xf>
    <xf numFmtId="14" fontId="23" fillId="0" borderId="10" xfId="0" applyNumberFormat="1" applyFont="1" applyBorder="1" applyAlignment="1">
      <alignment vertical="top" wrapText="1"/>
    </xf>
    <xf numFmtId="49" fontId="24" fillId="0" borderId="10" xfId="0" applyNumberFormat="1" applyFont="1" applyBorder="1" applyAlignment="1">
      <alignment horizontal="center" vertical="center" wrapText="1" readingOrder="1"/>
    </xf>
    <xf numFmtId="164" fontId="22" fillId="3" borderId="12" xfId="0" applyNumberFormat="1" applyFont="1" applyFill="1" applyBorder="1" applyAlignment="1">
      <alignment horizontal="center" vertical="center" wrapText="1" readingOrder="1"/>
    </xf>
    <xf numFmtId="49" fontId="23" fillId="3" borderId="10" xfId="0" applyNumberFormat="1" applyFont="1" applyFill="1" applyBorder="1" applyAlignment="1">
      <alignment vertical="top" wrapText="1"/>
    </xf>
    <xf numFmtId="14" fontId="23" fillId="3" borderId="10" xfId="0" applyNumberFormat="1" applyFont="1" applyFill="1" applyBorder="1" applyAlignment="1">
      <alignment vertical="top" wrapText="1"/>
    </xf>
    <xf numFmtId="49" fontId="24" fillId="3" borderId="10" xfId="0" applyNumberFormat="1" applyFont="1" applyFill="1" applyBorder="1" applyAlignment="1">
      <alignment horizontal="center" vertical="center" wrapText="1" readingOrder="1"/>
    </xf>
    <xf numFmtId="0" fontId="15" fillId="0" borderId="10" xfId="0" applyFont="1" applyBorder="1" applyAlignment="1">
      <alignment horizontal="left" vertical="center" wrapText="1" readingOrder="1"/>
    </xf>
    <xf numFmtId="164" fontId="17" fillId="0" borderId="12" xfId="0" applyNumberFormat="1" applyFont="1" applyBorder="1" applyAlignment="1">
      <alignment horizontal="center" vertical="top" wrapText="1" readingOrder="1"/>
    </xf>
    <xf numFmtId="20" fontId="18" fillId="0" borderId="10" xfId="0" applyNumberFormat="1" applyFont="1" applyBorder="1" applyAlignment="1">
      <alignment horizontal="center" vertical="center" wrapText="1" readingOrder="1"/>
    </xf>
    <xf numFmtId="20" fontId="18" fillId="3" borderId="10" xfId="0" applyNumberFormat="1" applyFont="1" applyFill="1" applyBorder="1" applyAlignment="1">
      <alignment horizontal="center" vertical="center" wrapText="1" readingOrder="1"/>
    </xf>
    <xf numFmtId="0" fontId="17" fillId="0" borderId="10" xfId="0" applyFont="1" applyBorder="1" applyAlignment="1">
      <alignment horizontal="center" vertical="center" wrapText="1"/>
    </xf>
    <xf numFmtId="49" fontId="17" fillId="3" borderId="10" xfId="0" applyNumberFormat="1" applyFont="1" applyFill="1" applyBorder="1" applyAlignment="1">
      <alignment horizontal="center" vertical="center" wrapText="1"/>
    </xf>
    <xf numFmtId="49" fontId="17" fillId="0" borderId="10" xfId="0" applyNumberFormat="1" applyFont="1" applyBorder="1" applyAlignment="1">
      <alignment horizontal="center" vertical="center" wrapText="1"/>
    </xf>
    <xf numFmtId="49" fontId="25" fillId="0" borderId="10" xfId="0" applyNumberFormat="1" applyFont="1" applyBorder="1" applyAlignment="1">
      <alignment horizontal="left" vertical="center" wrapText="1" readingOrder="1"/>
    </xf>
    <xf numFmtId="49" fontId="26" fillId="0" borderId="10" xfId="0" applyNumberFormat="1" applyFont="1" applyBorder="1" applyAlignment="1">
      <alignment horizontal="left" vertical="center" wrapText="1" readingOrder="1"/>
    </xf>
    <xf numFmtId="0" fontId="25" fillId="0" borderId="10" xfId="0" applyNumberFormat="1" applyFont="1" applyBorder="1" applyAlignment="1">
      <alignment horizontal="center" vertical="center" wrapText="1" readingOrder="1"/>
    </xf>
    <xf numFmtId="49" fontId="27" fillId="0" borderId="11" xfId="0" applyNumberFormat="1" applyFont="1" applyBorder="1" applyAlignment="1">
      <alignment horizontal="center" vertical="center" wrapText="1" readingOrder="1"/>
    </xf>
    <xf numFmtId="49" fontId="27" fillId="0" borderId="12" xfId="0" applyNumberFormat="1" applyFont="1" applyBorder="1" applyAlignment="1">
      <alignment horizontal="center" vertical="center" wrapText="1" readingOrder="1"/>
    </xf>
    <xf numFmtId="49" fontId="28" fillId="0" borderId="10" xfId="0" applyNumberFormat="1" applyFont="1" applyBorder="1" applyAlignment="1">
      <alignment vertical="top" wrapText="1"/>
    </xf>
    <xf numFmtId="14" fontId="28" fillId="0" borderId="10" xfId="0" applyNumberFormat="1" applyFont="1" applyBorder="1" applyAlignment="1">
      <alignment vertical="top" wrapText="1"/>
    </xf>
    <xf numFmtId="49" fontId="30" fillId="0" borderId="10" xfId="0" applyNumberFormat="1" applyFont="1" applyBorder="1" applyAlignment="1">
      <alignment horizontal="left" vertical="center" wrapText="1" readingOrder="1"/>
    </xf>
    <xf numFmtId="0" fontId="0" fillId="0" borderId="0" xfId="0" applyNumberFormat="1" applyFont="1" applyAlignment="1">
      <alignment vertical="top" wrapText="1"/>
    </xf>
    <xf numFmtId="49" fontId="8" fillId="4" borderId="13" xfId="0" applyNumberFormat="1" applyFont="1" applyFill="1" applyBorder="1" applyAlignment="1">
      <alignment vertical="top" wrapText="1"/>
    </xf>
    <xf numFmtId="49" fontId="8" fillId="4" borderId="14" xfId="0" applyNumberFormat="1" applyFont="1" applyFill="1" applyBorder="1" applyAlignment="1">
      <alignment vertical="top" wrapText="1"/>
    </xf>
    <xf numFmtId="49" fontId="8" fillId="4" borderId="14" xfId="0" applyNumberFormat="1" applyFont="1" applyFill="1" applyBorder="1" applyAlignment="1">
      <alignment horizontal="center" vertical="top" wrapText="1"/>
    </xf>
    <xf numFmtId="49" fontId="8" fillId="4" borderId="15" xfId="0" applyNumberFormat="1" applyFont="1" applyFill="1" applyBorder="1" applyAlignment="1">
      <alignment horizontal="center" vertical="top" wrapText="1"/>
    </xf>
    <xf numFmtId="0" fontId="15" fillId="0" borderId="7" xfId="0" applyNumberFormat="1" applyFont="1" applyBorder="1" applyAlignment="1">
      <alignment horizontal="left" vertical="center" wrapText="1" readingOrder="1"/>
    </xf>
    <xf numFmtId="49" fontId="19" fillId="0" borderId="7" xfId="0" applyNumberFormat="1" applyFont="1" applyBorder="1" applyAlignment="1">
      <alignment vertical="top" wrapText="1"/>
    </xf>
    <xf numFmtId="49" fontId="15" fillId="0" borderId="8" xfId="0" applyNumberFormat="1" applyFont="1" applyBorder="1" applyAlignment="1">
      <alignment horizontal="left" vertical="center" wrapText="1" readingOrder="1"/>
    </xf>
    <xf numFmtId="0" fontId="15" fillId="0" borderId="9" xfId="0" applyNumberFormat="1" applyFont="1" applyBorder="1" applyAlignment="1">
      <alignment vertical="center" wrapText="1" readingOrder="1"/>
    </xf>
    <xf numFmtId="0" fontId="0" fillId="0" borderId="7" xfId="0" applyNumberFormat="1" applyFont="1" applyBorder="1" applyAlignment="1">
      <alignment horizontal="center" vertical="top" wrapText="1"/>
    </xf>
    <xf numFmtId="0" fontId="15" fillId="0" borderId="7" xfId="0" applyFont="1" applyBorder="1" applyAlignment="1">
      <alignment horizontal="center" vertical="center" wrapText="1" readingOrder="1"/>
    </xf>
    <xf numFmtId="49" fontId="15" fillId="0" borderId="7" xfId="0" applyNumberFormat="1" applyFont="1" applyBorder="1" applyAlignment="1">
      <alignment horizontal="center" vertical="center" wrapText="1" readingOrder="1"/>
    </xf>
    <xf numFmtId="0" fontId="15" fillId="0" borderId="10" xfId="0" applyNumberFormat="1" applyFont="1" applyBorder="1" applyAlignment="1">
      <alignment horizontal="left" vertical="center" wrapText="1" readingOrder="1"/>
    </xf>
    <xf numFmtId="49" fontId="19" fillId="0" borderId="10" xfId="0" applyNumberFormat="1" applyFont="1" applyBorder="1" applyAlignment="1">
      <alignment vertical="top" wrapText="1"/>
    </xf>
    <xf numFmtId="49" fontId="15" fillId="0" borderId="11" xfId="0" applyNumberFormat="1" applyFont="1" applyBorder="1" applyAlignment="1">
      <alignment horizontal="left" vertical="center" wrapText="1" readingOrder="1"/>
    </xf>
    <xf numFmtId="0" fontId="15" fillId="3" borderId="12" xfId="0" applyNumberFormat="1" applyFont="1" applyFill="1" applyBorder="1" applyAlignment="1">
      <alignment vertical="center" wrapText="1" readingOrder="1"/>
    </xf>
    <xf numFmtId="0" fontId="0" fillId="3" borderId="10" xfId="0" applyNumberFormat="1" applyFont="1" applyFill="1" applyBorder="1" applyAlignment="1">
      <alignment horizontal="center" vertical="top" wrapText="1"/>
    </xf>
    <xf numFmtId="0" fontId="15" fillId="3" borderId="10" xfId="0" applyFont="1" applyFill="1" applyBorder="1" applyAlignment="1">
      <alignment horizontal="center" vertical="center" wrapText="1" readingOrder="1"/>
    </xf>
    <xf numFmtId="49" fontId="15" fillId="3" borderId="10" xfId="0" applyNumberFormat="1" applyFont="1" applyFill="1" applyBorder="1" applyAlignment="1">
      <alignment horizontal="center" vertical="center" wrapText="1" readingOrder="1"/>
    </xf>
    <xf numFmtId="0" fontId="15" fillId="0" borderId="12" xfId="0" applyNumberFormat="1" applyFont="1" applyBorder="1" applyAlignment="1">
      <alignment vertical="center" wrapText="1" readingOrder="1"/>
    </xf>
    <xf numFmtId="0" fontId="0" fillId="0" borderId="10" xfId="0" applyNumberFormat="1" applyFont="1" applyBorder="1" applyAlignment="1">
      <alignment horizontal="center" vertical="top" wrapText="1"/>
    </xf>
    <xf numFmtId="0" fontId="15" fillId="0" borderId="10" xfId="0" applyFont="1" applyBorder="1" applyAlignment="1">
      <alignment horizontal="center" vertical="center" wrapText="1" readingOrder="1"/>
    </xf>
    <xf numFmtId="49" fontId="15" fillId="3" borderId="12" xfId="0" applyNumberFormat="1" applyFont="1" applyFill="1" applyBorder="1" applyAlignment="1">
      <alignment vertical="center" wrapText="1" readingOrder="1"/>
    </xf>
    <xf numFmtId="49" fontId="15" fillId="0" borderId="12" xfId="0" applyNumberFormat="1" applyFont="1" applyBorder="1" applyAlignment="1">
      <alignment vertical="center" wrapText="1" readingOrder="1"/>
    </xf>
    <xf numFmtId="0" fontId="30" fillId="3" borderId="12" xfId="0" applyNumberFormat="1" applyFont="1" applyFill="1" applyBorder="1" applyAlignment="1">
      <alignment vertical="center" wrapText="1" readingOrder="1"/>
    </xf>
    <xf numFmtId="49" fontId="30" fillId="0" borderId="10" xfId="0" applyNumberFormat="1" applyFont="1" applyBorder="1" applyAlignment="1">
      <alignment horizontal="center" vertical="center" wrapText="1" readingOrder="1"/>
    </xf>
    <xf numFmtId="49" fontId="30" fillId="3" borderId="12" xfId="0" applyNumberFormat="1" applyFont="1" applyFill="1" applyBorder="1" applyAlignment="1">
      <alignment vertical="center" wrapText="1" readingOrder="1"/>
    </xf>
    <xf numFmtId="49" fontId="30" fillId="0" borderId="12" xfId="0" applyNumberFormat="1" applyFont="1" applyBorder="1" applyAlignment="1">
      <alignment vertical="center" wrapText="1" readingOrder="1"/>
    </xf>
    <xf numFmtId="0" fontId="30" fillId="0" borderId="10" xfId="0" applyFont="1" applyBorder="1" applyAlignment="1">
      <alignment horizontal="center" vertical="center" wrapText="1" readingOrder="1"/>
    </xf>
    <xf numFmtId="0" fontId="15" fillId="0" borderId="12" xfId="0" applyFont="1" applyBorder="1" applyAlignment="1">
      <alignment vertical="center" wrapText="1" readingOrder="1"/>
    </xf>
    <xf numFmtId="0" fontId="15" fillId="3" borderId="12" xfId="0" applyFont="1" applyFill="1" applyBorder="1" applyAlignment="1">
      <alignment vertical="center" wrapText="1" readingOrder="1"/>
    </xf>
    <xf numFmtId="49" fontId="16" fillId="0" borderId="10" xfId="0" applyNumberFormat="1" applyFont="1" applyBorder="1" applyAlignment="1">
      <alignment horizontal="center" vertical="center" wrapText="1" readingOrder="1"/>
    </xf>
    <xf numFmtId="0" fontId="30" fillId="3" borderId="10" xfId="0" applyFont="1" applyFill="1" applyBorder="1" applyAlignment="1">
      <alignment horizontal="center" vertical="center" wrapText="1" readingOrder="1"/>
    </xf>
    <xf numFmtId="49" fontId="30" fillId="3" borderId="10" xfId="0" applyNumberFormat="1" applyFont="1" applyFill="1" applyBorder="1" applyAlignment="1">
      <alignment horizontal="center" vertical="center" wrapText="1" readingOrder="1"/>
    </xf>
    <xf numFmtId="49" fontId="16" fillId="3" borderId="10" xfId="0" applyNumberFormat="1" applyFont="1" applyFill="1" applyBorder="1" applyAlignment="1">
      <alignment horizontal="center" vertical="center" wrapText="1" readingOrder="1"/>
    </xf>
    <xf numFmtId="49" fontId="20" fillId="0" borderId="11" xfId="0" applyNumberFormat="1" applyFont="1" applyBorder="1" applyAlignment="1">
      <alignment horizontal="left" vertical="center" wrapText="1" readingOrder="1"/>
    </xf>
    <xf numFmtId="0" fontId="30" fillId="0" borderId="12" xfId="0" applyNumberFormat="1" applyFont="1" applyBorder="1" applyAlignment="1">
      <alignment vertical="center" wrapText="1" readingOrder="1"/>
    </xf>
    <xf numFmtId="0" fontId="16" fillId="0" borderId="12" xfId="0" applyNumberFormat="1" applyFont="1" applyBorder="1" applyAlignment="1">
      <alignment vertical="center" wrapText="1" readingOrder="1"/>
    </xf>
    <xf numFmtId="0" fontId="31" fillId="3" borderId="10" xfId="0" applyFont="1" applyFill="1" applyBorder="1" applyAlignment="1">
      <alignment horizontal="center" vertical="center" wrapText="1" readingOrder="1"/>
    </xf>
    <xf numFmtId="49" fontId="31" fillId="3" borderId="10" xfId="0" applyNumberFormat="1" applyFont="1" applyFill="1" applyBorder="1" applyAlignment="1">
      <alignment horizontal="center" vertical="center" wrapText="1" readingOrder="1"/>
    </xf>
    <xf numFmtId="0" fontId="0" fillId="3" borderId="10" xfId="0" applyFont="1" applyFill="1" applyBorder="1" applyAlignment="1">
      <alignment horizontal="center" vertical="top" wrapText="1"/>
    </xf>
    <xf numFmtId="0" fontId="0" fillId="0" borderId="10" xfId="0" applyFont="1" applyBorder="1" applyAlignment="1">
      <alignment horizontal="center" vertical="top" wrapText="1"/>
    </xf>
    <xf numFmtId="49" fontId="32" fillId="3" borderId="10" xfId="0" applyNumberFormat="1" applyFont="1" applyFill="1" applyBorder="1" applyAlignment="1">
      <alignment horizontal="center" vertical="center" wrapText="1" readingOrder="1"/>
    </xf>
    <xf numFmtId="49" fontId="32" fillId="0" borderId="10" xfId="0" applyNumberFormat="1" applyFont="1" applyBorder="1" applyAlignment="1">
      <alignment horizontal="center" vertical="center" wrapText="1" readingOrder="1"/>
    </xf>
    <xf numFmtId="49" fontId="25" fillId="0" borderId="11" xfId="0" applyNumberFormat="1" applyFont="1" applyBorder="1" applyAlignment="1">
      <alignment horizontal="left" vertical="center" wrapText="1" readingOrder="1"/>
    </xf>
    <xf numFmtId="0" fontId="25" fillId="3" borderId="12" xfId="0" applyFont="1" applyFill="1" applyBorder="1" applyAlignment="1">
      <alignment horizontal="left" vertical="center" wrapText="1" readingOrder="1"/>
    </xf>
    <xf numFmtId="0" fontId="28" fillId="3" borderId="10" xfId="0" applyFont="1" applyFill="1" applyBorder="1" applyAlignment="1">
      <alignment horizontal="center" vertical="top" wrapText="1"/>
    </xf>
    <xf numFmtId="0" fontId="25" fillId="3" borderId="10" xfId="0" applyFont="1" applyFill="1" applyBorder="1" applyAlignment="1">
      <alignment horizontal="center" vertical="center" wrapText="1" readingOrder="1"/>
    </xf>
    <xf numFmtId="49" fontId="25" fillId="3" borderId="10" xfId="0" applyNumberFormat="1" applyFont="1" applyFill="1" applyBorder="1" applyAlignment="1">
      <alignment horizontal="center" vertical="center" wrapText="1" readingOrder="1"/>
    </xf>
    <xf numFmtId="0" fontId="33" fillId="3" borderId="10" xfId="0" applyFont="1" applyFill="1" applyBorder="1" applyAlignment="1">
      <alignment horizontal="center" vertical="center" wrapText="1" readingOrder="1"/>
    </xf>
    <xf numFmtId="49" fontId="33" fillId="3" borderId="10" xfId="0" applyNumberFormat="1" applyFont="1" applyFill="1" applyBorder="1" applyAlignment="1">
      <alignment horizontal="center" vertical="center" wrapText="1" readingOrder="1"/>
    </xf>
    <xf numFmtId="0" fontId="33" fillId="0" borderId="10" xfId="0" applyFont="1" applyBorder="1" applyAlignment="1">
      <alignment horizontal="center" vertical="center" wrapText="1" readingOrder="1"/>
    </xf>
    <xf numFmtId="49" fontId="33" fillId="0" borderId="10" xfId="0" applyNumberFormat="1" applyFont="1" applyBorder="1" applyAlignment="1">
      <alignment horizontal="center" vertical="center" wrapText="1" readingOrder="1"/>
    </xf>
    <xf numFmtId="0" fontId="15" fillId="3" borderId="10" xfId="0" applyNumberFormat="1" applyFont="1" applyFill="1" applyBorder="1" applyAlignment="1">
      <alignment horizontal="center" vertical="center" wrapText="1" readingOrder="1"/>
    </xf>
    <xf numFmtId="0" fontId="15" fillId="0" borderId="12" xfId="0" applyNumberFormat="1" applyFont="1" applyBorder="1" applyAlignment="1">
      <alignment horizontal="center" vertical="center" wrapText="1" readingOrder="1"/>
    </xf>
    <xf numFmtId="0" fontId="15" fillId="3" borderId="12" xfId="0" applyNumberFormat="1" applyFont="1" applyFill="1" applyBorder="1" applyAlignment="1">
      <alignment horizontal="center" vertical="center" wrapText="1" readingOrder="1"/>
    </xf>
    <xf numFmtId="49" fontId="15" fillId="0" borderId="4" xfId="0" applyNumberFormat="1" applyFont="1" applyBorder="1" applyAlignment="1">
      <alignment horizontal="left" vertical="center" wrapText="1" readingOrder="1"/>
    </xf>
    <xf numFmtId="49" fontId="15" fillId="0" borderId="5" xfId="0" applyNumberFormat="1" applyFont="1" applyBorder="1" applyAlignment="1">
      <alignment horizontal="left" vertical="center" wrapText="1" readingOrder="1"/>
    </xf>
    <xf numFmtId="49" fontId="16" fillId="0" borderId="5" xfId="0" applyNumberFormat="1" applyFont="1" applyBorder="1" applyAlignment="1">
      <alignment horizontal="left" vertical="center" wrapText="1" readingOrder="1"/>
    </xf>
    <xf numFmtId="0" fontId="15" fillId="0" borderId="5" xfId="0" applyNumberFormat="1" applyFont="1" applyBorder="1" applyAlignment="1">
      <alignment horizontal="center" vertical="center" wrapText="1" readingOrder="1"/>
    </xf>
    <xf numFmtId="164" fontId="17" fillId="0" borderId="5" xfId="0" applyNumberFormat="1" applyFont="1" applyBorder="1" applyAlignment="1">
      <alignment horizontal="center" vertical="center" wrapText="1" readingOrder="1"/>
    </xf>
    <xf numFmtId="164" fontId="17" fillId="3" borderId="9" xfId="0" applyNumberFormat="1" applyFont="1" applyFill="1" applyBorder="1" applyAlignment="1">
      <alignment horizontal="center" vertical="center" wrapText="1" readingOrder="1"/>
    </xf>
    <xf numFmtId="49" fontId="0" fillId="0" borderId="5" xfId="0" applyNumberFormat="1" applyFont="1" applyBorder="1" applyAlignment="1">
      <alignment vertical="top" wrapText="1"/>
    </xf>
    <xf numFmtId="49" fontId="0" fillId="3" borderId="7" xfId="0" applyNumberFormat="1" applyFont="1" applyFill="1" applyBorder="1" applyAlignment="1">
      <alignment vertical="top" wrapText="1"/>
    </xf>
    <xf numFmtId="14" fontId="0" fillId="0" borderId="5" xfId="0" applyNumberFormat="1" applyFont="1" applyBorder="1" applyAlignment="1">
      <alignment vertical="top" wrapText="1"/>
    </xf>
    <xf numFmtId="14" fontId="0" fillId="3" borderId="7" xfId="0" applyNumberFormat="1" applyFont="1" applyFill="1" applyBorder="1" applyAlignment="1">
      <alignment vertical="top" wrapText="1"/>
    </xf>
    <xf numFmtId="0" fontId="17" fillId="0" borderId="5" xfId="0" applyNumberFormat="1" applyFont="1" applyBorder="1" applyAlignment="1">
      <alignment horizontal="center" vertical="center" wrapText="1"/>
    </xf>
    <xf numFmtId="0" fontId="17" fillId="3" borderId="7" xfId="0" applyNumberFormat="1" applyFont="1" applyFill="1" applyBorder="1" applyAlignment="1">
      <alignment horizontal="center" vertical="center" wrapText="1"/>
    </xf>
    <xf numFmtId="0" fontId="17" fillId="0" borderId="5" xfId="0" applyNumberFormat="1" applyFont="1" applyBorder="1" applyAlignment="1">
      <alignment horizontal="center" vertical="center" wrapText="1" readingOrder="1"/>
    </xf>
    <xf numFmtId="0" fontId="17" fillId="3" borderId="7" xfId="0" applyNumberFormat="1" applyFont="1" applyFill="1" applyBorder="1" applyAlignment="1">
      <alignment horizontal="center" vertical="center" wrapText="1" readingOrder="1"/>
    </xf>
    <xf numFmtId="49" fontId="17" fillId="0" borderId="5" xfId="0" applyNumberFormat="1" applyFont="1" applyBorder="1" applyAlignment="1">
      <alignment horizontal="center" vertical="center" wrapText="1" readingOrder="1"/>
    </xf>
    <xf numFmtId="49" fontId="17" fillId="3" borderId="7" xfId="0" applyNumberFormat="1" applyFont="1" applyFill="1" applyBorder="1" applyAlignment="1">
      <alignment horizontal="center" vertical="center" wrapText="1" readingOrder="1"/>
    </xf>
    <xf numFmtId="0" fontId="17" fillId="0" borderId="5" xfId="0" applyFont="1" applyBorder="1" applyAlignment="1">
      <alignment horizontal="center" vertical="center" wrapText="1" readingOrder="1"/>
    </xf>
    <xf numFmtId="0" fontId="17" fillId="0" borderId="6" xfId="0" applyFont="1" applyBorder="1" applyAlignment="1">
      <alignment horizontal="center" vertical="center" wrapText="1" readingOrder="1"/>
    </xf>
    <xf numFmtId="0" fontId="34" fillId="5" borderId="0" xfId="0" applyFont="1" applyFill="1" applyAlignment="1">
      <alignment horizontal="center"/>
    </xf>
    <xf numFmtId="0" fontId="0" fillId="0" borderId="0" xfId="0" applyAlignment="1"/>
    <xf numFmtId="1" fontId="36" fillId="5" borderId="0" xfId="1" applyNumberFormat="1" applyFont="1" applyFill="1" applyAlignment="1">
      <alignment horizontal="center"/>
    </xf>
    <xf numFmtId="0" fontId="34" fillId="6" borderId="0" xfId="0" applyFont="1" applyFill="1" applyAlignment="1">
      <alignment horizontal="center"/>
    </xf>
    <xf numFmtId="1" fontId="36" fillId="6" borderId="0" xfId="1" applyNumberFormat="1" applyFont="1" applyFill="1" applyAlignment="1">
      <alignment horizontal="center"/>
    </xf>
    <xf numFmtId="0" fontId="34" fillId="7" borderId="0" xfId="0" applyFont="1" applyFill="1" applyAlignment="1">
      <alignment horizontal="center"/>
    </xf>
    <xf numFmtId="1" fontId="36" fillId="7" borderId="0" xfId="1" applyNumberFormat="1" applyFont="1" applyFill="1" applyAlignment="1">
      <alignment horizontal="center"/>
    </xf>
    <xf numFmtId="0" fontId="36" fillId="8" borderId="0" xfId="0" applyFont="1" applyFill="1" applyAlignment="1">
      <alignment horizontal="center"/>
    </xf>
    <xf numFmtId="0" fontId="34" fillId="8" borderId="0" xfId="0" applyFont="1" applyFill="1" applyAlignment="1">
      <alignment horizontal="center"/>
    </xf>
    <xf numFmtId="1" fontId="36" fillId="8" borderId="0" xfId="1" applyNumberFormat="1" applyFont="1" applyFill="1" applyAlignment="1">
      <alignment horizontal="center"/>
    </xf>
    <xf numFmtId="0" fontId="34" fillId="9" borderId="0" xfId="0" applyFont="1" applyFill="1" applyAlignment="1">
      <alignment horizontal="center"/>
    </xf>
    <xf numFmtId="1" fontId="36" fillId="9" borderId="0" xfId="1" applyNumberFormat="1" applyFont="1" applyFill="1" applyAlignment="1">
      <alignment horizontal="center"/>
    </xf>
    <xf numFmtId="0" fontId="0" fillId="8" borderId="0" xfId="0" applyNumberFormat="1" applyFont="1" applyFill="1" applyAlignment="1">
      <alignment vertical="top" wrapText="1"/>
    </xf>
    <xf numFmtId="0" fontId="0" fillId="7" borderId="0" xfId="0" applyNumberFormat="1" applyFont="1" applyFill="1" applyAlignment="1">
      <alignment vertical="top" wrapText="1"/>
    </xf>
    <xf numFmtId="0" fontId="0" fillId="9" borderId="0" xfId="0" applyNumberFormat="1" applyFont="1" applyFill="1" applyAlignment="1">
      <alignment vertical="top" wrapText="1"/>
    </xf>
    <xf numFmtId="0" fontId="0" fillId="6" borderId="0" xfId="0" applyNumberFormat="1" applyFont="1" applyFill="1" applyAlignment="1">
      <alignment vertical="top" wrapText="1"/>
    </xf>
    <xf numFmtId="0" fontId="0" fillId="5" borderId="0" xfId="0" applyNumberFormat="1" applyFont="1" applyFill="1" applyAlignment="1">
      <alignment vertical="top" wrapText="1"/>
    </xf>
    <xf numFmtId="0" fontId="36" fillId="5" borderId="0" xfId="1" applyFont="1" applyFill="1" applyAlignment="1">
      <alignment horizontal="center"/>
    </xf>
    <xf numFmtId="0" fontId="40" fillId="0" borderId="0" xfId="0" applyFont="1" applyFill="1" applyAlignment="1">
      <alignment horizontal="center" vertical="center" wrapText="1"/>
    </xf>
    <xf numFmtId="0" fontId="41" fillId="0" borderId="0" xfId="0" applyFont="1" applyAlignment="1">
      <alignment horizontal="center" vertical="center"/>
    </xf>
    <xf numFmtId="0" fontId="42" fillId="0" borderId="0" xfId="0" applyFont="1" applyAlignment="1">
      <alignment horizontal="center" vertical="center" wrapText="1"/>
    </xf>
    <xf numFmtId="0" fontId="42" fillId="0" borderId="0" xfId="0" applyFont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/>
    </xf>
    <xf numFmtId="20" fontId="18" fillId="0" borderId="5" xfId="0" applyNumberFormat="1" applyFont="1" applyBorder="1" applyAlignment="1">
      <alignment horizontal="center" vertical="center" wrapText="1" readingOrder="1"/>
    </xf>
    <xf numFmtId="20" fontId="29" fillId="0" borderId="10" xfId="0" applyNumberFormat="1" applyFont="1" applyBorder="1" applyAlignment="1">
      <alignment horizontal="center" vertical="center" wrapText="1" readingOrder="1"/>
    </xf>
    <xf numFmtId="0" fontId="5" fillId="0" borderId="0" xfId="3"/>
    <xf numFmtId="0" fontId="4" fillId="0" borderId="0" xfId="3" applyFont="1"/>
    <xf numFmtId="0" fontId="41" fillId="0" borderId="0" xfId="0" applyFont="1" applyFill="1" applyAlignment="1">
      <alignment horizontal="center" vertical="center" wrapText="1"/>
    </xf>
    <xf numFmtId="49" fontId="43" fillId="0" borderId="0" xfId="0" applyNumberFormat="1" applyFont="1" applyFill="1" applyBorder="1" applyAlignment="1">
      <alignment horizontal="center" vertical="center" wrapText="1"/>
    </xf>
    <xf numFmtId="0" fontId="3" fillId="0" borderId="0" xfId="3" applyFont="1"/>
    <xf numFmtId="49" fontId="47" fillId="4" borderId="14" xfId="0" applyNumberFormat="1" applyFont="1" applyFill="1" applyBorder="1" applyAlignment="1">
      <alignment vertical="top" wrapText="1"/>
    </xf>
    <xf numFmtId="0" fontId="48" fillId="0" borderId="10" xfId="0" applyNumberFormat="1" applyFont="1" applyBorder="1" applyAlignment="1">
      <alignment horizontal="center" vertical="center" wrapText="1" readingOrder="1"/>
    </xf>
    <xf numFmtId="49" fontId="49" fillId="3" borderId="10" xfId="0" applyNumberFormat="1" applyFont="1" applyFill="1" applyBorder="1" applyAlignment="1">
      <alignment horizontal="center" vertical="center" wrapText="1" readingOrder="1"/>
    </xf>
    <xf numFmtId="49" fontId="49" fillId="0" borderId="10" xfId="0" applyNumberFormat="1" applyFont="1" applyBorder="1" applyAlignment="1">
      <alignment horizontal="center" vertical="center" wrapText="1" readingOrder="1"/>
    </xf>
    <xf numFmtId="49" fontId="15" fillId="0" borderId="10" xfId="0" applyNumberFormat="1" applyFont="1" applyFill="1" applyBorder="1" applyAlignment="1">
      <alignment horizontal="left" vertical="center" wrapText="1" readingOrder="1"/>
    </xf>
    <xf numFmtId="49" fontId="16" fillId="0" borderId="10" xfId="0" applyNumberFormat="1" applyFont="1" applyFill="1" applyBorder="1" applyAlignment="1">
      <alignment horizontal="left" vertical="center" wrapText="1" readingOrder="1"/>
    </xf>
    <xf numFmtId="0" fontId="15" fillId="0" borderId="10" xfId="0" applyNumberFormat="1" applyFont="1" applyFill="1" applyBorder="1" applyAlignment="1">
      <alignment horizontal="center" vertical="center" wrapText="1" readingOrder="1"/>
    </xf>
    <xf numFmtId="164" fontId="17" fillId="0" borderId="11" xfId="0" applyNumberFormat="1" applyFont="1" applyFill="1" applyBorder="1" applyAlignment="1">
      <alignment horizontal="center" vertical="center" wrapText="1" readingOrder="1"/>
    </xf>
    <xf numFmtId="164" fontId="17" fillId="0" borderId="12" xfId="0" applyNumberFormat="1" applyFont="1" applyFill="1" applyBorder="1" applyAlignment="1">
      <alignment horizontal="center" vertical="center" wrapText="1" readingOrder="1"/>
    </xf>
    <xf numFmtId="49" fontId="0" fillId="0" borderId="10" xfId="0" applyNumberFormat="1" applyFont="1" applyFill="1" applyBorder="1" applyAlignment="1">
      <alignment vertical="top" wrapText="1"/>
    </xf>
    <xf numFmtId="14" fontId="0" fillId="0" borderId="10" xfId="0" applyNumberFormat="1" applyFont="1" applyFill="1" applyBorder="1" applyAlignment="1">
      <alignment vertical="top" wrapText="1"/>
    </xf>
    <xf numFmtId="0" fontId="17" fillId="0" borderId="10" xfId="0" applyNumberFormat="1" applyFont="1" applyFill="1" applyBorder="1" applyAlignment="1">
      <alignment horizontal="center" vertical="center" wrapText="1"/>
    </xf>
    <xf numFmtId="0" fontId="17" fillId="0" borderId="10" xfId="0" applyNumberFormat="1" applyFont="1" applyFill="1" applyBorder="1" applyAlignment="1">
      <alignment horizontal="center" vertical="center" wrapText="1" readingOrder="1"/>
    </xf>
    <xf numFmtId="49" fontId="17" fillId="0" borderId="10" xfId="0" applyNumberFormat="1" applyFont="1" applyFill="1" applyBorder="1" applyAlignment="1">
      <alignment horizontal="center" vertical="center" wrapText="1" readingOrder="1"/>
    </xf>
    <xf numFmtId="0" fontId="17" fillId="0" borderId="10" xfId="0" applyFont="1" applyFill="1" applyBorder="1" applyAlignment="1">
      <alignment horizontal="center" vertical="center" wrapText="1" readingOrder="1"/>
    </xf>
    <xf numFmtId="0" fontId="0" fillId="0" borderId="0" xfId="0" applyNumberFormat="1" applyFont="1" applyFill="1" applyAlignment="1">
      <alignment vertical="top" wrapText="1"/>
    </xf>
    <xf numFmtId="0" fontId="0" fillId="0" borderId="0" xfId="0" applyFont="1" applyFill="1" applyAlignment="1">
      <alignment vertical="top" wrapText="1"/>
    </xf>
    <xf numFmtId="49" fontId="15" fillId="10" borderId="10" xfId="0" applyNumberFormat="1" applyFont="1" applyFill="1" applyBorder="1" applyAlignment="1">
      <alignment horizontal="left" vertical="center" wrapText="1" readingOrder="1"/>
    </xf>
    <xf numFmtId="49" fontId="16" fillId="10" borderId="10" xfId="0" applyNumberFormat="1" applyFont="1" applyFill="1" applyBorder="1" applyAlignment="1">
      <alignment horizontal="left" vertical="center" wrapText="1" readingOrder="1"/>
    </xf>
    <xf numFmtId="0" fontId="15" fillId="10" borderId="10" xfId="0" applyNumberFormat="1" applyFont="1" applyFill="1" applyBorder="1" applyAlignment="1">
      <alignment horizontal="center" vertical="center" wrapText="1" readingOrder="1"/>
    </xf>
    <xf numFmtId="164" fontId="17" fillId="10" borderId="11" xfId="0" applyNumberFormat="1" applyFont="1" applyFill="1" applyBorder="1" applyAlignment="1">
      <alignment horizontal="center" vertical="center" wrapText="1" readingOrder="1"/>
    </xf>
    <xf numFmtId="164" fontId="17" fillId="10" borderId="12" xfId="0" applyNumberFormat="1" applyFont="1" applyFill="1" applyBorder="1" applyAlignment="1">
      <alignment horizontal="center" vertical="center" wrapText="1" readingOrder="1"/>
    </xf>
    <xf numFmtId="49" fontId="0" fillId="10" borderId="10" xfId="0" applyNumberFormat="1" applyFont="1" applyFill="1" applyBorder="1" applyAlignment="1">
      <alignment vertical="top" wrapText="1"/>
    </xf>
    <xf numFmtId="14" fontId="0" fillId="10" borderId="10" xfId="0" applyNumberFormat="1" applyFont="1" applyFill="1" applyBorder="1" applyAlignment="1">
      <alignment vertical="top" wrapText="1"/>
    </xf>
    <xf numFmtId="20" fontId="18" fillId="10" borderId="10" xfId="0" applyNumberFormat="1" applyFont="1" applyFill="1" applyBorder="1" applyAlignment="1">
      <alignment horizontal="center" vertical="center" wrapText="1" readingOrder="1"/>
    </xf>
    <xf numFmtId="0" fontId="17" fillId="10" borderId="10" xfId="0" applyNumberFormat="1" applyFont="1" applyFill="1" applyBorder="1" applyAlignment="1">
      <alignment horizontal="center" vertical="center" wrapText="1"/>
    </xf>
    <xf numFmtId="0" fontId="17" fillId="10" borderId="10" xfId="0" applyNumberFormat="1" applyFont="1" applyFill="1" applyBorder="1" applyAlignment="1">
      <alignment horizontal="center" vertical="center" wrapText="1" readingOrder="1"/>
    </xf>
    <xf numFmtId="49" fontId="17" fillId="10" borderId="10" xfId="0" applyNumberFormat="1" applyFont="1" applyFill="1" applyBorder="1" applyAlignment="1">
      <alignment horizontal="center" vertical="center" wrapText="1" readingOrder="1"/>
    </xf>
    <xf numFmtId="0" fontId="17" fillId="10" borderId="7" xfId="0" applyNumberFormat="1" applyFont="1" applyFill="1" applyBorder="1" applyAlignment="1">
      <alignment horizontal="center" vertical="center" wrapText="1" readingOrder="1"/>
    </xf>
    <xf numFmtId="0" fontId="17" fillId="10" borderId="10" xfId="0" applyFont="1" applyFill="1" applyBorder="1" applyAlignment="1">
      <alignment horizontal="center" vertical="center" wrapText="1" readingOrder="1"/>
    </xf>
    <xf numFmtId="0" fontId="0" fillId="10" borderId="0" xfId="0" applyNumberFormat="1" applyFont="1" applyFill="1" applyAlignment="1">
      <alignment vertical="top" wrapText="1"/>
    </xf>
    <xf numFmtId="0" fontId="0" fillId="10" borderId="0" xfId="0" applyFont="1" applyFill="1" applyAlignment="1">
      <alignment vertical="top" wrapText="1"/>
    </xf>
    <xf numFmtId="0" fontId="48" fillId="3" borderId="10" xfId="0" applyNumberFormat="1" applyFont="1" applyFill="1" applyBorder="1" applyAlignment="1">
      <alignment horizontal="center" vertical="center" wrapText="1" readingOrder="1"/>
    </xf>
    <xf numFmtId="0" fontId="48" fillId="0" borderId="10" xfId="0" applyFont="1" applyBorder="1" applyAlignment="1">
      <alignment horizontal="center" vertical="center" wrapText="1" readingOrder="1"/>
    </xf>
    <xf numFmtId="0" fontId="48" fillId="3" borderId="10" xfId="0" applyFont="1" applyFill="1" applyBorder="1" applyAlignment="1">
      <alignment horizontal="center" vertical="center" wrapText="1" readingOrder="1"/>
    </xf>
    <xf numFmtId="49" fontId="48" fillId="3" borderId="12" xfId="0" applyNumberFormat="1" applyFont="1" applyFill="1" applyBorder="1" applyAlignment="1">
      <alignment horizontal="center" vertical="center" wrapText="1" readingOrder="1"/>
    </xf>
    <xf numFmtId="49" fontId="48" fillId="0" borderId="12" xfId="0" applyNumberFormat="1" applyFont="1" applyBorder="1" applyAlignment="1">
      <alignment horizontal="center" vertical="center" wrapText="1" readingOrder="1"/>
    </xf>
    <xf numFmtId="49" fontId="50" fillId="0" borderId="10" xfId="0" applyNumberFormat="1" applyFont="1" applyBorder="1" applyAlignment="1">
      <alignment horizontal="left" vertical="center" wrapText="1" readingOrder="1"/>
    </xf>
    <xf numFmtId="2" fontId="17" fillId="3" borderId="10" xfId="0" applyNumberFormat="1" applyFont="1" applyFill="1" applyBorder="1" applyAlignment="1">
      <alignment horizontal="center" vertical="center" wrapText="1" readingOrder="1"/>
    </xf>
    <xf numFmtId="2" fontId="17" fillId="0" borderId="10" xfId="0" applyNumberFormat="1" applyFont="1" applyBorder="1" applyAlignment="1">
      <alignment horizontal="center" vertical="center" wrapText="1" readingOrder="1"/>
    </xf>
    <xf numFmtId="2" fontId="48" fillId="0" borderId="10" xfId="0" applyNumberFormat="1" applyFont="1" applyBorder="1" applyAlignment="1">
      <alignment horizontal="center" vertical="center" wrapText="1" readingOrder="1"/>
    </xf>
    <xf numFmtId="166" fontId="18" fillId="3" borderId="10" xfId="0" applyNumberFormat="1" applyFont="1" applyFill="1" applyBorder="1" applyAlignment="1">
      <alignment horizontal="center" vertical="center" wrapText="1" readingOrder="1"/>
    </xf>
    <xf numFmtId="167" fontId="18" fillId="3" borderId="10" xfId="0" applyNumberFormat="1" applyFont="1" applyFill="1" applyBorder="1" applyAlignment="1">
      <alignment horizontal="center" vertical="center" wrapText="1" readingOrder="1"/>
    </xf>
    <xf numFmtId="168" fontId="18" fillId="3" borderId="10" xfId="0" applyNumberFormat="1" applyFont="1" applyFill="1" applyBorder="1" applyAlignment="1">
      <alignment horizontal="center" vertical="center" wrapText="1" readingOrder="1"/>
    </xf>
    <xf numFmtId="49" fontId="18" fillId="10" borderId="10" xfId="0" applyNumberFormat="1" applyFont="1" applyFill="1" applyBorder="1" applyAlignment="1">
      <alignment horizontal="center" vertical="center" wrapText="1" readingOrder="1"/>
    </xf>
    <xf numFmtId="2" fontId="36" fillId="10" borderId="17" xfId="0" applyNumberFormat="1" applyFont="1" applyFill="1" applyBorder="1" applyAlignment="1">
      <alignment horizontal="center"/>
    </xf>
    <xf numFmtId="2" fontId="36" fillId="10" borderId="16" xfId="0" applyNumberFormat="1" applyFont="1" applyFill="1" applyBorder="1" applyAlignment="1">
      <alignment horizontal="center"/>
    </xf>
    <xf numFmtId="2" fontId="17" fillId="10" borderId="10" xfId="0" applyNumberFormat="1" applyFont="1" applyFill="1" applyBorder="1" applyAlignment="1">
      <alignment horizontal="center" vertical="center" wrapText="1" readingOrder="1"/>
    </xf>
    <xf numFmtId="0" fontId="19" fillId="10" borderId="10" xfId="0" applyNumberFormat="1" applyFont="1" applyFill="1" applyBorder="1" applyAlignment="1">
      <alignment horizontal="center" vertical="top" wrapText="1"/>
    </xf>
    <xf numFmtId="0" fontId="48" fillId="10" borderId="7" xfId="0" applyNumberFormat="1" applyFont="1" applyFill="1" applyBorder="1" applyAlignment="1">
      <alignment horizontal="center" vertical="center" wrapText="1" readingOrder="1"/>
    </xf>
    <xf numFmtId="49" fontId="18" fillId="0" borderId="10" xfId="0" applyNumberFormat="1" applyFont="1" applyFill="1" applyBorder="1" applyAlignment="1">
      <alignment horizontal="center" vertical="center" wrapText="1" readingOrder="1"/>
    </xf>
    <xf numFmtId="2" fontId="17" fillId="0" borderId="10" xfId="0" applyNumberFormat="1" applyFont="1" applyFill="1" applyBorder="1" applyAlignment="1">
      <alignment horizontal="center" vertical="center" wrapText="1" readingOrder="1"/>
    </xf>
    <xf numFmtId="0" fontId="48" fillId="0" borderId="10" xfId="0" applyNumberFormat="1" applyFont="1" applyFill="1" applyBorder="1" applyAlignment="1">
      <alignment horizontal="center" vertical="center" wrapText="1" readingOrder="1"/>
    </xf>
    <xf numFmtId="165" fontId="17" fillId="10" borderId="10" xfId="0" applyNumberFormat="1" applyFont="1" applyFill="1" applyBorder="1" applyAlignment="1">
      <alignment horizontal="center" vertical="center" wrapText="1" readingOrder="1"/>
    </xf>
    <xf numFmtId="49" fontId="49" fillId="10" borderId="10" xfId="0" applyNumberFormat="1" applyFont="1" applyFill="1" applyBorder="1" applyAlignment="1">
      <alignment horizontal="center" vertical="center" wrapText="1" readingOrder="1"/>
    </xf>
    <xf numFmtId="165" fontId="48" fillId="10" borderId="10" xfId="0" applyNumberFormat="1" applyFont="1" applyFill="1" applyBorder="1" applyAlignment="1">
      <alignment horizontal="center" vertical="center" wrapText="1" readingOrder="1"/>
    </xf>
    <xf numFmtId="164" fontId="17" fillId="10" borderId="11" xfId="0" applyNumberFormat="1" applyFont="1" applyFill="1" applyBorder="1" applyAlignment="1">
      <alignment horizontal="center" vertical="top" wrapText="1" readingOrder="1"/>
    </xf>
    <xf numFmtId="164" fontId="17" fillId="10" borderId="12" xfId="0" applyNumberFormat="1" applyFont="1" applyFill="1" applyBorder="1" applyAlignment="1">
      <alignment horizontal="center" vertical="top" wrapText="1" readingOrder="1"/>
    </xf>
    <xf numFmtId="49" fontId="49" fillId="0" borderId="10" xfId="0" applyNumberFormat="1" applyFont="1" applyFill="1" applyBorder="1" applyAlignment="1">
      <alignment horizontal="center" vertical="center" wrapText="1" readingOrder="1"/>
    </xf>
    <xf numFmtId="165" fontId="17" fillId="0" borderId="10" xfId="0" applyNumberFormat="1" applyFont="1" applyFill="1" applyBorder="1" applyAlignment="1">
      <alignment horizontal="center" vertical="center" wrapText="1" readingOrder="1"/>
    </xf>
    <xf numFmtId="165" fontId="48" fillId="0" borderId="10" xfId="0" applyNumberFormat="1" applyFont="1" applyFill="1" applyBorder="1" applyAlignment="1">
      <alignment horizontal="center" vertical="center" wrapText="1" readingOrder="1"/>
    </xf>
    <xf numFmtId="0" fontId="48" fillId="10" borderId="10" xfId="0" applyNumberFormat="1" applyFont="1" applyFill="1" applyBorder="1" applyAlignment="1">
      <alignment horizontal="center" vertical="center" wrapText="1" readingOrder="1"/>
    </xf>
    <xf numFmtId="165" fontId="17" fillId="3" borderId="10" xfId="0" applyNumberFormat="1" applyFont="1" applyFill="1" applyBorder="1" applyAlignment="1">
      <alignment horizontal="center" vertical="center" wrapText="1" readingOrder="1"/>
    </xf>
    <xf numFmtId="2" fontId="48" fillId="3" borderId="10" xfId="0" applyNumberFormat="1" applyFont="1" applyFill="1" applyBorder="1" applyAlignment="1">
      <alignment horizontal="center" vertical="center" wrapText="1" readingOrder="1"/>
    </xf>
    <xf numFmtId="2" fontId="51" fillId="3" borderId="10" xfId="0" applyNumberFormat="1" applyFont="1" applyFill="1" applyBorder="1" applyAlignment="1">
      <alignment horizontal="center" vertical="center" wrapText="1" readingOrder="1"/>
    </xf>
    <xf numFmtId="49" fontId="48" fillId="3" borderId="10" xfId="0" applyNumberFormat="1" applyFont="1" applyFill="1" applyBorder="1" applyAlignment="1">
      <alignment horizontal="center" vertical="center" wrapText="1" readingOrder="1"/>
    </xf>
    <xf numFmtId="2" fontId="48" fillId="0" borderId="10" xfId="0" applyNumberFormat="1" applyFont="1" applyFill="1" applyBorder="1" applyAlignment="1">
      <alignment horizontal="center" vertical="center" wrapText="1" readingOrder="1"/>
    </xf>
    <xf numFmtId="0" fontId="51" fillId="3" borderId="10" xfId="0" applyNumberFormat="1" applyFont="1" applyFill="1" applyBorder="1" applyAlignment="1">
      <alignment horizontal="center" vertical="center" wrapText="1" readingOrder="1"/>
    </xf>
    <xf numFmtId="2" fontId="51" fillId="0" borderId="10" xfId="0" applyNumberFormat="1" applyFont="1" applyFill="1" applyBorder="1" applyAlignment="1">
      <alignment horizontal="center" vertical="center" wrapText="1" readingOrder="1"/>
    </xf>
    <xf numFmtId="0" fontId="51" fillId="0" borderId="10" xfId="0" applyNumberFormat="1" applyFont="1" applyBorder="1" applyAlignment="1">
      <alignment horizontal="center" vertical="center" wrapText="1" readingOrder="1"/>
    </xf>
    <xf numFmtId="165" fontId="48" fillId="0" borderId="10" xfId="0" applyNumberFormat="1" applyFont="1" applyBorder="1" applyAlignment="1">
      <alignment horizontal="center" vertical="center" wrapText="1" readingOrder="1"/>
    </xf>
    <xf numFmtId="165" fontId="51" fillId="0" borderId="10" xfId="0" applyNumberFormat="1" applyFont="1" applyBorder="1" applyAlignment="1">
      <alignment horizontal="center" vertical="center" wrapText="1" readingOrder="1"/>
    </xf>
    <xf numFmtId="170" fontId="17" fillId="0" borderId="10" xfId="0" applyNumberFormat="1" applyFont="1" applyBorder="1" applyAlignment="1">
      <alignment horizontal="center" vertical="center" wrapText="1" readingOrder="1"/>
    </xf>
    <xf numFmtId="165" fontId="17" fillId="0" borderId="10" xfId="0" applyNumberFormat="1" applyFont="1" applyBorder="1" applyAlignment="1">
      <alignment horizontal="center" vertical="center" wrapText="1" readingOrder="1"/>
    </xf>
    <xf numFmtId="2" fontId="0" fillId="0" borderId="0" xfId="0" applyNumberFormat="1" applyAlignment="1"/>
    <xf numFmtId="2" fontId="17" fillId="0" borderId="0" xfId="0" applyNumberFormat="1" applyFont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2" fontId="17" fillId="0" borderId="10" xfId="0" applyNumberFormat="1" applyFont="1" applyBorder="1" applyAlignment="1">
      <alignment horizontal="center" vertical="center" wrapText="1"/>
    </xf>
    <xf numFmtId="2" fontId="0" fillId="0" borderId="18" xfId="0" applyNumberFormat="1" applyBorder="1" applyAlignment="1">
      <alignment horizontal="center"/>
    </xf>
    <xf numFmtId="0" fontId="52" fillId="0" borderId="0" xfId="0" applyNumberFormat="1" applyFont="1" applyFill="1" applyAlignment="1">
      <alignment vertical="top" wrapText="1"/>
    </xf>
    <xf numFmtId="170" fontId="17" fillId="0" borderId="10" xfId="0" applyNumberFormat="1" applyFont="1" applyFill="1" applyBorder="1" applyAlignment="1">
      <alignment horizontal="center" vertical="center" wrapText="1" readingOrder="1"/>
    </xf>
    <xf numFmtId="169" fontId="17" fillId="0" borderId="10" xfId="0" quotePrefix="1" applyNumberFormat="1" applyFont="1" applyFill="1" applyBorder="1" applyAlignment="1">
      <alignment horizontal="center" vertical="center" wrapText="1" readingOrder="1"/>
    </xf>
    <xf numFmtId="170" fontId="48" fillId="0" borderId="10" xfId="0" applyNumberFormat="1" applyFont="1" applyBorder="1" applyAlignment="1">
      <alignment horizontal="center" vertical="center" wrapText="1" readingOrder="1"/>
    </xf>
    <xf numFmtId="2" fontId="54" fillId="0" borderId="0" xfId="0" applyNumberFormat="1" applyFont="1" applyAlignment="1">
      <alignment horizontal="center" vertical="center"/>
    </xf>
    <xf numFmtId="2" fontId="55" fillId="0" borderId="0" xfId="0" applyNumberFormat="1" applyFont="1" applyBorder="1" applyAlignment="1"/>
    <xf numFmtId="2" fontId="55" fillId="0" borderId="0" xfId="0" applyNumberFormat="1" applyFont="1" applyAlignment="1"/>
    <xf numFmtId="2" fontId="55" fillId="10" borderId="0" xfId="0" applyNumberFormat="1" applyFont="1" applyFill="1" applyAlignment="1"/>
    <xf numFmtId="2" fontId="56" fillId="0" borderId="0" xfId="0" applyNumberFormat="1" applyFont="1" applyAlignment="1">
      <alignment horizontal="center" vertical="center"/>
    </xf>
    <xf numFmtId="2" fontId="56" fillId="10" borderId="0" xfId="0" applyNumberFormat="1" applyFont="1" applyFill="1" applyAlignment="1">
      <alignment horizontal="center" vertical="center"/>
    </xf>
    <xf numFmtId="2" fontId="34" fillId="0" borderId="10" xfId="0" applyNumberFormat="1" applyFont="1" applyBorder="1" applyAlignment="1">
      <alignment horizontal="center" vertical="center" wrapText="1" readingOrder="1"/>
    </xf>
    <xf numFmtId="170" fontId="56" fillId="10" borderId="0" xfId="0" applyNumberFormat="1" applyFont="1" applyFill="1" applyAlignment="1">
      <alignment horizontal="center" vertical="center"/>
    </xf>
    <xf numFmtId="2" fontId="57" fillId="0" borderId="0" xfId="0" applyNumberFormat="1" applyFont="1" applyAlignment="1"/>
    <xf numFmtId="2" fontId="54" fillId="0" borderId="0" xfId="0" applyNumberFormat="1" applyFont="1" applyAlignment="1"/>
    <xf numFmtId="2" fontId="57" fillId="10" borderId="0" xfId="0" applyNumberFormat="1" applyFont="1" applyFill="1" applyAlignment="1"/>
    <xf numFmtId="0" fontId="58" fillId="0" borderId="19" xfId="0" applyFont="1" applyBorder="1" applyAlignment="1">
      <alignment horizontal="center" vertical="center" wrapText="1" readingOrder="1"/>
    </xf>
    <xf numFmtId="2" fontId="17" fillId="0" borderId="5" xfId="0" applyNumberFormat="1" applyFont="1" applyBorder="1" applyAlignment="1">
      <alignment horizontal="center" vertical="center" wrapText="1" readingOrder="1"/>
    </xf>
    <xf numFmtId="2" fontId="17" fillId="3" borderId="7" xfId="0" applyNumberFormat="1" applyFont="1" applyFill="1" applyBorder="1" applyAlignment="1">
      <alignment horizontal="center" vertical="center" wrapText="1" readingOrder="1"/>
    </xf>
    <xf numFmtId="2" fontId="0" fillId="0" borderId="0" xfId="0" applyNumberFormat="1" applyFont="1" applyAlignment="1">
      <alignment vertical="top" wrapText="1"/>
    </xf>
    <xf numFmtId="170" fontId="17" fillId="0" borderId="5" xfId="0" applyNumberFormat="1" applyFont="1" applyBorder="1" applyAlignment="1">
      <alignment horizontal="center" vertical="center" wrapText="1" readingOrder="1"/>
    </xf>
    <xf numFmtId="170" fontId="17" fillId="3" borderId="7" xfId="0" applyNumberFormat="1" applyFont="1" applyFill="1" applyBorder="1" applyAlignment="1">
      <alignment horizontal="center" vertical="center" wrapText="1" readingOrder="1"/>
    </xf>
    <xf numFmtId="170" fontId="17" fillId="3" borderId="10" xfId="0" applyNumberFormat="1" applyFont="1" applyFill="1" applyBorder="1" applyAlignment="1">
      <alignment horizontal="center" vertical="center" wrapText="1" readingOrder="1"/>
    </xf>
    <xf numFmtId="170" fontId="48" fillId="3" borderId="10" xfId="0" applyNumberFormat="1" applyFont="1" applyFill="1" applyBorder="1" applyAlignment="1">
      <alignment horizontal="center" vertical="center" wrapText="1" readingOrder="1"/>
    </xf>
    <xf numFmtId="170" fontId="0" fillId="0" borderId="0" xfId="0" applyNumberFormat="1" applyFont="1" applyAlignment="1">
      <alignment vertical="top" wrapText="1"/>
    </xf>
    <xf numFmtId="49" fontId="58" fillId="0" borderId="19" xfId="0" applyNumberFormat="1" applyFont="1" applyBorder="1" applyAlignment="1">
      <alignment horizontal="center" vertical="center" wrapText="1" readingOrder="1"/>
    </xf>
    <xf numFmtId="49" fontId="58" fillId="11" borderId="20" xfId="0" applyNumberFormat="1" applyFont="1" applyFill="1" applyBorder="1" applyAlignment="1">
      <alignment horizontal="center" vertical="center" wrapText="1" readingOrder="1"/>
    </xf>
    <xf numFmtId="49" fontId="58" fillId="0" borderId="20" xfId="0" applyNumberFormat="1" applyFont="1" applyBorder="1" applyAlignment="1">
      <alignment horizontal="center" vertical="center" wrapText="1" readingOrder="1"/>
    </xf>
    <xf numFmtId="0" fontId="59" fillId="0" borderId="0" xfId="0" applyNumberFormat="1" applyFont="1" applyAlignment="1">
      <alignment vertical="top" wrapText="1"/>
    </xf>
    <xf numFmtId="169" fontId="48" fillId="0" borderId="10" xfId="0" applyNumberFormat="1" applyFont="1" applyBorder="1" applyAlignment="1">
      <alignment horizontal="center" vertical="center" wrapText="1" readingOrder="1"/>
    </xf>
    <xf numFmtId="170" fontId="51" fillId="3" borderId="10" xfId="0" applyNumberFormat="1" applyFont="1" applyFill="1" applyBorder="1" applyAlignment="1">
      <alignment horizontal="center" vertical="center" wrapText="1" readingOrder="1"/>
    </xf>
    <xf numFmtId="170" fontId="51" fillId="0" borderId="10" xfId="0" applyNumberFormat="1" applyFont="1" applyBorder="1" applyAlignment="1">
      <alignment horizontal="center" vertical="center" wrapText="1" readingOrder="1"/>
    </xf>
    <xf numFmtId="49" fontId="60" fillId="0" borderId="0" xfId="0" applyNumberFormat="1" applyFont="1" applyFill="1" applyBorder="1" applyAlignment="1">
      <alignment vertical="top" wrapText="1"/>
    </xf>
    <xf numFmtId="49" fontId="61" fillId="0" borderId="0" xfId="0" applyNumberFormat="1" applyFont="1" applyFill="1" applyBorder="1" applyAlignment="1">
      <alignment horizontal="center" vertical="top" wrapText="1"/>
    </xf>
    <xf numFmtId="49" fontId="60" fillId="0" borderId="0" xfId="0" applyNumberFormat="1" applyFont="1" applyFill="1" applyBorder="1" applyAlignment="1">
      <alignment horizontal="center" vertical="top" wrapText="1"/>
    </xf>
    <xf numFmtId="49" fontId="62" fillId="0" borderId="0" xfId="0" applyNumberFormat="1" applyFont="1" applyFill="1" applyBorder="1" applyAlignment="1">
      <alignment vertical="top" wrapText="1"/>
    </xf>
    <xf numFmtId="170" fontId="60" fillId="0" borderId="0" xfId="0" applyNumberFormat="1" applyFont="1" applyFill="1" applyBorder="1" applyAlignment="1">
      <alignment vertical="top" wrapText="1"/>
    </xf>
    <xf numFmtId="0" fontId="65" fillId="12" borderId="24" xfId="0" applyFont="1" applyFill="1" applyBorder="1" applyAlignment="1">
      <alignment horizontal="center" vertical="center" wrapText="1"/>
    </xf>
    <xf numFmtId="0" fontId="66" fillId="12" borderId="0" xfId="0" applyFont="1" applyFill="1" applyBorder="1" applyAlignment="1">
      <alignment horizontal="center" vertical="top" wrapText="1"/>
    </xf>
    <xf numFmtId="0" fontId="66" fillId="12" borderId="25" xfId="0" applyFont="1" applyFill="1" applyBorder="1" applyAlignment="1">
      <alignment horizontal="center" vertical="top" wrapText="1"/>
    </xf>
    <xf numFmtId="49" fontId="60" fillId="0" borderId="24" xfId="0" applyNumberFormat="1" applyFont="1" applyFill="1" applyBorder="1" applyAlignment="1">
      <alignment horizontal="center" vertical="center" wrapText="1"/>
    </xf>
    <xf numFmtId="49" fontId="60" fillId="0" borderId="25" xfId="0" applyNumberFormat="1" applyFont="1" applyFill="1" applyBorder="1" applyAlignment="1">
      <alignment vertical="top" wrapText="1"/>
    </xf>
    <xf numFmtId="49" fontId="61" fillId="0" borderId="24" xfId="0" applyNumberFormat="1" applyFont="1" applyFill="1" applyBorder="1" applyAlignment="1">
      <alignment horizontal="center" vertical="center" wrapText="1"/>
    </xf>
    <xf numFmtId="49" fontId="61" fillId="0" borderId="25" xfId="0" applyNumberFormat="1" applyFont="1" applyFill="1" applyBorder="1" applyAlignment="1">
      <alignment horizontal="center" vertical="top" wrapText="1"/>
    </xf>
    <xf numFmtId="0" fontId="52" fillId="0" borderId="0" xfId="0" applyFont="1" applyFill="1" applyBorder="1" applyAlignment="1">
      <alignment vertical="top" wrapText="1"/>
    </xf>
    <xf numFmtId="0" fontId="2" fillId="0" borderId="25" xfId="3" applyFont="1" applyBorder="1" applyAlignment="1">
      <alignment wrapText="1"/>
    </xf>
    <xf numFmtId="0" fontId="2" fillId="0" borderId="0" xfId="3" applyFont="1" applyBorder="1"/>
    <xf numFmtId="49" fontId="61" fillId="0" borderId="25" xfId="0" applyNumberFormat="1" applyFont="1" applyFill="1" applyBorder="1" applyAlignment="1">
      <alignment vertical="top" wrapText="1"/>
    </xf>
    <xf numFmtId="0" fontId="2" fillId="0" borderId="25" xfId="3" applyFont="1" applyBorder="1"/>
    <xf numFmtId="49" fontId="60" fillId="0" borderId="25" xfId="0" applyNumberFormat="1" applyFont="1" applyFill="1" applyBorder="1" applyAlignment="1">
      <alignment horizontal="center" vertical="top" wrapText="1"/>
    </xf>
    <xf numFmtId="0" fontId="5" fillId="0" borderId="0" xfId="3" applyBorder="1"/>
    <xf numFmtId="49" fontId="63" fillId="0" borderId="24" xfId="0" applyNumberFormat="1" applyFont="1" applyFill="1" applyBorder="1" applyAlignment="1">
      <alignment horizontal="center" vertical="center" wrapText="1"/>
    </xf>
    <xf numFmtId="49" fontId="46" fillId="0" borderId="24" xfId="0" applyNumberFormat="1" applyFont="1" applyFill="1" applyBorder="1" applyAlignment="1">
      <alignment horizontal="center" vertical="center" wrapText="1"/>
    </xf>
    <xf numFmtId="2" fontId="60" fillId="0" borderId="24" xfId="0" applyNumberFormat="1" applyFont="1" applyFill="1" applyBorder="1" applyAlignment="1">
      <alignment horizontal="center" vertical="center" wrapText="1"/>
    </xf>
    <xf numFmtId="0" fontId="52" fillId="0" borderId="25" xfId="0" quotePrefix="1" applyFont="1" applyFill="1" applyBorder="1" applyAlignment="1">
      <alignment vertical="top" wrapText="1"/>
    </xf>
    <xf numFmtId="170" fontId="60" fillId="0" borderId="24" xfId="0" applyNumberFormat="1" applyFont="1" applyFill="1" applyBorder="1" applyAlignment="1">
      <alignment horizontal="center" vertical="center" wrapText="1"/>
    </xf>
    <xf numFmtId="0" fontId="5" fillId="0" borderId="26" xfId="3" applyBorder="1"/>
    <xf numFmtId="0" fontId="53" fillId="0" borderId="0" xfId="0" applyFont="1" applyFill="1" applyBorder="1" applyAlignment="1">
      <alignment horizontal="center" wrapText="1"/>
    </xf>
    <xf numFmtId="0" fontId="53" fillId="0" borderId="25" xfId="0" applyFont="1" applyFill="1" applyBorder="1" applyAlignment="1">
      <alignment horizontal="center" wrapText="1"/>
    </xf>
    <xf numFmtId="0" fontId="2" fillId="0" borderId="0" xfId="3" applyFont="1" applyFill="1" applyBorder="1"/>
    <xf numFmtId="0" fontId="2" fillId="0" borderId="25" xfId="3" applyFont="1" applyFill="1" applyBorder="1"/>
    <xf numFmtId="0" fontId="52" fillId="0" borderId="25" xfId="0" applyFont="1" applyFill="1" applyBorder="1" applyAlignment="1">
      <alignment vertical="top" wrapText="1"/>
    </xf>
    <xf numFmtId="0" fontId="37" fillId="0" borderId="26" xfId="0" applyFont="1" applyBorder="1" applyAlignment="1">
      <alignment horizontal="center"/>
    </xf>
    <xf numFmtId="0" fontId="39" fillId="0" borderId="26" xfId="0" applyFont="1" applyBorder="1" applyAlignment="1">
      <alignment horizontal="center"/>
    </xf>
    <xf numFmtId="0" fontId="60" fillId="0" borderId="24" xfId="0" applyFont="1" applyFill="1" applyBorder="1" applyAlignment="1">
      <alignment horizontal="center" vertical="center" wrapText="1"/>
    </xf>
    <xf numFmtId="11" fontId="0" fillId="0" borderId="0" xfId="0" applyNumberFormat="1" applyAlignment="1"/>
    <xf numFmtId="0" fontId="2" fillId="0" borderId="0" xfId="3" applyFont="1" applyBorder="1" applyAlignment="1">
      <alignment wrapText="1"/>
    </xf>
    <xf numFmtId="0" fontId="52" fillId="0" borderId="0" xfId="0" quotePrefix="1" applyFont="1" applyFill="1" applyBorder="1" applyAlignment="1">
      <alignment vertical="top" wrapText="1"/>
    </xf>
    <xf numFmtId="49" fontId="65" fillId="0" borderId="2" xfId="0" applyNumberFormat="1" applyFont="1" applyFill="1" applyBorder="1" applyAlignment="1">
      <alignment horizontal="left" vertical="top" wrapText="1"/>
    </xf>
    <xf numFmtId="49" fontId="67" fillId="0" borderId="2" xfId="0" applyNumberFormat="1" applyFont="1" applyFill="1" applyBorder="1" applyAlignment="1">
      <alignment horizontal="left" vertical="top" wrapText="1"/>
    </xf>
    <xf numFmtId="49" fontId="65" fillId="0" borderId="1" xfId="0" applyNumberFormat="1" applyFont="1" applyFill="1" applyBorder="1" applyAlignment="1">
      <alignment horizontal="left" vertical="top" wrapText="1"/>
    </xf>
    <xf numFmtId="0" fontId="65" fillId="0" borderId="0" xfId="0" applyFont="1" applyFill="1" applyAlignment="1">
      <alignment horizontal="left" vertical="top" wrapText="1"/>
    </xf>
    <xf numFmtId="0" fontId="0" fillId="18" borderId="0" xfId="0" applyFont="1" applyFill="1" applyAlignment="1">
      <alignment vertical="top" wrapText="1"/>
    </xf>
    <xf numFmtId="0" fontId="59" fillId="18" borderId="0" xfId="0" applyFont="1" applyFill="1" applyAlignment="1">
      <alignment vertical="top" wrapText="1"/>
    </xf>
    <xf numFmtId="49" fontId="8" fillId="19" borderId="2" xfId="0" applyNumberFormat="1" applyFont="1" applyFill="1" applyBorder="1" applyAlignment="1">
      <alignment horizontal="center" vertical="top" wrapText="1"/>
    </xf>
    <xf numFmtId="49" fontId="47" fillId="19" borderId="2" xfId="0" applyNumberFormat="1" applyFont="1" applyFill="1" applyBorder="1" applyAlignment="1">
      <alignment horizontal="center" vertical="top" wrapText="1"/>
    </xf>
    <xf numFmtId="49" fontId="8" fillId="19" borderId="2" xfId="0" applyNumberFormat="1" applyFont="1" applyFill="1" applyBorder="1" applyAlignment="1">
      <alignment vertical="top" wrapText="1"/>
    </xf>
    <xf numFmtId="49" fontId="11" fillId="19" borderId="2" xfId="0" applyNumberFormat="1" applyFont="1" applyFill="1" applyBorder="1" applyAlignment="1">
      <alignment vertical="top" wrapText="1"/>
    </xf>
    <xf numFmtId="49" fontId="12" fillId="19" borderId="2" xfId="0" applyNumberFormat="1" applyFont="1" applyFill="1" applyBorder="1" applyAlignment="1">
      <alignment vertical="top" wrapText="1"/>
    </xf>
    <xf numFmtId="2" fontId="8" fillId="19" borderId="2" xfId="0" applyNumberFormat="1" applyFont="1" applyFill="1" applyBorder="1" applyAlignment="1">
      <alignment vertical="top" wrapText="1"/>
    </xf>
    <xf numFmtId="49" fontId="47" fillId="19" borderId="2" xfId="0" applyNumberFormat="1" applyFont="1" applyFill="1" applyBorder="1" applyAlignment="1">
      <alignment vertical="top" wrapText="1"/>
    </xf>
    <xf numFmtId="170" fontId="8" fillId="19" borderId="2" xfId="0" applyNumberFormat="1" applyFont="1" applyFill="1" applyBorder="1" applyAlignment="1">
      <alignment vertical="top" wrapText="1"/>
    </xf>
    <xf numFmtId="49" fontId="8" fillId="19" borderId="3" xfId="0" applyNumberFormat="1" applyFont="1" applyFill="1" applyBorder="1" applyAlignment="1">
      <alignment vertical="top" wrapText="1"/>
    </xf>
    <xf numFmtId="0" fontId="53" fillId="20" borderId="0" xfId="0" applyFont="1" applyFill="1" applyAlignment="1">
      <alignment horizontal="center" wrapText="1"/>
    </xf>
    <xf numFmtId="0" fontId="37" fillId="20" borderId="0" xfId="0" applyFont="1" applyFill="1" applyAlignment="1">
      <alignment horizontal="center"/>
    </xf>
    <xf numFmtId="0" fontId="39" fillId="20" borderId="0" xfId="0" applyFont="1" applyFill="1" applyAlignment="1">
      <alignment horizontal="center"/>
    </xf>
    <xf numFmtId="0" fontId="0" fillId="20" borderId="0" xfId="0" applyNumberFormat="1" applyFont="1" applyFill="1" applyAlignment="1">
      <alignment vertical="top" wrapText="1"/>
    </xf>
    <xf numFmtId="0" fontId="0" fillId="21" borderId="0" xfId="0" applyFill="1" applyAlignment="1"/>
    <xf numFmtId="0" fontId="0" fillId="22" borderId="0" xfId="0" applyFill="1" applyAlignment="1"/>
    <xf numFmtId="0" fontId="1" fillId="0" borderId="25" xfId="3" applyFont="1" applyBorder="1" applyAlignment="1">
      <alignment wrapText="1"/>
    </xf>
    <xf numFmtId="49" fontId="68" fillId="0" borderId="24" xfId="0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/>
    </xf>
    <xf numFmtId="0" fontId="17" fillId="3" borderId="7" xfId="0" quotePrefix="1" applyNumberFormat="1" applyFont="1" applyFill="1" applyBorder="1" applyAlignment="1">
      <alignment horizontal="center" vertical="center" wrapText="1" readingOrder="1"/>
    </xf>
    <xf numFmtId="0" fontId="17" fillId="0" borderId="5" xfId="0" quotePrefix="1" applyNumberFormat="1" applyFont="1" applyBorder="1" applyAlignment="1">
      <alignment horizontal="center" vertical="center" wrapText="1" readingOrder="1"/>
    </xf>
    <xf numFmtId="0" fontId="0" fillId="17" borderId="0" xfId="0" applyFill="1" applyAlignment="1"/>
    <xf numFmtId="0" fontId="60" fillId="13" borderId="21" xfId="0" applyFont="1" applyFill="1" applyBorder="1" applyAlignment="1">
      <alignment horizontal="center" vertical="center" wrapText="1"/>
    </xf>
    <xf numFmtId="0" fontId="60" fillId="13" borderId="22" xfId="0" applyFont="1" applyFill="1" applyBorder="1" applyAlignment="1">
      <alignment horizontal="center" vertical="center" wrapText="1"/>
    </xf>
    <xf numFmtId="0" fontId="60" fillId="13" borderId="23" xfId="0" applyFont="1" applyFill="1" applyBorder="1" applyAlignment="1">
      <alignment horizontal="center" vertical="center" wrapText="1"/>
    </xf>
    <xf numFmtId="0" fontId="0" fillId="15" borderId="0" xfId="0" applyFont="1" applyFill="1" applyAlignment="1">
      <alignment horizontal="center" vertical="top" wrapText="1"/>
    </xf>
    <xf numFmtId="0" fontId="0" fillId="16" borderId="0" xfId="0" applyFont="1" applyFill="1" applyAlignment="1">
      <alignment horizontal="center" vertical="top" wrapText="1"/>
    </xf>
    <xf numFmtId="0" fontId="0" fillId="17" borderId="0" xfId="0" applyFont="1" applyFill="1" applyAlignment="1">
      <alignment horizontal="center" vertical="top" wrapText="1"/>
    </xf>
    <xf numFmtId="0" fontId="60" fillId="14" borderId="26" xfId="0" applyFont="1" applyFill="1" applyBorder="1" applyAlignment="1">
      <alignment horizontal="center" vertical="center" wrapText="1"/>
    </xf>
    <xf numFmtId="0" fontId="60" fillId="14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</cellXfs>
  <cellStyles count="5">
    <cellStyle name="Normal" xfId="0" builtinId="0"/>
    <cellStyle name="Normal 2" xfId="2" xr:uid="{00000000-0005-0000-0000-000001000000}"/>
    <cellStyle name="Normal 3" xfId="1" xr:uid="{00000000-0005-0000-0000-000002000000}"/>
    <cellStyle name="Normal 4" xfId="3" xr:uid="{00000000-0005-0000-0000-000003000000}"/>
    <cellStyle name="Normal 5" xfId="4" xr:uid="{00000000-0005-0000-0000-000004000000}"/>
  </cellStyles>
  <dxfs count="2"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15E88B1"/>
      <rgbColor rgb="01EEF3F4"/>
      <rgbColor rgb="FF0000FF"/>
      <rgbColor rgb="FFFEFFFE"/>
      <rgbColor rgb="FF1DB100"/>
      <rgbColor rgb="FFC8C8C8"/>
      <rgbColor rgb="FF89847F"/>
      <rgbColor rgb="FFF7F7F6"/>
      <rgbColor rgb="FFFF2600"/>
      <rgbColor rgb="FFFF40FF"/>
      <rgbColor rgb="FF00A2FF"/>
      <rgbColor rgb="FFFF9200"/>
      <rgbColor rgb="FFA5A5A5"/>
      <rgbColor rgb="FF3F3F3F"/>
      <rgbColor rgb="FFFFC77A"/>
      <rgbColor rgb="FFF4F4F4"/>
      <rgbColor rgb="FF0432FF"/>
      <rgbColor rgb="FFFFA900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6B8B7"/>
      <color rgb="FFCCC0DA"/>
      <color rgb="FFD8E4BC"/>
      <color rgb="FFDDD9C4"/>
      <color rgb="FFFCD5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Bonnet Marie Paule" id="{EF2E2677-E2C4-004F-935A-FCE0DF277710}" userId="1645b51fdc093da4" providerId="Windows Live"/>
</personList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2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M436" dT="2020-08-27T13:57:48.12" personId="{EF2E2677-E2C4-004F-935A-FCE0DF277710}" id="{67E2A219-1A56-5849-85E1-D8941CF818E6}">
    <text>methode colorimétrique (phenol)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D90EF-3B09-E945-9147-50BD65BF8C60}">
  <dimension ref="A1:OO902"/>
  <sheetViews>
    <sheetView showGridLines="0" tabSelected="1" topLeftCell="L2" zoomScale="70" zoomScaleNormal="70" workbookViewId="0">
      <selection activeCell="AB31" sqref="AB31"/>
    </sheetView>
  </sheetViews>
  <sheetFormatPr defaultColWidth="16.28515625" defaultRowHeight="20.100000000000001" customHeight="1"/>
  <cols>
    <col min="1" max="1" width="13.42578125" style="61" customWidth="1"/>
    <col min="2" max="2" width="11.28515625" style="61" customWidth="1"/>
    <col min="3" max="3" width="27.85546875" style="61" customWidth="1"/>
    <col min="4" max="4" width="10.42578125" style="61" customWidth="1"/>
    <col min="5" max="5" width="12.42578125" style="61" customWidth="1"/>
    <col min="6" max="6" width="12.140625" style="61" customWidth="1"/>
    <col min="7" max="7" width="21.140625" style="61" customWidth="1"/>
    <col min="8" max="8" width="11.7109375" style="61" customWidth="1"/>
    <col min="9" max="9" width="21" style="61" bestFit="1" customWidth="1"/>
    <col min="10" max="10" width="21" style="61" customWidth="1"/>
    <col min="11" max="11" width="11" style="61" customWidth="1"/>
    <col min="12" max="12" width="16.28515625" style="136"/>
    <col min="13" max="13" width="14.28515625" style="61" customWidth="1"/>
    <col min="14" max="14" width="12.28515625" style="61" customWidth="1"/>
    <col min="15" max="15" width="7.85546875" style="61" customWidth="1"/>
    <col min="16" max="16" width="9.7109375" style="61" customWidth="1"/>
    <col min="17" max="17" width="15.140625" style="61" customWidth="1"/>
    <col min="18" max="19" width="10.85546875" style="61" customWidth="1"/>
    <col min="20" max="20" width="15" style="61" customWidth="1"/>
    <col min="21" max="22" width="10.85546875" style="61" customWidth="1"/>
    <col min="23" max="23" width="7.140625" style="61" customWidth="1"/>
    <col min="24" max="24" width="10.140625" style="61" customWidth="1"/>
    <col min="25" max="34" width="16.28515625" style="61" customWidth="1"/>
    <col min="35" max="35" width="16.28515625" style="263" customWidth="1"/>
    <col min="36" max="53" width="16.28515625" style="61" customWidth="1"/>
    <col min="54" max="54" width="16.28515625" style="268" customWidth="1"/>
    <col min="55" max="61" width="16.28515625" style="61" customWidth="1"/>
    <col min="62" max="66" width="16.28515625" style="61"/>
    <col min="67" max="67" width="8.7109375" style="61" bestFit="1" customWidth="1"/>
    <col min="68" max="82" width="16.28515625" style="61"/>
    <col min="83" max="85" width="9.140625" style="136"/>
    <col min="86" max="133" width="16.28515625" style="136"/>
    <col min="134" max="134" width="16.28515625" style="245"/>
    <col min="135" max="16384" width="16.28515625" style="61"/>
  </cols>
  <sheetData>
    <row r="1" spans="1:405" ht="38.25">
      <c r="A1" s="2" t="s">
        <v>1966</v>
      </c>
      <c r="B1" s="4" t="s">
        <v>1967</v>
      </c>
      <c r="C1" s="5" t="s">
        <v>1969</v>
      </c>
      <c r="D1" s="3" t="s">
        <v>2</v>
      </c>
      <c r="E1" s="3" t="s">
        <v>1928</v>
      </c>
      <c r="F1" s="1" t="s">
        <v>1972</v>
      </c>
      <c r="G1" s="2" t="s">
        <v>1974</v>
      </c>
      <c r="H1" s="2" t="s">
        <v>1975</v>
      </c>
      <c r="I1" s="2" t="s">
        <v>1979</v>
      </c>
      <c r="J1" s="2" t="s">
        <v>1982</v>
      </c>
      <c r="K1" s="2" t="s">
        <v>1983</v>
      </c>
      <c r="L1" s="5" t="s">
        <v>2063</v>
      </c>
      <c r="M1" s="318" t="s">
        <v>1985</v>
      </c>
      <c r="N1" s="318" t="s">
        <v>1986</v>
      </c>
      <c r="O1" s="318" t="s">
        <v>1990</v>
      </c>
      <c r="P1" s="318" t="s">
        <v>1984</v>
      </c>
      <c r="Q1" s="318" t="s">
        <v>1987</v>
      </c>
      <c r="R1" s="318" t="s">
        <v>1988</v>
      </c>
      <c r="S1" s="318" t="s">
        <v>1991</v>
      </c>
      <c r="T1" s="318" t="s">
        <v>1992</v>
      </c>
      <c r="U1" s="318" t="s">
        <v>1993</v>
      </c>
      <c r="V1" s="319" t="s">
        <v>1881</v>
      </c>
      <c r="W1" s="320" t="s">
        <v>1994</v>
      </c>
      <c r="X1" s="320" t="s">
        <v>1996</v>
      </c>
      <c r="Y1" s="320" t="s">
        <v>1997</v>
      </c>
      <c r="Z1" s="320" t="s">
        <v>1998</v>
      </c>
      <c r="AA1" s="320" t="s">
        <v>1999</v>
      </c>
      <c r="AB1" s="320" t="s">
        <v>2000</v>
      </c>
      <c r="AC1" s="321" t="s">
        <v>2001</v>
      </c>
      <c r="AD1" s="320" t="s">
        <v>2002</v>
      </c>
      <c r="AE1" s="322" t="s">
        <v>2036</v>
      </c>
      <c r="AF1" s="320" t="s">
        <v>2003</v>
      </c>
      <c r="AG1" s="322" t="s">
        <v>2039</v>
      </c>
      <c r="AH1" s="322" t="s">
        <v>2040</v>
      </c>
      <c r="AI1" s="323" t="s">
        <v>2006</v>
      </c>
      <c r="AJ1" s="320" t="s">
        <v>2007</v>
      </c>
      <c r="AK1" s="320" t="s">
        <v>2008</v>
      </c>
      <c r="AL1" s="320" t="s">
        <v>2009</v>
      </c>
      <c r="AM1" s="320" t="s">
        <v>2010</v>
      </c>
      <c r="AN1" s="320" t="s">
        <v>2011</v>
      </c>
      <c r="AO1" s="320" t="s">
        <v>2012</v>
      </c>
      <c r="AP1" s="320" t="s">
        <v>2013</v>
      </c>
      <c r="AQ1" s="324" t="s">
        <v>2016</v>
      </c>
      <c r="AR1" s="320" t="s">
        <v>2017</v>
      </c>
      <c r="AS1" s="320" t="s">
        <v>2018</v>
      </c>
      <c r="AT1" s="320" t="s">
        <v>2019</v>
      </c>
      <c r="AU1" s="320" t="s">
        <v>2020</v>
      </c>
      <c r="AV1" s="320" t="s">
        <v>2021</v>
      </c>
      <c r="AW1" s="320" t="s">
        <v>2023</v>
      </c>
      <c r="AX1" s="320" t="s">
        <v>2022</v>
      </c>
      <c r="AY1" s="320" t="s">
        <v>1905</v>
      </c>
      <c r="AZ1" s="320" t="s">
        <v>2025</v>
      </c>
      <c r="BA1" s="320" t="s">
        <v>2026</v>
      </c>
      <c r="BB1" s="325" t="s">
        <v>2027</v>
      </c>
      <c r="BC1" s="320" t="s">
        <v>2028</v>
      </c>
      <c r="BD1" s="320" t="s">
        <v>2029</v>
      </c>
      <c r="BE1" s="320" t="s">
        <v>2030</v>
      </c>
      <c r="BF1" s="320" t="s">
        <v>2031</v>
      </c>
      <c r="BG1" s="320" t="s">
        <v>2032</v>
      </c>
      <c r="BH1" s="320" t="s">
        <v>10</v>
      </c>
      <c r="BI1" s="326" t="s">
        <v>11</v>
      </c>
      <c r="BJ1" s="316" t="s">
        <v>2041</v>
      </c>
      <c r="BK1" s="316" t="s">
        <v>2042</v>
      </c>
      <c r="BL1" s="316" t="s">
        <v>2043</v>
      </c>
      <c r="BM1" s="317" t="s">
        <v>2044</v>
      </c>
      <c r="BN1" s="317" t="s">
        <v>2045</v>
      </c>
      <c r="BO1" s="317" t="s">
        <v>2046</v>
      </c>
      <c r="BP1" s="317" t="s">
        <v>2047</v>
      </c>
      <c r="BQ1" s="317" t="s">
        <v>2048</v>
      </c>
      <c r="BR1" s="317" t="s">
        <v>2049</v>
      </c>
      <c r="BS1" s="332" t="s">
        <v>2064</v>
      </c>
      <c r="BT1" s="332" t="s">
        <v>2065</v>
      </c>
      <c r="BU1" s="332" t="s">
        <v>2066</v>
      </c>
      <c r="BV1" s="332" t="s">
        <v>2067</v>
      </c>
      <c r="BW1" s="332" t="s">
        <v>2068</v>
      </c>
      <c r="BX1" s="332" t="s">
        <v>2069</v>
      </c>
      <c r="BY1" s="332" t="s">
        <v>2070</v>
      </c>
      <c r="BZ1" s="332" t="s">
        <v>2071</v>
      </c>
      <c r="CA1" s="332" t="s">
        <v>2072</v>
      </c>
      <c r="CB1" s="332" t="s">
        <v>2073</v>
      </c>
      <c r="CC1" s="332" t="s">
        <v>2074</v>
      </c>
      <c r="CD1" s="332" t="s">
        <v>2075</v>
      </c>
      <c r="CE1" s="331" t="s">
        <v>2076</v>
      </c>
      <c r="CF1" s="331" t="s">
        <v>2077</v>
      </c>
      <c r="CG1" s="331" t="s">
        <v>2078</v>
      </c>
      <c r="CH1" s="331" t="s">
        <v>2079</v>
      </c>
      <c r="CI1" s="331" t="s">
        <v>2080</v>
      </c>
      <c r="CJ1" s="331" t="s">
        <v>2081</v>
      </c>
      <c r="CK1" s="331" t="s">
        <v>2082</v>
      </c>
      <c r="CL1" s="331" t="s">
        <v>2083</v>
      </c>
      <c r="CM1" s="331" t="s">
        <v>2084</v>
      </c>
      <c r="CN1" s="331" t="s">
        <v>2085</v>
      </c>
      <c r="CO1" s="331" t="s">
        <v>2086</v>
      </c>
      <c r="CP1" s="331" t="s">
        <v>2087</v>
      </c>
      <c r="CQ1" s="331" t="s">
        <v>2088</v>
      </c>
      <c r="CR1" s="331" t="s">
        <v>2089</v>
      </c>
      <c r="CS1" s="331" t="s">
        <v>2090</v>
      </c>
      <c r="CT1" s="331" t="s">
        <v>2091</v>
      </c>
      <c r="CU1" s="331" t="s">
        <v>2092</v>
      </c>
      <c r="CV1" s="331" t="s">
        <v>2093</v>
      </c>
      <c r="CW1" s="331" t="s">
        <v>2094</v>
      </c>
      <c r="CX1" s="331" t="s">
        <v>2095</v>
      </c>
      <c r="CY1" s="331" t="s">
        <v>2096</v>
      </c>
      <c r="CZ1" s="331" t="s">
        <v>2097</v>
      </c>
      <c r="DA1" s="331" t="s">
        <v>2098</v>
      </c>
      <c r="DB1" s="331" t="s">
        <v>2099</v>
      </c>
      <c r="DC1" s="338" t="s">
        <v>1634</v>
      </c>
      <c r="DD1" s="338" t="s">
        <v>1636</v>
      </c>
      <c r="DE1" s="338" t="s">
        <v>1638</v>
      </c>
      <c r="DF1" s="338" t="s">
        <v>1640</v>
      </c>
      <c r="DG1" s="338" t="s">
        <v>1642</v>
      </c>
      <c r="DH1" s="338" t="s">
        <v>1644</v>
      </c>
      <c r="DI1" s="338" t="s">
        <v>1646</v>
      </c>
      <c r="DJ1" s="338" t="s">
        <v>1648</v>
      </c>
      <c r="DK1" s="338" t="s">
        <v>1650</v>
      </c>
      <c r="DL1" s="338" t="s">
        <v>1652</v>
      </c>
      <c r="DM1" s="338" t="s">
        <v>1654</v>
      </c>
      <c r="DN1" s="338" t="s">
        <v>1656</v>
      </c>
      <c r="DO1" s="338" t="s">
        <v>1658</v>
      </c>
      <c r="DP1" s="338" t="s">
        <v>1660</v>
      </c>
      <c r="DQ1" s="338" t="s">
        <v>1662</v>
      </c>
      <c r="DR1" s="338" t="s">
        <v>1664</v>
      </c>
      <c r="DS1" s="338" t="s">
        <v>1666</v>
      </c>
      <c r="DT1" s="338" t="s">
        <v>1668</v>
      </c>
      <c r="DU1" s="338" t="s">
        <v>1670</v>
      </c>
      <c r="DV1" s="338" t="s">
        <v>1672</v>
      </c>
      <c r="DW1" s="338" t="s">
        <v>1674</v>
      </c>
      <c r="DX1" s="338" t="s">
        <v>1676</v>
      </c>
      <c r="DY1" s="338" t="s">
        <v>1678</v>
      </c>
      <c r="DZ1" s="338" t="s">
        <v>1680</v>
      </c>
      <c r="EA1" s="338" t="s">
        <v>1682</v>
      </c>
      <c r="EB1" s="338" t="s">
        <v>1684</v>
      </c>
      <c r="EC1" s="338" t="s">
        <v>1686</v>
      </c>
      <c r="ED1" s="327" t="s">
        <v>1146</v>
      </c>
      <c r="EE1" s="328" t="s">
        <v>1147</v>
      </c>
      <c r="EF1" s="328" t="s">
        <v>1148</v>
      </c>
      <c r="EG1" s="328" t="s">
        <v>1149</v>
      </c>
      <c r="EH1" s="328" t="s">
        <v>1150</v>
      </c>
      <c r="EI1" s="328" t="s">
        <v>1151</v>
      </c>
      <c r="EJ1" s="328" t="s">
        <v>1152</v>
      </c>
      <c r="EK1" s="328" t="s">
        <v>1154</v>
      </c>
      <c r="EL1" s="328" t="s">
        <v>1153</v>
      </c>
      <c r="EM1" s="328" t="s">
        <v>1155</v>
      </c>
      <c r="EN1" s="328" t="s">
        <v>1156</v>
      </c>
      <c r="EO1" s="328" t="s">
        <v>1157</v>
      </c>
      <c r="EP1" s="328" t="s">
        <v>1158</v>
      </c>
      <c r="EQ1" s="328" t="s">
        <v>1159</v>
      </c>
      <c r="ER1" s="328" t="s">
        <v>1160</v>
      </c>
      <c r="ES1" s="328" t="s">
        <v>1161</v>
      </c>
      <c r="ET1" s="328" t="s">
        <v>1162</v>
      </c>
      <c r="EU1" s="328" t="s">
        <v>1405</v>
      </c>
      <c r="EV1" s="328" t="s">
        <v>1416</v>
      </c>
      <c r="EW1" s="328" t="s">
        <v>1426</v>
      </c>
      <c r="EX1" s="328" t="s">
        <v>1413</v>
      </c>
      <c r="EY1" s="329" t="s">
        <v>1424</v>
      </c>
      <c r="EZ1" s="329" t="s">
        <v>1163</v>
      </c>
      <c r="FA1" s="329" t="s">
        <v>1428</v>
      </c>
      <c r="FB1" s="329" t="s">
        <v>1164</v>
      </c>
      <c r="FC1" s="329" t="s">
        <v>1165</v>
      </c>
      <c r="FD1" s="329" t="s">
        <v>1434</v>
      </c>
      <c r="FE1" s="329" t="s">
        <v>1433</v>
      </c>
      <c r="FF1" s="329" t="s">
        <v>1167</v>
      </c>
      <c r="FG1" s="329" t="s">
        <v>1168</v>
      </c>
      <c r="FH1" s="329" t="s">
        <v>1169</v>
      </c>
      <c r="FI1" s="329" t="s">
        <v>1170</v>
      </c>
      <c r="FJ1" s="329" t="s">
        <v>1171</v>
      </c>
      <c r="FK1" s="329" t="s">
        <v>1172</v>
      </c>
      <c r="FL1" s="329" t="s">
        <v>1455</v>
      </c>
      <c r="FM1" s="329" t="s">
        <v>1458</v>
      </c>
      <c r="FN1" s="329" t="s">
        <v>1462</v>
      </c>
      <c r="FO1" s="329" t="s">
        <v>1460</v>
      </c>
      <c r="FP1" s="329" t="s">
        <v>1174</v>
      </c>
      <c r="FQ1" s="329" t="s">
        <v>1175</v>
      </c>
      <c r="FR1" s="329" t="s">
        <v>1176</v>
      </c>
      <c r="FS1" s="329" t="s">
        <v>1178</v>
      </c>
      <c r="FT1" s="329" t="s">
        <v>1179</v>
      </c>
      <c r="FU1" s="329" t="s">
        <v>1177</v>
      </c>
      <c r="FV1" s="329" t="s">
        <v>1470</v>
      </c>
      <c r="FW1" s="329" t="s">
        <v>1180</v>
      </c>
      <c r="FX1" s="329" t="s">
        <v>1181</v>
      </c>
      <c r="FY1" s="329" t="s">
        <v>1182</v>
      </c>
      <c r="FZ1" s="329" t="s">
        <v>1183</v>
      </c>
      <c r="GA1" s="329" t="s">
        <v>1184</v>
      </c>
      <c r="GB1" s="329" t="s">
        <v>1185</v>
      </c>
      <c r="GC1" s="329" t="s">
        <v>1186</v>
      </c>
      <c r="GD1" s="329" t="s">
        <v>1187</v>
      </c>
      <c r="GE1" s="329" t="s">
        <v>1188</v>
      </c>
      <c r="GF1" s="329" t="s">
        <v>1389</v>
      </c>
      <c r="GG1" s="329" t="s">
        <v>1390</v>
      </c>
      <c r="GH1" s="329" t="s">
        <v>1189</v>
      </c>
      <c r="GI1" s="329" t="s">
        <v>1190</v>
      </c>
      <c r="GJ1" s="329" t="s">
        <v>1191</v>
      </c>
      <c r="GK1" s="329" t="s">
        <v>1192</v>
      </c>
      <c r="GL1" s="329" t="s">
        <v>1396</v>
      </c>
      <c r="GM1" s="329" t="s">
        <v>1397</v>
      </c>
      <c r="GN1" s="329" t="s">
        <v>1398</v>
      </c>
      <c r="GO1" s="329" t="s">
        <v>1400</v>
      </c>
      <c r="GP1" s="329" t="s">
        <v>1401</v>
      </c>
      <c r="GQ1" s="329" t="s">
        <v>1402</v>
      </c>
      <c r="GR1" s="329" t="s">
        <v>1403</v>
      </c>
      <c r="GS1" s="329" t="s">
        <v>1399</v>
      </c>
      <c r="GT1" s="329" t="s">
        <v>1193</v>
      </c>
      <c r="GU1" s="329" t="s">
        <v>1194</v>
      </c>
      <c r="GV1" s="329" t="s">
        <v>1195</v>
      </c>
      <c r="GW1" s="329" t="s">
        <v>1196</v>
      </c>
      <c r="GX1" s="329" t="s">
        <v>1197</v>
      </c>
      <c r="GY1" s="329" t="s">
        <v>1409</v>
      </c>
      <c r="GZ1" s="329" t="s">
        <v>1407</v>
      </c>
      <c r="HA1" s="329" t="s">
        <v>1410</v>
      </c>
      <c r="HB1" s="329" t="s">
        <v>1412</v>
      </c>
      <c r="HC1" s="329" t="s">
        <v>1408</v>
      </c>
      <c r="HD1" s="329" t="s">
        <v>1411</v>
      </c>
      <c r="HE1" s="329" t="s">
        <v>1199</v>
      </c>
      <c r="HF1" s="329" t="s">
        <v>1200</v>
      </c>
      <c r="HG1" s="329" t="s">
        <v>1201</v>
      </c>
      <c r="HH1" s="329" t="s">
        <v>1202</v>
      </c>
      <c r="HI1" s="329" t="s">
        <v>1420</v>
      </c>
      <c r="HJ1" s="329" t="s">
        <v>1417</v>
      </c>
      <c r="HK1" s="329" t="s">
        <v>1419</v>
      </c>
      <c r="HL1" s="329" t="s">
        <v>1421</v>
      </c>
      <c r="HM1" s="329" t="s">
        <v>1422</v>
      </c>
      <c r="HN1" s="329" t="s">
        <v>1425</v>
      </c>
      <c r="HO1" s="329" t="s">
        <v>1430</v>
      </c>
      <c r="HP1" s="329" t="s">
        <v>1431</v>
      </c>
      <c r="HQ1" s="329" t="s">
        <v>1203</v>
      </c>
      <c r="HR1" s="329" t="s">
        <v>1204</v>
      </c>
      <c r="HS1" s="329" t="s">
        <v>1205</v>
      </c>
      <c r="HT1" s="329" t="s">
        <v>1206</v>
      </c>
      <c r="HU1" s="329" t="s">
        <v>1207</v>
      </c>
      <c r="HV1" s="329" t="s">
        <v>1208</v>
      </c>
      <c r="HW1" s="329" t="s">
        <v>1209</v>
      </c>
      <c r="HX1" s="329" t="s">
        <v>1210</v>
      </c>
      <c r="HY1" s="329" t="s">
        <v>1439</v>
      </c>
      <c r="HZ1" s="329" t="s">
        <v>1441</v>
      </c>
      <c r="IA1" s="329" t="s">
        <v>1442</v>
      </c>
      <c r="IB1" s="329" t="s">
        <v>1211</v>
      </c>
      <c r="IC1" s="329" t="s">
        <v>1212</v>
      </c>
      <c r="ID1" s="329" t="s">
        <v>1213</v>
      </c>
      <c r="IE1" s="329" t="s">
        <v>1214</v>
      </c>
      <c r="IF1" s="329" t="s">
        <v>1215</v>
      </c>
      <c r="IG1" s="329" t="s">
        <v>1216</v>
      </c>
      <c r="IH1" s="329" t="s">
        <v>1217</v>
      </c>
      <c r="II1" s="329" t="s">
        <v>1218</v>
      </c>
      <c r="IJ1" s="329" t="s">
        <v>1219</v>
      </c>
      <c r="IK1" s="329" t="s">
        <v>1450</v>
      </c>
      <c r="IL1" s="329" t="s">
        <v>1220</v>
      </c>
      <c r="IM1" s="329" t="s">
        <v>1221</v>
      </c>
      <c r="IN1" s="328" t="s">
        <v>1222</v>
      </c>
      <c r="IO1" s="328" t="s">
        <v>1222</v>
      </c>
      <c r="IP1" s="328" t="s">
        <v>1223</v>
      </c>
      <c r="IQ1" s="329" t="s">
        <v>1224</v>
      </c>
      <c r="IR1" s="329" t="s">
        <v>1225</v>
      </c>
      <c r="IS1" s="328" t="s">
        <v>1226</v>
      </c>
      <c r="IT1" s="329" t="s">
        <v>1227</v>
      </c>
      <c r="IU1" s="328" t="s">
        <v>1228</v>
      </c>
      <c r="IV1" s="328" t="s">
        <v>1229</v>
      </c>
      <c r="IW1" s="328" t="s">
        <v>1230</v>
      </c>
      <c r="IX1" s="328" t="s">
        <v>1451</v>
      </c>
      <c r="IY1" s="328" t="s">
        <v>1452</v>
      </c>
      <c r="IZ1" s="329" t="s">
        <v>1231</v>
      </c>
      <c r="JA1" s="329" t="s">
        <v>1453</v>
      </c>
      <c r="JB1" s="328" t="s">
        <v>1232</v>
      </c>
      <c r="JC1" s="329" t="s">
        <v>1465</v>
      </c>
      <c r="JD1" s="329" t="s">
        <v>1464</v>
      </c>
      <c r="JE1" s="328" t="s">
        <v>1233</v>
      </c>
      <c r="JF1" s="328" t="s">
        <v>1468</v>
      </c>
      <c r="JG1" s="328" t="s">
        <v>1469</v>
      </c>
      <c r="JH1" s="329" t="s">
        <v>1234</v>
      </c>
      <c r="JI1" s="328" t="s">
        <v>1235</v>
      </c>
      <c r="JJ1" s="329" t="s">
        <v>1236</v>
      </c>
      <c r="JK1" s="328" t="s">
        <v>1237</v>
      </c>
      <c r="JL1" s="328" t="s">
        <v>1238</v>
      </c>
      <c r="JM1" s="328" t="s">
        <v>1239</v>
      </c>
      <c r="JN1" s="328" t="s">
        <v>1198</v>
      </c>
      <c r="JO1" s="328" t="s">
        <v>1240</v>
      </c>
      <c r="JP1" s="328" t="s">
        <v>1241</v>
      </c>
      <c r="JQ1" s="329" t="s">
        <v>1242</v>
      </c>
      <c r="JR1" s="328" t="s">
        <v>1461</v>
      </c>
      <c r="JS1" s="329" t="s">
        <v>1243</v>
      </c>
      <c r="JT1" s="328" t="s">
        <v>1244</v>
      </c>
      <c r="JU1" s="328" t="s">
        <v>1245</v>
      </c>
      <c r="JV1" s="329" t="s">
        <v>1246</v>
      </c>
      <c r="JW1" s="329" t="s">
        <v>1247</v>
      </c>
      <c r="JX1" s="329" t="s">
        <v>1248</v>
      </c>
      <c r="JY1" s="329" t="s">
        <v>1249</v>
      </c>
      <c r="JZ1" s="329" t="s">
        <v>1250</v>
      </c>
      <c r="KA1" s="328" t="s">
        <v>1251</v>
      </c>
      <c r="KB1" s="329" t="s">
        <v>1252</v>
      </c>
      <c r="KC1" s="329" t="s">
        <v>1253</v>
      </c>
      <c r="KD1" s="329" t="s">
        <v>1254</v>
      </c>
      <c r="KE1" s="329" t="s">
        <v>1395</v>
      </c>
      <c r="KF1" s="329" t="s">
        <v>1393</v>
      </c>
      <c r="KG1" s="328" t="s">
        <v>1394</v>
      </c>
      <c r="KH1" s="328" t="s">
        <v>1391</v>
      </c>
      <c r="KI1" s="328" t="s">
        <v>1392</v>
      </c>
      <c r="KJ1" s="328" t="s">
        <v>1406</v>
      </c>
      <c r="KK1" s="328" t="s">
        <v>1471</v>
      </c>
      <c r="KL1" s="328" t="s">
        <v>1404</v>
      </c>
      <c r="KM1" s="329" t="s">
        <v>1255</v>
      </c>
      <c r="KN1" s="329" t="s">
        <v>1256</v>
      </c>
      <c r="KO1" s="328" t="s">
        <v>1257</v>
      </c>
      <c r="KP1" s="329" t="s">
        <v>1258</v>
      </c>
      <c r="KQ1" s="328" t="s">
        <v>1259</v>
      </c>
      <c r="KR1" s="329" t="s">
        <v>1260</v>
      </c>
      <c r="KS1" s="329" t="s">
        <v>1261</v>
      </c>
      <c r="KT1" s="328" t="s">
        <v>1166</v>
      </c>
      <c r="KU1" s="328" t="s">
        <v>1262</v>
      </c>
      <c r="KV1" s="329" t="s">
        <v>1263</v>
      </c>
      <c r="KW1" s="328" t="s">
        <v>1435</v>
      </c>
      <c r="KX1" s="328" t="s">
        <v>1436</v>
      </c>
      <c r="KY1" s="328" t="s">
        <v>1437</v>
      </c>
      <c r="KZ1" s="329" t="s">
        <v>1264</v>
      </c>
      <c r="LA1" s="328" t="s">
        <v>1447</v>
      </c>
      <c r="LB1" s="328" t="s">
        <v>1448</v>
      </c>
      <c r="LC1" s="329" t="s">
        <v>1265</v>
      </c>
      <c r="LD1" s="328" t="s">
        <v>1267</v>
      </c>
      <c r="LE1" s="329" t="s">
        <v>1449</v>
      </c>
      <c r="LF1" s="329" t="s">
        <v>1268</v>
      </c>
      <c r="LG1" s="329" t="s">
        <v>1269</v>
      </c>
      <c r="LH1" s="328" t="s">
        <v>1459</v>
      </c>
      <c r="LI1" s="328" t="s">
        <v>1272</v>
      </c>
      <c r="LJ1" s="329" t="s">
        <v>1273</v>
      </c>
      <c r="LK1" s="328" t="s">
        <v>1445</v>
      </c>
      <c r="LL1" s="329" t="s">
        <v>1444</v>
      </c>
      <c r="LM1" s="329" t="s">
        <v>1446</v>
      </c>
      <c r="LN1" s="329" t="s">
        <v>1274</v>
      </c>
      <c r="LO1" s="329" t="s">
        <v>1275</v>
      </c>
      <c r="LP1" s="328" t="s">
        <v>1276</v>
      </c>
      <c r="LQ1" s="329" t="s">
        <v>1277</v>
      </c>
      <c r="LR1" s="328" t="s">
        <v>1423</v>
      </c>
      <c r="LS1" s="328" t="s">
        <v>1278</v>
      </c>
      <c r="LT1" s="329" t="s">
        <v>1443</v>
      </c>
      <c r="LU1" s="329" t="s">
        <v>1279</v>
      </c>
      <c r="LV1" s="328" t="s">
        <v>1280</v>
      </c>
      <c r="LW1" s="329" t="s">
        <v>1280</v>
      </c>
      <c r="LX1" s="328" t="s">
        <v>1281</v>
      </c>
      <c r="LY1" s="329" t="s">
        <v>1282</v>
      </c>
      <c r="LZ1" s="328" t="s">
        <v>1454</v>
      </c>
      <c r="MA1" s="328" t="s">
        <v>1283</v>
      </c>
      <c r="MB1" s="329" t="s">
        <v>1284</v>
      </c>
      <c r="MC1" s="329" t="s">
        <v>1285</v>
      </c>
      <c r="MD1" s="328" t="s">
        <v>1286</v>
      </c>
      <c r="ME1" s="328" t="s">
        <v>1287</v>
      </c>
      <c r="MF1" s="328" t="s">
        <v>1288</v>
      </c>
      <c r="MG1" s="328" t="s">
        <v>1289</v>
      </c>
      <c r="MH1" s="328" t="s">
        <v>1290</v>
      </c>
      <c r="MI1" s="328" t="s">
        <v>1291</v>
      </c>
      <c r="MJ1" s="328" t="s">
        <v>1292</v>
      </c>
      <c r="MK1" s="328" t="s">
        <v>1293</v>
      </c>
      <c r="ML1" s="328" t="s">
        <v>1294</v>
      </c>
      <c r="MM1" s="328" t="s">
        <v>1295</v>
      </c>
      <c r="MN1" s="328" t="s">
        <v>1296</v>
      </c>
      <c r="MO1" s="329" t="s">
        <v>1297</v>
      </c>
      <c r="MP1" s="328" t="s">
        <v>1298</v>
      </c>
      <c r="MQ1" s="329" t="s">
        <v>1299</v>
      </c>
      <c r="MR1" s="328" t="s">
        <v>1466</v>
      </c>
      <c r="MS1" s="329" t="s">
        <v>1463</v>
      </c>
      <c r="MT1" s="329" t="s">
        <v>1467</v>
      </c>
      <c r="MU1" s="328" t="s">
        <v>1300</v>
      </c>
      <c r="MV1" s="329" t="s">
        <v>1301</v>
      </c>
      <c r="MW1" s="329" t="s">
        <v>1302</v>
      </c>
      <c r="MX1" s="329" t="s">
        <v>1303</v>
      </c>
      <c r="MY1" s="328" t="s">
        <v>1304</v>
      </c>
      <c r="MZ1" s="329" t="s">
        <v>1305</v>
      </c>
      <c r="NA1" s="328" t="s">
        <v>1306</v>
      </c>
      <c r="NB1" s="329" t="s">
        <v>1307</v>
      </c>
      <c r="NC1" s="329" t="s">
        <v>1308</v>
      </c>
      <c r="ND1" s="329" t="s">
        <v>1309</v>
      </c>
      <c r="NE1" s="329" t="s">
        <v>1310</v>
      </c>
      <c r="NF1" s="329" t="s">
        <v>1311</v>
      </c>
      <c r="NG1" s="329" t="s">
        <v>1312</v>
      </c>
      <c r="NH1" s="328" t="s">
        <v>1313</v>
      </c>
      <c r="NI1" s="328" t="s">
        <v>1316</v>
      </c>
      <c r="NJ1" s="328" t="s">
        <v>1314</v>
      </c>
      <c r="NK1" s="328" t="s">
        <v>1315</v>
      </c>
      <c r="NL1" s="329" t="s">
        <v>1317</v>
      </c>
      <c r="NM1" s="329" t="s">
        <v>1418</v>
      </c>
      <c r="NN1" s="329" t="s">
        <v>1414</v>
      </c>
      <c r="NO1" s="328" t="s">
        <v>1415</v>
      </c>
      <c r="NP1" s="328" t="s">
        <v>1427</v>
      </c>
      <c r="NQ1" s="328" t="s">
        <v>1429</v>
      </c>
      <c r="NR1" s="328" t="s">
        <v>1318</v>
      </c>
      <c r="NS1" s="329" t="s">
        <v>1432</v>
      </c>
      <c r="NT1" s="328" t="s">
        <v>1438</v>
      </c>
      <c r="NU1" s="329" t="s">
        <v>1440</v>
      </c>
      <c r="NV1" s="328" t="s">
        <v>1319</v>
      </c>
      <c r="NW1" s="328" t="s">
        <v>1320</v>
      </c>
      <c r="NX1" s="329" t="s">
        <v>1321</v>
      </c>
      <c r="NY1" s="329" t="s">
        <v>1322</v>
      </c>
      <c r="NZ1" s="329" t="s">
        <v>1323</v>
      </c>
      <c r="OA1" s="329" t="s">
        <v>1324</v>
      </c>
      <c r="OB1" s="329" t="s">
        <v>1325</v>
      </c>
      <c r="OC1" s="328" t="s">
        <v>1326</v>
      </c>
      <c r="OD1" s="328" t="s">
        <v>1327</v>
      </c>
      <c r="OE1" s="328" t="s">
        <v>1324</v>
      </c>
      <c r="OF1" s="329" t="s">
        <v>1324</v>
      </c>
      <c r="OG1" s="328" t="s">
        <v>1173</v>
      </c>
      <c r="OH1" s="328" t="s">
        <v>1328</v>
      </c>
      <c r="OI1" s="328" t="s">
        <v>1330</v>
      </c>
      <c r="OJ1" s="328" t="s">
        <v>1331</v>
      </c>
      <c r="OK1" s="328" t="s">
        <v>1329</v>
      </c>
      <c r="OL1" s="329" t="s">
        <v>1457</v>
      </c>
      <c r="OM1" s="329" t="s">
        <v>1456</v>
      </c>
      <c r="ON1" s="328" t="s">
        <v>1145</v>
      </c>
      <c r="OO1" s="330"/>
    </row>
    <row r="2" spans="1:405" ht="20.45" customHeight="1">
      <c r="A2" s="125">
        <v>38958</v>
      </c>
      <c r="B2" s="159" t="s">
        <v>15</v>
      </c>
      <c r="C2" s="127">
        <v>0</v>
      </c>
      <c r="D2" s="121">
        <v>-3.4672100000000001</v>
      </c>
      <c r="E2" s="121">
        <v>-60.288960000000003</v>
      </c>
      <c r="F2" s="117" t="s">
        <v>12</v>
      </c>
      <c r="G2" s="120">
        <v>1</v>
      </c>
      <c r="H2" s="118" t="s">
        <v>13</v>
      </c>
      <c r="I2" s="119" t="s">
        <v>13</v>
      </c>
      <c r="J2" s="119" t="s">
        <v>1929</v>
      </c>
      <c r="K2" s="123" t="s">
        <v>14</v>
      </c>
      <c r="L2" s="136">
        <v>1</v>
      </c>
      <c r="M2" s="337">
        <v>7.7</v>
      </c>
      <c r="N2" s="131" t="s">
        <v>15</v>
      </c>
      <c r="O2" s="131" t="s">
        <v>15</v>
      </c>
      <c r="P2" s="129">
        <v>32.5</v>
      </c>
      <c r="Q2" s="129">
        <v>0.3</v>
      </c>
      <c r="R2" s="28" t="s">
        <v>15</v>
      </c>
      <c r="S2" s="28" t="s">
        <v>15</v>
      </c>
      <c r="T2" s="28" t="s">
        <v>15</v>
      </c>
      <c r="U2" s="28" t="s">
        <v>15</v>
      </c>
      <c r="V2" s="28" t="s">
        <v>15</v>
      </c>
      <c r="W2" s="129">
        <v>6.64</v>
      </c>
      <c r="X2" s="131" t="s">
        <v>15</v>
      </c>
      <c r="Y2" s="131" t="s">
        <v>15</v>
      </c>
      <c r="Z2" s="131" t="s">
        <v>15</v>
      </c>
      <c r="AA2" s="131" t="s">
        <v>15</v>
      </c>
      <c r="AB2" s="131" t="s">
        <v>15</v>
      </c>
      <c r="AC2" s="131" t="s">
        <v>15</v>
      </c>
      <c r="AD2" s="131" t="s">
        <v>15</v>
      </c>
      <c r="AE2" s="131" t="s">
        <v>15</v>
      </c>
      <c r="AF2" s="131" t="s">
        <v>15</v>
      </c>
      <c r="AG2" s="131" t="s">
        <v>15</v>
      </c>
      <c r="AH2" s="131" t="s">
        <v>15</v>
      </c>
      <c r="AI2" s="261" t="s">
        <v>15</v>
      </c>
      <c r="AJ2" s="131" t="s">
        <v>15</v>
      </c>
      <c r="AK2" s="131" t="s">
        <v>15</v>
      </c>
      <c r="AL2" s="131" t="s">
        <v>15</v>
      </c>
      <c r="AM2" s="131" t="s">
        <v>15</v>
      </c>
      <c r="AN2" s="131" t="s">
        <v>15</v>
      </c>
      <c r="AO2" s="132" t="s">
        <v>15</v>
      </c>
      <c r="AP2" s="132" t="s">
        <v>15</v>
      </c>
      <c r="AQ2" s="132" t="s">
        <v>15</v>
      </c>
      <c r="AR2" s="261" t="str">
        <f>IF(OR(AO2="NaN",AP2="NaN"),"NaN",AO2/AQ2)</f>
        <v>NaN</v>
      </c>
      <c r="AS2" s="131" t="s">
        <v>15</v>
      </c>
      <c r="AT2" s="131" t="s">
        <v>15</v>
      </c>
      <c r="AU2" s="131" t="s">
        <v>15</v>
      </c>
      <c r="AV2" s="131" t="s">
        <v>15</v>
      </c>
      <c r="AW2" s="131" t="s">
        <v>15</v>
      </c>
      <c r="AX2" s="131" t="s">
        <v>15</v>
      </c>
      <c r="AY2" s="131" t="s">
        <v>15</v>
      </c>
      <c r="AZ2" s="131" t="s">
        <v>15</v>
      </c>
      <c r="BA2" s="131" t="s">
        <v>15</v>
      </c>
      <c r="BB2" s="264" t="s">
        <v>15</v>
      </c>
      <c r="BC2" s="133" t="s">
        <v>15</v>
      </c>
      <c r="BD2" s="133" t="s">
        <v>15</v>
      </c>
      <c r="BE2" s="133" t="s">
        <v>15</v>
      </c>
      <c r="BF2" s="133" t="s">
        <v>15</v>
      </c>
      <c r="BG2" s="133" t="s">
        <v>15</v>
      </c>
      <c r="BH2" s="133" t="s">
        <v>15</v>
      </c>
      <c r="BI2" s="134" t="s">
        <v>15</v>
      </c>
      <c r="BJ2" s="159" t="s">
        <v>15</v>
      </c>
      <c r="BK2" s="159" t="s">
        <v>15</v>
      </c>
      <c r="BL2" s="159" t="s">
        <v>15</v>
      </c>
      <c r="BM2" s="159" t="s">
        <v>15</v>
      </c>
      <c r="BN2" s="159" t="s">
        <v>15</v>
      </c>
      <c r="BO2" s="159" t="s">
        <v>15</v>
      </c>
      <c r="BP2" s="159" t="s">
        <v>15</v>
      </c>
      <c r="BQ2" s="159" t="s">
        <v>15</v>
      </c>
      <c r="BR2" s="159" t="s">
        <v>15</v>
      </c>
      <c r="BS2" s="136" t="s">
        <v>15</v>
      </c>
      <c r="BT2" s="136" t="s">
        <v>15</v>
      </c>
      <c r="BU2" s="136" t="s">
        <v>15</v>
      </c>
      <c r="BV2" s="136" t="s">
        <v>15</v>
      </c>
      <c r="BW2" s="136" t="s">
        <v>15</v>
      </c>
      <c r="BX2" s="136" t="s">
        <v>15</v>
      </c>
      <c r="BY2" s="136" t="s">
        <v>15</v>
      </c>
      <c r="BZ2" s="136" t="s">
        <v>15</v>
      </c>
      <c r="CA2" s="136" t="s">
        <v>15</v>
      </c>
      <c r="CB2" s="136" t="s">
        <v>15</v>
      </c>
      <c r="CC2" s="136" t="s">
        <v>15</v>
      </c>
      <c r="CD2" s="136" t="s">
        <v>15</v>
      </c>
      <c r="CE2" s="136">
        <v>0.57344799999999996</v>
      </c>
      <c r="CF2" s="136">
        <v>71.423642999999998</v>
      </c>
      <c r="CG2" s="136">
        <v>134.18895900000001</v>
      </c>
      <c r="CH2" s="136">
        <v>30</v>
      </c>
      <c r="CI2" s="136">
        <v>29.079310344827601</v>
      </c>
      <c r="CJ2" s="136">
        <v>28.9782582299169</v>
      </c>
      <c r="CK2" s="136">
        <v>3.2399999999999998E-2</v>
      </c>
      <c r="CL2" s="136">
        <v>8.3556000000000008</v>
      </c>
      <c r="CM2" s="136">
        <v>21.376799999999999</v>
      </c>
      <c r="CN2" s="136">
        <v>0</v>
      </c>
      <c r="CO2" s="136">
        <v>33567.633336999999</v>
      </c>
      <c r="CP2" s="136">
        <v>80135.793149000005</v>
      </c>
      <c r="CQ2" s="136">
        <v>69</v>
      </c>
      <c r="CR2" s="136">
        <v>72.406896551724103</v>
      </c>
      <c r="CS2" s="136">
        <v>73.095696709141293</v>
      </c>
      <c r="CT2" s="136">
        <v>1002.8</v>
      </c>
      <c r="CU2" s="136">
        <v>1003.82896551724</v>
      </c>
      <c r="CV2" s="136">
        <v>1004.18309599169</v>
      </c>
      <c r="CW2" s="136">
        <v>0.4</v>
      </c>
      <c r="CX2" s="136">
        <v>1.25931034482759</v>
      </c>
      <c r="CY2" s="136">
        <v>1.21692995290859</v>
      </c>
      <c r="CZ2" s="136">
        <v>41</v>
      </c>
      <c r="DA2" s="136">
        <v>142.80000000000001</v>
      </c>
      <c r="DB2" s="136">
        <v>169.62314034625999</v>
      </c>
      <c r="DC2" s="136">
        <v>0</v>
      </c>
      <c r="DD2" s="136">
        <v>3574.75</v>
      </c>
      <c r="DE2" s="136">
        <v>9048.7999999999902</v>
      </c>
      <c r="DF2" s="136">
        <v>0</v>
      </c>
      <c r="DG2" s="136">
        <v>29719.174999999999</v>
      </c>
      <c r="DH2" s="136">
        <v>74227.274999999994</v>
      </c>
      <c r="DI2" s="136">
        <v>458.625</v>
      </c>
      <c r="DJ2" s="136">
        <v>67877.375</v>
      </c>
      <c r="DK2" s="136">
        <v>171144.8</v>
      </c>
      <c r="DL2" s="136">
        <v>455.02499999999998</v>
      </c>
      <c r="DM2" s="136">
        <v>64487.35</v>
      </c>
      <c r="DN2" s="136">
        <v>163251.4</v>
      </c>
      <c r="DO2" s="136">
        <v>0</v>
      </c>
      <c r="DP2" s="136">
        <v>1795.259</v>
      </c>
      <c r="DQ2" s="136">
        <v>4445.201</v>
      </c>
      <c r="DR2" s="136">
        <v>0</v>
      </c>
      <c r="DS2" s="136">
        <v>51.79</v>
      </c>
      <c r="DT2" s="136">
        <v>128.40799999999999</v>
      </c>
      <c r="DU2" s="136">
        <v>0</v>
      </c>
      <c r="DV2" s="136">
        <v>266.375</v>
      </c>
      <c r="DW2" s="136">
        <v>658.32499999999902</v>
      </c>
      <c r="DX2" s="136">
        <v>0</v>
      </c>
      <c r="DY2" s="136">
        <v>4577.05</v>
      </c>
      <c r="DZ2" s="136">
        <v>9080.7999999999993</v>
      </c>
      <c r="EA2" s="136">
        <v>0</v>
      </c>
      <c r="EB2" s="136">
        <v>9273.7000000000007</v>
      </c>
      <c r="EC2" s="136">
        <v>25383.9</v>
      </c>
      <c r="ED2" s="61"/>
      <c r="IM2"/>
    </row>
    <row r="3" spans="1:405" ht="20.45" customHeight="1">
      <c r="A3" s="126">
        <v>38958</v>
      </c>
      <c r="B3" s="159" t="s">
        <v>15</v>
      </c>
      <c r="C3" s="128">
        <v>0</v>
      </c>
      <c r="D3" s="9">
        <v>-3.3923299999999998</v>
      </c>
      <c r="E3" s="122">
        <v>-60.307740000000003</v>
      </c>
      <c r="F3" s="6" t="s">
        <v>16</v>
      </c>
      <c r="G3" s="8">
        <v>31</v>
      </c>
      <c r="H3" s="6" t="s">
        <v>25</v>
      </c>
      <c r="I3" s="7" t="s">
        <v>25</v>
      </c>
      <c r="J3" s="119" t="s">
        <v>1929</v>
      </c>
      <c r="K3" s="124" t="s">
        <v>14</v>
      </c>
      <c r="L3" s="136">
        <v>1</v>
      </c>
      <c r="M3" s="336">
        <v>6.5</v>
      </c>
      <c r="N3" s="132" t="s">
        <v>15</v>
      </c>
      <c r="O3" s="132" t="s">
        <v>15</v>
      </c>
      <c r="P3" s="130">
        <v>49.1</v>
      </c>
      <c r="Q3" s="130">
        <v>0.3</v>
      </c>
      <c r="R3" s="130" t="s">
        <v>15</v>
      </c>
      <c r="S3" s="130" t="s">
        <v>15</v>
      </c>
      <c r="T3" s="130" t="s">
        <v>15</v>
      </c>
      <c r="U3" s="130" t="s">
        <v>15</v>
      </c>
      <c r="V3" s="130" t="s">
        <v>15</v>
      </c>
      <c r="W3" s="130">
        <v>7.67</v>
      </c>
      <c r="X3" s="132" t="s">
        <v>15</v>
      </c>
      <c r="Y3" s="132" t="s">
        <v>15</v>
      </c>
      <c r="Z3" s="130">
        <v>9.7200000000000006</v>
      </c>
      <c r="AA3" s="132" t="s">
        <v>15</v>
      </c>
      <c r="AB3" s="132" t="s">
        <v>15</v>
      </c>
      <c r="AC3" s="132" t="s">
        <v>15</v>
      </c>
      <c r="AD3" s="132" t="s">
        <v>15</v>
      </c>
      <c r="AE3" s="132" t="s">
        <v>15</v>
      </c>
      <c r="AF3" s="132" t="s">
        <v>15</v>
      </c>
      <c r="AG3" s="132" t="s">
        <v>15</v>
      </c>
      <c r="AH3" s="132" t="s">
        <v>15</v>
      </c>
      <c r="AI3" s="262" t="s">
        <v>15</v>
      </c>
      <c r="AJ3" s="132" t="s">
        <v>15</v>
      </c>
      <c r="AK3" s="132" t="s">
        <v>15</v>
      </c>
      <c r="AL3" s="132" t="s">
        <v>15</v>
      </c>
      <c r="AM3" s="132" t="s">
        <v>15</v>
      </c>
      <c r="AN3" s="132" t="s">
        <v>15</v>
      </c>
      <c r="AO3" s="132" t="s">
        <v>15</v>
      </c>
      <c r="AP3" s="132" t="s">
        <v>15</v>
      </c>
      <c r="AQ3" s="132" t="s">
        <v>15</v>
      </c>
      <c r="AR3" s="261" t="str">
        <f t="shared" ref="AR3:AR66" si="0">IF(OR(AO3="NaN",AP3="NaN"),"NaN",AO3/AQ3)</f>
        <v>NaN</v>
      </c>
      <c r="AS3" s="132" t="s">
        <v>15</v>
      </c>
      <c r="AT3" s="132" t="s">
        <v>15</v>
      </c>
      <c r="AU3" s="132" t="s">
        <v>15</v>
      </c>
      <c r="AV3" s="132" t="s">
        <v>15</v>
      </c>
      <c r="AW3" s="132" t="s">
        <v>15</v>
      </c>
      <c r="AX3" s="132" t="s">
        <v>15</v>
      </c>
      <c r="AY3" s="132" t="s">
        <v>15</v>
      </c>
      <c r="AZ3" s="132" t="s">
        <v>15</v>
      </c>
      <c r="BA3" s="132" t="s">
        <v>15</v>
      </c>
      <c r="BB3" s="265" t="s">
        <v>15</v>
      </c>
      <c r="BC3" s="132" t="s">
        <v>15</v>
      </c>
      <c r="BD3" s="132" t="s">
        <v>15</v>
      </c>
      <c r="BE3" s="132" t="s">
        <v>15</v>
      </c>
      <c r="BF3" s="132" t="s">
        <v>15</v>
      </c>
      <c r="BG3" s="132" t="s">
        <v>15</v>
      </c>
      <c r="BH3" s="132" t="s">
        <v>15</v>
      </c>
      <c r="BI3" s="132" t="s">
        <v>15</v>
      </c>
      <c r="BJ3" s="159" t="s">
        <v>15</v>
      </c>
      <c r="BK3" s="159" t="s">
        <v>15</v>
      </c>
      <c r="BL3" s="159" t="s">
        <v>15</v>
      </c>
      <c r="BM3" s="159" t="s">
        <v>15</v>
      </c>
      <c r="BN3" s="159" t="s">
        <v>15</v>
      </c>
      <c r="BO3" s="159" t="s">
        <v>15</v>
      </c>
      <c r="BP3" s="159" t="s">
        <v>15</v>
      </c>
      <c r="BQ3" s="159" t="s">
        <v>15</v>
      </c>
      <c r="BR3" s="159" t="s">
        <v>15</v>
      </c>
      <c r="BS3" s="136" t="s">
        <v>15</v>
      </c>
      <c r="BT3" s="136" t="s">
        <v>15</v>
      </c>
      <c r="BU3" s="136" t="s">
        <v>15</v>
      </c>
      <c r="BV3" s="136" t="s">
        <v>15</v>
      </c>
      <c r="BW3" s="136" t="s">
        <v>15</v>
      </c>
      <c r="BX3" s="136" t="s">
        <v>15</v>
      </c>
      <c r="BY3" s="136" t="s">
        <v>15</v>
      </c>
      <c r="BZ3" s="136" t="s">
        <v>15</v>
      </c>
      <c r="CA3" s="136" t="s">
        <v>15</v>
      </c>
      <c r="CB3" s="136" t="s">
        <v>15</v>
      </c>
      <c r="CC3" s="136" t="s">
        <v>15</v>
      </c>
      <c r="CD3" s="136" t="s">
        <v>15</v>
      </c>
      <c r="CE3" s="136">
        <v>0.57344799999999996</v>
      </c>
      <c r="CF3" s="136">
        <v>71.423642999999998</v>
      </c>
      <c r="CG3" s="136">
        <v>134.18895900000001</v>
      </c>
      <c r="CH3" s="136">
        <v>30</v>
      </c>
      <c r="CI3" s="136">
        <v>29.079310344827601</v>
      </c>
      <c r="CJ3" s="136">
        <v>28.9782582299169</v>
      </c>
      <c r="CK3" s="136">
        <v>3.2399999999999998E-2</v>
      </c>
      <c r="CL3" s="136">
        <v>8.3556000000000008</v>
      </c>
      <c r="CM3" s="136">
        <v>21.376799999999999</v>
      </c>
      <c r="CN3" s="136">
        <v>0</v>
      </c>
      <c r="CO3" s="136">
        <v>33567.633336999999</v>
      </c>
      <c r="CP3" s="136">
        <v>80135.793149000005</v>
      </c>
      <c r="CQ3" s="136">
        <v>69</v>
      </c>
      <c r="CR3" s="136">
        <v>72.406896551724103</v>
      </c>
      <c r="CS3" s="136">
        <v>73.095696709141293</v>
      </c>
      <c r="CT3" s="136">
        <v>1002.8</v>
      </c>
      <c r="CU3" s="136">
        <v>1003.82896551724</v>
      </c>
      <c r="CV3" s="136">
        <v>1004.18309599169</v>
      </c>
      <c r="CW3" s="136">
        <v>0.4</v>
      </c>
      <c r="CX3" s="136">
        <v>1.25931034482759</v>
      </c>
      <c r="CY3" s="136">
        <v>1.21692995290859</v>
      </c>
      <c r="CZ3" s="136">
        <v>41</v>
      </c>
      <c r="DA3" s="136">
        <v>142.80000000000001</v>
      </c>
      <c r="DB3" s="136">
        <v>169.62314034625999</v>
      </c>
      <c r="DC3" s="136">
        <v>0</v>
      </c>
      <c r="DD3" s="136">
        <v>3574.75</v>
      </c>
      <c r="DE3" s="136">
        <v>9048.7999999999902</v>
      </c>
      <c r="DF3" s="136">
        <v>0</v>
      </c>
      <c r="DG3" s="136">
        <v>29719.174999999999</v>
      </c>
      <c r="DH3" s="136">
        <v>74227.274999999994</v>
      </c>
      <c r="DI3" s="136">
        <v>458.625</v>
      </c>
      <c r="DJ3" s="136">
        <v>67877.375</v>
      </c>
      <c r="DK3" s="136">
        <v>171144.8</v>
      </c>
      <c r="DL3" s="136">
        <v>455.02499999999998</v>
      </c>
      <c r="DM3" s="136">
        <v>64487.35</v>
      </c>
      <c r="DN3" s="136">
        <v>163251.4</v>
      </c>
      <c r="DO3" s="136">
        <v>0</v>
      </c>
      <c r="DP3" s="136">
        <v>1795.259</v>
      </c>
      <c r="DQ3" s="136">
        <v>4445.201</v>
      </c>
      <c r="DR3" s="136">
        <v>0</v>
      </c>
      <c r="DS3" s="136">
        <v>51.79</v>
      </c>
      <c r="DT3" s="136">
        <v>128.40799999999999</v>
      </c>
      <c r="DU3" s="136">
        <v>0</v>
      </c>
      <c r="DV3" s="136">
        <v>266.375</v>
      </c>
      <c r="DW3" s="136">
        <v>658.32499999999902</v>
      </c>
      <c r="DX3" s="136">
        <v>0</v>
      </c>
      <c r="DY3" s="136">
        <v>4577.05</v>
      </c>
      <c r="DZ3" s="136">
        <v>9080.7999999999993</v>
      </c>
      <c r="EA3" s="136">
        <v>0</v>
      </c>
      <c r="EB3" s="136">
        <v>9273.7000000000007</v>
      </c>
      <c r="EC3" s="136">
        <v>25383.9</v>
      </c>
      <c r="ED3" s="61"/>
      <c r="IM3"/>
    </row>
    <row r="4" spans="1:405" ht="20.25" customHeight="1">
      <c r="A4" s="25">
        <v>38958</v>
      </c>
      <c r="B4" s="159" t="s">
        <v>15</v>
      </c>
      <c r="C4" s="27">
        <v>0</v>
      </c>
      <c r="D4" s="14">
        <v>-3.3969900000000002</v>
      </c>
      <c r="E4" s="23">
        <v>-60.30433</v>
      </c>
      <c r="F4" s="11" t="s">
        <v>16</v>
      </c>
      <c r="G4" s="13">
        <v>32</v>
      </c>
      <c r="H4" s="11" t="s">
        <v>26</v>
      </c>
      <c r="I4" s="12" t="s">
        <v>26</v>
      </c>
      <c r="J4" s="119" t="s">
        <v>1929</v>
      </c>
      <c r="K4" s="24" t="s">
        <v>14</v>
      </c>
      <c r="L4" s="136">
        <v>1</v>
      </c>
      <c r="M4" s="28">
        <v>5.9</v>
      </c>
      <c r="N4" s="29" t="s">
        <v>15</v>
      </c>
      <c r="O4" s="29" t="s">
        <v>15</v>
      </c>
      <c r="P4" s="28">
        <v>52.8</v>
      </c>
      <c r="Q4" s="28">
        <v>0.3</v>
      </c>
      <c r="R4" s="28" t="s">
        <v>15</v>
      </c>
      <c r="S4" s="28" t="s">
        <v>15</v>
      </c>
      <c r="T4" s="28" t="s">
        <v>15</v>
      </c>
      <c r="U4" s="28" t="s">
        <v>15</v>
      </c>
      <c r="V4" s="28" t="s">
        <v>15</v>
      </c>
      <c r="W4" s="28">
        <v>7.03</v>
      </c>
      <c r="X4" s="29" t="s">
        <v>15</v>
      </c>
      <c r="Y4" s="29" t="s">
        <v>15</v>
      </c>
      <c r="Z4" s="28">
        <v>10.1</v>
      </c>
      <c r="AA4" s="29" t="s">
        <v>15</v>
      </c>
      <c r="AB4" s="29" t="s">
        <v>15</v>
      </c>
      <c r="AC4" s="29" t="s">
        <v>15</v>
      </c>
      <c r="AD4" s="29" t="s">
        <v>15</v>
      </c>
      <c r="AE4" s="29" t="s">
        <v>15</v>
      </c>
      <c r="AF4" s="29" t="s">
        <v>15</v>
      </c>
      <c r="AG4" s="29" t="s">
        <v>15</v>
      </c>
      <c r="AH4" s="29" t="s">
        <v>15</v>
      </c>
      <c r="AI4" s="205" t="s">
        <v>15</v>
      </c>
      <c r="AJ4" s="29" t="s">
        <v>15</v>
      </c>
      <c r="AK4" s="29" t="s">
        <v>15</v>
      </c>
      <c r="AL4" s="29" t="s">
        <v>15</v>
      </c>
      <c r="AM4" s="29" t="s">
        <v>15</v>
      </c>
      <c r="AN4" s="29" t="s">
        <v>15</v>
      </c>
      <c r="AO4" s="29" t="s">
        <v>15</v>
      </c>
      <c r="AP4" s="29" t="s">
        <v>15</v>
      </c>
      <c r="AQ4" s="29" t="s">
        <v>15</v>
      </c>
      <c r="AR4" s="261" t="str">
        <f t="shared" si="0"/>
        <v>NaN</v>
      </c>
      <c r="AS4" s="29" t="s">
        <v>15</v>
      </c>
      <c r="AT4" s="29" t="s">
        <v>15</v>
      </c>
      <c r="AU4" s="29" t="s">
        <v>15</v>
      </c>
      <c r="AV4" s="29" t="s">
        <v>15</v>
      </c>
      <c r="AW4" s="29" t="s">
        <v>15</v>
      </c>
      <c r="AX4" s="29" t="s">
        <v>15</v>
      </c>
      <c r="AY4" s="132" t="s">
        <v>15</v>
      </c>
      <c r="AZ4" s="132" t="s">
        <v>15</v>
      </c>
      <c r="BA4" s="132" t="s">
        <v>15</v>
      </c>
      <c r="BB4" s="265" t="s">
        <v>15</v>
      </c>
      <c r="BC4" s="132" t="s">
        <v>15</v>
      </c>
      <c r="BD4" s="132" t="s">
        <v>15</v>
      </c>
      <c r="BE4" s="29" t="s">
        <v>15</v>
      </c>
      <c r="BF4" s="29" t="s">
        <v>15</v>
      </c>
      <c r="BG4" s="29" t="s">
        <v>15</v>
      </c>
      <c r="BH4" s="29" t="s">
        <v>15</v>
      </c>
      <c r="BI4" s="29" t="s">
        <v>15</v>
      </c>
      <c r="BJ4" s="159" t="s">
        <v>15</v>
      </c>
      <c r="BK4" s="159" t="s">
        <v>15</v>
      </c>
      <c r="BL4" s="159" t="s">
        <v>15</v>
      </c>
      <c r="BM4" s="159" t="s">
        <v>15</v>
      </c>
      <c r="BN4" s="159" t="s">
        <v>15</v>
      </c>
      <c r="BO4" s="159" t="s">
        <v>15</v>
      </c>
      <c r="BP4" s="159" t="s">
        <v>15</v>
      </c>
      <c r="BQ4" s="159" t="s">
        <v>15</v>
      </c>
      <c r="BR4" s="159" t="s">
        <v>15</v>
      </c>
      <c r="BS4" s="136" t="s">
        <v>15</v>
      </c>
      <c r="BT4" s="136" t="s">
        <v>15</v>
      </c>
      <c r="BU4" s="136" t="s">
        <v>15</v>
      </c>
      <c r="BV4" s="136" t="s">
        <v>15</v>
      </c>
      <c r="BW4" s="136" t="s">
        <v>15</v>
      </c>
      <c r="BX4" s="136" t="s">
        <v>15</v>
      </c>
      <c r="BY4" s="136" t="s">
        <v>15</v>
      </c>
      <c r="BZ4" s="136" t="s">
        <v>15</v>
      </c>
      <c r="CA4" s="136" t="s">
        <v>15</v>
      </c>
      <c r="CB4" s="136" t="s">
        <v>15</v>
      </c>
      <c r="CC4" s="136" t="s">
        <v>15</v>
      </c>
      <c r="CD4" s="136" t="s">
        <v>15</v>
      </c>
      <c r="CE4" s="136">
        <v>0.57344799999999996</v>
      </c>
      <c r="CF4" s="136">
        <v>71.423642999999998</v>
      </c>
      <c r="CG4" s="136">
        <v>134.18895900000001</v>
      </c>
      <c r="CH4" s="136">
        <v>30</v>
      </c>
      <c r="CI4" s="136">
        <v>29.079310344827601</v>
      </c>
      <c r="CJ4" s="136">
        <v>28.9782582299169</v>
      </c>
      <c r="CK4" s="136">
        <v>3.2399999999999998E-2</v>
      </c>
      <c r="CL4" s="136">
        <v>8.3556000000000008</v>
      </c>
      <c r="CM4" s="136">
        <v>21.376799999999999</v>
      </c>
      <c r="CN4" s="136">
        <v>0</v>
      </c>
      <c r="CO4" s="136">
        <v>33567.633336999999</v>
      </c>
      <c r="CP4" s="136">
        <v>80135.793149000005</v>
      </c>
      <c r="CQ4" s="136">
        <v>69</v>
      </c>
      <c r="CR4" s="136">
        <v>72.406896551724103</v>
      </c>
      <c r="CS4" s="136">
        <v>73.095696709141293</v>
      </c>
      <c r="CT4" s="136">
        <v>1002.8</v>
      </c>
      <c r="CU4" s="136">
        <v>1003.82896551724</v>
      </c>
      <c r="CV4" s="136">
        <v>1004.18309599169</v>
      </c>
      <c r="CW4" s="136">
        <v>0.4</v>
      </c>
      <c r="CX4" s="136">
        <v>1.25931034482759</v>
      </c>
      <c r="CY4" s="136">
        <v>1.21692995290859</v>
      </c>
      <c r="CZ4" s="136">
        <v>41</v>
      </c>
      <c r="DA4" s="136">
        <v>142.80000000000001</v>
      </c>
      <c r="DB4" s="136">
        <v>169.62314034625999</v>
      </c>
      <c r="DC4" s="136">
        <v>0</v>
      </c>
      <c r="DD4" s="136">
        <v>3574.75</v>
      </c>
      <c r="DE4" s="136">
        <v>9048.7999999999902</v>
      </c>
      <c r="DF4" s="136">
        <v>0</v>
      </c>
      <c r="DG4" s="136">
        <v>29719.174999999999</v>
      </c>
      <c r="DH4" s="136">
        <v>74227.274999999994</v>
      </c>
      <c r="DI4" s="136">
        <v>458.625</v>
      </c>
      <c r="DJ4" s="136">
        <v>67877.375</v>
      </c>
      <c r="DK4" s="136">
        <v>171144.8</v>
      </c>
      <c r="DL4" s="136">
        <v>455.02499999999998</v>
      </c>
      <c r="DM4" s="136">
        <v>64487.35</v>
      </c>
      <c r="DN4" s="136">
        <v>163251.4</v>
      </c>
      <c r="DO4" s="136">
        <v>0</v>
      </c>
      <c r="DP4" s="136">
        <v>1795.259</v>
      </c>
      <c r="DQ4" s="136">
        <v>4445.201</v>
      </c>
      <c r="DR4" s="136">
        <v>0</v>
      </c>
      <c r="DS4" s="136">
        <v>51.79</v>
      </c>
      <c r="DT4" s="136">
        <v>128.40799999999999</v>
      </c>
      <c r="DU4" s="136">
        <v>0</v>
      </c>
      <c r="DV4" s="136">
        <v>266.375</v>
      </c>
      <c r="DW4" s="136">
        <v>658.32499999999902</v>
      </c>
      <c r="DX4" s="136">
        <v>0</v>
      </c>
      <c r="DY4" s="136">
        <v>4577.05</v>
      </c>
      <c r="DZ4" s="136">
        <v>9080.7999999999993</v>
      </c>
      <c r="EA4" s="136">
        <v>0</v>
      </c>
      <c r="EB4" s="136">
        <v>9273.7000000000007</v>
      </c>
      <c r="EC4" s="136">
        <v>25383.9</v>
      </c>
      <c r="ED4" s="61"/>
      <c r="IM4"/>
    </row>
    <row r="5" spans="1:405" ht="20.25" customHeight="1">
      <c r="A5" s="25">
        <v>38958</v>
      </c>
      <c r="B5" s="159" t="s">
        <v>15</v>
      </c>
      <c r="C5" s="27">
        <v>0</v>
      </c>
      <c r="D5" s="14">
        <v>-3.3862399999999999</v>
      </c>
      <c r="E5" s="23">
        <v>-60.286470000000001</v>
      </c>
      <c r="F5" s="11" t="s">
        <v>16</v>
      </c>
      <c r="G5" s="13">
        <v>7</v>
      </c>
      <c r="H5" s="11" t="s">
        <v>18</v>
      </c>
      <c r="I5" s="12" t="s">
        <v>18</v>
      </c>
      <c r="J5" s="119" t="s">
        <v>1929</v>
      </c>
      <c r="K5" s="24" t="s">
        <v>14</v>
      </c>
      <c r="L5" s="136">
        <v>1</v>
      </c>
      <c r="M5" s="28">
        <v>5.7</v>
      </c>
      <c r="N5" s="29" t="s">
        <v>15</v>
      </c>
      <c r="O5" s="29" t="s">
        <v>15</v>
      </c>
      <c r="P5" s="28">
        <v>54.7</v>
      </c>
      <c r="Q5" s="28">
        <v>0.3</v>
      </c>
      <c r="R5" s="130" t="s">
        <v>15</v>
      </c>
      <c r="S5" s="130" t="s">
        <v>15</v>
      </c>
      <c r="T5" s="130" t="s">
        <v>15</v>
      </c>
      <c r="U5" s="130" t="s">
        <v>15</v>
      </c>
      <c r="V5" s="130" t="s">
        <v>15</v>
      </c>
      <c r="W5" s="28">
        <v>6.75</v>
      </c>
      <c r="X5" s="29" t="s">
        <v>15</v>
      </c>
      <c r="Y5" s="29" t="s">
        <v>15</v>
      </c>
      <c r="Z5" s="29" t="s">
        <v>15</v>
      </c>
      <c r="AA5" s="29" t="s">
        <v>15</v>
      </c>
      <c r="AB5" s="29" t="s">
        <v>15</v>
      </c>
      <c r="AC5" s="29" t="s">
        <v>15</v>
      </c>
      <c r="AD5" s="29" t="s">
        <v>15</v>
      </c>
      <c r="AE5" s="29" t="s">
        <v>15</v>
      </c>
      <c r="AF5" s="29" t="s">
        <v>15</v>
      </c>
      <c r="AG5" s="29" t="s">
        <v>15</v>
      </c>
      <c r="AH5" s="29" t="s">
        <v>15</v>
      </c>
      <c r="AI5" s="205" t="s">
        <v>15</v>
      </c>
      <c r="AJ5" s="29" t="s">
        <v>15</v>
      </c>
      <c r="AK5" s="29" t="s">
        <v>15</v>
      </c>
      <c r="AL5" s="29" t="s">
        <v>15</v>
      </c>
      <c r="AM5" s="29" t="s">
        <v>15</v>
      </c>
      <c r="AN5" s="29" t="s">
        <v>15</v>
      </c>
      <c r="AO5" s="29" t="s">
        <v>15</v>
      </c>
      <c r="AP5" s="29" t="s">
        <v>15</v>
      </c>
      <c r="AQ5" s="29" t="s">
        <v>15</v>
      </c>
      <c r="AR5" s="261" t="str">
        <f t="shared" si="0"/>
        <v>NaN</v>
      </c>
      <c r="AS5" s="29" t="s">
        <v>15</v>
      </c>
      <c r="AT5" s="29" t="s">
        <v>15</v>
      </c>
      <c r="AU5" s="29" t="s">
        <v>15</v>
      </c>
      <c r="AV5" s="29" t="s">
        <v>15</v>
      </c>
      <c r="AW5" s="29" t="s">
        <v>15</v>
      </c>
      <c r="AX5" s="29" t="s">
        <v>15</v>
      </c>
      <c r="AY5" s="132" t="s">
        <v>15</v>
      </c>
      <c r="AZ5" s="132" t="s">
        <v>15</v>
      </c>
      <c r="BA5" s="132" t="s">
        <v>15</v>
      </c>
      <c r="BB5" s="265" t="s">
        <v>15</v>
      </c>
      <c r="BC5" s="132" t="s">
        <v>15</v>
      </c>
      <c r="BD5" s="132" t="s">
        <v>15</v>
      </c>
      <c r="BE5" s="29" t="s">
        <v>15</v>
      </c>
      <c r="BF5" s="29" t="s">
        <v>15</v>
      </c>
      <c r="BG5" s="29" t="s">
        <v>15</v>
      </c>
      <c r="BH5" s="29" t="s">
        <v>15</v>
      </c>
      <c r="BI5" s="29" t="s">
        <v>15</v>
      </c>
      <c r="BJ5" s="159" t="s">
        <v>15</v>
      </c>
      <c r="BK5" s="159" t="s">
        <v>15</v>
      </c>
      <c r="BL5" s="159" t="s">
        <v>15</v>
      </c>
      <c r="BM5" s="159" t="s">
        <v>15</v>
      </c>
      <c r="BN5" s="159" t="s">
        <v>15</v>
      </c>
      <c r="BO5" s="159" t="s">
        <v>15</v>
      </c>
      <c r="BP5" s="159" t="s">
        <v>15</v>
      </c>
      <c r="BQ5" s="159" t="s">
        <v>15</v>
      </c>
      <c r="BR5" s="159" t="s">
        <v>15</v>
      </c>
      <c r="BS5" s="136" t="s">
        <v>15</v>
      </c>
      <c r="BT5" s="136" t="s">
        <v>15</v>
      </c>
      <c r="BU5" s="136" t="s">
        <v>15</v>
      </c>
      <c r="BV5" s="136" t="s">
        <v>15</v>
      </c>
      <c r="BW5" s="136" t="s">
        <v>15</v>
      </c>
      <c r="BX5" s="136" t="s">
        <v>15</v>
      </c>
      <c r="BY5" s="136" t="s">
        <v>15</v>
      </c>
      <c r="BZ5" s="136" t="s">
        <v>15</v>
      </c>
      <c r="CA5" s="136" t="s">
        <v>15</v>
      </c>
      <c r="CB5" s="136" t="s">
        <v>15</v>
      </c>
      <c r="CC5" s="136" t="s">
        <v>15</v>
      </c>
      <c r="CD5" s="136" t="s">
        <v>15</v>
      </c>
      <c r="CE5" s="136">
        <v>0.57344799999999996</v>
      </c>
      <c r="CF5" s="136">
        <v>71.423642999999998</v>
      </c>
      <c r="CG5" s="136">
        <v>134.18895900000001</v>
      </c>
      <c r="CH5" s="136">
        <v>30</v>
      </c>
      <c r="CI5" s="136">
        <v>29.079310344827601</v>
      </c>
      <c r="CJ5" s="136">
        <v>28.9782582299169</v>
      </c>
      <c r="CK5" s="136">
        <v>3.2399999999999998E-2</v>
      </c>
      <c r="CL5" s="136">
        <v>8.3556000000000008</v>
      </c>
      <c r="CM5" s="136">
        <v>21.376799999999999</v>
      </c>
      <c r="CN5" s="136">
        <v>0</v>
      </c>
      <c r="CO5" s="136">
        <v>33567.633336999999</v>
      </c>
      <c r="CP5" s="136">
        <v>80135.793149000005</v>
      </c>
      <c r="CQ5" s="136">
        <v>69</v>
      </c>
      <c r="CR5" s="136">
        <v>72.406896551724103</v>
      </c>
      <c r="CS5" s="136">
        <v>73.095696709141293</v>
      </c>
      <c r="CT5" s="136">
        <v>1002.8</v>
      </c>
      <c r="CU5" s="136">
        <v>1003.82896551724</v>
      </c>
      <c r="CV5" s="136">
        <v>1004.18309599169</v>
      </c>
      <c r="CW5" s="136">
        <v>0.4</v>
      </c>
      <c r="CX5" s="136">
        <v>1.25931034482759</v>
      </c>
      <c r="CY5" s="136">
        <v>1.21692995290859</v>
      </c>
      <c r="CZ5" s="136">
        <v>41</v>
      </c>
      <c r="DA5" s="136">
        <v>142.80000000000001</v>
      </c>
      <c r="DB5" s="136">
        <v>169.62314034625999</v>
      </c>
      <c r="DC5" s="136">
        <v>0</v>
      </c>
      <c r="DD5" s="136">
        <v>3574.75</v>
      </c>
      <c r="DE5" s="136">
        <v>9048.7999999999902</v>
      </c>
      <c r="DF5" s="136">
        <v>0</v>
      </c>
      <c r="DG5" s="136">
        <v>29719.174999999999</v>
      </c>
      <c r="DH5" s="136">
        <v>74227.274999999994</v>
      </c>
      <c r="DI5" s="136">
        <v>458.625</v>
      </c>
      <c r="DJ5" s="136">
        <v>67877.375</v>
      </c>
      <c r="DK5" s="136">
        <v>171144.8</v>
      </c>
      <c r="DL5" s="136">
        <v>455.02499999999998</v>
      </c>
      <c r="DM5" s="136">
        <v>64487.35</v>
      </c>
      <c r="DN5" s="136">
        <v>163251.4</v>
      </c>
      <c r="DO5" s="136">
        <v>0</v>
      </c>
      <c r="DP5" s="136">
        <v>1795.259</v>
      </c>
      <c r="DQ5" s="136">
        <v>4445.201</v>
      </c>
      <c r="DR5" s="136">
        <v>0</v>
      </c>
      <c r="DS5" s="136">
        <v>51.79</v>
      </c>
      <c r="DT5" s="136">
        <v>128.40799999999999</v>
      </c>
      <c r="DU5" s="136">
        <v>0</v>
      </c>
      <c r="DV5" s="136">
        <v>266.375</v>
      </c>
      <c r="DW5" s="136">
        <v>658.32499999999902</v>
      </c>
      <c r="DX5" s="136">
        <v>0</v>
      </c>
      <c r="DY5" s="136">
        <v>4577.05</v>
      </c>
      <c r="DZ5" s="136">
        <v>9080.7999999999993</v>
      </c>
      <c r="EA5" s="136">
        <v>0</v>
      </c>
      <c r="EB5" s="136">
        <v>9273.7000000000007</v>
      </c>
      <c r="EC5" s="136">
        <v>25383.9</v>
      </c>
      <c r="ED5" s="61"/>
      <c r="IM5"/>
    </row>
    <row r="6" spans="1:405" s="181" customFormat="1" ht="20.25" customHeight="1">
      <c r="A6" s="176">
        <v>38958</v>
      </c>
      <c r="B6" s="159" t="s">
        <v>15</v>
      </c>
      <c r="C6" s="177">
        <v>0</v>
      </c>
      <c r="D6" s="173">
        <v>-3.3723000000000001</v>
      </c>
      <c r="E6" s="174">
        <v>-60.284320000000001</v>
      </c>
      <c r="F6" s="170" t="s">
        <v>16</v>
      </c>
      <c r="G6" s="172">
        <v>13</v>
      </c>
      <c r="H6" s="170" t="s">
        <v>21</v>
      </c>
      <c r="I6" s="171" t="s">
        <v>21</v>
      </c>
      <c r="J6" s="119" t="s">
        <v>1929</v>
      </c>
      <c r="K6" s="175" t="s">
        <v>14</v>
      </c>
      <c r="L6" s="136">
        <v>1</v>
      </c>
      <c r="M6" s="178">
        <v>5.6</v>
      </c>
      <c r="N6" s="179" t="s">
        <v>15</v>
      </c>
      <c r="O6" s="179" t="s">
        <v>15</v>
      </c>
      <c r="P6" s="178">
        <v>50.2</v>
      </c>
      <c r="Q6" s="178">
        <v>0.3</v>
      </c>
      <c r="R6" s="178" t="s">
        <v>15</v>
      </c>
      <c r="S6" s="178" t="s">
        <v>15</v>
      </c>
      <c r="T6" s="178" t="s">
        <v>15</v>
      </c>
      <c r="U6" s="178" t="s">
        <v>15</v>
      </c>
      <c r="V6" s="178" t="s">
        <v>15</v>
      </c>
      <c r="W6" s="178">
        <v>6.85</v>
      </c>
      <c r="X6" s="179" t="s">
        <v>15</v>
      </c>
      <c r="Y6" s="179" t="s">
        <v>15</v>
      </c>
      <c r="Z6" s="178">
        <v>7.22</v>
      </c>
      <c r="AA6" s="179" t="s">
        <v>15</v>
      </c>
      <c r="AB6" s="179" t="s">
        <v>15</v>
      </c>
      <c r="AC6" s="179" t="s">
        <v>15</v>
      </c>
      <c r="AD6" s="179" t="s">
        <v>15</v>
      </c>
      <c r="AE6" s="179" t="s">
        <v>15</v>
      </c>
      <c r="AF6" s="179" t="s">
        <v>15</v>
      </c>
      <c r="AG6" s="179" t="s">
        <v>15</v>
      </c>
      <c r="AH6" s="179" t="s">
        <v>15</v>
      </c>
      <c r="AI6" s="217" t="s">
        <v>15</v>
      </c>
      <c r="AJ6" s="179" t="s">
        <v>15</v>
      </c>
      <c r="AK6" s="179" t="s">
        <v>15</v>
      </c>
      <c r="AL6" s="179" t="s">
        <v>15</v>
      </c>
      <c r="AM6" s="179" t="s">
        <v>15</v>
      </c>
      <c r="AN6" s="179" t="s">
        <v>15</v>
      </c>
      <c r="AO6" s="179" t="s">
        <v>15</v>
      </c>
      <c r="AP6" s="179" t="s">
        <v>15</v>
      </c>
      <c r="AQ6" s="179" t="s">
        <v>15</v>
      </c>
      <c r="AR6" s="261" t="str">
        <f t="shared" si="0"/>
        <v>NaN</v>
      </c>
      <c r="AS6" s="179" t="s">
        <v>15</v>
      </c>
      <c r="AT6" s="179" t="s">
        <v>15</v>
      </c>
      <c r="AU6" s="179" t="s">
        <v>15</v>
      </c>
      <c r="AV6" s="179" t="s">
        <v>15</v>
      </c>
      <c r="AW6" s="179" t="s">
        <v>15</v>
      </c>
      <c r="AX6" s="179" t="s">
        <v>15</v>
      </c>
      <c r="AY6" s="132" t="s">
        <v>15</v>
      </c>
      <c r="AZ6" s="132" t="s">
        <v>15</v>
      </c>
      <c r="BA6" s="132" t="s">
        <v>15</v>
      </c>
      <c r="BB6" s="265" t="s">
        <v>15</v>
      </c>
      <c r="BC6" s="132" t="s">
        <v>15</v>
      </c>
      <c r="BD6" s="132" t="s">
        <v>15</v>
      </c>
      <c r="BE6" s="179" t="s">
        <v>15</v>
      </c>
      <c r="BF6" s="179" t="s">
        <v>15</v>
      </c>
      <c r="BG6" s="179" t="s">
        <v>15</v>
      </c>
      <c r="BH6" s="179" t="s">
        <v>15</v>
      </c>
      <c r="BI6" s="179" t="s">
        <v>15</v>
      </c>
      <c r="BJ6" s="159" t="s">
        <v>15</v>
      </c>
      <c r="BK6" s="159" t="s">
        <v>15</v>
      </c>
      <c r="BL6" s="159" t="s">
        <v>15</v>
      </c>
      <c r="BM6" s="159" t="s">
        <v>15</v>
      </c>
      <c r="BN6" s="159" t="s">
        <v>15</v>
      </c>
      <c r="BO6" s="159" t="s">
        <v>15</v>
      </c>
      <c r="BP6" s="159" t="s">
        <v>15</v>
      </c>
      <c r="BQ6" s="159" t="s">
        <v>15</v>
      </c>
      <c r="BR6" s="159" t="s">
        <v>15</v>
      </c>
      <c r="BS6" s="136" t="s">
        <v>15</v>
      </c>
      <c r="BT6" s="136" t="s">
        <v>15</v>
      </c>
      <c r="BU6" s="136" t="s">
        <v>15</v>
      </c>
      <c r="BV6" s="136" t="s">
        <v>15</v>
      </c>
      <c r="BW6" s="136" t="s">
        <v>15</v>
      </c>
      <c r="BX6" s="136" t="s">
        <v>15</v>
      </c>
      <c r="BY6" s="136" t="s">
        <v>15</v>
      </c>
      <c r="BZ6" s="136" t="s">
        <v>15</v>
      </c>
      <c r="CA6" s="136" t="s">
        <v>15</v>
      </c>
      <c r="CB6" s="136" t="s">
        <v>15</v>
      </c>
      <c r="CC6" s="136" t="s">
        <v>15</v>
      </c>
      <c r="CD6" s="136" t="s">
        <v>15</v>
      </c>
      <c r="CE6" s="136">
        <v>0.57344799999999996</v>
      </c>
      <c r="CF6" s="136">
        <v>71.423642999999998</v>
      </c>
      <c r="CG6" s="136">
        <v>134.18895900000001</v>
      </c>
      <c r="CH6" s="136">
        <v>30</v>
      </c>
      <c r="CI6" s="136">
        <v>29.079310344827601</v>
      </c>
      <c r="CJ6" s="136">
        <v>28.9782582299169</v>
      </c>
      <c r="CK6" s="136">
        <v>3.2399999999999998E-2</v>
      </c>
      <c r="CL6" s="136">
        <v>8.3556000000000008</v>
      </c>
      <c r="CM6" s="136">
        <v>21.376799999999999</v>
      </c>
      <c r="CN6" s="136">
        <v>0</v>
      </c>
      <c r="CO6" s="136">
        <v>33567.633336999999</v>
      </c>
      <c r="CP6" s="136">
        <v>80135.793149000005</v>
      </c>
      <c r="CQ6" s="136">
        <v>69</v>
      </c>
      <c r="CR6" s="136">
        <v>72.406896551724103</v>
      </c>
      <c r="CS6" s="136">
        <v>73.095696709141293</v>
      </c>
      <c r="CT6" s="136">
        <v>1002.8</v>
      </c>
      <c r="CU6" s="136">
        <v>1003.82896551724</v>
      </c>
      <c r="CV6" s="136">
        <v>1004.18309599169</v>
      </c>
      <c r="CW6" s="136">
        <v>0.4</v>
      </c>
      <c r="CX6" s="136">
        <v>1.25931034482759</v>
      </c>
      <c r="CY6" s="136">
        <v>1.21692995290859</v>
      </c>
      <c r="CZ6" s="136">
        <v>41</v>
      </c>
      <c r="DA6" s="136">
        <v>142.80000000000001</v>
      </c>
      <c r="DB6" s="136">
        <v>169.62314034625999</v>
      </c>
      <c r="DC6" s="136">
        <v>0</v>
      </c>
      <c r="DD6" s="136">
        <v>3574.75</v>
      </c>
      <c r="DE6" s="136">
        <v>9048.7999999999902</v>
      </c>
      <c r="DF6" s="136">
        <v>0</v>
      </c>
      <c r="DG6" s="136">
        <v>29719.174999999999</v>
      </c>
      <c r="DH6" s="136">
        <v>74227.274999999994</v>
      </c>
      <c r="DI6" s="136">
        <v>458.625</v>
      </c>
      <c r="DJ6" s="136">
        <v>67877.375</v>
      </c>
      <c r="DK6" s="136">
        <v>171144.8</v>
      </c>
      <c r="DL6" s="136">
        <v>455.02499999999998</v>
      </c>
      <c r="DM6" s="136">
        <v>64487.35</v>
      </c>
      <c r="DN6" s="136">
        <v>163251.4</v>
      </c>
      <c r="DO6" s="136">
        <v>0</v>
      </c>
      <c r="DP6" s="136">
        <v>1795.259</v>
      </c>
      <c r="DQ6" s="136">
        <v>4445.201</v>
      </c>
      <c r="DR6" s="136">
        <v>0</v>
      </c>
      <c r="DS6" s="136">
        <v>51.79</v>
      </c>
      <c r="DT6" s="136">
        <v>128.40799999999999</v>
      </c>
      <c r="DU6" s="136">
        <v>0</v>
      </c>
      <c r="DV6" s="136">
        <v>266.375</v>
      </c>
      <c r="DW6" s="136">
        <v>658.32499999999902</v>
      </c>
      <c r="DX6" s="136">
        <v>0</v>
      </c>
      <c r="DY6" s="136">
        <v>4577.05</v>
      </c>
      <c r="DZ6" s="136">
        <v>9080.7999999999993</v>
      </c>
      <c r="EA6" s="136">
        <v>0</v>
      </c>
      <c r="EB6" s="136">
        <v>9273.7000000000007</v>
      </c>
      <c r="EC6" s="136">
        <v>25383.9</v>
      </c>
      <c r="IM6" s="182"/>
    </row>
    <row r="7" spans="1:405" ht="20.25" customHeight="1">
      <c r="A7" s="17">
        <v>38958</v>
      </c>
      <c r="B7" s="159" t="s">
        <v>15</v>
      </c>
      <c r="C7" s="19">
        <v>0</v>
      </c>
      <c r="D7" s="14">
        <v>-3.3633700000000002</v>
      </c>
      <c r="E7" s="15">
        <v>-60.297620000000002</v>
      </c>
      <c r="F7" s="11" t="s">
        <v>16</v>
      </c>
      <c r="G7" s="13">
        <v>10</v>
      </c>
      <c r="H7" s="11" t="s">
        <v>19</v>
      </c>
      <c r="I7" s="12" t="s">
        <v>19</v>
      </c>
      <c r="J7" s="119" t="s">
        <v>1929</v>
      </c>
      <c r="K7" s="16" t="s">
        <v>14</v>
      </c>
      <c r="L7" s="136">
        <v>1</v>
      </c>
      <c r="M7" s="20">
        <v>5.8</v>
      </c>
      <c r="N7" s="21" t="s">
        <v>15</v>
      </c>
      <c r="O7" s="21" t="s">
        <v>15</v>
      </c>
      <c r="P7" s="20">
        <v>55.5</v>
      </c>
      <c r="Q7" s="20">
        <v>0.3</v>
      </c>
      <c r="R7" s="130" t="s">
        <v>15</v>
      </c>
      <c r="S7" s="130" t="s">
        <v>15</v>
      </c>
      <c r="T7" s="130" t="s">
        <v>15</v>
      </c>
      <c r="U7" s="130" t="s">
        <v>15</v>
      </c>
      <c r="V7" s="130" t="s">
        <v>15</v>
      </c>
      <c r="W7" s="20">
        <v>7.11</v>
      </c>
      <c r="X7" s="21" t="s">
        <v>15</v>
      </c>
      <c r="Y7" s="21" t="s">
        <v>15</v>
      </c>
      <c r="Z7" s="20">
        <v>7.08</v>
      </c>
      <c r="AA7" s="21" t="s">
        <v>15</v>
      </c>
      <c r="AB7" s="21" t="s">
        <v>15</v>
      </c>
      <c r="AC7" s="21" t="s">
        <v>15</v>
      </c>
      <c r="AD7" s="21" t="s">
        <v>15</v>
      </c>
      <c r="AE7" s="21" t="s">
        <v>15</v>
      </c>
      <c r="AF7" s="21" t="s">
        <v>15</v>
      </c>
      <c r="AG7" s="21" t="s">
        <v>15</v>
      </c>
      <c r="AH7" s="21" t="s">
        <v>15</v>
      </c>
      <c r="AI7" s="204" t="s">
        <v>15</v>
      </c>
      <c r="AJ7" s="21" t="s">
        <v>15</v>
      </c>
      <c r="AK7" s="21" t="s">
        <v>15</v>
      </c>
      <c r="AL7" s="21" t="s">
        <v>15</v>
      </c>
      <c r="AM7" s="21" t="s">
        <v>15</v>
      </c>
      <c r="AN7" s="21" t="s">
        <v>15</v>
      </c>
      <c r="AO7" s="21" t="s">
        <v>15</v>
      </c>
      <c r="AP7" s="21" t="s">
        <v>15</v>
      </c>
      <c r="AQ7" s="21" t="s">
        <v>15</v>
      </c>
      <c r="AR7" s="261" t="str">
        <f t="shared" si="0"/>
        <v>NaN</v>
      </c>
      <c r="AS7" s="21" t="s">
        <v>15</v>
      </c>
      <c r="AT7" s="21" t="s">
        <v>15</v>
      </c>
      <c r="AU7" s="21" t="s">
        <v>15</v>
      </c>
      <c r="AV7" s="21" t="s">
        <v>15</v>
      </c>
      <c r="AW7" s="21" t="s">
        <v>15</v>
      </c>
      <c r="AX7" s="21" t="s">
        <v>15</v>
      </c>
      <c r="AY7" s="132" t="s">
        <v>15</v>
      </c>
      <c r="AZ7" s="132" t="s">
        <v>15</v>
      </c>
      <c r="BA7" s="132" t="s">
        <v>15</v>
      </c>
      <c r="BB7" s="265" t="s">
        <v>15</v>
      </c>
      <c r="BC7" s="132" t="s">
        <v>15</v>
      </c>
      <c r="BD7" s="132" t="s">
        <v>15</v>
      </c>
      <c r="BE7" s="21" t="s">
        <v>15</v>
      </c>
      <c r="BF7" s="21" t="s">
        <v>15</v>
      </c>
      <c r="BG7" s="21" t="s">
        <v>15</v>
      </c>
      <c r="BH7" s="21" t="s">
        <v>15</v>
      </c>
      <c r="BI7" s="21" t="s">
        <v>15</v>
      </c>
      <c r="BJ7" s="159" t="s">
        <v>15</v>
      </c>
      <c r="BK7" s="159" t="s">
        <v>15</v>
      </c>
      <c r="BL7" s="159" t="s">
        <v>15</v>
      </c>
      <c r="BM7" s="159" t="s">
        <v>15</v>
      </c>
      <c r="BN7" s="159" t="s">
        <v>15</v>
      </c>
      <c r="BO7" s="159" t="s">
        <v>15</v>
      </c>
      <c r="BP7" s="159" t="s">
        <v>15</v>
      </c>
      <c r="BQ7" s="159" t="s">
        <v>15</v>
      </c>
      <c r="BR7" s="159" t="s">
        <v>15</v>
      </c>
      <c r="BS7" s="136" t="s">
        <v>15</v>
      </c>
      <c r="BT7" s="136" t="s">
        <v>15</v>
      </c>
      <c r="BU7" s="136" t="s">
        <v>15</v>
      </c>
      <c r="BV7" s="136" t="s">
        <v>15</v>
      </c>
      <c r="BW7" s="136" t="s">
        <v>15</v>
      </c>
      <c r="BX7" s="136" t="s">
        <v>15</v>
      </c>
      <c r="BY7" s="136" t="s">
        <v>15</v>
      </c>
      <c r="BZ7" s="136" t="s">
        <v>15</v>
      </c>
      <c r="CA7" s="136" t="s">
        <v>15</v>
      </c>
      <c r="CB7" s="136" t="s">
        <v>15</v>
      </c>
      <c r="CC7" s="136" t="s">
        <v>15</v>
      </c>
      <c r="CD7" s="136" t="s">
        <v>15</v>
      </c>
      <c r="CE7" s="136">
        <v>0.57344799999999996</v>
      </c>
      <c r="CF7" s="136">
        <v>71.423642999999998</v>
      </c>
      <c r="CG7" s="136">
        <v>134.18895900000001</v>
      </c>
      <c r="CH7" s="136">
        <v>30</v>
      </c>
      <c r="CI7" s="136">
        <v>29.079310344827601</v>
      </c>
      <c r="CJ7" s="136">
        <v>28.9782582299169</v>
      </c>
      <c r="CK7" s="136">
        <v>3.2399999999999998E-2</v>
      </c>
      <c r="CL7" s="136">
        <v>8.3556000000000008</v>
      </c>
      <c r="CM7" s="136">
        <v>21.376799999999999</v>
      </c>
      <c r="CN7" s="136">
        <v>0</v>
      </c>
      <c r="CO7" s="136">
        <v>33567.633336999999</v>
      </c>
      <c r="CP7" s="136">
        <v>80135.793149000005</v>
      </c>
      <c r="CQ7" s="136">
        <v>69</v>
      </c>
      <c r="CR7" s="136">
        <v>72.406896551724103</v>
      </c>
      <c r="CS7" s="136">
        <v>73.095696709141293</v>
      </c>
      <c r="CT7" s="136">
        <v>1002.8</v>
      </c>
      <c r="CU7" s="136">
        <v>1003.82896551724</v>
      </c>
      <c r="CV7" s="136">
        <v>1004.18309599169</v>
      </c>
      <c r="CW7" s="136">
        <v>0.4</v>
      </c>
      <c r="CX7" s="136">
        <v>1.25931034482759</v>
      </c>
      <c r="CY7" s="136">
        <v>1.21692995290859</v>
      </c>
      <c r="CZ7" s="136">
        <v>41</v>
      </c>
      <c r="DA7" s="136">
        <v>142.80000000000001</v>
      </c>
      <c r="DB7" s="136">
        <v>169.62314034625999</v>
      </c>
      <c r="DC7" s="136">
        <v>0</v>
      </c>
      <c r="DD7" s="136">
        <v>3574.75</v>
      </c>
      <c r="DE7" s="136">
        <v>9048.7999999999902</v>
      </c>
      <c r="DF7" s="136">
        <v>0</v>
      </c>
      <c r="DG7" s="136">
        <v>29719.174999999999</v>
      </c>
      <c r="DH7" s="136">
        <v>74227.274999999994</v>
      </c>
      <c r="DI7" s="136">
        <v>458.625</v>
      </c>
      <c r="DJ7" s="136">
        <v>67877.375</v>
      </c>
      <c r="DK7" s="136">
        <v>171144.8</v>
      </c>
      <c r="DL7" s="136">
        <v>455.02499999999998</v>
      </c>
      <c r="DM7" s="136">
        <v>64487.35</v>
      </c>
      <c r="DN7" s="136">
        <v>163251.4</v>
      </c>
      <c r="DO7" s="136">
        <v>0</v>
      </c>
      <c r="DP7" s="136">
        <v>1795.259</v>
      </c>
      <c r="DQ7" s="136">
        <v>4445.201</v>
      </c>
      <c r="DR7" s="136">
        <v>0</v>
      </c>
      <c r="DS7" s="136">
        <v>51.79</v>
      </c>
      <c r="DT7" s="136">
        <v>128.40799999999999</v>
      </c>
      <c r="DU7" s="136">
        <v>0</v>
      </c>
      <c r="DV7" s="136">
        <v>266.375</v>
      </c>
      <c r="DW7" s="136">
        <v>658.32499999999902</v>
      </c>
      <c r="DX7" s="136">
        <v>0</v>
      </c>
      <c r="DY7" s="136">
        <v>4577.05</v>
      </c>
      <c r="DZ7" s="136">
        <v>9080.7999999999993</v>
      </c>
      <c r="EA7" s="136">
        <v>0</v>
      </c>
      <c r="EB7" s="136">
        <v>9273.7000000000007</v>
      </c>
      <c r="EC7" s="136">
        <v>25383.9</v>
      </c>
      <c r="ED7" s="61"/>
      <c r="IM7"/>
    </row>
    <row r="8" spans="1:405" s="181" customFormat="1" ht="20.25" customHeight="1">
      <c r="A8" s="176">
        <v>38958</v>
      </c>
      <c r="B8" s="159" t="s">
        <v>15</v>
      </c>
      <c r="C8" s="177">
        <v>0</v>
      </c>
      <c r="D8" s="173">
        <v>-3.3810600000000002</v>
      </c>
      <c r="E8" s="174">
        <v>-60.31156</v>
      </c>
      <c r="F8" s="170" t="s">
        <v>16</v>
      </c>
      <c r="G8" s="172">
        <v>16</v>
      </c>
      <c r="H8" s="170" t="s">
        <v>23</v>
      </c>
      <c r="I8" s="171" t="s">
        <v>23</v>
      </c>
      <c r="J8" s="119" t="s">
        <v>1929</v>
      </c>
      <c r="K8" s="175" t="s">
        <v>14</v>
      </c>
      <c r="L8" s="136">
        <v>1</v>
      </c>
      <c r="M8" s="178">
        <v>5.4</v>
      </c>
      <c r="N8" s="179" t="s">
        <v>15</v>
      </c>
      <c r="O8" s="179" t="s">
        <v>15</v>
      </c>
      <c r="P8" s="178">
        <v>49.1</v>
      </c>
      <c r="Q8" s="178">
        <v>0.3</v>
      </c>
      <c r="R8" s="178" t="s">
        <v>15</v>
      </c>
      <c r="S8" s="178" t="s">
        <v>15</v>
      </c>
      <c r="T8" s="178" t="s">
        <v>15</v>
      </c>
      <c r="U8" s="178" t="s">
        <v>15</v>
      </c>
      <c r="V8" s="178" t="s">
        <v>15</v>
      </c>
      <c r="W8" s="178">
        <v>7.14</v>
      </c>
      <c r="X8" s="179" t="s">
        <v>15</v>
      </c>
      <c r="Y8" s="179" t="s">
        <v>15</v>
      </c>
      <c r="Z8" s="179" t="s">
        <v>15</v>
      </c>
      <c r="AA8" s="179" t="s">
        <v>15</v>
      </c>
      <c r="AB8" s="179" t="s">
        <v>15</v>
      </c>
      <c r="AC8" s="179" t="s">
        <v>15</v>
      </c>
      <c r="AD8" s="179" t="s">
        <v>15</v>
      </c>
      <c r="AE8" s="179" t="s">
        <v>15</v>
      </c>
      <c r="AF8" s="179" t="s">
        <v>15</v>
      </c>
      <c r="AG8" s="179" t="s">
        <v>15</v>
      </c>
      <c r="AH8" s="179" t="s">
        <v>15</v>
      </c>
      <c r="AI8" s="217" t="s">
        <v>15</v>
      </c>
      <c r="AJ8" s="179" t="s">
        <v>15</v>
      </c>
      <c r="AK8" s="179" t="s">
        <v>15</v>
      </c>
      <c r="AL8" s="179" t="s">
        <v>15</v>
      </c>
      <c r="AM8" s="179" t="s">
        <v>15</v>
      </c>
      <c r="AN8" s="179" t="s">
        <v>15</v>
      </c>
      <c r="AO8" s="179" t="s">
        <v>15</v>
      </c>
      <c r="AP8" s="179" t="s">
        <v>15</v>
      </c>
      <c r="AQ8" s="179" t="s">
        <v>15</v>
      </c>
      <c r="AR8" s="261" t="str">
        <f t="shared" si="0"/>
        <v>NaN</v>
      </c>
      <c r="AS8" s="179" t="s">
        <v>15</v>
      </c>
      <c r="AT8" s="179" t="s">
        <v>15</v>
      </c>
      <c r="AU8" s="179" t="s">
        <v>15</v>
      </c>
      <c r="AV8" s="179" t="s">
        <v>15</v>
      </c>
      <c r="AW8" s="179" t="s">
        <v>15</v>
      </c>
      <c r="AX8" s="179" t="s">
        <v>15</v>
      </c>
      <c r="AY8" s="132" t="s">
        <v>15</v>
      </c>
      <c r="AZ8" s="132" t="s">
        <v>15</v>
      </c>
      <c r="BA8" s="132" t="s">
        <v>15</v>
      </c>
      <c r="BB8" s="265" t="s">
        <v>15</v>
      </c>
      <c r="BC8" s="132" t="s">
        <v>15</v>
      </c>
      <c r="BD8" s="132" t="s">
        <v>15</v>
      </c>
      <c r="BE8" s="21" t="s">
        <v>15</v>
      </c>
      <c r="BF8" s="21" t="s">
        <v>15</v>
      </c>
      <c r="BG8" s="21" t="s">
        <v>15</v>
      </c>
      <c r="BH8" s="21" t="s">
        <v>15</v>
      </c>
      <c r="BI8" s="21" t="s">
        <v>15</v>
      </c>
      <c r="BJ8" s="159" t="s">
        <v>15</v>
      </c>
      <c r="BK8" s="159" t="s">
        <v>15</v>
      </c>
      <c r="BL8" s="159" t="s">
        <v>15</v>
      </c>
      <c r="BM8" s="159" t="s">
        <v>15</v>
      </c>
      <c r="BN8" s="159" t="s">
        <v>15</v>
      </c>
      <c r="BO8" s="159" t="s">
        <v>15</v>
      </c>
      <c r="BP8" s="159" t="s">
        <v>15</v>
      </c>
      <c r="BQ8" s="159" t="s">
        <v>15</v>
      </c>
      <c r="BR8" s="159" t="s">
        <v>15</v>
      </c>
      <c r="BS8" s="136" t="s">
        <v>15</v>
      </c>
      <c r="BT8" s="136" t="s">
        <v>15</v>
      </c>
      <c r="BU8" s="136" t="s">
        <v>15</v>
      </c>
      <c r="BV8" s="136" t="s">
        <v>15</v>
      </c>
      <c r="BW8" s="136" t="s">
        <v>15</v>
      </c>
      <c r="BX8" s="136" t="s">
        <v>15</v>
      </c>
      <c r="BY8" s="136" t="s">
        <v>15</v>
      </c>
      <c r="BZ8" s="136" t="s">
        <v>15</v>
      </c>
      <c r="CA8" s="136" t="s">
        <v>15</v>
      </c>
      <c r="CB8" s="136" t="s">
        <v>15</v>
      </c>
      <c r="CC8" s="136" t="s">
        <v>15</v>
      </c>
      <c r="CD8" s="136" t="s">
        <v>15</v>
      </c>
      <c r="CE8" s="136">
        <v>0.57344799999999996</v>
      </c>
      <c r="CF8" s="136">
        <v>71.423642999999998</v>
      </c>
      <c r="CG8" s="136">
        <v>134.18895900000001</v>
      </c>
      <c r="CH8" s="136">
        <v>30</v>
      </c>
      <c r="CI8" s="136">
        <v>29.079310344827601</v>
      </c>
      <c r="CJ8" s="136">
        <v>28.9782582299169</v>
      </c>
      <c r="CK8" s="136">
        <v>3.2399999999999998E-2</v>
      </c>
      <c r="CL8" s="136">
        <v>8.3556000000000008</v>
      </c>
      <c r="CM8" s="136">
        <v>21.376799999999999</v>
      </c>
      <c r="CN8" s="136">
        <v>0</v>
      </c>
      <c r="CO8" s="136">
        <v>33567.633336999999</v>
      </c>
      <c r="CP8" s="136">
        <v>80135.793149000005</v>
      </c>
      <c r="CQ8" s="136">
        <v>69</v>
      </c>
      <c r="CR8" s="136">
        <v>72.406896551724103</v>
      </c>
      <c r="CS8" s="136">
        <v>73.095696709141293</v>
      </c>
      <c r="CT8" s="136">
        <v>1002.8</v>
      </c>
      <c r="CU8" s="136">
        <v>1003.82896551724</v>
      </c>
      <c r="CV8" s="136">
        <v>1004.18309599169</v>
      </c>
      <c r="CW8" s="136">
        <v>0.4</v>
      </c>
      <c r="CX8" s="136">
        <v>1.25931034482759</v>
      </c>
      <c r="CY8" s="136">
        <v>1.21692995290859</v>
      </c>
      <c r="CZ8" s="136">
        <v>41</v>
      </c>
      <c r="DA8" s="136">
        <v>142.80000000000001</v>
      </c>
      <c r="DB8" s="136">
        <v>169.62314034625999</v>
      </c>
      <c r="DC8" s="136">
        <v>0</v>
      </c>
      <c r="DD8" s="136">
        <v>3574.75</v>
      </c>
      <c r="DE8" s="136">
        <v>9048.7999999999902</v>
      </c>
      <c r="DF8" s="136">
        <v>0</v>
      </c>
      <c r="DG8" s="136">
        <v>29719.174999999999</v>
      </c>
      <c r="DH8" s="136">
        <v>74227.274999999994</v>
      </c>
      <c r="DI8" s="136">
        <v>458.625</v>
      </c>
      <c r="DJ8" s="136">
        <v>67877.375</v>
      </c>
      <c r="DK8" s="136">
        <v>171144.8</v>
      </c>
      <c r="DL8" s="136">
        <v>455.02499999999998</v>
      </c>
      <c r="DM8" s="136">
        <v>64487.35</v>
      </c>
      <c r="DN8" s="136">
        <v>163251.4</v>
      </c>
      <c r="DO8" s="136">
        <v>0</v>
      </c>
      <c r="DP8" s="136">
        <v>1795.259</v>
      </c>
      <c r="DQ8" s="136">
        <v>4445.201</v>
      </c>
      <c r="DR8" s="136">
        <v>0</v>
      </c>
      <c r="DS8" s="136">
        <v>51.79</v>
      </c>
      <c r="DT8" s="136">
        <v>128.40799999999999</v>
      </c>
      <c r="DU8" s="136">
        <v>0</v>
      </c>
      <c r="DV8" s="136">
        <v>266.375</v>
      </c>
      <c r="DW8" s="136">
        <v>658.32499999999902</v>
      </c>
      <c r="DX8" s="136">
        <v>0</v>
      </c>
      <c r="DY8" s="136">
        <v>4577.05</v>
      </c>
      <c r="DZ8" s="136">
        <v>9080.7999999999993</v>
      </c>
      <c r="EA8" s="136">
        <v>0</v>
      </c>
      <c r="EB8" s="136">
        <v>9273.7000000000007</v>
      </c>
      <c r="EC8" s="136">
        <v>25383.9</v>
      </c>
      <c r="IM8" s="182"/>
    </row>
    <row r="9" spans="1:405" ht="20.25" customHeight="1">
      <c r="A9" s="25">
        <v>38958</v>
      </c>
      <c r="B9" s="159" t="s">
        <v>15</v>
      </c>
      <c r="C9" s="27">
        <v>0</v>
      </c>
      <c r="D9" s="14">
        <v>-3.39995</v>
      </c>
      <c r="E9" s="23">
        <v>-60.313000000000002</v>
      </c>
      <c r="F9" s="11" t="s">
        <v>16</v>
      </c>
      <c r="G9" s="13">
        <v>17</v>
      </c>
      <c r="H9" s="11" t="s">
        <v>24</v>
      </c>
      <c r="I9" s="12" t="s">
        <v>24</v>
      </c>
      <c r="J9" s="119" t="s">
        <v>1929</v>
      </c>
      <c r="K9" s="24" t="s">
        <v>14</v>
      </c>
      <c r="L9" s="136">
        <v>1</v>
      </c>
      <c r="M9" s="28">
        <v>5.6</v>
      </c>
      <c r="N9" s="29" t="s">
        <v>15</v>
      </c>
      <c r="O9" s="29" t="s">
        <v>15</v>
      </c>
      <c r="P9" s="28">
        <v>47.3</v>
      </c>
      <c r="Q9" s="28">
        <v>0.3</v>
      </c>
      <c r="R9" s="130" t="s">
        <v>15</v>
      </c>
      <c r="S9" s="130" t="s">
        <v>15</v>
      </c>
      <c r="T9" s="130" t="s">
        <v>15</v>
      </c>
      <c r="U9" s="130" t="s">
        <v>15</v>
      </c>
      <c r="V9" s="130" t="s">
        <v>15</v>
      </c>
      <c r="W9" s="28">
        <v>7.06</v>
      </c>
      <c r="X9" s="29" t="s">
        <v>15</v>
      </c>
      <c r="Y9" s="29" t="s">
        <v>15</v>
      </c>
      <c r="Z9" s="29" t="s">
        <v>15</v>
      </c>
      <c r="AA9" s="29" t="s">
        <v>15</v>
      </c>
      <c r="AB9" s="29" t="s">
        <v>15</v>
      </c>
      <c r="AC9" s="29" t="s">
        <v>15</v>
      </c>
      <c r="AD9" s="29" t="s">
        <v>15</v>
      </c>
      <c r="AE9" s="29" t="s">
        <v>15</v>
      </c>
      <c r="AF9" s="29" t="s">
        <v>15</v>
      </c>
      <c r="AG9" s="29" t="s">
        <v>15</v>
      </c>
      <c r="AH9" s="29" t="s">
        <v>15</v>
      </c>
      <c r="AI9" s="205" t="s">
        <v>15</v>
      </c>
      <c r="AJ9" s="29" t="s">
        <v>15</v>
      </c>
      <c r="AK9" s="29" t="s">
        <v>15</v>
      </c>
      <c r="AL9" s="29" t="s">
        <v>15</v>
      </c>
      <c r="AM9" s="29" t="s">
        <v>15</v>
      </c>
      <c r="AN9" s="29" t="s">
        <v>15</v>
      </c>
      <c r="AO9" s="29" t="s">
        <v>15</v>
      </c>
      <c r="AP9" s="29" t="s">
        <v>15</v>
      </c>
      <c r="AQ9" s="29" t="s">
        <v>15</v>
      </c>
      <c r="AR9" s="261" t="str">
        <f t="shared" si="0"/>
        <v>NaN</v>
      </c>
      <c r="AS9" s="29" t="s">
        <v>15</v>
      </c>
      <c r="AT9" s="29" t="s">
        <v>15</v>
      </c>
      <c r="AU9" s="29" t="s">
        <v>15</v>
      </c>
      <c r="AV9" s="29" t="s">
        <v>15</v>
      </c>
      <c r="AW9" s="29" t="s">
        <v>15</v>
      </c>
      <c r="AX9" s="29" t="s">
        <v>15</v>
      </c>
      <c r="AY9" s="132" t="s">
        <v>15</v>
      </c>
      <c r="AZ9" s="132" t="s">
        <v>15</v>
      </c>
      <c r="BA9" s="132" t="s">
        <v>15</v>
      </c>
      <c r="BB9" s="265" t="s">
        <v>15</v>
      </c>
      <c r="BC9" s="132" t="s">
        <v>15</v>
      </c>
      <c r="BD9" s="132" t="s">
        <v>15</v>
      </c>
      <c r="BE9" s="21" t="s">
        <v>15</v>
      </c>
      <c r="BF9" s="21" t="s">
        <v>15</v>
      </c>
      <c r="BG9" s="21" t="s">
        <v>15</v>
      </c>
      <c r="BH9" s="21" t="s">
        <v>15</v>
      </c>
      <c r="BI9" s="21" t="s">
        <v>15</v>
      </c>
      <c r="BJ9" s="159" t="s">
        <v>15</v>
      </c>
      <c r="BK9" s="159" t="s">
        <v>15</v>
      </c>
      <c r="BL9" s="159" t="s">
        <v>15</v>
      </c>
      <c r="BM9" s="159" t="s">
        <v>15</v>
      </c>
      <c r="BN9" s="159" t="s">
        <v>15</v>
      </c>
      <c r="BO9" s="159" t="s">
        <v>15</v>
      </c>
      <c r="BP9" s="159" t="s">
        <v>15</v>
      </c>
      <c r="BQ9" s="159" t="s">
        <v>15</v>
      </c>
      <c r="BR9" s="159" t="s">
        <v>15</v>
      </c>
      <c r="BS9" s="136" t="s">
        <v>15</v>
      </c>
      <c r="BT9" s="136" t="s">
        <v>15</v>
      </c>
      <c r="BU9" s="136" t="s">
        <v>15</v>
      </c>
      <c r="BV9" s="136" t="s">
        <v>15</v>
      </c>
      <c r="BW9" s="136" t="s">
        <v>15</v>
      </c>
      <c r="BX9" s="136" t="s">
        <v>15</v>
      </c>
      <c r="BY9" s="136" t="s">
        <v>15</v>
      </c>
      <c r="BZ9" s="136" t="s">
        <v>15</v>
      </c>
      <c r="CA9" s="136" t="s">
        <v>15</v>
      </c>
      <c r="CB9" s="136" t="s">
        <v>15</v>
      </c>
      <c r="CC9" s="136" t="s">
        <v>15</v>
      </c>
      <c r="CD9" s="136" t="s">
        <v>15</v>
      </c>
      <c r="CE9" s="136">
        <v>0.57344799999999996</v>
      </c>
      <c r="CF9" s="136">
        <v>71.423642999999998</v>
      </c>
      <c r="CG9" s="136">
        <v>134.18895900000001</v>
      </c>
      <c r="CH9" s="136">
        <v>30</v>
      </c>
      <c r="CI9" s="136">
        <v>29.079310344827601</v>
      </c>
      <c r="CJ9" s="136">
        <v>28.9782582299169</v>
      </c>
      <c r="CK9" s="136">
        <v>3.2399999999999998E-2</v>
      </c>
      <c r="CL9" s="136">
        <v>8.3556000000000008</v>
      </c>
      <c r="CM9" s="136">
        <v>21.376799999999999</v>
      </c>
      <c r="CN9" s="136">
        <v>0</v>
      </c>
      <c r="CO9" s="136">
        <v>33567.633336999999</v>
      </c>
      <c r="CP9" s="136">
        <v>80135.793149000005</v>
      </c>
      <c r="CQ9" s="136">
        <v>69</v>
      </c>
      <c r="CR9" s="136">
        <v>72.406896551724103</v>
      </c>
      <c r="CS9" s="136">
        <v>73.095696709141293</v>
      </c>
      <c r="CT9" s="136">
        <v>1002.8</v>
      </c>
      <c r="CU9" s="136">
        <v>1003.82896551724</v>
      </c>
      <c r="CV9" s="136">
        <v>1004.18309599169</v>
      </c>
      <c r="CW9" s="136">
        <v>0.4</v>
      </c>
      <c r="CX9" s="136">
        <v>1.25931034482759</v>
      </c>
      <c r="CY9" s="136">
        <v>1.21692995290859</v>
      </c>
      <c r="CZ9" s="136">
        <v>41</v>
      </c>
      <c r="DA9" s="136">
        <v>142.80000000000001</v>
      </c>
      <c r="DB9" s="136">
        <v>169.62314034625999</v>
      </c>
      <c r="DC9" s="136">
        <v>0</v>
      </c>
      <c r="DD9" s="136">
        <v>3574.75</v>
      </c>
      <c r="DE9" s="136">
        <v>9048.7999999999902</v>
      </c>
      <c r="DF9" s="136">
        <v>0</v>
      </c>
      <c r="DG9" s="136">
        <v>29719.174999999999</v>
      </c>
      <c r="DH9" s="136">
        <v>74227.274999999994</v>
      </c>
      <c r="DI9" s="136">
        <v>458.625</v>
      </c>
      <c r="DJ9" s="136">
        <v>67877.375</v>
      </c>
      <c r="DK9" s="136">
        <v>171144.8</v>
      </c>
      <c r="DL9" s="136">
        <v>455.02499999999998</v>
      </c>
      <c r="DM9" s="136">
        <v>64487.35</v>
      </c>
      <c r="DN9" s="136">
        <v>163251.4</v>
      </c>
      <c r="DO9" s="136">
        <v>0</v>
      </c>
      <c r="DP9" s="136">
        <v>1795.259</v>
      </c>
      <c r="DQ9" s="136">
        <v>4445.201</v>
      </c>
      <c r="DR9" s="136">
        <v>0</v>
      </c>
      <c r="DS9" s="136">
        <v>51.79</v>
      </c>
      <c r="DT9" s="136">
        <v>128.40799999999999</v>
      </c>
      <c r="DU9" s="136">
        <v>0</v>
      </c>
      <c r="DV9" s="136">
        <v>266.375</v>
      </c>
      <c r="DW9" s="136">
        <v>658.32499999999902</v>
      </c>
      <c r="DX9" s="136">
        <v>0</v>
      </c>
      <c r="DY9" s="136">
        <v>4577.05</v>
      </c>
      <c r="DZ9" s="136">
        <v>9080.7999999999993</v>
      </c>
      <c r="EA9" s="136">
        <v>0</v>
      </c>
      <c r="EB9" s="136">
        <v>9273.7000000000007</v>
      </c>
      <c r="EC9" s="136">
        <v>25383.9</v>
      </c>
      <c r="ED9" s="61"/>
      <c r="IM9"/>
    </row>
    <row r="10" spans="1:405" ht="20.25" customHeight="1">
      <c r="A10" s="25">
        <v>38958</v>
      </c>
      <c r="B10" s="159" t="s">
        <v>15</v>
      </c>
      <c r="C10" s="27">
        <v>0</v>
      </c>
      <c r="D10" s="14">
        <v>-3.3804400000000001</v>
      </c>
      <c r="E10" s="23">
        <v>-60.256909999999998</v>
      </c>
      <c r="F10" s="11" t="s">
        <v>16</v>
      </c>
      <c r="G10" s="13">
        <v>39</v>
      </c>
      <c r="H10" s="11" t="s">
        <v>28</v>
      </c>
      <c r="I10" s="12" t="s">
        <v>28</v>
      </c>
      <c r="J10" s="119" t="s">
        <v>1929</v>
      </c>
      <c r="K10" s="24" t="s">
        <v>14</v>
      </c>
      <c r="L10" s="136">
        <v>1</v>
      </c>
      <c r="M10" s="28">
        <v>6</v>
      </c>
      <c r="N10" s="29" t="s">
        <v>15</v>
      </c>
      <c r="O10" s="29" t="s">
        <v>15</v>
      </c>
      <c r="P10" s="28">
        <v>50</v>
      </c>
      <c r="Q10" s="28">
        <v>0.3</v>
      </c>
      <c r="R10" s="28" t="s">
        <v>15</v>
      </c>
      <c r="S10" s="28" t="s">
        <v>15</v>
      </c>
      <c r="T10" s="28" t="s">
        <v>15</v>
      </c>
      <c r="U10" s="28" t="s">
        <v>15</v>
      </c>
      <c r="V10" s="28" t="s">
        <v>15</v>
      </c>
      <c r="W10" s="28">
        <v>7.28</v>
      </c>
      <c r="X10" s="29" t="s">
        <v>15</v>
      </c>
      <c r="Y10" s="29" t="s">
        <v>15</v>
      </c>
      <c r="Z10" s="29" t="s">
        <v>15</v>
      </c>
      <c r="AA10" s="29" t="s">
        <v>15</v>
      </c>
      <c r="AB10" s="29" t="s">
        <v>15</v>
      </c>
      <c r="AC10" s="29" t="s">
        <v>15</v>
      </c>
      <c r="AD10" s="29" t="s">
        <v>15</v>
      </c>
      <c r="AE10" s="29" t="s">
        <v>15</v>
      </c>
      <c r="AF10" s="29" t="s">
        <v>15</v>
      </c>
      <c r="AG10" s="29" t="s">
        <v>15</v>
      </c>
      <c r="AH10" s="29" t="s">
        <v>15</v>
      </c>
      <c r="AI10" s="205" t="s">
        <v>15</v>
      </c>
      <c r="AJ10" s="29" t="s">
        <v>15</v>
      </c>
      <c r="AK10" s="29" t="s">
        <v>15</v>
      </c>
      <c r="AL10" s="29" t="s">
        <v>15</v>
      </c>
      <c r="AM10" s="29" t="s">
        <v>15</v>
      </c>
      <c r="AN10" s="29" t="s">
        <v>15</v>
      </c>
      <c r="AO10" s="29" t="s">
        <v>15</v>
      </c>
      <c r="AP10" s="29" t="s">
        <v>15</v>
      </c>
      <c r="AQ10" s="29" t="s">
        <v>15</v>
      </c>
      <c r="AR10" s="261" t="str">
        <f t="shared" si="0"/>
        <v>NaN</v>
      </c>
      <c r="AS10" s="29" t="s">
        <v>15</v>
      </c>
      <c r="AT10" s="29" t="s">
        <v>15</v>
      </c>
      <c r="AU10" s="29" t="s">
        <v>15</v>
      </c>
      <c r="AV10" s="29" t="s">
        <v>15</v>
      </c>
      <c r="AW10" s="29" t="s">
        <v>15</v>
      </c>
      <c r="AX10" s="29" t="s">
        <v>15</v>
      </c>
      <c r="AY10" s="132" t="s">
        <v>15</v>
      </c>
      <c r="AZ10" s="132" t="s">
        <v>15</v>
      </c>
      <c r="BA10" s="132" t="s">
        <v>15</v>
      </c>
      <c r="BB10" s="265" t="s">
        <v>15</v>
      </c>
      <c r="BC10" s="132" t="s">
        <v>15</v>
      </c>
      <c r="BD10" s="132" t="s">
        <v>15</v>
      </c>
      <c r="BE10" s="21" t="s">
        <v>15</v>
      </c>
      <c r="BF10" s="21" t="s">
        <v>15</v>
      </c>
      <c r="BG10" s="21" t="s">
        <v>15</v>
      </c>
      <c r="BH10" s="21" t="s">
        <v>15</v>
      </c>
      <c r="BI10" s="21" t="s">
        <v>15</v>
      </c>
      <c r="BJ10" s="159" t="s">
        <v>15</v>
      </c>
      <c r="BK10" s="159" t="s">
        <v>15</v>
      </c>
      <c r="BL10" s="159" t="s">
        <v>15</v>
      </c>
      <c r="BM10" s="159" t="s">
        <v>15</v>
      </c>
      <c r="BN10" s="159" t="s">
        <v>15</v>
      </c>
      <c r="BO10" s="159" t="s">
        <v>15</v>
      </c>
      <c r="BP10" s="159" t="s">
        <v>15</v>
      </c>
      <c r="BQ10" s="159" t="s">
        <v>15</v>
      </c>
      <c r="BR10" s="159" t="s">
        <v>15</v>
      </c>
      <c r="BS10" s="136" t="s">
        <v>15</v>
      </c>
      <c r="BT10" s="136" t="s">
        <v>15</v>
      </c>
      <c r="BU10" s="136" t="s">
        <v>15</v>
      </c>
      <c r="BV10" s="136" t="s">
        <v>15</v>
      </c>
      <c r="BW10" s="136" t="s">
        <v>15</v>
      </c>
      <c r="BX10" s="136" t="s">
        <v>15</v>
      </c>
      <c r="BY10" s="136" t="s">
        <v>15</v>
      </c>
      <c r="BZ10" s="136" t="s">
        <v>15</v>
      </c>
      <c r="CA10" s="136" t="s">
        <v>15</v>
      </c>
      <c r="CB10" s="136" t="s">
        <v>15</v>
      </c>
      <c r="CC10" s="136" t="s">
        <v>15</v>
      </c>
      <c r="CD10" s="136" t="s">
        <v>15</v>
      </c>
      <c r="CE10" s="136">
        <v>0.57344799999999996</v>
      </c>
      <c r="CF10" s="136">
        <v>71.423642999999998</v>
      </c>
      <c r="CG10" s="136">
        <v>134.18895900000001</v>
      </c>
      <c r="CH10" s="136">
        <v>30</v>
      </c>
      <c r="CI10" s="136">
        <v>29.079310344827601</v>
      </c>
      <c r="CJ10" s="136">
        <v>28.9782582299169</v>
      </c>
      <c r="CK10" s="136">
        <v>3.2399999999999998E-2</v>
      </c>
      <c r="CL10" s="136">
        <v>8.3556000000000008</v>
      </c>
      <c r="CM10" s="136">
        <v>21.376799999999999</v>
      </c>
      <c r="CN10" s="136">
        <v>0</v>
      </c>
      <c r="CO10" s="136">
        <v>33567.633336999999</v>
      </c>
      <c r="CP10" s="136">
        <v>80135.793149000005</v>
      </c>
      <c r="CQ10" s="136">
        <v>69</v>
      </c>
      <c r="CR10" s="136">
        <v>72.406896551724103</v>
      </c>
      <c r="CS10" s="136">
        <v>73.095696709141293</v>
      </c>
      <c r="CT10" s="136">
        <v>1002.8</v>
      </c>
      <c r="CU10" s="136">
        <v>1003.82896551724</v>
      </c>
      <c r="CV10" s="136">
        <v>1004.18309599169</v>
      </c>
      <c r="CW10" s="136">
        <v>0.4</v>
      </c>
      <c r="CX10" s="136">
        <v>1.25931034482759</v>
      </c>
      <c r="CY10" s="136">
        <v>1.21692995290859</v>
      </c>
      <c r="CZ10" s="136">
        <v>41</v>
      </c>
      <c r="DA10" s="136">
        <v>142.80000000000001</v>
      </c>
      <c r="DB10" s="136">
        <v>169.62314034625999</v>
      </c>
      <c r="DC10" s="136">
        <v>0</v>
      </c>
      <c r="DD10" s="136">
        <v>3574.75</v>
      </c>
      <c r="DE10" s="136">
        <v>9048.7999999999902</v>
      </c>
      <c r="DF10" s="136">
        <v>0</v>
      </c>
      <c r="DG10" s="136">
        <v>29719.174999999999</v>
      </c>
      <c r="DH10" s="136">
        <v>74227.274999999994</v>
      </c>
      <c r="DI10" s="136">
        <v>458.625</v>
      </c>
      <c r="DJ10" s="136">
        <v>67877.375</v>
      </c>
      <c r="DK10" s="136">
        <v>171144.8</v>
      </c>
      <c r="DL10" s="136">
        <v>455.02499999999998</v>
      </c>
      <c r="DM10" s="136">
        <v>64487.35</v>
      </c>
      <c r="DN10" s="136">
        <v>163251.4</v>
      </c>
      <c r="DO10" s="136">
        <v>0</v>
      </c>
      <c r="DP10" s="136">
        <v>1795.259</v>
      </c>
      <c r="DQ10" s="136">
        <v>4445.201</v>
      </c>
      <c r="DR10" s="136">
        <v>0</v>
      </c>
      <c r="DS10" s="136">
        <v>51.79</v>
      </c>
      <c r="DT10" s="136">
        <v>128.40799999999999</v>
      </c>
      <c r="DU10" s="136">
        <v>0</v>
      </c>
      <c r="DV10" s="136">
        <v>266.375</v>
      </c>
      <c r="DW10" s="136">
        <v>658.32499999999902</v>
      </c>
      <c r="DX10" s="136">
        <v>0</v>
      </c>
      <c r="DY10" s="136">
        <v>4577.05</v>
      </c>
      <c r="DZ10" s="136">
        <v>9080.7999999999993</v>
      </c>
      <c r="EA10" s="136">
        <v>0</v>
      </c>
      <c r="EB10" s="136">
        <v>9273.7000000000007</v>
      </c>
      <c r="EC10" s="136">
        <v>25383.9</v>
      </c>
      <c r="ED10" s="61"/>
      <c r="IM10"/>
    </row>
    <row r="11" spans="1:405" ht="20.25" customHeight="1">
      <c r="A11" s="17">
        <v>38958</v>
      </c>
      <c r="B11" s="159" t="s">
        <v>15</v>
      </c>
      <c r="C11" s="19">
        <v>0</v>
      </c>
      <c r="D11" s="14">
        <v>-3.3609499999999999</v>
      </c>
      <c r="E11" s="15">
        <v>-60.316960000000002</v>
      </c>
      <c r="F11" s="11" t="s">
        <v>16</v>
      </c>
      <c r="G11" s="13">
        <v>35</v>
      </c>
      <c r="H11" s="11" t="s">
        <v>27</v>
      </c>
      <c r="I11" s="12" t="s">
        <v>27</v>
      </c>
      <c r="J11" s="119" t="s">
        <v>1929</v>
      </c>
      <c r="K11" s="16" t="s">
        <v>14</v>
      </c>
      <c r="L11" s="136">
        <v>1</v>
      </c>
      <c r="M11" s="20">
        <v>5.8</v>
      </c>
      <c r="N11" s="21" t="s">
        <v>15</v>
      </c>
      <c r="O11" s="21" t="s">
        <v>15</v>
      </c>
      <c r="P11" s="20">
        <v>50</v>
      </c>
      <c r="Q11" s="20">
        <v>0.3</v>
      </c>
      <c r="R11" s="130" t="s">
        <v>15</v>
      </c>
      <c r="S11" s="130" t="s">
        <v>15</v>
      </c>
      <c r="T11" s="130" t="s">
        <v>15</v>
      </c>
      <c r="U11" s="130" t="s">
        <v>15</v>
      </c>
      <c r="V11" s="130" t="s">
        <v>15</v>
      </c>
      <c r="W11" s="20">
        <v>7.6</v>
      </c>
      <c r="X11" s="21" t="s">
        <v>15</v>
      </c>
      <c r="Y11" s="21" t="s">
        <v>15</v>
      </c>
      <c r="Z11" s="20">
        <v>3.42</v>
      </c>
      <c r="AA11" s="21" t="s">
        <v>15</v>
      </c>
      <c r="AB11" s="21" t="s">
        <v>15</v>
      </c>
      <c r="AC11" s="21" t="s">
        <v>15</v>
      </c>
      <c r="AD11" s="21" t="s">
        <v>15</v>
      </c>
      <c r="AE11" s="21" t="s">
        <v>15</v>
      </c>
      <c r="AF11" s="21" t="s">
        <v>15</v>
      </c>
      <c r="AG11" s="21" t="s">
        <v>15</v>
      </c>
      <c r="AH11" s="21" t="s">
        <v>15</v>
      </c>
      <c r="AI11" s="204" t="s">
        <v>15</v>
      </c>
      <c r="AJ11" s="21" t="s">
        <v>15</v>
      </c>
      <c r="AK11" s="21" t="s">
        <v>15</v>
      </c>
      <c r="AL11" s="21" t="s">
        <v>15</v>
      </c>
      <c r="AM11" s="21" t="s">
        <v>15</v>
      </c>
      <c r="AN11" s="21" t="s">
        <v>15</v>
      </c>
      <c r="AO11" s="21" t="s">
        <v>15</v>
      </c>
      <c r="AP11" s="21" t="s">
        <v>15</v>
      </c>
      <c r="AQ11" s="21" t="s">
        <v>15</v>
      </c>
      <c r="AR11" s="261" t="str">
        <f t="shared" si="0"/>
        <v>NaN</v>
      </c>
      <c r="AS11" s="21" t="s">
        <v>15</v>
      </c>
      <c r="AT11" s="21" t="s">
        <v>15</v>
      </c>
      <c r="AU11" s="21" t="s">
        <v>15</v>
      </c>
      <c r="AV11" s="21" t="s">
        <v>15</v>
      </c>
      <c r="AW11" s="21" t="s">
        <v>15</v>
      </c>
      <c r="AX11" s="21" t="s">
        <v>15</v>
      </c>
      <c r="AY11" s="132" t="s">
        <v>15</v>
      </c>
      <c r="AZ11" s="132" t="s">
        <v>15</v>
      </c>
      <c r="BA11" s="132" t="s">
        <v>15</v>
      </c>
      <c r="BB11" s="265" t="s">
        <v>15</v>
      </c>
      <c r="BC11" s="132" t="s">
        <v>15</v>
      </c>
      <c r="BD11" s="132" t="s">
        <v>15</v>
      </c>
      <c r="BE11" s="21" t="s">
        <v>15</v>
      </c>
      <c r="BF11" s="21" t="s">
        <v>15</v>
      </c>
      <c r="BG11" s="21" t="s">
        <v>15</v>
      </c>
      <c r="BH11" s="21" t="s">
        <v>15</v>
      </c>
      <c r="BI11" s="21" t="s">
        <v>15</v>
      </c>
      <c r="BJ11" s="159" t="s">
        <v>15</v>
      </c>
      <c r="BK11" s="159" t="s">
        <v>15</v>
      </c>
      <c r="BL11" s="159" t="s">
        <v>15</v>
      </c>
      <c r="BM11" s="159" t="s">
        <v>15</v>
      </c>
      <c r="BN11" s="159" t="s">
        <v>15</v>
      </c>
      <c r="BO11" s="159" t="s">
        <v>15</v>
      </c>
      <c r="BP11" s="159" t="s">
        <v>15</v>
      </c>
      <c r="BQ11" s="159" t="s">
        <v>15</v>
      </c>
      <c r="BR11" s="159" t="s">
        <v>15</v>
      </c>
      <c r="BS11" s="136" t="s">
        <v>15</v>
      </c>
      <c r="BT11" s="136" t="s">
        <v>15</v>
      </c>
      <c r="BU11" s="136" t="s">
        <v>15</v>
      </c>
      <c r="BV11" s="136" t="s">
        <v>15</v>
      </c>
      <c r="BW11" s="136" t="s">
        <v>15</v>
      </c>
      <c r="BX11" s="136" t="s">
        <v>15</v>
      </c>
      <c r="BY11" s="136" t="s">
        <v>15</v>
      </c>
      <c r="BZ11" s="136" t="s">
        <v>15</v>
      </c>
      <c r="CA11" s="136" t="s">
        <v>15</v>
      </c>
      <c r="CB11" s="136" t="s">
        <v>15</v>
      </c>
      <c r="CC11" s="136" t="s">
        <v>15</v>
      </c>
      <c r="CD11" s="136" t="s">
        <v>15</v>
      </c>
      <c r="CE11" s="136">
        <v>0.57344799999999996</v>
      </c>
      <c r="CF11" s="136">
        <v>71.423642999999998</v>
      </c>
      <c r="CG11" s="136">
        <v>134.18895900000001</v>
      </c>
      <c r="CH11" s="136">
        <v>30</v>
      </c>
      <c r="CI11" s="136">
        <v>29.079310344827601</v>
      </c>
      <c r="CJ11" s="136">
        <v>28.9782582299169</v>
      </c>
      <c r="CK11" s="136">
        <v>3.2399999999999998E-2</v>
      </c>
      <c r="CL11" s="136">
        <v>8.3556000000000008</v>
      </c>
      <c r="CM11" s="136">
        <v>21.376799999999999</v>
      </c>
      <c r="CN11" s="136">
        <v>0</v>
      </c>
      <c r="CO11" s="136">
        <v>33567.633336999999</v>
      </c>
      <c r="CP11" s="136">
        <v>80135.793149000005</v>
      </c>
      <c r="CQ11" s="136">
        <v>69</v>
      </c>
      <c r="CR11" s="136">
        <v>72.406896551724103</v>
      </c>
      <c r="CS11" s="136">
        <v>73.095696709141293</v>
      </c>
      <c r="CT11" s="136">
        <v>1002.8</v>
      </c>
      <c r="CU11" s="136">
        <v>1003.82896551724</v>
      </c>
      <c r="CV11" s="136">
        <v>1004.18309599169</v>
      </c>
      <c r="CW11" s="136">
        <v>0.4</v>
      </c>
      <c r="CX11" s="136">
        <v>1.25931034482759</v>
      </c>
      <c r="CY11" s="136">
        <v>1.21692995290859</v>
      </c>
      <c r="CZ11" s="136">
        <v>41</v>
      </c>
      <c r="DA11" s="136">
        <v>142.80000000000001</v>
      </c>
      <c r="DB11" s="136">
        <v>169.62314034625999</v>
      </c>
      <c r="DC11" s="136">
        <v>0</v>
      </c>
      <c r="DD11" s="136">
        <v>3574.75</v>
      </c>
      <c r="DE11" s="136">
        <v>9048.7999999999902</v>
      </c>
      <c r="DF11" s="136">
        <v>0</v>
      </c>
      <c r="DG11" s="136">
        <v>29719.174999999999</v>
      </c>
      <c r="DH11" s="136">
        <v>74227.274999999994</v>
      </c>
      <c r="DI11" s="136">
        <v>458.625</v>
      </c>
      <c r="DJ11" s="136">
        <v>67877.375</v>
      </c>
      <c r="DK11" s="136">
        <v>171144.8</v>
      </c>
      <c r="DL11" s="136">
        <v>455.02499999999998</v>
      </c>
      <c r="DM11" s="136">
        <v>64487.35</v>
      </c>
      <c r="DN11" s="136">
        <v>163251.4</v>
      </c>
      <c r="DO11" s="136">
        <v>0</v>
      </c>
      <c r="DP11" s="136">
        <v>1795.259</v>
      </c>
      <c r="DQ11" s="136">
        <v>4445.201</v>
      </c>
      <c r="DR11" s="136">
        <v>0</v>
      </c>
      <c r="DS11" s="136">
        <v>51.79</v>
      </c>
      <c r="DT11" s="136">
        <v>128.40799999999999</v>
      </c>
      <c r="DU11" s="136">
        <v>0</v>
      </c>
      <c r="DV11" s="136">
        <v>266.375</v>
      </c>
      <c r="DW11" s="136">
        <v>658.32499999999902</v>
      </c>
      <c r="DX11" s="136">
        <v>0</v>
      </c>
      <c r="DY11" s="136">
        <v>4577.05</v>
      </c>
      <c r="DZ11" s="136">
        <v>9080.7999999999993</v>
      </c>
      <c r="EA11" s="136">
        <v>0</v>
      </c>
      <c r="EB11" s="136">
        <v>9273.7000000000007</v>
      </c>
      <c r="EC11" s="136">
        <v>25383.9</v>
      </c>
      <c r="ED11" s="61"/>
      <c r="IM11"/>
    </row>
    <row r="12" spans="1:405" ht="20.25" customHeight="1">
      <c r="A12" s="25">
        <v>38958</v>
      </c>
      <c r="B12" s="159" t="s">
        <v>15</v>
      </c>
      <c r="C12" s="27">
        <v>0</v>
      </c>
      <c r="D12" s="14">
        <v>-3.3713000000000002</v>
      </c>
      <c r="E12" s="23">
        <v>-60.275509999999997</v>
      </c>
      <c r="F12" s="11" t="s">
        <v>16</v>
      </c>
      <c r="G12" s="13">
        <v>15</v>
      </c>
      <c r="H12" s="11" t="s">
        <v>22</v>
      </c>
      <c r="I12" s="12" t="s">
        <v>22</v>
      </c>
      <c r="J12" s="119" t="s">
        <v>1929</v>
      </c>
      <c r="K12" s="24" t="s">
        <v>14</v>
      </c>
      <c r="L12" s="136">
        <v>1</v>
      </c>
      <c r="M12" s="28">
        <v>6.3</v>
      </c>
      <c r="N12" s="29" t="s">
        <v>15</v>
      </c>
      <c r="O12" s="29" t="s">
        <v>15</v>
      </c>
      <c r="P12" s="28">
        <v>50.1</v>
      </c>
      <c r="Q12" s="28">
        <v>0.3</v>
      </c>
      <c r="R12" s="28" t="s">
        <v>15</v>
      </c>
      <c r="S12" s="28" t="s">
        <v>15</v>
      </c>
      <c r="T12" s="28" t="s">
        <v>15</v>
      </c>
      <c r="U12" s="28" t="s">
        <v>15</v>
      </c>
      <c r="V12" s="28" t="s">
        <v>15</v>
      </c>
      <c r="W12" s="28">
        <v>7.08</v>
      </c>
      <c r="X12" s="29" t="s">
        <v>15</v>
      </c>
      <c r="Y12" s="29" t="s">
        <v>15</v>
      </c>
      <c r="Z12" s="29" t="s">
        <v>15</v>
      </c>
      <c r="AA12" s="29" t="s">
        <v>15</v>
      </c>
      <c r="AB12" s="29" t="s">
        <v>15</v>
      </c>
      <c r="AC12" s="29" t="s">
        <v>15</v>
      </c>
      <c r="AD12" s="29" t="s">
        <v>15</v>
      </c>
      <c r="AE12" s="29" t="s">
        <v>15</v>
      </c>
      <c r="AF12" s="29" t="s">
        <v>15</v>
      </c>
      <c r="AG12" s="29" t="s">
        <v>15</v>
      </c>
      <c r="AH12" s="29" t="s">
        <v>15</v>
      </c>
      <c r="AI12" s="205" t="s">
        <v>15</v>
      </c>
      <c r="AJ12" s="29" t="s">
        <v>15</v>
      </c>
      <c r="AK12" s="29" t="s">
        <v>15</v>
      </c>
      <c r="AL12" s="29" t="s">
        <v>15</v>
      </c>
      <c r="AM12" s="29" t="s">
        <v>15</v>
      </c>
      <c r="AN12" s="29" t="s">
        <v>15</v>
      </c>
      <c r="AO12" s="29" t="s">
        <v>15</v>
      </c>
      <c r="AP12" s="29" t="s">
        <v>15</v>
      </c>
      <c r="AQ12" s="29" t="s">
        <v>15</v>
      </c>
      <c r="AR12" s="261" t="str">
        <f t="shared" si="0"/>
        <v>NaN</v>
      </c>
      <c r="AS12" s="29" t="s">
        <v>15</v>
      </c>
      <c r="AT12" s="29" t="s">
        <v>15</v>
      </c>
      <c r="AU12" s="29" t="s">
        <v>15</v>
      </c>
      <c r="AV12" s="29" t="s">
        <v>15</v>
      </c>
      <c r="AW12" s="29" t="s">
        <v>15</v>
      </c>
      <c r="AX12" s="29" t="s">
        <v>15</v>
      </c>
      <c r="AY12" s="132" t="s">
        <v>15</v>
      </c>
      <c r="AZ12" s="132" t="s">
        <v>15</v>
      </c>
      <c r="BA12" s="132" t="s">
        <v>15</v>
      </c>
      <c r="BB12" s="265" t="s">
        <v>15</v>
      </c>
      <c r="BC12" s="132" t="s">
        <v>15</v>
      </c>
      <c r="BD12" s="132" t="s">
        <v>15</v>
      </c>
      <c r="BE12" s="21" t="s">
        <v>15</v>
      </c>
      <c r="BF12" s="21" t="s">
        <v>15</v>
      </c>
      <c r="BG12" s="21" t="s">
        <v>15</v>
      </c>
      <c r="BH12" s="21" t="s">
        <v>15</v>
      </c>
      <c r="BI12" s="21" t="s">
        <v>15</v>
      </c>
      <c r="BJ12" s="159" t="s">
        <v>15</v>
      </c>
      <c r="BK12" s="159" t="s">
        <v>15</v>
      </c>
      <c r="BL12" s="159" t="s">
        <v>15</v>
      </c>
      <c r="BM12" s="159" t="s">
        <v>15</v>
      </c>
      <c r="BN12" s="159" t="s">
        <v>15</v>
      </c>
      <c r="BO12" s="159" t="s">
        <v>15</v>
      </c>
      <c r="BP12" s="159" t="s">
        <v>15</v>
      </c>
      <c r="BQ12" s="159" t="s">
        <v>15</v>
      </c>
      <c r="BR12" s="159" t="s">
        <v>15</v>
      </c>
      <c r="BS12" s="136" t="s">
        <v>15</v>
      </c>
      <c r="BT12" s="136" t="s">
        <v>15</v>
      </c>
      <c r="BU12" s="136" t="s">
        <v>15</v>
      </c>
      <c r="BV12" s="136" t="s">
        <v>15</v>
      </c>
      <c r="BW12" s="136" t="s">
        <v>15</v>
      </c>
      <c r="BX12" s="136" t="s">
        <v>15</v>
      </c>
      <c r="BY12" s="136" t="s">
        <v>15</v>
      </c>
      <c r="BZ12" s="136" t="s">
        <v>15</v>
      </c>
      <c r="CA12" s="136" t="s">
        <v>15</v>
      </c>
      <c r="CB12" s="136" t="s">
        <v>15</v>
      </c>
      <c r="CC12" s="136" t="s">
        <v>15</v>
      </c>
      <c r="CD12" s="136" t="s">
        <v>15</v>
      </c>
      <c r="CE12" s="136">
        <v>0.57344799999999996</v>
      </c>
      <c r="CF12" s="136">
        <v>71.423642999999998</v>
      </c>
      <c r="CG12" s="136">
        <v>134.18895900000001</v>
      </c>
      <c r="CH12" s="136">
        <v>30</v>
      </c>
      <c r="CI12" s="136">
        <v>29.079310344827601</v>
      </c>
      <c r="CJ12" s="136">
        <v>28.9782582299169</v>
      </c>
      <c r="CK12" s="136">
        <v>3.2399999999999998E-2</v>
      </c>
      <c r="CL12" s="136">
        <v>8.3556000000000008</v>
      </c>
      <c r="CM12" s="136">
        <v>21.376799999999999</v>
      </c>
      <c r="CN12" s="136">
        <v>0</v>
      </c>
      <c r="CO12" s="136">
        <v>33567.633336999999</v>
      </c>
      <c r="CP12" s="136">
        <v>80135.793149000005</v>
      </c>
      <c r="CQ12" s="136">
        <v>69</v>
      </c>
      <c r="CR12" s="136">
        <v>72.406896551724103</v>
      </c>
      <c r="CS12" s="136">
        <v>73.095696709141293</v>
      </c>
      <c r="CT12" s="136">
        <v>1002.8</v>
      </c>
      <c r="CU12" s="136">
        <v>1003.82896551724</v>
      </c>
      <c r="CV12" s="136">
        <v>1004.18309599169</v>
      </c>
      <c r="CW12" s="136">
        <v>0.4</v>
      </c>
      <c r="CX12" s="136">
        <v>1.25931034482759</v>
      </c>
      <c r="CY12" s="136">
        <v>1.21692995290859</v>
      </c>
      <c r="CZ12" s="136">
        <v>41</v>
      </c>
      <c r="DA12" s="136">
        <v>142.80000000000001</v>
      </c>
      <c r="DB12" s="136">
        <v>169.62314034625999</v>
      </c>
      <c r="DC12" s="136">
        <v>0</v>
      </c>
      <c r="DD12" s="136">
        <v>3574.75</v>
      </c>
      <c r="DE12" s="136">
        <v>9048.7999999999902</v>
      </c>
      <c r="DF12" s="136">
        <v>0</v>
      </c>
      <c r="DG12" s="136">
        <v>29719.174999999999</v>
      </c>
      <c r="DH12" s="136">
        <v>74227.274999999994</v>
      </c>
      <c r="DI12" s="136">
        <v>458.625</v>
      </c>
      <c r="DJ12" s="136">
        <v>67877.375</v>
      </c>
      <c r="DK12" s="136">
        <v>171144.8</v>
      </c>
      <c r="DL12" s="136">
        <v>455.02499999999998</v>
      </c>
      <c r="DM12" s="136">
        <v>64487.35</v>
      </c>
      <c r="DN12" s="136">
        <v>163251.4</v>
      </c>
      <c r="DO12" s="136">
        <v>0</v>
      </c>
      <c r="DP12" s="136">
        <v>1795.259</v>
      </c>
      <c r="DQ12" s="136">
        <v>4445.201</v>
      </c>
      <c r="DR12" s="136">
        <v>0</v>
      </c>
      <c r="DS12" s="136">
        <v>51.79</v>
      </c>
      <c r="DT12" s="136">
        <v>128.40799999999999</v>
      </c>
      <c r="DU12" s="136">
        <v>0</v>
      </c>
      <c r="DV12" s="136">
        <v>266.375</v>
      </c>
      <c r="DW12" s="136">
        <v>658.32499999999902</v>
      </c>
      <c r="DX12" s="136">
        <v>0</v>
      </c>
      <c r="DY12" s="136">
        <v>4577.05</v>
      </c>
      <c r="DZ12" s="136">
        <v>9080.7999999999993</v>
      </c>
      <c r="EA12" s="136">
        <v>0</v>
      </c>
      <c r="EB12" s="136">
        <v>9273.7000000000007</v>
      </c>
      <c r="EC12" s="136">
        <v>25383.9</v>
      </c>
      <c r="ED12" s="61"/>
      <c r="IM12"/>
    </row>
    <row r="13" spans="1:405" ht="20.25" customHeight="1">
      <c r="A13" s="25">
        <v>38958</v>
      </c>
      <c r="B13" s="159" t="s">
        <v>15</v>
      </c>
      <c r="C13" s="27">
        <v>0</v>
      </c>
      <c r="D13" s="14">
        <v>-3.3670200000000001</v>
      </c>
      <c r="E13" s="23">
        <v>-60.245829999999998</v>
      </c>
      <c r="F13" s="11" t="s">
        <v>16</v>
      </c>
      <c r="G13" s="13">
        <v>11</v>
      </c>
      <c r="H13" s="11" t="s">
        <v>20</v>
      </c>
      <c r="I13" s="12" t="s">
        <v>20</v>
      </c>
      <c r="J13" s="119" t="s">
        <v>1929</v>
      </c>
      <c r="K13" s="24" t="s">
        <v>14</v>
      </c>
      <c r="L13" s="136">
        <v>1</v>
      </c>
      <c r="M13" s="28">
        <v>5.2</v>
      </c>
      <c r="N13" s="29" t="s">
        <v>15</v>
      </c>
      <c r="O13" s="29" t="s">
        <v>15</v>
      </c>
      <c r="P13" s="28">
        <v>51.4</v>
      </c>
      <c r="Q13" s="28">
        <v>0.3</v>
      </c>
      <c r="R13" s="130" t="s">
        <v>15</v>
      </c>
      <c r="S13" s="130" t="s">
        <v>15</v>
      </c>
      <c r="T13" s="130" t="s">
        <v>15</v>
      </c>
      <c r="U13" s="130" t="s">
        <v>15</v>
      </c>
      <c r="V13" s="130" t="s">
        <v>15</v>
      </c>
      <c r="W13" s="28">
        <v>7.02</v>
      </c>
      <c r="X13" s="29" t="s">
        <v>15</v>
      </c>
      <c r="Y13" s="29" t="s">
        <v>15</v>
      </c>
      <c r="Z13" s="29" t="s">
        <v>15</v>
      </c>
      <c r="AA13" s="29" t="s">
        <v>15</v>
      </c>
      <c r="AB13" s="29" t="s">
        <v>15</v>
      </c>
      <c r="AC13" s="29" t="s">
        <v>15</v>
      </c>
      <c r="AD13" s="29" t="s">
        <v>15</v>
      </c>
      <c r="AE13" s="29" t="s">
        <v>15</v>
      </c>
      <c r="AF13" s="29" t="s">
        <v>15</v>
      </c>
      <c r="AG13" s="29" t="s">
        <v>15</v>
      </c>
      <c r="AH13" s="29" t="s">
        <v>15</v>
      </c>
      <c r="AI13" s="205" t="s">
        <v>15</v>
      </c>
      <c r="AJ13" s="29" t="s">
        <v>15</v>
      </c>
      <c r="AK13" s="29" t="s">
        <v>15</v>
      </c>
      <c r="AL13" s="29" t="s">
        <v>15</v>
      </c>
      <c r="AM13" s="29" t="s">
        <v>15</v>
      </c>
      <c r="AN13" s="29" t="s">
        <v>15</v>
      </c>
      <c r="AO13" s="29" t="s">
        <v>15</v>
      </c>
      <c r="AP13" s="29" t="s">
        <v>15</v>
      </c>
      <c r="AQ13" s="29" t="s">
        <v>15</v>
      </c>
      <c r="AR13" s="261" t="str">
        <f t="shared" si="0"/>
        <v>NaN</v>
      </c>
      <c r="AS13" s="29" t="s">
        <v>15</v>
      </c>
      <c r="AT13" s="29" t="s">
        <v>15</v>
      </c>
      <c r="AU13" s="29" t="s">
        <v>15</v>
      </c>
      <c r="AV13" s="29" t="s">
        <v>15</v>
      </c>
      <c r="AW13" s="29" t="s">
        <v>15</v>
      </c>
      <c r="AX13" s="29" t="s">
        <v>15</v>
      </c>
      <c r="AY13" s="132" t="s">
        <v>15</v>
      </c>
      <c r="AZ13" s="132" t="s">
        <v>15</v>
      </c>
      <c r="BA13" s="132" t="s">
        <v>15</v>
      </c>
      <c r="BB13" s="265" t="s">
        <v>15</v>
      </c>
      <c r="BC13" s="132" t="s">
        <v>15</v>
      </c>
      <c r="BD13" s="132" t="s">
        <v>15</v>
      </c>
      <c r="BE13" s="21" t="s">
        <v>15</v>
      </c>
      <c r="BF13" s="21" t="s">
        <v>15</v>
      </c>
      <c r="BG13" s="21" t="s">
        <v>15</v>
      </c>
      <c r="BH13" s="21" t="s">
        <v>15</v>
      </c>
      <c r="BI13" s="21" t="s">
        <v>15</v>
      </c>
      <c r="BJ13" s="159" t="s">
        <v>15</v>
      </c>
      <c r="BK13" s="159" t="s">
        <v>15</v>
      </c>
      <c r="BL13" s="159" t="s">
        <v>15</v>
      </c>
      <c r="BM13" s="159" t="s">
        <v>15</v>
      </c>
      <c r="BN13" s="159" t="s">
        <v>15</v>
      </c>
      <c r="BO13" s="159" t="s">
        <v>15</v>
      </c>
      <c r="BP13" s="159" t="s">
        <v>15</v>
      </c>
      <c r="BQ13" s="159" t="s">
        <v>15</v>
      </c>
      <c r="BR13" s="159" t="s">
        <v>15</v>
      </c>
      <c r="BS13" s="136" t="s">
        <v>15</v>
      </c>
      <c r="BT13" s="136" t="s">
        <v>15</v>
      </c>
      <c r="BU13" s="136" t="s">
        <v>15</v>
      </c>
      <c r="BV13" s="136" t="s">
        <v>15</v>
      </c>
      <c r="BW13" s="136" t="s">
        <v>15</v>
      </c>
      <c r="BX13" s="136" t="s">
        <v>15</v>
      </c>
      <c r="BY13" s="136" t="s">
        <v>15</v>
      </c>
      <c r="BZ13" s="136" t="s">
        <v>15</v>
      </c>
      <c r="CA13" s="136" t="s">
        <v>15</v>
      </c>
      <c r="CB13" s="136" t="s">
        <v>15</v>
      </c>
      <c r="CC13" s="136" t="s">
        <v>15</v>
      </c>
      <c r="CD13" s="136" t="s">
        <v>15</v>
      </c>
      <c r="CE13" s="136">
        <v>0.57344799999999996</v>
      </c>
      <c r="CF13" s="136">
        <v>71.423642999999998</v>
      </c>
      <c r="CG13" s="136">
        <v>134.18895900000001</v>
      </c>
      <c r="CH13" s="136">
        <v>30</v>
      </c>
      <c r="CI13" s="136">
        <v>29.079310344827601</v>
      </c>
      <c r="CJ13" s="136">
        <v>28.9782582299169</v>
      </c>
      <c r="CK13" s="136">
        <v>3.2399999999999998E-2</v>
      </c>
      <c r="CL13" s="136">
        <v>8.3556000000000008</v>
      </c>
      <c r="CM13" s="136">
        <v>21.376799999999999</v>
      </c>
      <c r="CN13" s="136">
        <v>0</v>
      </c>
      <c r="CO13" s="136">
        <v>33567.633336999999</v>
      </c>
      <c r="CP13" s="136">
        <v>80135.793149000005</v>
      </c>
      <c r="CQ13" s="136">
        <v>69</v>
      </c>
      <c r="CR13" s="136">
        <v>72.406896551724103</v>
      </c>
      <c r="CS13" s="136">
        <v>73.095696709141293</v>
      </c>
      <c r="CT13" s="136">
        <v>1002.8</v>
      </c>
      <c r="CU13" s="136">
        <v>1003.82896551724</v>
      </c>
      <c r="CV13" s="136">
        <v>1004.18309599169</v>
      </c>
      <c r="CW13" s="136">
        <v>0.4</v>
      </c>
      <c r="CX13" s="136">
        <v>1.25931034482759</v>
      </c>
      <c r="CY13" s="136">
        <v>1.21692995290859</v>
      </c>
      <c r="CZ13" s="136">
        <v>41</v>
      </c>
      <c r="DA13" s="136">
        <v>142.80000000000001</v>
      </c>
      <c r="DB13" s="136">
        <v>169.62314034625999</v>
      </c>
      <c r="DC13" s="136">
        <v>0</v>
      </c>
      <c r="DD13" s="136">
        <v>3574.75</v>
      </c>
      <c r="DE13" s="136">
        <v>9048.7999999999902</v>
      </c>
      <c r="DF13" s="136">
        <v>0</v>
      </c>
      <c r="DG13" s="136">
        <v>29719.174999999999</v>
      </c>
      <c r="DH13" s="136">
        <v>74227.274999999994</v>
      </c>
      <c r="DI13" s="136">
        <v>458.625</v>
      </c>
      <c r="DJ13" s="136">
        <v>67877.375</v>
      </c>
      <c r="DK13" s="136">
        <v>171144.8</v>
      </c>
      <c r="DL13" s="136">
        <v>455.02499999999998</v>
      </c>
      <c r="DM13" s="136">
        <v>64487.35</v>
      </c>
      <c r="DN13" s="136">
        <v>163251.4</v>
      </c>
      <c r="DO13" s="136">
        <v>0</v>
      </c>
      <c r="DP13" s="136">
        <v>1795.259</v>
      </c>
      <c r="DQ13" s="136">
        <v>4445.201</v>
      </c>
      <c r="DR13" s="136">
        <v>0</v>
      </c>
      <c r="DS13" s="136">
        <v>51.79</v>
      </c>
      <c r="DT13" s="136">
        <v>128.40799999999999</v>
      </c>
      <c r="DU13" s="136">
        <v>0</v>
      </c>
      <c r="DV13" s="136">
        <v>266.375</v>
      </c>
      <c r="DW13" s="136">
        <v>658.32499999999902</v>
      </c>
      <c r="DX13" s="136">
        <v>0</v>
      </c>
      <c r="DY13" s="136">
        <v>4577.05</v>
      </c>
      <c r="DZ13" s="136">
        <v>9080.7999999999993</v>
      </c>
      <c r="EA13" s="136">
        <v>0</v>
      </c>
      <c r="EB13" s="136">
        <v>9273.7000000000007</v>
      </c>
      <c r="EC13" s="136">
        <v>25383.9</v>
      </c>
      <c r="ED13" s="61"/>
      <c r="IM13"/>
    </row>
    <row r="14" spans="1:405" ht="20.25" customHeight="1">
      <c r="A14" s="17">
        <v>38958</v>
      </c>
      <c r="B14" s="159" t="s">
        <v>15</v>
      </c>
      <c r="C14" s="19">
        <v>0</v>
      </c>
      <c r="D14" s="14">
        <v>-3.3854500000000001</v>
      </c>
      <c r="E14" s="15">
        <v>-60.328519999999997</v>
      </c>
      <c r="F14" s="11" t="s">
        <v>16</v>
      </c>
      <c r="G14" s="13">
        <v>6</v>
      </c>
      <c r="H14" s="11" t="s">
        <v>17</v>
      </c>
      <c r="I14" s="12" t="s">
        <v>17</v>
      </c>
      <c r="J14" s="119" t="s">
        <v>1929</v>
      </c>
      <c r="K14" s="16" t="s">
        <v>14</v>
      </c>
      <c r="L14" s="136">
        <v>1</v>
      </c>
      <c r="M14" s="20">
        <v>5.6</v>
      </c>
      <c r="N14" s="21" t="s">
        <v>15</v>
      </c>
      <c r="O14" s="21" t="s">
        <v>15</v>
      </c>
      <c r="P14" s="20">
        <v>53.7</v>
      </c>
      <c r="Q14" s="20">
        <v>0.3</v>
      </c>
      <c r="R14" s="28" t="s">
        <v>15</v>
      </c>
      <c r="S14" s="28" t="s">
        <v>15</v>
      </c>
      <c r="T14" s="28" t="s">
        <v>15</v>
      </c>
      <c r="U14" s="28" t="s">
        <v>15</v>
      </c>
      <c r="V14" s="28" t="s">
        <v>15</v>
      </c>
      <c r="W14" s="20">
        <v>7.16</v>
      </c>
      <c r="X14" s="21" t="s">
        <v>15</v>
      </c>
      <c r="Y14" s="21" t="s">
        <v>15</v>
      </c>
      <c r="Z14" s="21" t="s">
        <v>15</v>
      </c>
      <c r="AA14" s="21" t="s">
        <v>15</v>
      </c>
      <c r="AB14" s="21" t="s">
        <v>15</v>
      </c>
      <c r="AC14" s="21" t="s">
        <v>15</v>
      </c>
      <c r="AD14" s="21" t="s">
        <v>15</v>
      </c>
      <c r="AE14" s="21" t="s">
        <v>15</v>
      </c>
      <c r="AF14" s="21" t="s">
        <v>15</v>
      </c>
      <c r="AG14" s="21" t="s">
        <v>15</v>
      </c>
      <c r="AH14" s="21" t="s">
        <v>15</v>
      </c>
      <c r="AI14" s="204" t="s">
        <v>15</v>
      </c>
      <c r="AJ14" s="21" t="s">
        <v>15</v>
      </c>
      <c r="AK14" s="21" t="s">
        <v>15</v>
      </c>
      <c r="AL14" s="21" t="s">
        <v>15</v>
      </c>
      <c r="AM14" s="21" t="s">
        <v>15</v>
      </c>
      <c r="AN14" s="21" t="s">
        <v>15</v>
      </c>
      <c r="AO14" s="21" t="s">
        <v>15</v>
      </c>
      <c r="AP14" s="21" t="s">
        <v>15</v>
      </c>
      <c r="AQ14" s="21" t="s">
        <v>15</v>
      </c>
      <c r="AR14" s="261" t="str">
        <f t="shared" si="0"/>
        <v>NaN</v>
      </c>
      <c r="AS14" s="21" t="s">
        <v>15</v>
      </c>
      <c r="AT14" s="21" t="s">
        <v>15</v>
      </c>
      <c r="AU14" s="21" t="s">
        <v>15</v>
      </c>
      <c r="AV14" s="21" t="s">
        <v>15</v>
      </c>
      <c r="AW14" s="21" t="s">
        <v>15</v>
      </c>
      <c r="AX14" s="21" t="s">
        <v>15</v>
      </c>
      <c r="AY14" s="132" t="s">
        <v>15</v>
      </c>
      <c r="AZ14" s="132" t="s">
        <v>15</v>
      </c>
      <c r="BA14" s="132" t="s">
        <v>15</v>
      </c>
      <c r="BB14" s="265" t="s">
        <v>15</v>
      </c>
      <c r="BC14" s="132" t="s">
        <v>15</v>
      </c>
      <c r="BD14" s="132" t="s">
        <v>15</v>
      </c>
      <c r="BE14" s="21" t="s">
        <v>15</v>
      </c>
      <c r="BF14" s="21" t="s">
        <v>15</v>
      </c>
      <c r="BG14" s="21" t="s">
        <v>15</v>
      </c>
      <c r="BH14" s="21" t="s">
        <v>15</v>
      </c>
      <c r="BI14" s="21" t="s">
        <v>15</v>
      </c>
      <c r="BJ14" s="159" t="s">
        <v>15</v>
      </c>
      <c r="BK14" s="159" t="s">
        <v>15</v>
      </c>
      <c r="BL14" s="159" t="s">
        <v>15</v>
      </c>
      <c r="BM14" s="159" t="s">
        <v>15</v>
      </c>
      <c r="BN14" s="159" t="s">
        <v>15</v>
      </c>
      <c r="BO14" s="159" t="s">
        <v>15</v>
      </c>
      <c r="BP14" s="159" t="s">
        <v>15</v>
      </c>
      <c r="BQ14" s="159" t="s">
        <v>15</v>
      </c>
      <c r="BR14" s="159" t="s">
        <v>15</v>
      </c>
      <c r="BS14" s="136" t="s">
        <v>15</v>
      </c>
      <c r="BT14" s="136" t="s">
        <v>15</v>
      </c>
      <c r="BU14" s="136" t="s">
        <v>15</v>
      </c>
      <c r="BV14" s="136" t="s">
        <v>15</v>
      </c>
      <c r="BW14" s="136" t="s">
        <v>15</v>
      </c>
      <c r="BX14" s="136" t="s">
        <v>15</v>
      </c>
      <c r="BY14" s="136" t="s">
        <v>15</v>
      </c>
      <c r="BZ14" s="136" t="s">
        <v>15</v>
      </c>
      <c r="CA14" s="136" t="s">
        <v>15</v>
      </c>
      <c r="CB14" s="136" t="s">
        <v>15</v>
      </c>
      <c r="CC14" s="136" t="s">
        <v>15</v>
      </c>
      <c r="CD14" s="136" t="s">
        <v>15</v>
      </c>
      <c r="CE14" s="136">
        <v>0.57344799999999996</v>
      </c>
      <c r="CF14" s="136">
        <v>71.423642999999998</v>
      </c>
      <c r="CG14" s="136">
        <v>134.18895900000001</v>
      </c>
      <c r="CH14" s="136">
        <v>30</v>
      </c>
      <c r="CI14" s="136">
        <v>29.079310344827601</v>
      </c>
      <c r="CJ14" s="136">
        <v>28.9782582299169</v>
      </c>
      <c r="CK14" s="136">
        <v>3.2399999999999998E-2</v>
      </c>
      <c r="CL14" s="136">
        <v>8.3556000000000008</v>
      </c>
      <c r="CM14" s="136">
        <v>21.376799999999999</v>
      </c>
      <c r="CN14" s="136">
        <v>0</v>
      </c>
      <c r="CO14" s="136">
        <v>33567.633336999999</v>
      </c>
      <c r="CP14" s="136">
        <v>80135.793149000005</v>
      </c>
      <c r="CQ14" s="136">
        <v>69</v>
      </c>
      <c r="CR14" s="136">
        <v>72.406896551724103</v>
      </c>
      <c r="CS14" s="136">
        <v>73.095696709141293</v>
      </c>
      <c r="CT14" s="136">
        <v>1002.8</v>
      </c>
      <c r="CU14" s="136">
        <v>1003.82896551724</v>
      </c>
      <c r="CV14" s="136">
        <v>1004.18309599169</v>
      </c>
      <c r="CW14" s="136">
        <v>0.4</v>
      </c>
      <c r="CX14" s="136">
        <v>1.25931034482759</v>
      </c>
      <c r="CY14" s="136">
        <v>1.21692995290859</v>
      </c>
      <c r="CZ14" s="136">
        <v>41</v>
      </c>
      <c r="DA14" s="136">
        <v>142.80000000000001</v>
      </c>
      <c r="DB14" s="136">
        <v>169.62314034625999</v>
      </c>
      <c r="DC14" s="136">
        <v>0</v>
      </c>
      <c r="DD14" s="136">
        <v>3574.75</v>
      </c>
      <c r="DE14" s="136">
        <v>9048.7999999999902</v>
      </c>
      <c r="DF14" s="136">
        <v>0</v>
      </c>
      <c r="DG14" s="136">
        <v>29719.174999999999</v>
      </c>
      <c r="DH14" s="136">
        <v>74227.274999999994</v>
      </c>
      <c r="DI14" s="136">
        <v>458.625</v>
      </c>
      <c r="DJ14" s="136">
        <v>67877.375</v>
      </c>
      <c r="DK14" s="136">
        <v>171144.8</v>
      </c>
      <c r="DL14" s="136">
        <v>455.02499999999998</v>
      </c>
      <c r="DM14" s="136">
        <v>64487.35</v>
      </c>
      <c r="DN14" s="136">
        <v>163251.4</v>
      </c>
      <c r="DO14" s="136">
        <v>0</v>
      </c>
      <c r="DP14" s="136">
        <v>1795.259</v>
      </c>
      <c r="DQ14" s="136">
        <v>4445.201</v>
      </c>
      <c r="DR14" s="136">
        <v>0</v>
      </c>
      <c r="DS14" s="136">
        <v>51.79</v>
      </c>
      <c r="DT14" s="136">
        <v>128.40799999999999</v>
      </c>
      <c r="DU14" s="136">
        <v>0</v>
      </c>
      <c r="DV14" s="136">
        <v>266.375</v>
      </c>
      <c r="DW14" s="136">
        <v>658.32499999999902</v>
      </c>
      <c r="DX14" s="136">
        <v>0</v>
      </c>
      <c r="DY14" s="136">
        <v>4577.05</v>
      </c>
      <c r="DZ14" s="136">
        <v>9080.7999999999993</v>
      </c>
      <c r="EA14" s="136">
        <v>0</v>
      </c>
      <c r="EB14" s="136">
        <v>9273.7000000000007</v>
      </c>
      <c r="EC14" s="136">
        <v>25383.9</v>
      </c>
      <c r="ED14" s="61"/>
      <c r="IM14"/>
    </row>
    <row r="15" spans="1:405" ht="20.25" customHeight="1">
      <c r="A15" s="17">
        <v>39043</v>
      </c>
      <c r="B15" s="159" t="s">
        <v>15</v>
      </c>
      <c r="C15" s="19">
        <v>0</v>
      </c>
      <c r="D15" s="31">
        <v>-3.3536510000000002</v>
      </c>
      <c r="E15" s="32">
        <v>-60.185116999999998</v>
      </c>
      <c r="F15" s="11" t="s">
        <v>29</v>
      </c>
      <c r="G15" s="13">
        <v>18</v>
      </c>
      <c r="H15" s="11" t="s">
        <v>30</v>
      </c>
      <c r="I15" s="12" t="s">
        <v>30</v>
      </c>
      <c r="J15" s="119" t="s">
        <v>1929</v>
      </c>
      <c r="K15" s="16" t="s">
        <v>14</v>
      </c>
      <c r="L15" s="136">
        <v>1</v>
      </c>
      <c r="M15" s="20">
        <v>1.7</v>
      </c>
      <c r="N15" s="21" t="s">
        <v>15</v>
      </c>
      <c r="O15" s="20">
        <v>29.3</v>
      </c>
      <c r="P15" s="20">
        <v>42</v>
      </c>
      <c r="Q15" s="20">
        <v>0.2</v>
      </c>
      <c r="R15" s="130" t="s">
        <v>15</v>
      </c>
      <c r="S15" s="130" t="s">
        <v>15</v>
      </c>
      <c r="T15" s="130" t="s">
        <v>15</v>
      </c>
      <c r="U15" s="130" t="s">
        <v>15</v>
      </c>
      <c r="V15" s="130" t="s">
        <v>15</v>
      </c>
      <c r="W15" s="20">
        <v>5.45</v>
      </c>
      <c r="X15" s="21" t="s">
        <v>15</v>
      </c>
      <c r="Y15" s="21" t="s">
        <v>15</v>
      </c>
      <c r="Z15" s="21" t="s">
        <v>15</v>
      </c>
      <c r="AA15" s="21" t="s">
        <v>15</v>
      </c>
      <c r="AB15" s="21" t="s">
        <v>15</v>
      </c>
      <c r="AC15" s="21" t="s">
        <v>15</v>
      </c>
      <c r="AD15" s="21" t="s">
        <v>15</v>
      </c>
      <c r="AE15" s="21" t="s">
        <v>15</v>
      </c>
      <c r="AF15" s="21" t="s">
        <v>15</v>
      </c>
      <c r="AG15" s="21" t="s">
        <v>15</v>
      </c>
      <c r="AH15" s="21" t="s">
        <v>15</v>
      </c>
      <c r="AI15" s="204" t="s">
        <v>15</v>
      </c>
      <c r="AJ15" s="21" t="s">
        <v>15</v>
      </c>
      <c r="AK15" s="21" t="s">
        <v>15</v>
      </c>
      <c r="AL15" s="21" t="s">
        <v>15</v>
      </c>
      <c r="AM15" s="21" t="s">
        <v>15</v>
      </c>
      <c r="AN15" s="21" t="s">
        <v>15</v>
      </c>
      <c r="AO15" s="21" t="s">
        <v>15</v>
      </c>
      <c r="AP15" s="21" t="s">
        <v>15</v>
      </c>
      <c r="AQ15" s="21" t="s">
        <v>15</v>
      </c>
      <c r="AR15" s="261" t="str">
        <f t="shared" si="0"/>
        <v>NaN</v>
      </c>
      <c r="AS15" s="21" t="s">
        <v>15</v>
      </c>
      <c r="AT15" s="21" t="s">
        <v>15</v>
      </c>
      <c r="AU15" s="21" t="s">
        <v>15</v>
      </c>
      <c r="AV15" s="21" t="s">
        <v>15</v>
      </c>
      <c r="AW15" s="21" t="s">
        <v>15</v>
      </c>
      <c r="AX15" s="21" t="s">
        <v>15</v>
      </c>
      <c r="AY15" s="132" t="s">
        <v>15</v>
      </c>
      <c r="AZ15" s="132" t="s">
        <v>15</v>
      </c>
      <c r="BA15" s="132" t="s">
        <v>15</v>
      </c>
      <c r="BB15" s="265" t="s">
        <v>15</v>
      </c>
      <c r="BC15" s="132" t="s">
        <v>15</v>
      </c>
      <c r="BD15" s="132" t="s">
        <v>15</v>
      </c>
      <c r="BE15" s="21" t="s">
        <v>15</v>
      </c>
      <c r="BF15" s="21" t="s">
        <v>15</v>
      </c>
      <c r="BG15" s="21" t="s">
        <v>15</v>
      </c>
      <c r="BH15" s="21" t="s">
        <v>15</v>
      </c>
      <c r="BI15" s="21" t="s">
        <v>15</v>
      </c>
      <c r="BJ15" s="309">
        <v>11.740209999999999</v>
      </c>
      <c r="BK15" s="309">
        <v>38717180</v>
      </c>
      <c r="BL15" s="309">
        <v>26426250</v>
      </c>
      <c r="BM15" s="309">
        <v>0</v>
      </c>
      <c r="BN15" s="309">
        <v>0.1386203</v>
      </c>
      <c r="BO15" s="309">
        <v>0.38560240000000001</v>
      </c>
      <c r="BP15" s="309">
        <v>8.8615920000000001E-2</v>
      </c>
      <c r="BQ15" s="309">
        <v>0</v>
      </c>
      <c r="BR15" s="309">
        <v>0.38716139999999999</v>
      </c>
      <c r="BS15" s="136" t="s">
        <v>15</v>
      </c>
      <c r="BT15" s="136" t="s">
        <v>15</v>
      </c>
      <c r="BU15" s="136" t="s">
        <v>15</v>
      </c>
      <c r="BV15" s="136" t="s">
        <v>15</v>
      </c>
      <c r="BW15" s="136" t="s">
        <v>15</v>
      </c>
      <c r="BX15" s="136" t="s">
        <v>15</v>
      </c>
      <c r="BY15" s="136" t="s">
        <v>15</v>
      </c>
      <c r="BZ15" s="136" t="s">
        <v>15</v>
      </c>
      <c r="CA15" s="136" t="s">
        <v>15</v>
      </c>
      <c r="CB15" s="136" t="s">
        <v>15</v>
      </c>
      <c r="CC15" s="136" t="s">
        <v>15</v>
      </c>
      <c r="CD15" s="136" t="s">
        <v>15</v>
      </c>
      <c r="CE15" s="136">
        <v>0.232712</v>
      </c>
      <c r="CF15" s="136">
        <v>26.458893</v>
      </c>
      <c r="CG15" s="136">
        <v>84.727870999999993</v>
      </c>
      <c r="CH15" s="136">
        <v>26.2</v>
      </c>
      <c r="CI15" s="136">
        <v>26.858336296551698</v>
      </c>
      <c r="CJ15" s="136">
        <v>27.201578972299199</v>
      </c>
      <c r="CK15" s="136">
        <v>0.1368</v>
      </c>
      <c r="CL15" s="136">
        <v>13.86</v>
      </c>
      <c r="CM15" s="136">
        <v>31.852799999999998</v>
      </c>
      <c r="CN15" s="136">
        <v>0</v>
      </c>
      <c r="CO15" s="136">
        <v>27821.302499000001</v>
      </c>
      <c r="CP15" s="136">
        <v>65999.365279000005</v>
      </c>
      <c r="CQ15" s="136">
        <v>83</v>
      </c>
      <c r="CR15" s="136">
        <v>81.699764379310295</v>
      </c>
      <c r="CS15" s="136">
        <v>80.992330778393395</v>
      </c>
      <c r="CT15" s="136">
        <v>1004.3</v>
      </c>
      <c r="CU15" s="136">
        <v>1003.95307266207</v>
      </c>
      <c r="CV15" s="136">
        <v>1003.1478943767301</v>
      </c>
      <c r="CW15" s="136">
        <v>1.6</v>
      </c>
      <c r="CX15" s="136">
        <v>1.14541134482759</v>
      </c>
      <c r="CY15" s="136">
        <v>1.17287730747922</v>
      </c>
      <c r="CZ15" s="136">
        <v>95</v>
      </c>
      <c r="DA15" s="136">
        <v>160.43076761379299</v>
      </c>
      <c r="DB15" s="136">
        <v>180.920582576177</v>
      </c>
      <c r="DC15" s="136">
        <v>0</v>
      </c>
      <c r="DD15" s="136">
        <v>3637.25</v>
      </c>
      <c r="DE15" s="136">
        <v>8188.5249999999996</v>
      </c>
      <c r="DF15" s="136">
        <v>0</v>
      </c>
      <c r="DG15" s="136">
        <v>28552.125</v>
      </c>
      <c r="DH15" s="136">
        <v>62947.4</v>
      </c>
      <c r="DI15" s="136">
        <v>465.72500000000002</v>
      </c>
      <c r="DJ15" s="136">
        <v>64045.375</v>
      </c>
      <c r="DK15" s="136">
        <v>164786.85</v>
      </c>
      <c r="DL15" s="136">
        <v>420.875</v>
      </c>
      <c r="DM15" s="136">
        <v>61349.574999999997</v>
      </c>
      <c r="DN15" s="136">
        <v>154284.15</v>
      </c>
      <c r="DO15" s="136">
        <v>0</v>
      </c>
      <c r="DP15" s="136">
        <v>1767.1780000000001</v>
      </c>
      <c r="DQ15" s="136">
        <v>3889.2510000000002</v>
      </c>
      <c r="DR15" s="136">
        <v>0</v>
      </c>
      <c r="DS15" s="136">
        <v>53.658999999999999</v>
      </c>
      <c r="DT15" s="136">
        <v>117.06399999999999</v>
      </c>
      <c r="DU15" s="136">
        <v>0</v>
      </c>
      <c r="DV15" s="136">
        <v>277.57499999999999</v>
      </c>
      <c r="DW15" s="136">
        <v>603.4</v>
      </c>
      <c r="DX15" s="136">
        <v>0</v>
      </c>
      <c r="DY15" s="136">
        <v>2821.1750000000002</v>
      </c>
      <c r="DZ15" s="136">
        <v>4378.3500000000004</v>
      </c>
      <c r="EA15" s="136">
        <v>0</v>
      </c>
      <c r="EB15" s="136">
        <v>10644.825000000001</v>
      </c>
      <c r="EC15" s="136">
        <v>25372.55</v>
      </c>
      <c r="ED15" s="61"/>
      <c r="IM15"/>
    </row>
    <row r="16" spans="1:405" s="181" customFormat="1" ht="20.25" customHeight="1">
      <c r="A16" s="176">
        <v>39484</v>
      </c>
      <c r="B16" s="216" t="s">
        <v>33</v>
      </c>
      <c r="C16" s="177">
        <v>1</v>
      </c>
      <c r="D16" s="173">
        <v>-3.4005000000000001</v>
      </c>
      <c r="E16" s="174">
        <v>-60.247219999999999</v>
      </c>
      <c r="F16" s="170" t="s">
        <v>16</v>
      </c>
      <c r="G16" s="172">
        <v>29</v>
      </c>
      <c r="H16" s="170" t="s">
        <v>31</v>
      </c>
      <c r="I16" s="171" t="s">
        <v>31</v>
      </c>
      <c r="J16" s="171" t="s">
        <v>1930</v>
      </c>
      <c r="K16" s="175" t="s">
        <v>32</v>
      </c>
      <c r="L16" s="136">
        <v>1</v>
      </c>
      <c r="M16" s="178">
        <v>5.7</v>
      </c>
      <c r="N16" s="179" t="s">
        <v>15</v>
      </c>
      <c r="O16" s="178">
        <v>28.1</v>
      </c>
      <c r="P16" s="178">
        <v>73</v>
      </c>
      <c r="Q16" s="178">
        <v>0.43</v>
      </c>
      <c r="R16" s="178">
        <v>13.2</v>
      </c>
      <c r="S16" s="178">
        <v>1.03</v>
      </c>
      <c r="T16" s="178" t="s">
        <v>15</v>
      </c>
      <c r="U16" s="178" t="s">
        <v>15</v>
      </c>
      <c r="V16" s="178">
        <v>50.4</v>
      </c>
      <c r="W16" s="178">
        <v>3.81</v>
      </c>
      <c r="X16" s="179" t="s">
        <v>15</v>
      </c>
      <c r="Y16" s="179" t="s">
        <v>15</v>
      </c>
      <c r="Z16" s="178">
        <v>36</v>
      </c>
      <c r="AA16" s="179" t="s">
        <v>15</v>
      </c>
      <c r="AB16" s="179" t="s">
        <v>15</v>
      </c>
      <c r="AC16" s="179" t="s">
        <v>15</v>
      </c>
      <c r="AD16" s="179" t="s">
        <v>15</v>
      </c>
      <c r="AE16" s="179" t="s">
        <v>15</v>
      </c>
      <c r="AF16" s="179" t="s">
        <v>15</v>
      </c>
      <c r="AG16" s="179" t="s">
        <v>15</v>
      </c>
      <c r="AH16" s="179" t="s">
        <v>15</v>
      </c>
      <c r="AI16" s="217" t="s">
        <v>15</v>
      </c>
      <c r="AJ16" s="179" t="s">
        <v>15</v>
      </c>
      <c r="AK16" s="179" t="s">
        <v>15</v>
      </c>
      <c r="AL16" s="179" t="s">
        <v>15</v>
      </c>
      <c r="AM16" s="179" t="s">
        <v>15</v>
      </c>
      <c r="AN16" s="179" t="s">
        <v>15</v>
      </c>
      <c r="AO16" s="217">
        <v>2.3300201082801819</v>
      </c>
      <c r="AP16" s="217">
        <v>2.6252579203160282</v>
      </c>
      <c r="AQ16" s="217">
        <f>AO16+AP16</f>
        <v>4.9552780285962097</v>
      </c>
      <c r="AR16" s="261">
        <f t="shared" si="0"/>
        <v>0.47020976317251323</v>
      </c>
      <c r="AS16" s="178">
        <v>0.42</v>
      </c>
      <c r="AT16" s="179" t="s">
        <v>15</v>
      </c>
      <c r="AU16" s="179" t="s">
        <v>15</v>
      </c>
      <c r="AV16" s="179" t="s">
        <v>15</v>
      </c>
      <c r="AW16" s="204" t="s">
        <v>15</v>
      </c>
      <c r="AX16" s="179" t="s">
        <v>15</v>
      </c>
      <c r="AY16" s="132" t="s">
        <v>15</v>
      </c>
      <c r="AZ16" s="132" t="s">
        <v>15</v>
      </c>
      <c r="BA16" s="132" t="s">
        <v>15</v>
      </c>
      <c r="BB16" s="265" t="s">
        <v>15</v>
      </c>
      <c r="BC16" s="132" t="s">
        <v>15</v>
      </c>
      <c r="BD16" s="132" t="s">
        <v>15</v>
      </c>
      <c r="BE16" s="179" t="s">
        <v>15</v>
      </c>
      <c r="BF16" s="21" t="s">
        <v>15</v>
      </c>
      <c r="BG16" s="21" t="s">
        <v>15</v>
      </c>
      <c r="BH16" s="179" t="s">
        <v>15</v>
      </c>
      <c r="BI16" s="179" t="s">
        <v>15</v>
      </c>
      <c r="BJ16" s="309">
        <v>18.231349999999999</v>
      </c>
      <c r="BK16" s="309">
        <v>809709300</v>
      </c>
      <c r="BL16" s="309">
        <v>206477000</v>
      </c>
      <c r="BM16" s="309">
        <v>0.44113330000000001</v>
      </c>
      <c r="BN16" s="309">
        <v>0.1984349</v>
      </c>
      <c r="BO16" s="309">
        <v>0.21501600000000001</v>
      </c>
      <c r="BP16" s="309">
        <v>0.1106951</v>
      </c>
      <c r="BQ16" s="309">
        <v>1.0036870000000001E-6</v>
      </c>
      <c r="BR16" s="309">
        <v>3.4719750000000001E-2</v>
      </c>
      <c r="BS16" s="136">
        <v>13.358259201049799</v>
      </c>
      <c r="BT16" s="136">
        <v>4.76416015625</v>
      </c>
      <c r="BU16" s="136">
        <v>-1.56261012889445E-2</v>
      </c>
      <c r="BV16" s="136">
        <v>-9.2707097064703703E-3</v>
      </c>
      <c r="BW16" s="136">
        <v>1.8422762863338001E-2</v>
      </c>
      <c r="BX16" s="136">
        <v>30.679961250766699</v>
      </c>
      <c r="BY16" s="136">
        <v>3664.82472901455</v>
      </c>
      <c r="BZ16" s="136">
        <v>5.4219243152675803E-2</v>
      </c>
      <c r="CA16" s="136">
        <v>2.7788984285249999E-3</v>
      </c>
      <c r="CB16" s="136">
        <v>93759.328113624098</v>
      </c>
      <c r="CC16" s="136">
        <v>1259.9920683242899</v>
      </c>
      <c r="CD16" s="136">
        <v>253.06608488307</v>
      </c>
      <c r="CE16" s="136">
        <v>0</v>
      </c>
      <c r="CF16" s="136">
        <v>30.629850000000001</v>
      </c>
      <c r="CG16" s="136">
        <v>35.369250000000001</v>
      </c>
      <c r="CH16" s="136">
        <v>23.8</v>
      </c>
      <c r="CI16" s="136">
        <v>26.620689655172399</v>
      </c>
      <c r="CJ16" s="136">
        <v>27.2681440443213</v>
      </c>
      <c r="CK16" s="136">
        <v>0.21240000000000001</v>
      </c>
      <c r="CL16" s="136">
        <v>11.7036</v>
      </c>
      <c r="CM16" s="136">
        <v>26.395199999999999</v>
      </c>
      <c r="CN16" s="136">
        <v>74.669443999999999</v>
      </c>
      <c r="CO16" s="136">
        <v>20897.581827999998</v>
      </c>
      <c r="CP16" s="136">
        <v>57151.483769999999</v>
      </c>
      <c r="CQ16" s="136">
        <v>92</v>
      </c>
      <c r="CR16" s="136">
        <v>85.041379310344794</v>
      </c>
      <c r="CS16" s="136">
        <v>81.994459833795005</v>
      </c>
      <c r="CT16" s="136">
        <v>1006.3</v>
      </c>
      <c r="CU16" s="136">
        <v>1003.87448275862</v>
      </c>
      <c r="CV16" s="136">
        <v>1002.9759002770101</v>
      </c>
      <c r="CW16" s="136">
        <v>2</v>
      </c>
      <c r="CX16" s="136">
        <v>0.85448275862068901</v>
      </c>
      <c r="CY16" s="136">
        <v>0.92216066481994496</v>
      </c>
      <c r="CZ16" s="136">
        <v>48</v>
      </c>
      <c r="DA16" s="136">
        <v>160.303448275862</v>
      </c>
      <c r="DB16" s="136">
        <v>135.81440443213299</v>
      </c>
      <c r="DC16" s="136">
        <v>68</v>
      </c>
      <c r="DD16" s="136">
        <v>3087.9250000000002</v>
      </c>
      <c r="DE16" s="136">
        <v>8087.4250000000002</v>
      </c>
      <c r="DF16" s="136">
        <v>490.75</v>
      </c>
      <c r="DG16" s="136">
        <v>23519.575000000001</v>
      </c>
      <c r="DH16" s="136">
        <v>64470.425000000003</v>
      </c>
      <c r="DI16" s="136">
        <v>461.22500000000002</v>
      </c>
      <c r="DJ16" s="136">
        <v>67058.3</v>
      </c>
      <c r="DK16" s="136">
        <v>164797.32500000001</v>
      </c>
      <c r="DL16" s="136">
        <v>439.82499999999999</v>
      </c>
      <c r="DM16" s="136">
        <v>61567.199999999997</v>
      </c>
      <c r="DN16" s="136">
        <v>153450.27499999999</v>
      </c>
      <c r="DO16" s="136">
        <v>33.104999999999997</v>
      </c>
      <c r="DP16" s="136">
        <v>1544.67</v>
      </c>
      <c r="DQ16" s="136">
        <v>4165.317</v>
      </c>
      <c r="DR16" s="136">
        <v>1.1100000000000001</v>
      </c>
      <c r="DS16" s="136">
        <v>49.472000000000001</v>
      </c>
      <c r="DT16" s="136">
        <v>129.53399999999999</v>
      </c>
      <c r="DU16" s="136">
        <v>5.7750000000000004</v>
      </c>
      <c r="DV16" s="136">
        <v>255.6</v>
      </c>
      <c r="DW16" s="136">
        <v>666.875</v>
      </c>
      <c r="DX16" s="136">
        <v>21.7</v>
      </c>
      <c r="DY16" s="136">
        <v>1056.125</v>
      </c>
      <c r="DZ16" s="136">
        <v>4774.2250000000004</v>
      </c>
      <c r="EA16" s="136">
        <v>212.625</v>
      </c>
      <c r="EB16" s="136">
        <v>10238.799999999999</v>
      </c>
      <c r="EC16" s="136">
        <v>26087.25</v>
      </c>
      <c r="IM16" s="182"/>
    </row>
    <row r="17" spans="1:247" s="196" customFormat="1" ht="20.25" customHeight="1">
      <c r="A17" s="189">
        <v>39485</v>
      </c>
      <c r="B17" s="210" t="s">
        <v>37</v>
      </c>
      <c r="C17" s="191">
        <v>1</v>
      </c>
      <c r="D17" s="186">
        <v>-3.4162400000000002</v>
      </c>
      <c r="E17" s="187">
        <v>-60.263640000000002</v>
      </c>
      <c r="F17" s="183" t="s">
        <v>16</v>
      </c>
      <c r="G17" s="185">
        <v>27</v>
      </c>
      <c r="H17" s="183" t="s">
        <v>36</v>
      </c>
      <c r="I17" s="184" t="s">
        <v>36</v>
      </c>
      <c r="J17" s="171" t="s">
        <v>1930</v>
      </c>
      <c r="K17" s="188" t="s">
        <v>32</v>
      </c>
      <c r="L17" s="136">
        <v>1</v>
      </c>
      <c r="M17" s="192">
        <v>6.3</v>
      </c>
      <c r="N17" s="193" t="s">
        <v>15</v>
      </c>
      <c r="O17" s="192">
        <v>28.13</v>
      </c>
      <c r="P17" s="192">
        <v>72</v>
      </c>
      <c r="Q17" s="192">
        <v>0.45</v>
      </c>
      <c r="R17" s="194">
        <v>33.799999999999997</v>
      </c>
      <c r="S17" s="194">
        <v>2.64</v>
      </c>
      <c r="T17" s="194" t="s">
        <v>15</v>
      </c>
      <c r="U17" s="194" t="s">
        <v>15</v>
      </c>
      <c r="V17" s="194">
        <v>60.1</v>
      </c>
      <c r="W17" s="192">
        <v>6.85</v>
      </c>
      <c r="X17" s="193" t="s">
        <v>15</v>
      </c>
      <c r="Y17" s="193" t="s">
        <v>15</v>
      </c>
      <c r="Z17" s="193" t="s">
        <v>15</v>
      </c>
      <c r="AA17" s="193" t="s">
        <v>15</v>
      </c>
      <c r="AB17" s="193" t="s">
        <v>15</v>
      </c>
      <c r="AC17" s="193" t="s">
        <v>15</v>
      </c>
      <c r="AD17" s="193" t="s">
        <v>15</v>
      </c>
      <c r="AE17" s="193" t="s">
        <v>15</v>
      </c>
      <c r="AF17" s="193" t="s">
        <v>15</v>
      </c>
      <c r="AG17" s="193" t="s">
        <v>15</v>
      </c>
      <c r="AH17" s="193" t="s">
        <v>15</v>
      </c>
      <c r="AI17" s="213" t="s">
        <v>15</v>
      </c>
      <c r="AJ17" s="193" t="s">
        <v>15</v>
      </c>
      <c r="AK17" s="193" t="s">
        <v>15</v>
      </c>
      <c r="AL17" s="193" t="s">
        <v>15</v>
      </c>
      <c r="AM17" s="192">
        <v>0.09</v>
      </c>
      <c r="AN17" s="193" t="s">
        <v>15</v>
      </c>
      <c r="AO17" s="211">
        <v>2.9784840947592492</v>
      </c>
      <c r="AP17" s="212">
        <v>2.5044392794745192</v>
      </c>
      <c r="AQ17" s="217">
        <f t="shared" ref="AQ17:AQ44" si="1">AO17+AP17</f>
        <v>5.4829233742337689</v>
      </c>
      <c r="AR17" s="261">
        <f t="shared" si="0"/>
        <v>0.5432292030117033</v>
      </c>
      <c r="AS17" s="21" t="s">
        <v>15</v>
      </c>
      <c r="AT17" s="193" t="s">
        <v>15</v>
      </c>
      <c r="AU17" s="193" t="s">
        <v>15</v>
      </c>
      <c r="AV17" s="193" t="s">
        <v>15</v>
      </c>
      <c r="AW17" s="204" cm="1">
        <f t="array" ref="AW17">IF(AM17="NaN",NaN,(AM17*1000)/1.28784/14.0067)</f>
        <v>4.989359213562671</v>
      </c>
      <c r="AX17" s="193" t="s">
        <v>15</v>
      </c>
      <c r="AY17" s="132" t="s">
        <v>15</v>
      </c>
      <c r="AZ17" s="132" t="s">
        <v>15</v>
      </c>
      <c r="BA17" s="132" t="s">
        <v>15</v>
      </c>
      <c r="BB17" s="265" t="s">
        <v>15</v>
      </c>
      <c r="BC17" s="132" t="s">
        <v>15</v>
      </c>
      <c r="BD17" s="132" t="s">
        <v>15</v>
      </c>
      <c r="BE17" s="193" t="s">
        <v>15</v>
      </c>
      <c r="BF17" s="21" t="s">
        <v>15</v>
      </c>
      <c r="BG17" s="21" t="s">
        <v>15</v>
      </c>
      <c r="BH17" s="193" t="s">
        <v>15</v>
      </c>
      <c r="BI17" s="193" t="s">
        <v>15</v>
      </c>
      <c r="BJ17" s="309">
        <v>18.28349</v>
      </c>
      <c r="BK17" s="309">
        <v>820524500</v>
      </c>
      <c r="BL17" s="309">
        <v>207461300</v>
      </c>
      <c r="BM17" s="309">
        <v>0.44067240000000002</v>
      </c>
      <c r="BN17" s="309">
        <v>0.19892029999999999</v>
      </c>
      <c r="BO17" s="309">
        <v>0.2151419</v>
      </c>
      <c r="BP17" s="309">
        <v>0.11058080000000001</v>
      </c>
      <c r="BQ17" s="309">
        <v>1.09973E-6</v>
      </c>
      <c r="BR17" s="309">
        <v>3.4683480000000003E-2</v>
      </c>
      <c r="BS17" s="136">
        <v>12.465667247772201</v>
      </c>
      <c r="BT17" s="136">
        <v>5.7094383239746103</v>
      </c>
      <c r="BU17" s="136">
        <v>2.7231365675106601E-3</v>
      </c>
      <c r="BV17" s="136">
        <v>2.3727495135972301E-4</v>
      </c>
      <c r="BW17" s="136">
        <v>6.2256398377940102E-3</v>
      </c>
      <c r="BX17" s="136">
        <v>4.9797739132554701</v>
      </c>
      <c r="BY17" s="136">
        <v>1845.49250024138</v>
      </c>
      <c r="BZ17" s="136">
        <v>0</v>
      </c>
      <c r="CA17" s="136">
        <v>9.4071478972706298E-4</v>
      </c>
      <c r="CB17" s="136">
        <v>40385.275178394601</v>
      </c>
      <c r="CC17" s="136">
        <v>6256.56518843718</v>
      </c>
      <c r="CD17" s="136">
        <v>883.49892280937604</v>
      </c>
      <c r="CE17" s="136">
        <v>0</v>
      </c>
      <c r="CF17" s="136">
        <v>37.605902999999998</v>
      </c>
      <c r="CG17" s="136">
        <v>42.204003</v>
      </c>
      <c r="CH17" s="136">
        <v>23.8</v>
      </c>
      <c r="CI17" s="136">
        <v>26.379310344827601</v>
      </c>
      <c r="CJ17" s="136">
        <v>27.169529085872501</v>
      </c>
      <c r="CK17" s="136">
        <v>9.7199999999999995E-2</v>
      </c>
      <c r="CL17" s="136">
        <v>11.79</v>
      </c>
      <c r="CM17" s="136">
        <v>26.888400000000001</v>
      </c>
      <c r="CN17" s="136">
        <v>0</v>
      </c>
      <c r="CO17" s="136">
        <v>20364.556550000001</v>
      </c>
      <c r="CP17" s="136">
        <v>56698.791270000002</v>
      </c>
      <c r="CQ17" s="136">
        <v>93</v>
      </c>
      <c r="CR17" s="136">
        <v>85.779310344827607</v>
      </c>
      <c r="CS17" s="136">
        <v>82.216066481994503</v>
      </c>
      <c r="CT17" s="136">
        <v>1005.7</v>
      </c>
      <c r="CU17" s="136">
        <v>1004.34689655172</v>
      </c>
      <c r="CV17" s="136">
        <v>1003.11911357341</v>
      </c>
      <c r="CW17" s="136">
        <v>0</v>
      </c>
      <c r="CX17" s="136">
        <v>0.78551724137931001</v>
      </c>
      <c r="CY17" s="136">
        <v>0.918836565096953</v>
      </c>
      <c r="CZ17" s="136">
        <v>156</v>
      </c>
      <c r="DA17" s="136">
        <v>165.889655172414</v>
      </c>
      <c r="DB17" s="136">
        <v>140.46814404432101</v>
      </c>
      <c r="DC17" s="136">
        <v>1.05</v>
      </c>
      <c r="DD17" s="136">
        <v>3103.6750000000002</v>
      </c>
      <c r="DE17" s="136">
        <v>8064.9</v>
      </c>
      <c r="DF17" s="136">
        <v>8.0500000000000007</v>
      </c>
      <c r="DG17" s="136">
        <v>23606.85</v>
      </c>
      <c r="DH17" s="136">
        <v>64261.574999999997</v>
      </c>
      <c r="DI17" s="136">
        <v>441.8</v>
      </c>
      <c r="DJ17" s="136">
        <v>67075.199999999997</v>
      </c>
      <c r="DK17" s="136">
        <v>164426.35</v>
      </c>
      <c r="DL17" s="136">
        <v>413.125</v>
      </c>
      <c r="DM17" s="136">
        <v>61359.15</v>
      </c>
      <c r="DN17" s="136">
        <v>153208.57500000001</v>
      </c>
      <c r="DO17" s="136">
        <v>0.50700000000000001</v>
      </c>
      <c r="DP17" s="136">
        <v>1548.982</v>
      </c>
      <c r="DQ17" s="136">
        <v>4147.8530000000001</v>
      </c>
      <c r="DR17" s="136">
        <v>3.0000000000000001E-3</v>
      </c>
      <c r="DS17" s="136">
        <v>49.497</v>
      </c>
      <c r="DT17" s="136">
        <v>128.95699999999999</v>
      </c>
      <c r="DU17" s="136">
        <v>0</v>
      </c>
      <c r="DV17" s="136">
        <v>255.7</v>
      </c>
      <c r="DW17" s="136">
        <v>663.85</v>
      </c>
      <c r="DX17" s="136">
        <v>0</v>
      </c>
      <c r="DY17" s="136">
        <v>1081.95</v>
      </c>
      <c r="DZ17" s="136">
        <v>4798.8249999999998</v>
      </c>
      <c r="EA17" s="136">
        <v>4.0999999999999996</v>
      </c>
      <c r="EB17" s="136">
        <v>10246.450000000001</v>
      </c>
      <c r="EC17" s="136">
        <v>25950.525000000001</v>
      </c>
      <c r="IM17" s="197"/>
    </row>
    <row r="18" spans="1:247" s="181" customFormat="1" ht="20.25" customHeight="1">
      <c r="A18" s="176">
        <v>39485</v>
      </c>
      <c r="B18" s="216" t="s">
        <v>38</v>
      </c>
      <c r="C18" s="177">
        <v>1</v>
      </c>
      <c r="D18" s="173">
        <v>-3.3969900000000002</v>
      </c>
      <c r="E18" s="174">
        <v>-60.30433</v>
      </c>
      <c r="F18" s="170" t="s">
        <v>16</v>
      </c>
      <c r="G18" s="172">
        <v>32</v>
      </c>
      <c r="H18" s="170" t="s">
        <v>26</v>
      </c>
      <c r="I18" s="171" t="s">
        <v>26</v>
      </c>
      <c r="J18" s="171" t="s">
        <v>1930</v>
      </c>
      <c r="K18" s="175" t="s">
        <v>32</v>
      </c>
      <c r="L18" s="136">
        <v>1</v>
      </c>
      <c r="M18" s="178">
        <v>5.5</v>
      </c>
      <c r="N18" s="179" t="s">
        <v>15</v>
      </c>
      <c r="O18" s="178">
        <v>29.86</v>
      </c>
      <c r="P18" s="178">
        <v>80</v>
      </c>
      <c r="Q18" s="178">
        <v>0.49</v>
      </c>
      <c r="R18" s="178">
        <v>106</v>
      </c>
      <c r="S18" s="178">
        <v>8.0299999999999994</v>
      </c>
      <c r="T18" s="178" t="s">
        <v>15</v>
      </c>
      <c r="U18" s="178" t="s">
        <v>15</v>
      </c>
      <c r="V18" s="178">
        <v>20</v>
      </c>
      <c r="W18" s="178">
        <v>7.64</v>
      </c>
      <c r="X18" s="179" t="s">
        <v>15</v>
      </c>
      <c r="Y18" s="179" t="s">
        <v>15</v>
      </c>
      <c r="Z18" s="178">
        <v>10</v>
      </c>
      <c r="AA18" s="179" t="s">
        <v>15</v>
      </c>
      <c r="AB18" s="179" t="s">
        <v>15</v>
      </c>
      <c r="AC18" s="179" t="s">
        <v>15</v>
      </c>
      <c r="AD18" s="179" t="s">
        <v>15</v>
      </c>
      <c r="AE18" s="179" t="s">
        <v>15</v>
      </c>
      <c r="AF18" s="179" t="s">
        <v>15</v>
      </c>
      <c r="AG18" s="179" t="s">
        <v>15</v>
      </c>
      <c r="AH18" s="179" t="s">
        <v>15</v>
      </c>
      <c r="AI18" s="217" t="s">
        <v>15</v>
      </c>
      <c r="AJ18" s="179" t="s">
        <v>15</v>
      </c>
      <c r="AK18" s="179" t="s">
        <v>15</v>
      </c>
      <c r="AL18" s="179" t="s">
        <v>15</v>
      </c>
      <c r="AM18" s="178">
        <v>0.05</v>
      </c>
      <c r="AN18" s="179" t="s">
        <v>15</v>
      </c>
      <c r="AO18" s="217">
        <v>21.917446993986157</v>
      </c>
      <c r="AP18" s="217">
        <v>10.257448538912843</v>
      </c>
      <c r="AQ18" s="217">
        <f t="shared" si="1"/>
        <v>32.174895532899001</v>
      </c>
      <c r="AR18" s="261">
        <f t="shared" si="0"/>
        <v>0.68119714550667154</v>
      </c>
      <c r="AS18" s="178">
        <v>2.58</v>
      </c>
      <c r="AT18" s="179" t="s">
        <v>15</v>
      </c>
      <c r="AU18" s="179" t="s">
        <v>15</v>
      </c>
      <c r="AV18" s="179" t="s">
        <v>15</v>
      </c>
      <c r="AW18" s="204" cm="1">
        <f t="array" ref="AW18">IF(AM18="NaN",NaN,(AM18*1000)/1.28784/14.0067)</f>
        <v>2.7718662297570398</v>
      </c>
      <c r="AX18" s="179" t="s">
        <v>15</v>
      </c>
      <c r="AY18" s="132" t="s">
        <v>15</v>
      </c>
      <c r="AZ18" s="132" t="s">
        <v>15</v>
      </c>
      <c r="BA18" s="132" t="s">
        <v>15</v>
      </c>
      <c r="BB18" s="265" t="s">
        <v>15</v>
      </c>
      <c r="BC18" s="132" t="s">
        <v>15</v>
      </c>
      <c r="BD18" s="132" t="s">
        <v>15</v>
      </c>
      <c r="BE18" s="179" t="s">
        <v>15</v>
      </c>
      <c r="BF18" s="21" t="s">
        <v>15</v>
      </c>
      <c r="BG18" s="21" t="s">
        <v>15</v>
      </c>
      <c r="BH18" s="179" t="s">
        <v>15</v>
      </c>
      <c r="BI18" s="179" t="s">
        <v>15</v>
      </c>
      <c r="BJ18" s="309">
        <v>18.28349</v>
      </c>
      <c r="BK18" s="309">
        <v>820524500</v>
      </c>
      <c r="BL18" s="309">
        <v>207461300</v>
      </c>
      <c r="BM18" s="309">
        <v>0.44067240000000002</v>
      </c>
      <c r="BN18" s="309">
        <v>0.19892029999999999</v>
      </c>
      <c r="BO18" s="309">
        <v>0.2151419</v>
      </c>
      <c r="BP18" s="309">
        <v>0.11058080000000001</v>
      </c>
      <c r="BQ18" s="309">
        <v>1.09973E-6</v>
      </c>
      <c r="BR18" s="309">
        <v>3.4683480000000003E-2</v>
      </c>
      <c r="BS18" s="136">
        <v>13.476978302001999</v>
      </c>
      <c r="BT18" s="136">
        <v>4.6979560852050799</v>
      </c>
      <c r="BU18" s="136">
        <v>-5.1012140465900302E-4</v>
      </c>
      <c r="BV18" s="136">
        <v>2.10033860639669E-4</v>
      </c>
      <c r="BW18" s="136">
        <v>1.1411028914153601E-3</v>
      </c>
      <c r="BX18" s="136">
        <v>337.621413965616</v>
      </c>
      <c r="BY18" s="136">
        <v>3258.8209845346901</v>
      </c>
      <c r="BZ18" s="136">
        <v>1.1649672656132599E-3</v>
      </c>
      <c r="CA18" s="136">
        <v>1.37754512642376E-4</v>
      </c>
      <c r="CB18" s="136">
        <v>4508.0963152274699</v>
      </c>
      <c r="CC18" s="136">
        <v>36444.889386228402</v>
      </c>
      <c r="CD18" s="136">
        <v>5509.6875980907298</v>
      </c>
      <c r="CE18" s="136">
        <v>0</v>
      </c>
      <c r="CF18" s="136">
        <v>37.605902999999998</v>
      </c>
      <c r="CG18" s="136">
        <v>42.204003</v>
      </c>
      <c r="CH18" s="136">
        <v>25.2</v>
      </c>
      <c r="CI18" s="136">
        <v>26.349655172413801</v>
      </c>
      <c r="CJ18" s="136">
        <v>27.1595567867036</v>
      </c>
      <c r="CK18" s="136">
        <v>7.9200000000000007E-2</v>
      </c>
      <c r="CL18" s="136">
        <v>11.8584</v>
      </c>
      <c r="CM18" s="136">
        <v>26.9316</v>
      </c>
      <c r="CN18" s="136">
        <v>55.432777999999999</v>
      </c>
      <c r="CO18" s="136">
        <v>20382.697104999999</v>
      </c>
      <c r="CP18" s="136">
        <v>56650.275158999997</v>
      </c>
      <c r="CQ18" s="136">
        <v>89</v>
      </c>
      <c r="CR18" s="136">
        <v>85.806896551724094</v>
      </c>
      <c r="CS18" s="136">
        <v>82.221606648199398</v>
      </c>
      <c r="CT18" s="136">
        <v>1008.2</v>
      </c>
      <c r="CU18" s="136">
        <v>1004.44482758621</v>
      </c>
      <c r="CV18" s="136">
        <v>1003.14986149585</v>
      </c>
      <c r="CW18" s="136">
        <v>0.2</v>
      </c>
      <c r="CX18" s="136">
        <v>0.78275862068965496</v>
      </c>
      <c r="CY18" s="136">
        <v>0.91745152354570703</v>
      </c>
      <c r="CZ18" s="136">
        <v>352</v>
      </c>
      <c r="DA18" s="136">
        <v>169.634482758621</v>
      </c>
      <c r="DB18" s="136">
        <v>141.07756232687001</v>
      </c>
      <c r="DC18" s="136">
        <v>51.725000000000001</v>
      </c>
      <c r="DD18" s="136">
        <v>3156.2249999999999</v>
      </c>
      <c r="DE18" s="136">
        <v>8114.0749999999998</v>
      </c>
      <c r="DF18" s="136">
        <v>372.47500000000002</v>
      </c>
      <c r="DG18" s="136">
        <v>23984.575000000001</v>
      </c>
      <c r="DH18" s="136">
        <v>64592.749999999898</v>
      </c>
      <c r="DI18" s="136">
        <v>450.72500000000002</v>
      </c>
      <c r="DJ18" s="136">
        <v>67029.875</v>
      </c>
      <c r="DK18" s="136">
        <v>164390.75</v>
      </c>
      <c r="DL18" s="136">
        <v>425.42500000000001</v>
      </c>
      <c r="DM18" s="136">
        <v>61339.9</v>
      </c>
      <c r="DN18" s="136">
        <v>153180.02499999999</v>
      </c>
      <c r="DO18" s="136">
        <v>25.266999999999999</v>
      </c>
      <c r="DP18" s="136">
        <v>1574.9580000000001</v>
      </c>
      <c r="DQ18" s="136">
        <v>4170.2790000000005</v>
      </c>
      <c r="DR18" s="136">
        <v>0.75</v>
      </c>
      <c r="DS18" s="136">
        <v>50.279000000000003</v>
      </c>
      <c r="DT18" s="136">
        <v>129.67699999999999</v>
      </c>
      <c r="DU18" s="136">
        <v>4</v>
      </c>
      <c r="DV18" s="136">
        <v>259.875</v>
      </c>
      <c r="DW18" s="136">
        <v>667.7</v>
      </c>
      <c r="DX18" s="136">
        <v>7.4999999999999997E-2</v>
      </c>
      <c r="DY18" s="136">
        <v>1082.45</v>
      </c>
      <c r="DZ18" s="136">
        <v>4793.6499999999996</v>
      </c>
      <c r="EA18" s="136">
        <v>181.07499999999999</v>
      </c>
      <c r="EB18" s="136">
        <v>10430.65</v>
      </c>
      <c r="EC18" s="136">
        <v>26116.075000000001</v>
      </c>
      <c r="IM18" s="182"/>
    </row>
    <row r="19" spans="1:247" s="196" customFormat="1" ht="20.25" customHeight="1">
      <c r="A19" s="189">
        <v>39485</v>
      </c>
      <c r="B19" s="210" t="s">
        <v>34</v>
      </c>
      <c r="C19" s="191">
        <v>1</v>
      </c>
      <c r="D19" s="186">
        <v>-3.3810600000000002</v>
      </c>
      <c r="E19" s="187">
        <v>-60.31156</v>
      </c>
      <c r="F19" s="183" t="s">
        <v>16</v>
      </c>
      <c r="G19" s="185">
        <v>16</v>
      </c>
      <c r="H19" s="183" t="s">
        <v>23</v>
      </c>
      <c r="I19" s="184" t="s">
        <v>23</v>
      </c>
      <c r="J19" s="171" t="s">
        <v>1930</v>
      </c>
      <c r="K19" s="188" t="s">
        <v>32</v>
      </c>
      <c r="L19" s="136">
        <v>1</v>
      </c>
      <c r="M19" s="192">
        <v>5.2</v>
      </c>
      <c r="N19" s="192">
        <v>0.75</v>
      </c>
      <c r="O19" s="192">
        <v>29.13</v>
      </c>
      <c r="P19" s="192">
        <v>86</v>
      </c>
      <c r="Q19" s="192">
        <v>0.25</v>
      </c>
      <c r="R19" s="194" t="s">
        <v>15</v>
      </c>
      <c r="S19" s="194" t="s">
        <v>15</v>
      </c>
      <c r="T19" s="194" t="s">
        <v>15</v>
      </c>
      <c r="U19" s="194" t="s">
        <v>15</v>
      </c>
      <c r="V19" s="194" t="s">
        <v>15</v>
      </c>
      <c r="W19" s="192">
        <v>7.43</v>
      </c>
      <c r="X19" s="193" t="s">
        <v>15</v>
      </c>
      <c r="Y19" s="193" t="s">
        <v>15</v>
      </c>
      <c r="Z19" s="192">
        <v>5.2</v>
      </c>
      <c r="AA19" s="193" t="s">
        <v>15</v>
      </c>
      <c r="AB19" s="193" t="s">
        <v>15</v>
      </c>
      <c r="AC19" s="193" t="s">
        <v>15</v>
      </c>
      <c r="AD19" s="193" t="s">
        <v>15</v>
      </c>
      <c r="AE19" s="193" t="s">
        <v>15</v>
      </c>
      <c r="AF19" s="193" t="s">
        <v>15</v>
      </c>
      <c r="AG19" s="193" t="s">
        <v>15</v>
      </c>
      <c r="AH19" s="193" t="s">
        <v>15</v>
      </c>
      <c r="AI19" s="213" t="s">
        <v>15</v>
      </c>
      <c r="AJ19" s="193" t="s">
        <v>15</v>
      </c>
      <c r="AK19" s="193" t="s">
        <v>15</v>
      </c>
      <c r="AL19" s="193" t="s">
        <v>15</v>
      </c>
      <c r="AM19" s="193" t="s">
        <v>15</v>
      </c>
      <c r="AN19" s="193" t="s">
        <v>15</v>
      </c>
      <c r="AO19" s="213">
        <v>51.757915979634454</v>
      </c>
      <c r="AP19" s="213">
        <v>10.240412132778761</v>
      </c>
      <c r="AQ19" s="217">
        <f t="shared" si="1"/>
        <v>61.998328112413219</v>
      </c>
      <c r="AR19" s="261">
        <f t="shared" si="0"/>
        <v>0.83482760834757985</v>
      </c>
      <c r="AS19" s="192">
        <v>6.59</v>
      </c>
      <c r="AT19" s="193" t="s">
        <v>15</v>
      </c>
      <c r="AU19" s="193" t="s">
        <v>15</v>
      </c>
      <c r="AV19" s="193" t="s">
        <v>15</v>
      </c>
      <c r="AW19" s="204" t="str">
        <f>IF(AM19="NaN","NaN",(AM19*1000)/1.28784/14.0067)</f>
        <v>NaN</v>
      </c>
      <c r="AX19" s="193" t="s">
        <v>15</v>
      </c>
      <c r="AY19" s="132" t="s">
        <v>15</v>
      </c>
      <c r="AZ19" s="132" t="s">
        <v>15</v>
      </c>
      <c r="BA19" s="132" t="s">
        <v>15</v>
      </c>
      <c r="BB19" s="265" t="s">
        <v>15</v>
      </c>
      <c r="BC19" s="132" t="s">
        <v>15</v>
      </c>
      <c r="BD19" s="132" t="s">
        <v>15</v>
      </c>
      <c r="BE19" s="193" t="s">
        <v>15</v>
      </c>
      <c r="BF19" s="21" t="s">
        <v>15</v>
      </c>
      <c r="BG19" s="21" t="s">
        <v>15</v>
      </c>
      <c r="BH19" s="193" t="s">
        <v>15</v>
      </c>
      <c r="BI19" s="193" t="s">
        <v>15</v>
      </c>
      <c r="BJ19" s="309">
        <v>18.28349</v>
      </c>
      <c r="BK19" s="309">
        <v>820524500</v>
      </c>
      <c r="BL19" s="309">
        <v>207461300</v>
      </c>
      <c r="BM19" s="309">
        <v>0.44067240000000002</v>
      </c>
      <c r="BN19" s="309">
        <v>0.19892029999999999</v>
      </c>
      <c r="BO19" s="309">
        <v>0.2151419</v>
      </c>
      <c r="BP19" s="309">
        <v>0.11058080000000001</v>
      </c>
      <c r="BQ19" s="309">
        <v>1.09973E-6</v>
      </c>
      <c r="BR19" s="309">
        <v>3.4683480000000003E-2</v>
      </c>
      <c r="BS19" s="136">
        <v>13.285463333129901</v>
      </c>
      <c r="BT19" s="136">
        <v>4.8894767761230504</v>
      </c>
      <c r="BU19" s="136">
        <v>3.6064201776753201E-4</v>
      </c>
      <c r="BV19" s="309">
        <v>8.1094069173559506E-5</v>
      </c>
      <c r="BW19" s="136">
        <v>1.69349584029987E-3</v>
      </c>
      <c r="BX19" s="136">
        <v>12.6727642577438</v>
      </c>
      <c r="BY19" s="136">
        <v>3868.98466375932</v>
      </c>
      <c r="BZ19" s="136">
        <v>1.1462474484640001E-3</v>
      </c>
      <c r="CA19" s="136">
        <v>2.8240643875560901E-4</v>
      </c>
      <c r="CB19" s="136">
        <v>9551.5151205063703</v>
      </c>
      <c r="CC19" s="136">
        <v>30075.556243276402</v>
      </c>
      <c r="CD19" s="136">
        <v>2917.2875525004702</v>
      </c>
      <c r="CE19" s="136">
        <v>0</v>
      </c>
      <c r="CF19" s="136">
        <v>37.605902999999998</v>
      </c>
      <c r="CG19" s="136">
        <v>42.204003</v>
      </c>
      <c r="CH19" s="136">
        <v>24.7</v>
      </c>
      <c r="CI19" s="136">
        <v>26.360689655172401</v>
      </c>
      <c r="CJ19" s="136">
        <v>27.165096952908598</v>
      </c>
      <c r="CK19" s="136">
        <v>8.6400000000000005E-2</v>
      </c>
      <c r="CL19" s="136">
        <v>11.8332</v>
      </c>
      <c r="CM19" s="136">
        <v>26.924399999999999</v>
      </c>
      <c r="CN19" s="136">
        <v>41.785277999999998</v>
      </c>
      <c r="CO19" s="136">
        <v>20406.177382999998</v>
      </c>
      <c r="CP19" s="136">
        <v>56729.548770000001</v>
      </c>
      <c r="CQ19" s="136">
        <v>90</v>
      </c>
      <c r="CR19" s="136">
        <v>85.7931034482759</v>
      </c>
      <c r="CS19" s="136">
        <v>82.207756232687004</v>
      </c>
      <c r="CT19" s="136">
        <v>1007.5</v>
      </c>
      <c r="CU19" s="136">
        <v>1004.4151724137899</v>
      </c>
      <c r="CV19" s="136">
        <v>1003.1396121883701</v>
      </c>
      <c r="CW19" s="136">
        <v>0.2</v>
      </c>
      <c r="CX19" s="136">
        <v>0.78482758620689597</v>
      </c>
      <c r="CY19" s="136">
        <v>0.91939058171745203</v>
      </c>
      <c r="CZ19" s="136">
        <v>309</v>
      </c>
      <c r="DA19" s="136">
        <v>168.57241379310301</v>
      </c>
      <c r="DB19" s="136">
        <v>140.37119113573399</v>
      </c>
      <c r="DC19" s="136">
        <v>37.225000000000001</v>
      </c>
      <c r="DD19" s="136">
        <v>3139.75</v>
      </c>
      <c r="DE19" s="136">
        <v>8098.65</v>
      </c>
      <c r="DF19" s="136">
        <v>271.85000000000002</v>
      </c>
      <c r="DG19" s="136">
        <v>23868.9</v>
      </c>
      <c r="DH19" s="136">
        <v>64499.4</v>
      </c>
      <c r="DI19" s="136">
        <v>445.625</v>
      </c>
      <c r="DJ19" s="136">
        <v>67044.225000000006</v>
      </c>
      <c r="DK19" s="136">
        <v>164402.67499999999</v>
      </c>
      <c r="DL19" s="136">
        <v>420.07499999999999</v>
      </c>
      <c r="DM19" s="136">
        <v>61336.4</v>
      </c>
      <c r="DN19" s="136">
        <v>153190.67499999999</v>
      </c>
      <c r="DO19" s="136">
        <v>17.687999999999999</v>
      </c>
      <c r="DP19" s="136">
        <v>1566.1410000000001</v>
      </c>
      <c r="DQ19" s="136">
        <v>4163.5569999999998</v>
      </c>
      <c r="DR19" s="136">
        <v>0.38</v>
      </c>
      <c r="DS19" s="136">
        <v>49.875999999999998</v>
      </c>
      <c r="DT19" s="136">
        <v>129.32499999999999</v>
      </c>
      <c r="DU19" s="136">
        <v>1.9</v>
      </c>
      <c r="DV19" s="136">
        <v>257.625</v>
      </c>
      <c r="DW19" s="136">
        <v>665.7</v>
      </c>
      <c r="DX19" s="136">
        <v>1.5249999999999999</v>
      </c>
      <c r="DY19" s="136">
        <v>1084.3</v>
      </c>
      <c r="DZ19" s="136">
        <v>4797.6750000000002</v>
      </c>
      <c r="EA19" s="136">
        <v>129.55000000000001</v>
      </c>
      <c r="EB19" s="136">
        <v>10370.975</v>
      </c>
      <c r="EC19" s="136">
        <v>26067.224999999999</v>
      </c>
      <c r="IM19" s="197"/>
    </row>
    <row r="20" spans="1:247" s="181" customFormat="1" ht="20.25" customHeight="1">
      <c r="A20" s="176">
        <v>39485</v>
      </c>
      <c r="B20" s="216" t="s">
        <v>35</v>
      </c>
      <c r="C20" s="177">
        <v>1</v>
      </c>
      <c r="D20" s="173">
        <v>-3.39995</v>
      </c>
      <c r="E20" s="174">
        <v>-60.313000000000002</v>
      </c>
      <c r="F20" s="170" t="s">
        <v>16</v>
      </c>
      <c r="G20" s="172">
        <v>17</v>
      </c>
      <c r="H20" s="170" t="s">
        <v>24</v>
      </c>
      <c r="I20" s="171" t="s">
        <v>24</v>
      </c>
      <c r="J20" s="171" t="s">
        <v>1930</v>
      </c>
      <c r="K20" s="175" t="s">
        <v>32</v>
      </c>
      <c r="L20" s="136">
        <v>1</v>
      </c>
      <c r="M20" s="178">
        <v>5.5</v>
      </c>
      <c r="N20" s="179" t="s">
        <v>15</v>
      </c>
      <c r="O20" s="178">
        <v>29.75</v>
      </c>
      <c r="P20" s="178">
        <v>80</v>
      </c>
      <c r="Q20" s="178">
        <v>0.24</v>
      </c>
      <c r="R20" s="178" t="s">
        <v>15</v>
      </c>
      <c r="S20" s="178" t="s">
        <v>15</v>
      </c>
      <c r="T20" s="178" t="s">
        <v>15</v>
      </c>
      <c r="U20" s="178" t="s">
        <v>15</v>
      </c>
      <c r="V20" s="178" t="s">
        <v>15</v>
      </c>
      <c r="W20" s="178">
        <v>7.67</v>
      </c>
      <c r="X20" s="179" t="s">
        <v>15</v>
      </c>
      <c r="Y20" s="179" t="s">
        <v>15</v>
      </c>
      <c r="Z20" s="179" t="s">
        <v>15</v>
      </c>
      <c r="AA20" s="179" t="s">
        <v>15</v>
      </c>
      <c r="AB20" s="179" t="s">
        <v>15</v>
      </c>
      <c r="AC20" s="179" t="s">
        <v>15</v>
      </c>
      <c r="AD20" s="179" t="s">
        <v>15</v>
      </c>
      <c r="AE20" s="179" t="s">
        <v>15</v>
      </c>
      <c r="AF20" s="179" t="s">
        <v>15</v>
      </c>
      <c r="AG20" s="179" t="s">
        <v>15</v>
      </c>
      <c r="AH20" s="179" t="s">
        <v>15</v>
      </c>
      <c r="AI20" s="217" t="s">
        <v>15</v>
      </c>
      <c r="AJ20" s="179" t="s">
        <v>15</v>
      </c>
      <c r="AK20" s="179" t="s">
        <v>15</v>
      </c>
      <c r="AL20" s="179" t="s">
        <v>15</v>
      </c>
      <c r="AM20" s="179" t="s">
        <v>15</v>
      </c>
      <c r="AN20" s="179" t="s">
        <v>15</v>
      </c>
      <c r="AO20" s="217">
        <v>29.705372321798496</v>
      </c>
      <c r="AP20" s="217">
        <v>8.7783262567669773</v>
      </c>
      <c r="AQ20" s="217">
        <f t="shared" si="1"/>
        <v>38.483698578565473</v>
      </c>
      <c r="AR20" s="261">
        <f t="shared" si="0"/>
        <v>0.77189494302773953</v>
      </c>
      <c r="AS20" s="178">
        <v>0.98</v>
      </c>
      <c r="AT20" s="179" t="s">
        <v>15</v>
      </c>
      <c r="AU20" s="179" t="s">
        <v>15</v>
      </c>
      <c r="AV20" s="179" t="s">
        <v>15</v>
      </c>
      <c r="AW20" s="204" t="str">
        <f t="shared" ref="AW20:AW83" si="2">IF(AM20="NaN","NaN",(AM20*1000)/1.28784/14.0067)</f>
        <v>NaN</v>
      </c>
      <c r="AX20" s="179" t="s">
        <v>15</v>
      </c>
      <c r="AY20" s="132" t="s">
        <v>15</v>
      </c>
      <c r="AZ20" s="132" t="s">
        <v>15</v>
      </c>
      <c r="BA20" s="132" t="s">
        <v>15</v>
      </c>
      <c r="BB20" s="265" t="s">
        <v>15</v>
      </c>
      <c r="BC20" s="132" t="s">
        <v>15</v>
      </c>
      <c r="BD20" s="132" t="s">
        <v>15</v>
      </c>
      <c r="BE20" s="179" t="s">
        <v>15</v>
      </c>
      <c r="BF20" s="21" t="s">
        <v>15</v>
      </c>
      <c r="BG20" s="21" t="s">
        <v>15</v>
      </c>
      <c r="BH20" s="179" t="s">
        <v>15</v>
      </c>
      <c r="BI20" s="179" t="s">
        <v>15</v>
      </c>
      <c r="BJ20" s="309">
        <v>18.28349</v>
      </c>
      <c r="BK20" s="309">
        <v>820524500</v>
      </c>
      <c r="BL20" s="309">
        <v>207461300</v>
      </c>
      <c r="BM20" s="309">
        <v>0.44067240000000002</v>
      </c>
      <c r="BN20" s="309">
        <v>0.19892029999999999</v>
      </c>
      <c r="BO20" s="309">
        <v>0.2151419</v>
      </c>
      <c r="BP20" s="309">
        <v>0.11058080000000001</v>
      </c>
      <c r="BQ20" s="309">
        <v>1.09973E-6</v>
      </c>
      <c r="BR20" s="309">
        <v>3.4683480000000003E-2</v>
      </c>
      <c r="BS20" s="136">
        <v>12.7859330177307</v>
      </c>
      <c r="BT20" s="136">
        <v>5.3889698982238796</v>
      </c>
      <c r="BU20" s="136">
        <v>2.5707656750455499E-3</v>
      </c>
      <c r="BV20" s="136">
        <v>-1.62640304188244E-3</v>
      </c>
      <c r="BW20" s="136">
        <v>8.2329604774713499E-3</v>
      </c>
      <c r="BX20" s="136">
        <v>327.68037922813397</v>
      </c>
      <c r="BY20" s="136">
        <v>2457.5735342470198</v>
      </c>
      <c r="BZ20" s="136">
        <v>1.1626782125120699E-3</v>
      </c>
      <c r="CA20" s="136">
        <v>9.0853913849391402E-4</v>
      </c>
      <c r="CB20" s="136">
        <v>35288.381752265399</v>
      </c>
      <c r="CC20" s="136">
        <v>5220.60830022341</v>
      </c>
      <c r="CD20" s="136">
        <v>794.07299313591</v>
      </c>
      <c r="CE20" s="136">
        <v>0</v>
      </c>
      <c r="CF20" s="136">
        <v>37.605902999999998</v>
      </c>
      <c r="CG20" s="136">
        <v>42.204003</v>
      </c>
      <c r="CH20" s="136">
        <v>24.7</v>
      </c>
      <c r="CI20" s="136">
        <v>26.360689655172401</v>
      </c>
      <c r="CJ20" s="136">
        <v>27.165096952908598</v>
      </c>
      <c r="CK20" s="136">
        <v>8.6400000000000005E-2</v>
      </c>
      <c r="CL20" s="136">
        <v>11.8332</v>
      </c>
      <c r="CM20" s="136">
        <v>26.924399999999999</v>
      </c>
      <c r="CN20" s="136">
        <v>41.785277999999998</v>
      </c>
      <c r="CO20" s="136">
        <v>20406.177382999998</v>
      </c>
      <c r="CP20" s="136">
        <v>56729.548770000001</v>
      </c>
      <c r="CQ20" s="136">
        <v>90</v>
      </c>
      <c r="CR20" s="136">
        <v>85.7931034482759</v>
      </c>
      <c r="CS20" s="136">
        <v>82.207756232687004</v>
      </c>
      <c r="CT20" s="136">
        <v>1007.5</v>
      </c>
      <c r="CU20" s="136">
        <v>1004.4151724137899</v>
      </c>
      <c r="CV20" s="136">
        <v>1003.1396121883701</v>
      </c>
      <c r="CW20" s="136">
        <v>0.2</v>
      </c>
      <c r="CX20" s="136">
        <v>0.78482758620689597</v>
      </c>
      <c r="CY20" s="136">
        <v>0.91939058171745203</v>
      </c>
      <c r="CZ20" s="136">
        <v>309</v>
      </c>
      <c r="DA20" s="136">
        <v>168.57241379310301</v>
      </c>
      <c r="DB20" s="136">
        <v>140.37119113573399</v>
      </c>
      <c r="DC20" s="136">
        <v>37.225000000000001</v>
      </c>
      <c r="DD20" s="136">
        <v>3139.75</v>
      </c>
      <c r="DE20" s="136">
        <v>8098.65</v>
      </c>
      <c r="DF20" s="136">
        <v>271.85000000000002</v>
      </c>
      <c r="DG20" s="136">
        <v>23868.9</v>
      </c>
      <c r="DH20" s="136">
        <v>64499.4</v>
      </c>
      <c r="DI20" s="136">
        <v>445.625</v>
      </c>
      <c r="DJ20" s="136">
        <v>67044.225000000006</v>
      </c>
      <c r="DK20" s="136">
        <v>164402.67499999999</v>
      </c>
      <c r="DL20" s="136">
        <v>420.07499999999999</v>
      </c>
      <c r="DM20" s="136">
        <v>61336.4</v>
      </c>
      <c r="DN20" s="136">
        <v>153190.67499999999</v>
      </c>
      <c r="DO20" s="136">
        <v>17.687999999999999</v>
      </c>
      <c r="DP20" s="136">
        <v>1566.1410000000001</v>
      </c>
      <c r="DQ20" s="136">
        <v>4163.5569999999998</v>
      </c>
      <c r="DR20" s="136">
        <v>0.38</v>
      </c>
      <c r="DS20" s="136">
        <v>49.875999999999998</v>
      </c>
      <c r="DT20" s="136">
        <v>129.32499999999999</v>
      </c>
      <c r="DU20" s="136">
        <v>1.9</v>
      </c>
      <c r="DV20" s="136">
        <v>257.625</v>
      </c>
      <c r="DW20" s="136">
        <v>665.7</v>
      </c>
      <c r="DX20" s="136">
        <v>1.5249999999999999</v>
      </c>
      <c r="DY20" s="136">
        <v>1084.3</v>
      </c>
      <c r="DZ20" s="136">
        <v>4797.6750000000002</v>
      </c>
      <c r="EA20" s="136">
        <v>129.55000000000001</v>
      </c>
      <c r="EB20" s="136">
        <v>10370.975</v>
      </c>
      <c r="EC20" s="136">
        <v>26067.224999999999</v>
      </c>
      <c r="IM20" s="182"/>
    </row>
    <row r="21" spans="1:247" s="196" customFormat="1" ht="20.25" customHeight="1">
      <c r="A21" s="189">
        <v>39485</v>
      </c>
      <c r="B21" s="210" t="s">
        <v>40</v>
      </c>
      <c r="C21" s="191">
        <v>1</v>
      </c>
      <c r="D21" s="186">
        <v>-3.3913899999999999</v>
      </c>
      <c r="E21" s="187">
        <v>-60.303710000000002</v>
      </c>
      <c r="F21" s="183" t="s">
        <v>16</v>
      </c>
      <c r="G21" s="214">
        <v>45</v>
      </c>
      <c r="H21" s="183" t="s">
        <v>39</v>
      </c>
      <c r="I21" s="184" t="s">
        <v>39</v>
      </c>
      <c r="J21" s="171" t="s">
        <v>1930</v>
      </c>
      <c r="K21" s="188" t="s">
        <v>32</v>
      </c>
      <c r="L21" s="136">
        <v>1</v>
      </c>
      <c r="M21" s="192">
        <v>5.3</v>
      </c>
      <c r="N21" s="193" t="s">
        <v>15</v>
      </c>
      <c r="O21" s="192">
        <v>30.17</v>
      </c>
      <c r="P21" s="192">
        <v>82</v>
      </c>
      <c r="Q21" s="192">
        <v>0.24</v>
      </c>
      <c r="R21" s="194" t="s">
        <v>15</v>
      </c>
      <c r="S21" s="194" t="s">
        <v>15</v>
      </c>
      <c r="T21" s="194" t="s">
        <v>15</v>
      </c>
      <c r="U21" s="194" t="s">
        <v>15</v>
      </c>
      <c r="V21" s="194" t="s">
        <v>15</v>
      </c>
      <c r="W21" s="192">
        <v>8.42</v>
      </c>
      <c r="X21" s="193" t="s">
        <v>15</v>
      </c>
      <c r="Y21" s="193" t="s">
        <v>15</v>
      </c>
      <c r="Z21" s="192">
        <v>3.8</v>
      </c>
      <c r="AA21" s="193" t="s">
        <v>15</v>
      </c>
      <c r="AB21" s="193" t="s">
        <v>15</v>
      </c>
      <c r="AC21" s="193" t="s">
        <v>15</v>
      </c>
      <c r="AD21" s="193" t="s">
        <v>15</v>
      </c>
      <c r="AE21" s="193" t="s">
        <v>15</v>
      </c>
      <c r="AF21" s="193" t="s">
        <v>15</v>
      </c>
      <c r="AG21" s="193" t="s">
        <v>15</v>
      </c>
      <c r="AH21" s="193" t="s">
        <v>15</v>
      </c>
      <c r="AI21" s="213" t="s">
        <v>15</v>
      </c>
      <c r="AJ21" s="193" t="s">
        <v>15</v>
      </c>
      <c r="AK21" s="193" t="s">
        <v>15</v>
      </c>
      <c r="AL21" s="193" t="s">
        <v>15</v>
      </c>
      <c r="AM21" s="193" t="s">
        <v>15</v>
      </c>
      <c r="AN21" s="193" t="s">
        <v>15</v>
      </c>
      <c r="AO21" s="213">
        <v>24.044027420233686</v>
      </c>
      <c r="AP21" s="213">
        <v>8.429102438460454</v>
      </c>
      <c r="AQ21" s="217">
        <f t="shared" si="1"/>
        <v>32.473129858694136</v>
      </c>
      <c r="AR21" s="261">
        <f t="shared" si="0"/>
        <v>0.7404283949487025</v>
      </c>
      <c r="AS21" s="192">
        <v>1.67</v>
      </c>
      <c r="AT21" s="193" t="s">
        <v>15</v>
      </c>
      <c r="AU21" s="193" t="s">
        <v>15</v>
      </c>
      <c r="AV21" s="193" t="s">
        <v>15</v>
      </c>
      <c r="AW21" s="204" t="str">
        <f t="shared" si="2"/>
        <v>NaN</v>
      </c>
      <c r="AX21" s="193" t="s">
        <v>15</v>
      </c>
      <c r="AY21" s="132" t="s">
        <v>15</v>
      </c>
      <c r="AZ21" s="132" t="s">
        <v>15</v>
      </c>
      <c r="BA21" s="132" t="s">
        <v>15</v>
      </c>
      <c r="BB21" s="265" t="s">
        <v>15</v>
      </c>
      <c r="BC21" s="132" t="s">
        <v>15</v>
      </c>
      <c r="BD21" s="132" t="s">
        <v>15</v>
      </c>
      <c r="BE21" s="193" t="s">
        <v>15</v>
      </c>
      <c r="BF21" s="21" t="s">
        <v>15</v>
      </c>
      <c r="BG21" s="21" t="s">
        <v>15</v>
      </c>
      <c r="BH21" s="193" t="s">
        <v>15</v>
      </c>
      <c r="BI21" s="193" t="s">
        <v>15</v>
      </c>
      <c r="BJ21" s="309">
        <v>18.28349</v>
      </c>
      <c r="BK21" s="309">
        <v>820524500</v>
      </c>
      <c r="BL21" s="309">
        <v>207461300</v>
      </c>
      <c r="BM21" s="309">
        <v>0.44067240000000002</v>
      </c>
      <c r="BN21" s="309">
        <v>0.19892029999999999</v>
      </c>
      <c r="BO21" s="309">
        <v>0.2151419</v>
      </c>
      <c r="BP21" s="309">
        <v>0.11058080000000001</v>
      </c>
      <c r="BQ21" s="309">
        <v>1.09973E-6</v>
      </c>
      <c r="BR21" s="309">
        <v>3.4683480000000003E-2</v>
      </c>
      <c r="BS21" s="136">
        <v>13.547823190689099</v>
      </c>
      <c r="BT21" s="136">
        <v>4.6271264553070104</v>
      </c>
      <c r="BU21" s="136">
        <v>-1.8032235675491399E-3</v>
      </c>
      <c r="BV21" s="136">
        <v>1.6440735198557401E-3</v>
      </c>
      <c r="BW21" s="136">
        <v>2.4840382393449502E-3</v>
      </c>
      <c r="BX21" s="136">
        <v>317.64327550980698</v>
      </c>
      <c r="BY21" s="136">
        <v>4571.5535684094502</v>
      </c>
      <c r="BZ21" s="136">
        <v>1.1690984493737001E-3</v>
      </c>
      <c r="CA21" s="136">
        <v>3.81848444343117E-4</v>
      </c>
      <c r="CB21" s="136">
        <v>11185.471929888699</v>
      </c>
      <c r="CC21" s="136">
        <v>7817.9875784210899</v>
      </c>
      <c r="CD21" s="136">
        <v>1638.4179359233101</v>
      </c>
      <c r="CE21" s="136">
        <v>0</v>
      </c>
      <c r="CF21" s="136">
        <v>37.605902999999998</v>
      </c>
      <c r="CG21" s="136">
        <v>42.204003</v>
      </c>
      <c r="CH21" s="136">
        <v>25.2</v>
      </c>
      <c r="CI21" s="136">
        <v>26.349655172413801</v>
      </c>
      <c r="CJ21" s="136">
        <v>27.1595567867036</v>
      </c>
      <c r="CK21" s="136">
        <v>7.9200000000000007E-2</v>
      </c>
      <c r="CL21" s="136">
        <v>11.8584</v>
      </c>
      <c r="CM21" s="136">
        <v>26.9316</v>
      </c>
      <c r="CN21" s="136">
        <v>55.432777999999999</v>
      </c>
      <c r="CO21" s="136">
        <v>20382.697104999999</v>
      </c>
      <c r="CP21" s="136">
        <v>56650.275158999997</v>
      </c>
      <c r="CQ21" s="136">
        <v>89</v>
      </c>
      <c r="CR21" s="136">
        <v>85.806896551724094</v>
      </c>
      <c r="CS21" s="136">
        <v>82.221606648199398</v>
      </c>
      <c r="CT21" s="136">
        <v>1008.2</v>
      </c>
      <c r="CU21" s="136">
        <v>1004.44482758621</v>
      </c>
      <c r="CV21" s="136">
        <v>1003.14986149585</v>
      </c>
      <c r="CW21" s="136">
        <v>0.2</v>
      </c>
      <c r="CX21" s="136">
        <v>0.78275862068965496</v>
      </c>
      <c r="CY21" s="136">
        <v>0.91745152354570703</v>
      </c>
      <c r="CZ21" s="136">
        <v>352</v>
      </c>
      <c r="DA21" s="136">
        <v>169.634482758621</v>
      </c>
      <c r="DB21" s="136">
        <v>141.07756232687001</v>
      </c>
      <c r="DC21" s="136">
        <v>51.725000000000001</v>
      </c>
      <c r="DD21" s="136">
        <v>3156.2249999999999</v>
      </c>
      <c r="DE21" s="136">
        <v>8114.0749999999998</v>
      </c>
      <c r="DF21" s="136">
        <v>372.47500000000002</v>
      </c>
      <c r="DG21" s="136">
        <v>23984.575000000001</v>
      </c>
      <c r="DH21" s="136">
        <v>64592.749999999898</v>
      </c>
      <c r="DI21" s="136">
        <v>450.72500000000002</v>
      </c>
      <c r="DJ21" s="136">
        <v>67029.875</v>
      </c>
      <c r="DK21" s="136">
        <v>164390.75</v>
      </c>
      <c r="DL21" s="136">
        <v>425.42500000000001</v>
      </c>
      <c r="DM21" s="136">
        <v>61339.9</v>
      </c>
      <c r="DN21" s="136">
        <v>153180.02499999999</v>
      </c>
      <c r="DO21" s="136">
        <v>25.266999999999999</v>
      </c>
      <c r="DP21" s="136">
        <v>1574.9580000000001</v>
      </c>
      <c r="DQ21" s="136">
        <v>4170.2790000000005</v>
      </c>
      <c r="DR21" s="136">
        <v>0.75</v>
      </c>
      <c r="DS21" s="136">
        <v>50.279000000000003</v>
      </c>
      <c r="DT21" s="136">
        <v>129.67699999999999</v>
      </c>
      <c r="DU21" s="136">
        <v>4</v>
      </c>
      <c r="DV21" s="136">
        <v>259.875</v>
      </c>
      <c r="DW21" s="136">
        <v>667.7</v>
      </c>
      <c r="DX21" s="136">
        <v>7.4999999999999997E-2</v>
      </c>
      <c r="DY21" s="136">
        <v>1082.45</v>
      </c>
      <c r="DZ21" s="136">
        <v>4793.6499999999996</v>
      </c>
      <c r="EA21" s="136">
        <v>181.07499999999999</v>
      </c>
      <c r="EB21" s="136">
        <v>10430.65</v>
      </c>
      <c r="EC21" s="136">
        <v>26116.075000000001</v>
      </c>
      <c r="IM21" s="197"/>
    </row>
    <row r="22" spans="1:247" s="181" customFormat="1" ht="20.25" customHeight="1">
      <c r="A22" s="176">
        <v>39486</v>
      </c>
      <c r="B22" s="216" t="s">
        <v>46</v>
      </c>
      <c r="C22" s="177">
        <v>1</v>
      </c>
      <c r="D22" s="173">
        <v>-3.5127899999999999</v>
      </c>
      <c r="E22" s="174">
        <v>-60.27216</v>
      </c>
      <c r="F22" s="170" t="s">
        <v>12</v>
      </c>
      <c r="G22" s="172">
        <v>21</v>
      </c>
      <c r="H22" s="170" t="s">
        <v>45</v>
      </c>
      <c r="I22" s="171" t="s">
        <v>45</v>
      </c>
      <c r="J22" s="171" t="s">
        <v>1930</v>
      </c>
      <c r="K22" s="175" t="s">
        <v>32</v>
      </c>
      <c r="L22" s="136">
        <v>1</v>
      </c>
      <c r="M22" s="178">
        <v>10</v>
      </c>
      <c r="N22" s="178">
        <v>1.25</v>
      </c>
      <c r="O22" s="178">
        <v>29.35</v>
      </c>
      <c r="P22" s="178">
        <v>51</v>
      </c>
      <c r="Q22" s="178">
        <v>0.45</v>
      </c>
      <c r="R22" s="178">
        <v>76.400000000000006</v>
      </c>
      <c r="S22" s="178">
        <v>5.84</v>
      </c>
      <c r="T22" s="178" t="s">
        <v>15</v>
      </c>
      <c r="U22" s="178" t="s">
        <v>15</v>
      </c>
      <c r="V22" s="178">
        <v>4.5</v>
      </c>
      <c r="W22" s="178">
        <v>6.84</v>
      </c>
      <c r="X22" s="179" t="s">
        <v>15</v>
      </c>
      <c r="Y22" s="179" t="s">
        <v>15</v>
      </c>
      <c r="Z22" s="178">
        <v>2.8</v>
      </c>
      <c r="AA22" s="179" t="s">
        <v>15</v>
      </c>
      <c r="AB22" s="179" t="s">
        <v>15</v>
      </c>
      <c r="AC22" s="179" t="s">
        <v>15</v>
      </c>
      <c r="AD22" s="179" t="s">
        <v>15</v>
      </c>
      <c r="AE22" s="179" t="s">
        <v>15</v>
      </c>
      <c r="AF22" s="179" t="s">
        <v>15</v>
      </c>
      <c r="AG22" s="179" t="s">
        <v>15</v>
      </c>
      <c r="AH22" s="179" t="s">
        <v>15</v>
      </c>
      <c r="AI22" s="217" t="s">
        <v>15</v>
      </c>
      <c r="AJ22" s="179" t="s">
        <v>15</v>
      </c>
      <c r="AK22" s="179" t="s">
        <v>15</v>
      </c>
      <c r="AL22" s="179" t="s">
        <v>15</v>
      </c>
      <c r="AM22" s="178">
        <v>0.13</v>
      </c>
      <c r="AN22" s="179" t="s">
        <v>15</v>
      </c>
      <c r="AO22" s="217">
        <v>11.526924171420205</v>
      </c>
      <c r="AP22" s="217">
        <v>9.0340384819564328</v>
      </c>
      <c r="AQ22" s="217">
        <f t="shared" si="1"/>
        <v>20.560962653376638</v>
      </c>
      <c r="AR22" s="261">
        <f t="shared" si="0"/>
        <v>0.56062181356704077</v>
      </c>
      <c r="AS22" s="178">
        <v>0.76</v>
      </c>
      <c r="AT22" s="179" t="s">
        <v>15</v>
      </c>
      <c r="AU22" s="179" t="s">
        <v>15</v>
      </c>
      <c r="AV22" s="179" t="s">
        <v>15</v>
      </c>
      <c r="AW22" s="204">
        <f t="shared" si="2"/>
        <v>7.2068521973683026</v>
      </c>
      <c r="AX22" s="179" t="s">
        <v>15</v>
      </c>
      <c r="AY22" s="132" t="s">
        <v>15</v>
      </c>
      <c r="AZ22" s="132" t="s">
        <v>15</v>
      </c>
      <c r="BA22" s="132" t="s">
        <v>15</v>
      </c>
      <c r="BB22" s="265" t="s">
        <v>15</v>
      </c>
      <c r="BC22" s="132" t="s">
        <v>15</v>
      </c>
      <c r="BD22" s="132" t="s">
        <v>15</v>
      </c>
      <c r="BE22" s="179" t="s">
        <v>15</v>
      </c>
      <c r="BF22" s="21" t="s">
        <v>15</v>
      </c>
      <c r="BG22" s="21" t="s">
        <v>15</v>
      </c>
      <c r="BH22" s="179" t="s">
        <v>15</v>
      </c>
      <c r="BI22" s="179" t="s">
        <v>15</v>
      </c>
      <c r="BJ22" s="309">
        <v>18.331320000000002</v>
      </c>
      <c r="BK22" s="309">
        <v>830473500</v>
      </c>
      <c r="BL22" s="309">
        <v>208350900</v>
      </c>
      <c r="BM22" s="309">
        <v>0.44002809999999998</v>
      </c>
      <c r="BN22" s="309">
        <v>0.1993066</v>
      </c>
      <c r="BO22" s="309">
        <v>0.2151681</v>
      </c>
      <c r="BP22" s="309">
        <v>0.1108634</v>
      </c>
      <c r="BQ22" s="309">
        <v>1.183164E-6</v>
      </c>
      <c r="BR22" s="309">
        <v>3.463277E-2</v>
      </c>
      <c r="BS22" s="136" t="s">
        <v>15</v>
      </c>
      <c r="BT22" s="136" t="s">
        <v>15</v>
      </c>
      <c r="BU22" s="136" t="s">
        <v>15</v>
      </c>
      <c r="BV22" s="136" t="s">
        <v>15</v>
      </c>
      <c r="BW22" s="136" t="s">
        <v>15</v>
      </c>
      <c r="BX22" s="136" t="s">
        <v>15</v>
      </c>
      <c r="BY22" s="136" t="s">
        <v>15</v>
      </c>
      <c r="BZ22" s="136" t="s">
        <v>15</v>
      </c>
      <c r="CA22" s="136" t="s">
        <v>15</v>
      </c>
      <c r="CB22" s="136" t="s">
        <v>15</v>
      </c>
      <c r="CC22" s="136" t="s">
        <v>15</v>
      </c>
      <c r="CD22" s="136" t="s">
        <v>15</v>
      </c>
      <c r="CE22" s="136">
        <v>0</v>
      </c>
      <c r="CF22" s="136">
        <v>71.256191999999999</v>
      </c>
      <c r="CG22" s="136">
        <v>75.854292000000001</v>
      </c>
      <c r="CH22" s="136">
        <v>26.7</v>
      </c>
      <c r="CI22" s="136">
        <v>26.235172413793101</v>
      </c>
      <c r="CJ22" s="136">
        <v>27.145152354570602</v>
      </c>
      <c r="CK22" s="136">
        <v>7.5600000000000001E-2</v>
      </c>
      <c r="CL22" s="136">
        <v>11.8476</v>
      </c>
      <c r="CM22" s="136">
        <v>26.873999999999999</v>
      </c>
      <c r="CN22" s="136">
        <v>100.480833</v>
      </c>
      <c r="CO22" s="136">
        <v>20014.240716</v>
      </c>
      <c r="CP22" s="136">
        <v>57113.704603999999</v>
      </c>
      <c r="CQ22" s="136">
        <v>88</v>
      </c>
      <c r="CR22" s="136">
        <v>86.386206896551698</v>
      </c>
      <c r="CS22" s="136">
        <v>82.335180055401693</v>
      </c>
      <c r="CT22" s="136">
        <v>1006.1</v>
      </c>
      <c r="CU22" s="136">
        <v>1004.88620689655</v>
      </c>
      <c r="CV22" s="136">
        <v>1003.28864265928</v>
      </c>
      <c r="CW22" s="136">
        <v>1</v>
      </c>
      <c r="CX22" s="136">
        <v>0.73517241379310305</v>
      </c>
      <c r="CY22" s="136">
        <v>0.89972299168975101</v>
      </c>
      <c r="CZ22" s="136">
        <v>141</v>
      </c>
      <c r="DA22" s="136">
        <v>172.51034482758601</v>
      </c>
      <c r="DB22" s="136">
        <v>146.50969529085901</v>
      </c>
      <c r="DC22" s="136">
        <v>52.825000000000003</v>
      </c>
      <c r="DD22" s="136">
        <v>3274.75</v>
      </c>
      <c r="DE22" s="136">
        <v>8145.875</v>
      </c>
      <c r="DF22" s="136">
        <v>383.7</v>
      </c>
      <c r="DG22" s="136">
        <v>25262.35</v>
      </c>
      <c r="DH22" s="136">
        <v>65011.124999999898</v>
      </c>
      <c r="DI22" s="136">
        <v>446.57499999999999</v>
      </c>
      <c r="DJ22" s="136">
        <v>66630.350000000006</v>
      </c>
      <c r="DK22" s="136">
        <v>164007.95000000001</v>
      </c>
      <c r="DL22" s="136">
        <v>418.42500000000001</v>
      </c>
      <c r="DM22" s="136">
        <v>61175.4</v>
      </c>
      <c r="DN22" s="136">
        <v>152912.35</v>
      </c>
      <c r="DO22" s="136">
        <v>22.922999999999998</v>
      </c>
      <c r="DP22" s="136">
        <v>1646.0060000000001</v>
      </c>
      <c r="DQ22" s="136">
        <v>4195.7139999999999</v>
      </c>
      <c r="DR22" s="136">
        <v>0.48</v>
      </c>
      <c r="DS22" s="136">
        <v>52.12</v>
      </c>
      <c r="DT22" s="136">
        <v>130.15199999999999</v>
      </c>
      <c r="DU22" s="136">
        <v>2.4</v>
      </c>
      <c r="DV22" s="136">
        <v>269.375</v>
      </c>
      <c r="DW22" s="136">
        <v>670.375</v>
      </c>
      <c r="DX22" s="136">
        <v>22.574999999999999</v>
      </c>
      <c r="DY22" s="136">
        <v>1422.5250000000001</v>
      </c>
      <c r="DZ22" s="136">
        <v>5016.3</v>
      </c>
      <c r="EA22" s="136">
        <v>157.55000000000001</v>
      </c>
      <c r="EB22" s="136">
        <v>10665.9</v>
      </c>
      <c r="EC22" s="136">
        <v>26061.125</v>
      </c>
      <c r="IM22" s="182"/>
    </row>
    <row r="23" spans="1:247" s="196" customFormat="1" ht="20.25" customHeight="1">
      <c r="A23" s="189">
        <v>39486</v>
      </c>
      <c r="B23" s="210" t="s">
        <v>60</v>
      </c>
      <c r="C23" s="191">
        <v>1</v>
      </c>
      <c r="D23" s="186">
        <v>-3.51607</v>
      </c>
      <c r="E23" s="187">
        <v>-60.271009999999997</v>
      </c>
      <c r="F23" s="183" t="s">
        <v>54</v>
      </c>
      <c r="G23" s="185">
        <v>21.75</v>
      </c>
      <c r="H23" s="183" t="s">
        <v>58</v>
      </c>
      <c r="I23" s="184" t="s">
        <v>58</v>
      </c>
      <c r="J23" s="171" t="s">
        <v>1930</v>
      </c>
      <c r="K23" s="188" t="s">
        <v>32</v>
      </c>
      <c r="L23" s="136">
        <v>1</v>
      </c>
      <c r="M23" s="192">
        <v>5.6</v>
      </c>
      <c r="N23" s="193" t="s">
        <v>15</v>
      </c>
      <c r="O23" s="192">
        <v>29.3</v>
      </c>
      <c r="P23" s="192">
        <v>51</v>
      </c>
      <c r="Q23" s="192">
        <v>0.5</v>
      </c>
      <c r="R23" s="194" t="s">
        <v>15</v>
      </c>
      <c r="S23" s="194" t="s">
        <v>15</v>
      </c>
      <c r="T23" s="194" t="s">
        <v>15</v>
      </c>
      <c r="U23" s="194" t="s">
        <v>15</v>
      </c>
      <c r="V23" s="194" t="s">
        <v>15</v>
      </c>
      <c r="W23" s="192">
        <v>6.63</v>
      </c>
      <c r="X23" s="193" t="s">
        <v>15</v>
      </c>
      <c r="Y23" s="193" t="s">
        <v>15</v>
      </c>
      <c r="Z23" s="192">
        <v>1.4</v>
      </c>
      <c r="AA23" s="193" t="s">
        <v>15</v>
      </c>
      <c r="AB23" s="193" t="s">
        <v>15</v>
      </c>
      <c r="AC23" s="193" t="s">
        <v>15</v>
      </c>
      <c r="AD23" s="193" t="s">
        <v>15</v>
      </c>
      <c r="AE23" s="193" t="s">
        <v>15</v>
      </c>
      <c r="AF23" s="193" t="s">
        <v>15</v>
      </c>
      <c r="AG23" s="193" t="s">
        <v>15</v>
      </c>
      <c r="AH23" s="193" t="s">
        <v>15</v>
      </c>
      <c r="AI23" s="213" t="s">
        <v>15</v>
      </c>
      <c r="AJ23" s="193" t="s">
        <v>15</v>
      </c>
      <c r="AK23" s="193" t="s">
        <v>15</v>
      </c>
      <c r="AL23" s="193" t="s">
        <v>15</v>
      </c>
      <c r="AM23" s="192">
        <v>0.14000000000000001</v>
      </c>
      <c r="AN23" s="193" t="s">
        <v>15</v>
      </c>
      <c r="AO23" s="213">
        <v>15.321551053083869</v>
      </c>
      <c r="AP23" s="213">
        <v>10.257777659345642</v>
      </c>
      <c r="AQ23" s="217">
        <f t="shared" si="1"/>
        <v>25.579328712429511</v>
      </c>
      <c r="AR23" s="261">
        <f t="shared" si="0"/>
        <v>0.59898174910426083</v>
      </c>
      <c r="AS23" s="192">
        <v>0.32</v>
      </c>
      <c r="AT23" s="193" t="s">
        <v>15</v>
      </c>
      <c r="AU23" s="193" t="s">
        <v>15</v>
      </c>
      <c r="AV23" s="193" t="s">
        <v>15</v>
      </c>
      <c r="AW23" s="204">
        <f t="shared" si="2"/>
        <v>7.7612254433197112</v>
      </c>
      <c r="AX23" s="193" t="s">
        <v>15</v>
      </c>
      <c r="AY23" s="132" t="s">
        <v>15</v>
      </c>
      <c r="AZ23" s="132" t="s">
        <v>15</v>
      </c>
      <c r="BA23" s="132" t="s">
        <v>15</v>
      </c>
      <c r="BB23" s="265" t="s">
        <v>15</v>
      </c>
      <c r="BC23" s="132" t="s">
        <v>15</v>
      </c>
      <c r="BD23" s="132" t="s">
        <v>15</v>
      </c>
      <c r="BE23" s="193" t="s">
        <v>15</v>
      </c>
      <c r="BF23" s="21" t="s">
        <v>15</v>
      </c>
      <c r="BG23" s="21" t="s">
        <v>15</v>
      </c>
      <c r="BH23" s="193" t="s">
        <v>15</v>
      </c>
      <c r="BI23" s="193" t="s">
        <v>15</v>
      </c>
      <c r="BJ23" s="309">
        <v>18.331320000000002</v>
      </c>
      <c r="BK23" s="309">
        <v>830473500</v>
      </c>
      <c r="BL23" s="309">
        <v>208350900</v>
      </c>
      <c r="BM23" s="309">
        <v>0.44002809999999998</v>
      </c>
      <c r="BN23" s="309">
        <v>0.1993066</v>
      </c>
      <c r="BO23" s="309">
        <v>0.2151681</v>
      </c>
      <c r="BP23" s="309">
        <v>0.1108634</v>
      </c>
      <c r="BQ23" s="309">
        <v>1.183164E-6</v>
      </c>
      <c r="BR23" s="309">
        <v>3.463277E-2</v>
      </c>
      <c r="BS23" s="136" t="s">
        <v>15</v>
      </c>
      <c r="BT23" s="136" t="s">
        <v>15</v>
      </c>
      <c r="BU23" s="136" t="s">
        <v>15</v>
      </c>
      <c r="BV23" s="136" t="s">
        <v>15</v>
      </c>
      <c r="BW23" s="136" t="s">
        <v>15</v>
      </c>
      <c r="BX23" s="136" t="s">
        <v>15</v>
      </c>
      <c r="BY23" s="136" t="s">
        <v>15</v>
      </c>
      <c r="BZ23" s="136" t="s">
        <v>15</v>
      </c>
      <c r="CA23" s="136" t="s">
        <v>15</v>
      </c>
      <c r="CB23" s="136" t="s">
        <v>15</v>
      </c>
      <c r="CC23" s="136" t="s">
        <v>15</v>
      </c>
      <c r="CD23" s="136" t="s">
        <v>15</v>
      </c>
      <c r="CE23" s="136">
        <v>0</v>
      </c>
      <c r="CF23" s="136">
        <v>71.256191999999999</v>
      </c>
      <c r="CG23" s="136">
        <v>75.854292000000001</v>
      </c>
      <c r="CH23" s="136">
        <v>26.1</v>
      </c>
      <c r="CI23" s="136">
        <v>26.216551724137901</v>
      </c>
      <c r="CJ23" s="136">
        <v>27.143213296398901</v>
      </c>
      <c r="CK23" s="136">
        <v>5.7599999999999998E-2</v>
      </c>
      <c r="CL23" s="136">
        <v>11.865600000000001</v>
      </c>
      <c r="CM23" s="136">
        <v>26.856000000000002</v>
      </c>
      <c r="CN23" s="136">
        <v>22.567499999999999</v>
      </c>
      <c r="CO23" s="136">
        <v>19920.109049999999</v>
      </c>
      <c r="CP23" s="136">
        <v>57030.930715000002</v>
      </c>
      <c r="CQ23" s="136">
        <v>91</v>
      </c>
      <c r="CR23" s="136">
        <v>86.420689655172396</v>
      </c>
      <c r="CS23" s="136">
        <v>82.349030470914101</v>
      </c>
      <c r="CT23" s="136">
        <v>1005.4</v>
      </c>
      <c r="CU23" s="136">
        <v>1004.86827586207</v>
      </c>
      <c r="CV23" s="136">
        <v>1003.28088642659</v>
      </c>
      <c r="CW23" s="136">
        <v>0.5</v>
      </c>
      <c r="CX23" s="136">
        <v>0.73103448275862104</v>
      </c>
      <c r="CY23" s="136">
        <v>0.89722991689750697</v>
      </c>
      <c r="CZ23" s="136">
        <v>141</v>
      </c>
      <c r="DA23" s="136">
        <v>173.937931034483</v>
      </c>
      <c r="DB23" s="136">
        <v>146.41274238227101</v>
      </c>
      <c r="DC23" s="136">
        <v>24.95</v>
      </c>
      <c r="DD23" s="136">
        <v>3233.4250000000002</v>
      </c>
      <c r="DE23" s="136">
        <v>8108.6750000000002</v>
      </c>
      <c r="DF23" s="136">
        <v>182.95</v>
      </c>
      <c r="DG23" s="136">
        <v>24966.025000000001</v>
      </c>
      <c r="DH23" s="136">
        <v>64747.824999999903</v>
      </c>
      <c r="DI23" s="136">
        <v>439.95</v>
      </c>
      <c r="DJ23" s="136">
        <v>66642.95</v>
      </c>
      <c r="DK23" s="136">
        <v>163999.47500000001</v>
      </c>
      <c r="DL23" s="136">
        <v>403.9</v>
      </c>
      <c r="DM23" s="136">
        <v>61190.25</v>
      </c>
      <c r="DN23" s="136">
        <v>152921.29999999999</v>
      </c>
      <c r="DO23" s="136">
        <v>10.654999999999999</v>
      </c>
      <c r="DP23" s="136">
        <v>1628.808</v>
      </c>
      <c r="DQ23" s="136">
        <v>4179.9660000000003</v>
      </c>
      <c r="DR23" s="136">
        <v>0.115</v>
      </c>
      <c r="DS23" s="136">
        <v>51.707999999999998</v>
      </c>
      <c r="DT23" s="136">
        <v>129.755</v>
      </c>
      <c r="DU23" s="136">
        <v>0.57499999999999996</v>
      </c>
      <c r="DV23" s="136">
        <v>267.3</v>
      </c>
      <c r="DW23" s="136">
        <v>668.375</v>
      </c>
      <c r="DX23" s="136">
        <v>3.125</v>
      </c>
      <c r="DY23" s="136">
        <v>1400.8</v>
      </c>
      <c r="DZ23" s="136">
        <v>4999.3999999999996</v>
      </c>
      <c r="EA23" s="136">
        <v>82.875</v>
      </c>
      <c r="EB23" s="136">
        <v>10550.725</v>
      </c>
      <c r="EC23" s="136">
        <v>25954.575000000001</v>
      </c>
      <c r="IM23" s="197"/>
    </row>
    <row r="24" spans="1:247" s="181" customFormat="1" ht="20.25" customHeight="1">
      <c r="A24" s="176">
        <v>39486</v>
      </c>
      <c r="B24" s="216" t="s">
        <v>57</v>
      </c>
      <c r="C24" s="177">
        <v>1</v>
      </c>
      <c r="D24" s="173">
        <v>-3.5118</v>
      </c>
      <c r="E24" s="174">
        <v>-60.274830000000001</v>
      </c>
      <c r="F24" s="170" t="s">
        <v>54</v>
      </c>
      <c r="G24" s="172">
        <v>21.25</v>
      </c>
      <c r="H24" s="170" t="s">
        <v>55</v>
      </c>
      <c r="I24" s="171" t="s">
        <v>55</v>
      </c>
      <c r="J24" s="171" t="s">
        <v>1930</v>
      </c>
      <c r="K24" s="175" t="s">
        <v>32</v>
      </c>
      <c r="L24" s="136">
        <v>1</v>
      </c>
      <c r="M24" s="178">
        <v>5.8</v>
      </c>
      <c r="N24" s="179" t="s">
        <v>15</v>
      </c>
      <c r="O24" s="178">
        <v>30</v>
      </c>
      <c r="P24" s="178">
        <v>51</v>
      </c>
      <c r="Q24" s="178">
        <v>0.5</v>
      </c>
      <c r="R24" s="178" t="s">
        <v>15</v>
      </c>
      <c r="S24" s="178" t="s">
        <v>15</v>
      </c>
      <c r="T24" s="178" t="s">
        <v>15</v>
      </c>
      <c r="U24" s="178" t="s">
        <v>15</v>
      </c>
      <c r="V24" s="178" t="s">
        <v>15</v>
      </c>
      <c r="W24" s="178">
        <v>6.66</v>
      </c>
      <c r="X24" s="179" t="s">
        <v>15</v>
      </c>
      <c r="Y24" s="179" t="s">
        <v>15</v>
      </c>
      <c r="Z24" s="178">
        <v>2.6</v>
      </c>
      <c r="AA24" s="179" t="s">
        <v>15</v>
      </c>
      <c r="AB24" s="179" t="s">
        <v>15</v>
      </c>
      <c r="AC24" s="179" t="s">
        <v>15</v>
      </c>
      <c r="AD24" s="179" t="s">
        <v>15</v>
      </c>
      <c r="AE24" s="179" t="s">
        <v>15</v>
      </c>
      <c r="AF24" s="179" t="s">
        <v>15</v>
      </c>
      <c r="AG24" s="179" t="s">
        <v>15</v>
      </c>
      <c r="AH24" s="179" t="s">
        <v>15</v>
      </c>
      <c r="AI24" s="217" t="s">
        <v>15</v>
      </c>
      <c r="AJ24" s="179" t="s">
        <v>15</v>
      </c>
      <c r="AK24" s="179" t="s">
        <v>15</v>
      </c>
      <c r="AL24" s="179" t="s">
        <v>15</v>
      </c>
      <c r="AM24" s="178">
        <v>0.08</v>
      </c>
      <c r="AN24" s="179" t="s">
        <v>15</v>
      </c>
      <c r="AO24" s="217">
        <v>10.404032488950932</v>
      </c>
      <c r="AP24" s="217">
        <v>8.4306122401115111</v>
      </c>
      <c r="AQ24" s="217">
        <f t="shared" si="1"/>
        <v>18.834644729062443</v>
      </c>
      <c r="AR24" s="261">
        <f t="shared" si="0"/>
        <v>0.55238804015757126</v>
      </c>
      <c r="AS24" s="178">
        <v>0.35</v>
      </c>
      <c r="AT24" s="179" t="s">
        <v>15</v>
      </c>
      <c r="AU24" s="179" t="s">
        <v>15</v>
      </c>
      <c r="AV24" s="179" t="s">
        <v>15</v>
      </c>
      <c r="AW24" s="204">
        <f t="shared" si="2"/>
        <v>4.4349859676112633</v>
      </c>
      <c r="AX24" s="179" t="s">
        <v>15</v>
      </c>
      <c r="AY24" s="132" t="s">
        <v>15</v>
      </c>
      <c r="AZ24" s="132" t="s">
        <v>15</v>
      </c>
      <c r="BA24" s="132" t="s">
        <v>15</v>
      </c>
      <c r="BB24" s="265" t="s">
        <v>15</v>
      </c>
      <c r="BC24" s="132" t="s">
        <v>15</v>
      </c>
      <c r="BD24" s="132" t="s">
        <v>15</v>
      </c>
      <c r="BE24" s="179" t="s">
        <v>15</v>
      </c>
      <c r="BF24" s="21" t="s">
        <v>15</v>
      </c>
      <c r="BG24" s="21" t="s">
        <v>15</v>
      </c>
      <c r="BH24" s="179" t="s">
        <v>15</v>
      </c>
      <c r="BI24" s="179" t="s">
        <v>15</v>
      </c>
      <c r="BJ24" s="309">
        <v>18.331320000000002</v>
      </c>
      <c r="BK24" s="309">
        <v>830473500</v>
      </c>
      <c r="BL24" s="309">
        <v>208350900</v>
      </c>
      <c r="BM24" s="309">
        <v>0.44002809999999998</v>
      </c>
      <c r="BN24" s="309">
        <v>0.1993066</v>
      </c>
      <c r="BO24" s="309">
        <v>0.2151681</v>
      </c>
      <c r="BP24" s="309">
        <v>0.1108634</v>
      </c>
      <c r="BQ24" s="309">
        <v>1.183164E-6</v>
      </c>
      <c r="BR24" s="309">
        <v>3.463277E-2</v>
      </c>
      <c r="BS24" s="136" t="s">
        <v>15</v>
      </c>
      <c r="BT24" s="136" t="s">
        <v>15</v>
      </c>
      <c r="BU24" s="136" t="s">
        <v>15</v>
      </c>
      <c r="BV24" s="136" t="s">
        <v>15</v>
      </c>
      <c r="BW24" s="136" t="s">
        <v>15</v>
      </c>
      <c r="BX24" s="136" t="s">
        <v>15</v>
      </c>
      <c r="BY24" s="136" t="s">
        <v>15</v>
      </c>
      <c r="BZ24" s="136" t="s">
        <v>15</v>
      </c>
      <c r="CA24" s="136" t="s">
        <v>15</v>
      </c>
      <c r="CB24" s="136" t="s">
        <v>15</v>
      </c>
      <c r="CC24" s="136" t="s">
        <v>15</v>
      </c>
      <c r="CD24" s="136" t="s">
        <v>15</v>
      </c>
      <c r="CE24" s="136">
        <v>0</v>
      </c>
      <c r="CF24" s="136">
        <v>71.256191999999999</v>
      </c>
      <c r="CG24" s="136">
        <v>75.854292000000001</v>
      </c>
      <c r="CH24" s="136">
        <v>26.1</v>
      </c>
      <c r="CI24" s="136">
        <v>26.216551724137901</v>
      </c>
      <c r="CJ24" s="136">
        <v>27.143213296398901</v>
      </c>
      <c r="CK24" s="136">
        <v>5.7599999999999998E-2</v>
      </c>
      <c r="CL24" s="136">
        <v>11.865600000000001</v>
      </c>
      <c r="CM24" s="136">
        <v>26.856000000000002</v>
      </c>
      <c r="CN24" s="136">
        <v>22.567499999999999</v>
      </c>
      <c r="CO24" s="136">
        <v>19920.109049999999</v>
      </c>
      <c r="CP24" s="136">
        <v>57030.930715000002</v>
      </c>
      <c r="CQ24" s="136">
        <v>91</v>
      </c>
      <c r="CR24" s="136">
        <v>86.420689655172396</v>
      </c>
      <c r="CS24" s="136">
        <v>82.349030470914101</v>
      </c>
      <c r="CT24" s="136">
        <v>1005.4</v>
      </c>
      <c r="CU24" s="136">
        <v>1004.86827586207</v>
      </c>
      <c r="CV24" s="136">
        <v>1003.28088642659</v>
      </c>
      <c r="CW24" s="136">
        <v>0.5</v>
      </c>
      <c r="CX24" s="136">
        <v>0.73103448275862104</v>
      </c>
      <c r="CY24" s="136">
        <v>0.89722991689750697</v>
      </c>
      <c r="CZ24" s="136">
        <v>141</v>
      </c>
      <c r="DA24" s="136">
        <v>173.937931034483</v>
      </c>
      <c r="DB24" s="136">
        <v>146.41274238227101</v>
      </c>
      <c r="DC24" s="136">
        <v>24.95</v>
      </c>
      <c r="DD24" s="136">
        <v>3233.4250000000002</v>
      </c>
      <c r="DE24" s="136">
        <v>8108.6750000000002</v>
      </c>
      <c r="DF24" s="136">
        <v>182.95</v>
      </c>
      <c r="DG24" s="136">
        <v>24966.025000000001</v>
      </c>
      <c r="DH24" s="136">
        <v>64747.824999999903</v>
      </c>
      <c r="DI24" s="136">
        <v>439.95</v>
      </c>
      <c r="DJ24" s="136">
        <v>66642.95</v>
      </c>
      <c r="DK24" s="136">
        <v>163999.47500000001</v>
      </c>
      <c r="DL24" s="136">
        <v>403.9</v>
      </c>
      <c r="DM24" s="136">
        <v>61190.25</v>
      </c>
      <c r="DN24" s="136">
        <v>152921.29999999999</v>
      </c>
      <c r="DO24" s="136">
        <v>10.654999999999999</v>
      </c>
      <c r="DP24" s="136">
        <v>1628.808</v>
      </c>
      <c r="DQ24" s="136">
        <v>4179.9660000000003</v>
      </c>
      <c r="DR24" s="136">
        <v>0.115</v>
      </c>
      <c r="DS24" s="136">
        <v>51.707999999999998</v>
      </c>
      <c r="DT24" s="136">
        <v>129.755</v>
      </c>
      <c r="DU24" s="136">
        <v>0.57499999999999996</v>
      </c>
      <c r="DV24" s="136">
        <v>267.3</v>
      </c>
      <c r="DW24" s="136">
        <v>668.375</v>
      </c>
      <c r="DX24" s="136">
        <v>3.125</v>
      </c>
      <c r="DY24" s="136">
        <v>1400.8</v>
      </c>
      <c r="DZ24" s="136">
        <v>4999.3999999999996</v>
      </c>
      <c r="EA24" s="136">
        <v>82.875</v>
      </c>
      <c r="EB24" s="136">
        <v>10550.725</v>
      </c>
      <c r="EC24" s="136">
        <v>25954.575000000001</v>
      </c>
      <c r="IM24" s="182"/>
    </row>
    <row r="25" spans="1:247" s="196" customFormat="1" ht="20.25" customHeight="1">
      <c r="A25" s="189">
        <v>39486</v>
      </c>
      <c r="B25" s="210" t="s">
        <v>48</v>
      </c>
      <c r="C25" s="191">
        <v>1</v>
      </c>
      <c r="D25" s="186">
        <v>-3.4852300000000001</v>
      </c>
      <c r="E25" s="187">
        <v>-60.27364</v>
      </c>
      <c r="F25" s="183" t="s">
        <v>12</v>
      </c>
      <c r="G25" s="185">
        <v>23</v>
      </c>
      <c r="H25" s="183" t="s">
        <v>47</v>
      </c>
      <c r="I25" s="184" t="s">
        <v>47</v>
      </c>
      <c r="J25" s="171" t="s">
        <v>1930</v>
      </c>
      <c r="K25" s="188" t="s">
        <v>32</v>
      </c>
      <c r="L25" s="136">
        <v>1</v>
      </c>
      <c r="M25" s="192">
        <v>10</v>
      </c>
      <c r="N25" s="192">
        <v>0.75</v>
      </c>
      <c r="O25" s="192">
        <v>29.9</v>
      </c>
      <c r="P25" s="192">
        <v>67</v>
      </c>
      <c r="Q25" s="192">
        <v>0.47</v>
      </c>
      <c r="R25" s="194">
        <v>90.2</v>
      </c>
      <c r="S25" s="194">
        <v>6.83</v>
      </c>
      <c r="T25" s="194" t="s">
        <v>15</v>
      </c>
      <c r="U25" s="194" t="s">
        <v>15</v>
      </c>
      <c r="V25" s="194">
        <v>11.3</v>
      </c>
      <c r="W25" s="192">
        <v>7.16</v>
      </c>
      <c r="X25" s="193" t="s">
        <v>15</v>
      </c>
      <c r="Y25" s="193" t="s">
        <v>15</v>
      </c>
      <c r="Z25" s="192">
        <v>6.2</v>
      </c>
      <c r="AA25" s="193" t="s">
        <v>15</v>
      </c>
      <c r="AB25" s="193" t="s">
        <v>15</v>
      </c>
      <c r="AC25" s="193" t="s">
        <v>15</v>
      </c>
      <c r="AD25" s="193" t="s">
        <v>15</v>
      </c>
      <c r="AE25" s="193" t="s">
        <v>15</v>
      </c>
      <c r="AF25" s="193" t="s">
        <v>15</v>
      </c>
      <c r="AG25" s="193" t="s">
        <v>15</v>
      </c>
      <c r="AH25" s="193" t="s">
        <v>15</v>
      </c>
      <c r="AI25" s="213" t="s">
        <v>15</v>
      </c>
      <c r="AJ25" s="193" t="s">
        <v>15</v>
      </c>
      <c r="AK25" s="193" t="s">
        <v>15</v>
      </c>
      <c r="AL25" s="193" t="s">
        <v>15</v>
      </c>
      <c r="AM25" s="192">
        <v>0.08</v>
      </c>
      <c r="AN25" s="193" t="s">
        <v>15</v>
      </c>
      <c r="AO25" s="213">
        <v>15.763396612498529</v>
      </c>
      <c r="AP25" s="213">
        <v>11.146516015017003</v>
      </c>
      <c r="AQ25" s="217">
        <f t="shared" si="1"/>
        <v>26.909912627515531</v>
      </c>
      <c r="AR25" s="261">
        <f t="shared" si="0"/>
        <v>0.58578401315136086</v>
      </c>
      <c r="AS25" s="192">
        <v>0.76</v>
      </c>
      <c r="AT25" s="193" t="s">
        <v>15</v>
      </c>
      <c r="AU25" s="193" t="s">
        <v>15</v>
      </c>
      <c r="AV25" s="193" t="s">
        <v>15</v>
      </c>
      <c r="AW25" s="204">
        <f t="shared" si="2"/>
        <v>4.4349859676112633</v>
      </c>
      <c r="AX25" s="193" t="s">
        <v>15</v>
      </c>
      <c r="AY25" s="132" t="s">
        <v>15</v>
      </c>
      <c r="AZ25" s="132" t="s">
        <v>15</v>
      </c>
      <c r="BA25" s="132" t="s">
        <v>15</v>
      </c>
      <c r="BB25" s="265" t="s">
        <v>15</v>
      </c>
      <c r="BC25" s="132" t="s">
        <v>15</v>
      </c>
      <c r="BD25" s="132" t="s">
        <v>15</v>
      </c>
      <c r="BE25" s="193" t="s">
        <v>15</v>
      </c>
      <c r="BF25" s="21" t="s">
        <v>15</v>
      </c>
      <c r="BG25" s="21" t="s">
        <v>15</v>
      </c>
      <c r="BH25" s="193" t="s">
        <v>15</v>
      </c>
      <c r="BI25" s="193" t="s">
        <v>15</v>
      </c>
      <c r="BJ25" s="309">
        <v>18.331320000000002</v>
      </c>
      <c r="BK25" s="309">
        <v>830473500</v>
      </c>
      <c r="BL25" s="309">
        <v>208350900</v>
      </c>
      <c r="BM25" s="309">
        <v>0.44002809999999998</v>
      </c>
      <c r="BN25" s="309">
        <v>0.1993066</v>
      </c>
      <c r="BO25" s="309">
        <v>0.2151681</v>
      </c>
      <c r="BP25" s="309">
        <v>0.1108634</v>
      </c>
      <c r="BQ25" s="309">
        <v>1.183164E-6</v>
      </c>
      <c r="BR25" s="309">
        <v>3.463277E-2</v>
      </c>
      <c r="BS25" s="136">
        <v>10.533994038899699</v>
      </c>
      <c r="BT25" s="136">
        <v>7.6518058776855504</v>
      </c>
      <c r="BU25" s="136">
        <v>-1.9654013837377199E-3</v>
      </c>
      <c r="BV25" s="136">
        <v>-1.3793883845210099E-3</v>
      </c>
      <c r="BW25" s="136">
        <v>8.6127043080826606E-3</v>
      </c>
      <c r="BX25" s="136">
        <v>35.0625393006043</v>
      </c>
      <c r="BY25" s="136">
        <v>1030.7393942523099</v>
      </c>
      <c r="BZ25" s="136">
        <v>2.62982144977582E-2</v>
      </c>
      <c r="CA25" s="136">
        <v>1.13270056073741E-3</v>
      </c>
      <c r="CB25" s="136">
        <v>75375.030700100397</v>
      </c>
      <c r="CC25" s="136">
        <v>9724.9543200202897</v>
      </c>
      <c r="CD25" s="136">
        <v>740.43781803849595</v>
      </c>
      <c r="CE25" s="136">
        <v>0</v>
      </c>
      <c r="CF25" s="136">
        <v>71.256191999999999</v>
      </c>
      <c r="CG25" s="136">
        <v>75.854292000000001</v>
      </c>
      <c r="CH25" s="136">
        <v>28.1</v>
      </c>
      <c r="CI25" s="136">
        <v>26.257241379310301</v>
      </c>
      <c r="CJ25" s="136">
        <v>27.149307479224401</v>
      </c>
      <c r="CK25" s="136">
        <v>5.3999999999999999E-2</v>
      </c>
      <c r="CL25" s="136">
        <v>11.826000000000001</v>
      </c>
      <c r="CM25" s="136">
        <v>26.8596</v>
      </c>
      <c r="CN25" s="136">
        <v>265.26083299999999</v>
      </c>
      <c r="CO25" s="136">
        <v>20234.191548999999</v>
      </c>
      <c r="CP25" s="136">
        <v>57316.910436999999</v>
      </c>
      <c r="CQ25" s="136">
        <v>82</v>
      </c>
      <c r="CR25" s="136">
        <v>86.303448275862095</v>
      </c>
      <c r="CS25" s="136">
        <v>82.313019390581701</v>
      </c>
      <c r="CT25" s="136">
        <v>1006.5</v>
      </c>
      <c r="CU25" s="136">
        <v>1004.89862068965</v>
      </c>
      <c r="CV25" s="136">
        <v>1003.29501385042</v>
      </c>
      <c r="CW25" s="136">
        <v>1.3</v>
      </c>
      <c r="CX25" s="136">
        <v>0.744137931034483</v>
      </c>
      <c r="CY25" s="136">
        <v>0.90083102493074796</v>
      </c>
      <c r="CZ25" s="136">
        <v>129</v>
      </c>
      <c r="DA25" s="136">
        <v>172.937931034483</v>
      </c>
      <c r="DB25" s="136">
        <v>146.50415512465401</v>
      </c>
      <c r="DC25" s="136">
        <v>58.8</v>
      </c>
      <c r="DD25" s="136">
        <v>3305.2</v>
      </c>
      <c r="DE25" s="136">
        <v>8174.5249999999996</v>
      </c>
      <c r="DF25" s="136">
        <v>633.9</v>
      </c>
      <c r="DG25" s="136">
        <v>25685.224999999999</v>
      </c>
      <c r="DH25" s="136">
        <v>65409.699999999903</v>
      </c>
      <c r="DI25" s="136">
        <v>452.92500000000001</v>
      </c>
      <c r="DJ25" s="136">
        <v>66621.324999999997</v>
      </c>
      <c r="DK25" s="136">
        <v>164024.5</v>
      </c>
      <c r="DL25" s="136">
        <v>418.02499999999998</v>
      </c>
      <c r="DM25" s="136">
        <v>61161.974999999999</v>
      </c>
      <c r="DN25" s="136">
        <v>152895.45000000001</v>
      </c>
      <c r="DO25" s="136">
        <v>38.604999999999997</v>
      </c>
      <c r="DP25" s="136">
        <v>1670.3430000000001</v>
      </c>
      <c r="DQ25" s="136">
        <v>4219.3339999999998</v>
      </c>
      <c r="DR25" s="136">
        <v>1.087</v>
      </c>
      <c r="DS25" s="136">
        <v>52.887</v>
      </c>
      <c r="DT25" s="136">
        <v>130.91399999999999</v>
      </c>
      <c r="DU25" s="136">
        <v>5.7</v>
      </c>
      <c r="DV25" s="136">
        <v>273.47500000000002</v>
      </c>
      <c r="DW25" s="136">
        <v>674.45</v>
      </c>
      <c r="DX25" s="136">
        <v>113.47499999999999</v>
      </c>
      <c r="DY25" s="136">
        <v>1535.15</v>
      </c>
      <c r="DZ25" s="136">
        <v>5111.2749999999996</v>
      </c>
      <c r="EA25" s="136">
        <v>186.17500000000001</v>
      </c>
      <c r="EB25" s="136">
        <v>10748.6</v>
      </c>
      <c r="EC25" s="136">
        <v>26154.674999999999</v>
      </c>
      <c r="IM25" s="197"/>
    </row>
    <row r="26" spans="1:247" s="181" customFormat="1" ht="20.25" customHeight="1">
      <c r="A26" s="176">
        <v>39486</v>
      </c>
      <c r="B26" s="216" t="s">
        <v>66</v>
      </c>
      <c r="C26" s="177">
        <v>1</v>
      </c>
      <c r="D26" s="173">
        <v>-3.4807399999999999</v>
      </c>
      <c r="E26" s="174">
        <v>-60.273539999999997</v>
      </c>
      <c r="F26" s="170" t="s">
        <v>54</v>
      </c>
      <c r="G26" s="172">
        <v>23.75</v>
      </c>
      <c r="H26" s="170" t="s">
        <v>64</v>
      </c>
      <c r="I26" s="171" t="s">
        <v>64</v>
      </c>
      <c r="J26" s="171" t="s">
        <v>1930</v>
      </c>
      <c r="K26" s="175" t="s">
        <v>32</v>
      </c>
      <c r="L26" s="136">
        <v>1</v>
      </c>
      <c r="M26" s="178">
        <v>5.6</v>
      </c>
      <c r="N26" s="179" t="s">
        <v>15</v>
      </c>
      <c r="O26" s="178">
        <v>29.4</v>
      </c>
      <c r="P26" s="178">
        <v>67</v>
      </c>
      <c r="Q26" s="178">
        <v>0.5</v>
      </c>
      <c r="R26" s="178" t="s">
        <v>15</v>
      </c>
      <c r="S26" s="178" t="s">
        <v>15</v>
      </c>
      <c r="T26" s="178" t="s">
        <v>15</v>
      </c>
      <c r="U26" s="178" t="s">
        <v>15</v>
      </c>
      <c r="V26" s="178" t="s">
        <v>15</v>
      </c>
      <c r="W26" s="178">
        <v>6.92</v>
      </c>
      <c r="X26" s="179" t="s">
        <v>15</v>
      </c>
      <c r="Y26" s="179" t="s">
        <v>15</v>
      </c>
      <c r="Z26" s="178">
        <v>6.2</v>
      </c>
      <c r="AA26" s="179" t="s">
        <v>15</v>
      </c>
      <c r="AB26" s="179" t="s">
        <v>15</v>
      </c>
      <c r="AC26" s="179" t="s">
        <v>15</v>
      </c>
      <c r="AD26" s="179" t="s">
        <v>15</v>
      </c>
      <c r="AE26" s="179" t="s">
        <v>15</v>
      </c>
      <c r="AF26" s="179" t="s">
        <v>15</v>
      </c>
      <c r="AG26" s="179" t="s">
        <v>15</v>
      </c>
      <c r="AH26" s="179" t="s">
        <v>15</v>
      </c>
      <c r="AI26" s="217" t="s">
        <v>15</v>
      </c>
      <c r="AJ26" s="179" t="s">
        <v>15</v>
      </c>
      <c r="AK26" s="179" t="s">
        <v>15</v>
      </c>
      <c r="AL26" s="179" t="s">
        <v>15</v>
      </c>
      <c r="AM26" s="178">
        <v>0.04</v>
      </c>
      <c r="AN26" s="179" t="s">
        <v>15</v>
      </c>
      <c r="AO26" s="217">
        <v>10.946008516866037</v>
      </c>
      <c r="AP26" s="217">
        <v>8.9439269034715263</v>
      </c>
      <c r="AQ26" s="217">
        <f t="shared" si="1"/>
        <v>19.889935420337565</v>
      </c>
      <c r="AR26" s="261">
        <f t="shared" si="0"/>
        <v>0.55032901241467502</v>
      </c>
      <c r="AS26" s="178">
        <v>0.69</v>
      </c>
      <c r="AT26" s="179" t="s">
        <v>15</v>
      </c>
      <c r="AU26" s="179" t="s">
        <v>15</v>
      </c>
      <c r="AV26" s="179" t="s">
        <v>15</v>
      </c>
      <c r="AW26" s="204">
        <f t="shared" si="2"/>
        <v>2.2174929838056316</v>
      </c>
      <c r="AX26" s="179" t="s">
        <v>15</v>
      </c>
      <c r="AY26" s="132" t="s">
        <v>15</v>
      </c>
      <c r="AZ26" s="132" t="s">
        <v>15</v>
      </c>
      <c r="BA26" s="132" t="s">
        <v>15</v>
      </c>
      <c r="BB26" s="265" t="s">
        <v>15</v>
      </c>
      <c r="BC26" s="132" t="s">
        <v>15</v>
      </c>
      <c r="BD26" s="132" t="s">
        <v>15</v>
      </c>
      <c r="BE26" s="179" t="s">
        <v>15</v>
      </c>
      <c r="BF26" s="21" t="s">
        <v>15</v>
      </c>
      <c r="BG26" s="21" t="s">
        <v>15</v>
      </c>
      <c r="BH26" s="179" t="s">
        <v>15</v>
      </c>
      <c r="BI26" s="179" t="s">
        <v>15</v>
      </c>
      <c r="BJ26" s="309">
        <v>18.331320000000002</v>
      </c>
      <c r="BK26" s="309">
        <v>830473500</v>
      </c>
      <c r="BL26" s="309">
        <v>208350900</v>
      </c>
      <c r="BM26" s="309">
        <v>0.44002809999999998</v>
      </c>
      <c r="BN26" s="309">
        <v>0.1993066</v>
      </c>
      <c r="BO26" s="309">
        <v>0.2151681</v>
      </c>
      <c r="BP26" s="309">
        <v>0.1108634</v>
      </c>
      <c r="BQ26" s="309">
        <v>1.183164E-6</v>
      </c>
      <c r="BR26" s="309">
        <v>3.463277E-2</v>
      </c>
      <c r="BS26" s="136">
        <v>10.5100032806396</v>
      </c>
      <c r="BT26" s="136">
        <v>7.6757801055908201</v>
      </c>
      <c r="BU26" s="136">
        <v>5.6321977870538798E-3</v>
      </c>
      <c r="BV26" s="136">
        <v>-1.26303406432271E-4</v>
      </c>
      <c r="BW26" s="136">
        <v>9.4239731319248708E-3</v>
      </c>
      <c r="BX26" s="136">
        <v>358.71534351554402</v>
      </c>
      <c r="BY26" s="136">
        <v>797.73580113798698</v>
      </c>
      <c r="BZ26" s="136">
        <v>2.2243445313088701E-2</v>
      </c>
      <c r="CA26" s="136">
        <v>1.33527884747139E-3</v>
      </c>
      <c r="CB26" s="136">
        <v>88777.826526224599</v>
      </c>
      <c r="CC26" s="136">
        <v>3326.9241297049998</v>
      </c>
      <c r="CD26" s="136">
        <v>748.30403573788794</v>
      </c>
      <c r="CE26" s="136">
        <v>0</v>
      </c>
      <c r="CF26" s="136">
        <v>71.256191999999999</v>
      </c>
      <c r="CG26" s="136">
        <v>75.854292000000001</v>
      </c>
      <c r="CH26" s="136">
        <v>28.1</v>
      </c>
      <c r="CI26" s="136">
        <v>26.257241379310301</v>
      </c>
      <c r="CJ26" s="136">
        <v>27.149307479224401</v>
      </c>
      <c r="CK26" s="136">
        <v>5.3999999999999999E-2</v>
      </c>
      <c r="CL26" s="136">
        <v>11.826000000000001</v>
      </c>
      <c r="CM26" s="136">
        <v>26.8596</v>
      </c>
      <c r="CN26" s="136">
        <v>265.26083299999999</v>
      </c>
      <c r="CO26" s="136">
        <v>20234.191548999999</v>
      </c>
      <c r="CP26" s="136">
        <v>57316.910436999999</v>
      </c>
      <c r="CQ26" s="136">
        <v>82</v>
      </c>
      <c r="CR26" s="136">
        <v>86.303448275862095</v>
      </c>
      <c r="CS26" s="136">
        <v>82.313019390581701</v>
      </c>
      <c r="CT26" s="136">
        <v>1006.5</v>
      </c>
      <c r="CU26" s="136">
        <v>1004.89862068965</v>
      </c>
      <c r="CV26" s="136">
        <v>1003.29501385042</v>
      </c>
      <c r="CW26" s="136">
        <v>1.3</v>
      </c>
      <c r="CX26" s="136">
        <v>0.744137931034483</v>
      </c>
      <c r="CY26" s="136">
        <v>0.90083102493074796</v>
      </c>
      <c r="CZ26" s="136">
        <v>129</v>
      </c>
      <c r="DA26" s="136">
        <v>172.937931034483</v>
      </c>
      <c r="DB26" s="136">
        <v>146.50415512465401</v>
      </c>
      <c r="DC26" s="136">
        <v>58.8</v>
      </c>
      <c r="DD26" s="136">
        <v>3305.2</v>
      </c>
      <c r="DE26" s="136">
        <v>8174.5249999999996</v>
      </c>
      <c r="DF26" s="136">
        <v>633.9</v>
      </c>
      <c r="DG26" s="136">
        <v>25685.224999999999</v>
      </c>
      <c r="DH26" s="136">
        <v>65409.699999999903</v>
      </c>
      <c r="DI26" s="136">
        <v>452.92500000000001</v>
      </c>
      <c r="DJ26" s="136">
        <v>66621.324999999997</v>
      </c>
      <c r="DK26" s="136">
        <v>164024.5</v>
      </c>
      <c r="DL26" s="136">
        <v>418.02499999999998</v>
      </c>
      <c r="DM26" s="136">
        <v>61161.974999999999</v>
      </c>
      <c r="DN26" s="136">
        <v>152895.45000000001</v>
      </c>
      <c r="DO26" s="136">
        <v>38.604999999999997</v>
      </c>
      <c r="DP26" s="136">
        <v>1670.3430000000001</v>
      </c>
      <c r="DQ26" s="136">
        <v>4219.3339999999998</v>
      </c>
      <c r="DR26" s="136">
        <v>1.087</v>
      </c>
      <c r="DS26" s="136">
        <v>52.887</v>
      </c>
      <c r="DT26" s="136">
        <v>130.91399999999999</v>
      </c>
      <c r="DU26" s="136">
        <v>5.7</v>
      </c>
      <c r="DV26" s="136">
        <v>273.47500000000002</v>
      </c>
      <c r="DW26" s="136">
        <v>674.45</v>
      </c>
      <c r="DX26" s="136">
        <v>113.47499999999999</v>
      </c>
      <c r="DY26" s="136">
        <v>1535.15</v>
      </c>
      <c r="DZ26" s="136">
        <v>5111.2749999999996</v>
      </c>
      <c r="EA26" s="136">
        <v>186.17500000000001</v>
      </c>
      <c r="EB26" s="136">
        <v>10748.6</v>
      </c>
      <c r="EC26" s="136">
        <v>26154.674999999999</v>
      </c>
      <c r="IM26" s="182"/>
    </row>
    <row r="27" spans="1:247" s="196" customFormat="1" ht="20.25" customHeight="1">
      <c r="A27" s="189">
        <v>39486</v>
      </c>
      <c r="B27" s="210" t="s">
        <v>63</v>
      </c>
      <c r="C27" s="191">
        <v>1</v>
      </c>
      <c r="D27" s="186">
        <v>-3.4839600000000002</v>
      </c>
      <c r="E27" s="187">
        <v>-60.277239999999999</v>
      </c>
      <c r="F27" s="183" t="s">
        <v>54</v>
      </c>
      <c r="G27" s="185">
        <v>23.25</v>
      </c>
      <c r="H27" s="183" t="s">
        <v>61</v>
      </c>
      <c r="I27" s="184" t="s">
        <v>61</v>
      </c>
      <c r="J27" s="171" t="s">
        <v>1930</v>
      </c>
      <c r="K27" s="188" t="s">
        <v>32</v>
      </c>
      <c r="L27" s="136">
        <v>1</v>
      </c>
      <c r="M27" s="192">
        <v>5.8</v>
      </c>
      <c r="N27" s="193" t="s">
        <v>15</v>
      </c>
      <c r="O27" s="192">
        <v>30.1</v>
      </c>
      <c r="P27" s="192">
        <v>66</v>
      </c>
      <c r="Q27" s="192">
        <v>0.5</v>
      </c>
      <c r="R27" s="194" t="s">
        <v>15</v>
      </c>
      <c r="S27" s="194" t="s">
        <v>15</v>
      </c>
      <c r="T27" s="194" t="s">
        <v>15</v>
      </c>
      <c r="U27" s="194" t="s">
        <v>15</v>
      </c>
      <c r="V27" s="194" t="s">
        <v>15</v>
      </c>
      <c r="W27" s="192">
        <v>7.08</v>
      </c>
      <c r="X27" s="193" t="s">
        <v>15</v>
      </c>
      <c r="Y27" s="193" t="s">
        <v>15</v>
      </c>
      <c r="Z27" s="192">
        <v>4.2</v>
      </c>
      <c r="AA27" s="193" t="s">
        <v>15</v>
      </c>
      <c r="AB27" s="193" t="s">
        <v>15</v>
      </c>
      <c r="AC27" s="193" t="s">
        <v>15</v>
      </c>
      <c r="AD27" s="193" t="s">
        <v>15</v>
      </c>
      <c r="AE27" s="193" t="s">
        <v>15</v>
      </c>
      <c r="AF27" s="193" t="s">
        <v>15</v>
      </c>
      <c r="AG27" s="193" t="s">
        <v>15</v>
      </c>
      <c r="AH27" s="193" t="s">
        <v>15</v>
      </c>
      <c r="AI27" s="213" t="s">
        <v>15</v>
      </c>
      <c r="AJ27" s="193" t="s">
        <v>15</v>
      </c>
      <c r="AK27" s="193" t="s">
        <v>15</v>
      </c>
      <c r="AL27" s="193" t="s">
        <v>15</v>
      </c>
      <c r="AM27" s="193" t="s">
        <v>15</v>
      </c>
      <c r="AN27" s="193" t="s">
        <v>15</v>
      </c>
      <c r="AO27" s="213">
        <v>13.153646941423453</v>
      </c>
      <c r="AP27" s="213">
        <v>9.0074575753540422</v>
      </c>
      <c r="AQ27" s="217">
        <f t="shared" si="1"/>
        <v>22.161104516777495</v>
      </c>
      <c r="AR27" s="261">
        <f t="shared" si="0"/>
        <v>0.59354654148511543</v>
      </c>
      <c r="AS27" s="192">
        <v>0.69</v>
      </c>
      <c r="AT27" s="193" t="s">
        <v>15</v>
      </c>
      <c r="AU27" s="193" t="s">
        <v>15</v>
      </c>
      <c r="AV27" s="193" t="s">
        <v>15</v>
      </c>
      <c r="AW27" s="204" t="str">
        <f t="shared" si="2"/>
        <v>NaN</v>
      </c>
      <c r="AX27" s="193" t="s">
        <v>15</v>
      </c>
      <c r="AY27" s="132" t="s">
        <v>15</v>
      </c>
      <c r="AZ27" s="132" t="s">
        <v>15</v>
      </c>
      <c r="BA27" s="132" t="s">
        <v>15</v>
      </c>
      <c r="BB27" s="265" t="s">
        <v>15</v>
      </c>
      <c r="BC27" s="132" t="s">
        <v>15</v>
      </c>
      <c r="BD27" s="132" t="s">
        <v>15</v>
      </c>
      <c r="BE27" s="193" t="s">
        <v>15</v>
      </c>
      <c r="BF27" s="21" t="s">
        <v>15</v>
      </c>
      <c r="BG27" s="21" t="s">
        <v>15</v>
      </c>
      <c r="BH27" s="193" t="s">
        <v>15</v>
      </c>
      <c r="BI27" s="193" t="s">
        <v>15</v>
      </c>
      <c r="BJ27" s="309">
        <v>18.331320000000002</v>
      </c>
      <c r="BK27" s="309">
        <v>830473500</v>
      </c>
      <c r="BL27" s="309">
        <v>208350900</v>
      </c>
      <c r="BM27" s="309">
        <v>0.44002809999999998</v>
      </c>
      <c r="BN27" s="309">
        <v>0.1993066</v>
      </c>
      <c r="BO27" s="309">
        <v>0.2151681</v>
      </c>
      <c r="BP27" s="309">
        <v>0.1108634</v>
      </c>
      <c r="BQ27" s="309">
        <v>1.183164E-6</v>
      </c>
      <c r="BR27" s="309">
        <v>3.463277E-2</v>
      </c>
      <c r="BS27" s="136">
        <v>12.478161334991499</v>
      </c>
      <c r="BT27" s="136">
        <v>5.7075972557067898</v>
      </c>
      <c r="BU27" s="136">
        <v>-4.0479949675500402E-3</v>
      </c>
      <c r="BV27" s="136">
        <v>-7.9772417084313894E-3</v>
      </c>
      <c r="BW27" s="136">
        <v>1.42214801162481E-2</v>
      </c>
      <c r="BX27" s="136">
        <v>63.0948063589368</v>
      </c>
      <c r="BY27" s="136">
        <v>1285.25989825532</v>
      </c>
      <c r="BZ27" s="136">
        <v>2.4616248030957601E-2</v>
      </c>
      <c r="CA27" s="136">
        <v>1.3331444301534E-3</v>
      </c>
      <c r="CB27" s="136">
        <v>63097.458723763397</v>
      </c>
      <c r="CC27" s="136">
        <v>1536.0350765053799</v>
      </c>
      <c r="CD27" s="136">
        <v>585.65507186478101</v>
      </c>
      <c r="CE27" s="136">
        <v>0</v>
      </c>
      <c r="CF27" s="136">
        <v>71.256191999999999</v>
      </c>
      <c r="CG27" s="136">
        <v>75.854292000000001</v>
      </c>
      <c r="CH27" s="136">
        <v>28.1</v>
      </c>
      <c r="CI27" s="136">
        <v>26.257241379310301</v>
      </c>
      <c r="CJ27" s="136">
        <v>27.149307479224401</v>
      </c>
      <c r="CK27" s="136">
        <v>5.3999999999999999E-2</v>
      </c>
      <c r="CL27" s="136">
        <v>11.826000000000001</v>
      </c>
      <c r="CM27" s="136">
        <v>26.8596</v>
      </c>
      <c r="CN27" s="136">
        <v>265.26083299999999</v>
      </c>
      <c r="CO27" s="136">
        <v>20234.191548999999</v>
      </c>
      <c r="CP27" s="136">
        <v>57316.910436999999</v>
      </c>
      <c r="CQ27" s="136">
        <v>82</v>
      </c>
      <c r="CR27" s="136">
        <v>86.303448275862095</v>
      </c>
      <c r="CS27" s="136">
        <v>82.313019390581701</v>
      </c>
      <c r="CT27" s="136">
        <v>1006.5</v>
      </c>
      <c r="CU27" s="136">
        <v>1004.89862068965</v>
      </c>
      <c r="CV27" s="136">
        <v>1003.29501385042</v>
      </c>
      <c r="CW27" s="136">
        <v>1.3</v>
      </c>
      <c r="CX27" s="136">
        <v>0.744137931034483</v>
      </c>
      <c r="CY27" s="136">
        <v>0.90083102493074796</v>
      </c>
      <c r="CZ27" s="136">
        <v>129</v>
      </c>
      <c r="DA27" s="136">
        <v>172.937931034483</v>
      </c>
      <c r="DB27" s="136">
        <v>146.50415512465401</v>
      </c>
      <c r="DC27" s="136">
        <v>58.8</v>
      </c>
      <c r="DD27" s="136">
        <v>3305.2</v>
      </c>
      <c r="DE27" s="136">
        <v>8174.5249999999996</v>
      </c>
      <c r="DF27" s="136">
        <v>633.9</v>
      </c>
      <c r="DG27" s="136">
        <v>25685.224999999999</v>
      </c>
      <c r="DH27" s="136">
        <v>65409.699999999903</v>
      </c>
      <c r="DI27" s="136">
        <v>452.92500000000001</v>
      </c>
      <c r="DJ27" s="136">
        <v>66621.324999999997</v>
      </c>
      <c r="DK27" s="136">
        <v>164024.5</v>
      </c>
      <c r="DL27" s="136">
        <v>418.02499999999998</v>
      </c>
      <c r="DM27" s="136">
        <v>61161.974999999999</v>
      </c>
      <c r="DN27" s="136">
        <v>152895.45000000001</v>
      </c>
      <c r="DO27" s="136">
        <v>38.604999999999997</v>
      </c>
      <c r="DP27" s="136">
        <v>1670.3430000000001</v>
      </c>
      <c r="DQ27" s="136">
        <v>4219.3339999999998</v>
      </c>
      <c r="DR27" s="136">
        <v>1.087</v>
      </c>
      <c r="DS27" s="136">
        <v>52.887</v>
      </c>
      <c r="DT27" s="136">
        <v>130.91399999999999</v>
      </c>
      <c r="DU27" s="136">
        <v>5.7</v>
      </c>
      <c r="DV27" s="136">
        <v>273.47500000000002</v>
      </c>
      <c r="DW27" s="136">
        <v>674.45</v>
      </c>
      <c r="DX27" s="136">
        <v>113.47499999999999</v>
      </c>
      <c r="DY27" s="136">
        <v>1535.15</v>
      </c>
      <c r="DZ27" s="136">
        <v>5111.2749999999996</v>
      </c>
      <c r="EA27" s="136">
        <v>186.17500000000001</v>
      </c>
      <c r="EB27" s="136">
        <v>10748.6</v>
      </c>
      <c r="EC27" s="136">
        <v>26154.674999999999</v>
      </c>
      <c r="IM27" s="197"/>
    </row>
    <row r="28" spans="1:247" s="181" customFormat="1" ht="20.25" customHeight="1">
      <c r="A28" s="176">
        <v>39486</v>
      </c>
      <c r="B28" s="216" t="s">
        <v>50</v>
      </c>
      <c r="C28" s="177">
        <v>1</v>
      </c>
      <c r="D28" s="173">
        <v>-3.4540700000000002</v>
      </c>
      <c r="E28" s="174">
        <v>-60.296469999999999</v>
      </c>
      <c r="F28" s="170" t="s">
        <v>12</v>
      </c>
      <c r="G28" s="172">
        <v>25</v>
      </c>
      <c r="H28" s="170" t="s">
        <v>49</v>
      </c>
      <c r="I28" s="171" t="s">
        <v>49</v>
      </c>
      <c r="J28" s="171" t="s">
        <v>1930</v>
      </c>
      <c r="K28" s="175" t="s">
        <v>32</v>
      </c>
      <c r="L28" s="136">
        <v>1</v>
      </c>
      <c r="M28" s="178">
        <v>9</v>
      </c>
      <c r="N28" s="178">
        <v>0.5</v>
      </c>
      <c r="O28" s="178">
        <v>29.29</v>
      </c>
      <c r="P28" s="178">
        <v>70</v>
      </c>
      <c r="Q28" s="178">
        <v>0.46700000000000003</v>
      </c>
      <c r="R28" s="178">
        <v>65.900000000000006</v>
      </c>
      <c r="S28" s="178">
        <v>5.04</v>
      </c>
      <c r="T28" s="178" t="s">
        <v>15</v>
      </c>
      <c r="U28" s="178" t="s">
        <v>15</v>
      </c>
      <c r="V28" s="178">
        <v>22.2</v>
      </c>
      <c r="W28" s="178">
        <v>6.97</v>
      </c>
      <c r="X28" s="179" t="s">
        <v>15</v>
      </c>
      <c r="Y28" s="179" t="s">
        <v>15</v>
      </c>
      <c r="Z28" s="178">
        <v>13.6</v>
      </c>
      <c r="AA28" s="179" t="s">
        <v>15</v>
      </c>
      <c r="AB28" s="179" t="s">
        <v>15</v>
      </c>
      <c r="AC28" s="179" t="s">
        <v>15</v>
      </c>
      <c r="AD28" s="179" t="s">
        <v>15</v>
      </c>
      <c r="AE28" s="179" t="s">
        <v>15</v>
      </c>
      <c r="AF28" s="179" t="s">
        <v>15</v>
      </c>
      <c r="AG28" s="179" t="s">
        <v>15</v>
      </c>
      <c r="AH28" s="179" t="s">
        <v>15</v>
      </c>
      <c r="AI28" s="217" t="s">
        <v>15</v>
      </c>
      <c r="AJ28" s="179" t="s">
        <v>15</v>
      </c>
      <c r="AK28" s="179" t="s">
        <v>15</v>
      </c>
      <c r="AL28" s="179" t="s">
        <v>15</v>
      </c>
      <c r="AM28" s="179" t="s">
        <v>15</v>
      </c>
      <c r="AN28" s="179" t="s">
        <v>15</v>
      </c>
      <c r="AO28" s="217">
        <v>7.1005217146942101</v>
      </c>
      <c r="AP28" s="217">
        <v>7.5817835552204853</v>
      </c>
      <c r="AQ28" s="217">
        <f t="shared" si="1"/>
        <v>14.682305269914696</v>
      </c>
      <c r="AR28" s="261">
        <f t="shared" si="0"/>
        <v>0.48361082160876934</v>
      </c>
      <c r="AS28" s="178">
        <v>5.19</v>
      </c>
      <c r="AT28" s="179" t="s">
        <v>15</v>
      </c>
      <c r="AU28" s="179" t="s">
        <v>15</v>
      </c>
      <c r="AV28" s="179" t="s">
        <v>15</v>
      </c>
      <c r="AW28" s="204" t="str">
        <f t="shared" si="2"/>
        <v>NaN</v>
      </c>
      <c r="AX28" s="179" t="s">
        <v>15</v>
      </c>
      <c r="AY28" s="132" t="s">
        <v>15</v>
      </c>
      <c r="AZ28" s="132" t="s">
        <v>15</v>
      </c>
      <c r="BA28" s="132" t="s">
        <v>15</v>
      </c>
      <c r="BB28" s="265" t="s">
        <v>15</v>
      </c>
      <c r="BC28" s="132" t="s">
        <v>15</v>
      </c>
      <c r="BD28" s="132" t="s">
        <v>15</v>
      </c>
      <c r="BE28" s="179" t="s">
        <v>15</v>
      </c>
      <c r="BF28" s="21" t="s">
        <v>15</v>
      </c>
      <c r="BG28" s="21" t="s">
        <v>15</v>
      </c>
      <c r="BH28" s="179" t="s">
        <v>15</v>
      </c>
      <c r="BI28" s="179" t="s">
        <v>15</v>
      </c>
      <c r="BJ28" s="309">
        <v>18.331320000000002</v>
      </c>
      <c r="BK28" s="309">
        <v>830473500</v>
      </c>
      <c r="BL28" s="309">
        <v>208350900</v>
      </c>
      <c r="BM28" s="309">
        <v>0.44002809999999998</v>
      </c>
      <c r="BN28" s="309">
        <v>0.1993066</v>
      </c>
      <c r="BO28" s="309">
        <v>0.2151681</v>
      </c>
      <c r="BP28" s="309">
        <v>0.1108634</v>
      </c>
      <c r="BQ28" s="309">
        <v>1.183164E-6</v>
      </c>
      <c r="BR28" s="309">
        <v>3.463277E-2</v>
      </c>
      <c r="BS28" s="136">
        <v>9.7069354057311994</v>
      </c>
      <c r="BT28" s="136">
        <v>8.47938776016235</v>
      </c>
      <c r="BU28" s="136">
        <v>-1.5905818290775601E-3</v>
      </c>
      <c r="BV28" s="136">
        <v>-9.8801009007729607E-3</v>
      </c>
      <c r="BW28" s="136">
        <v>1.03827477432787E-2</v>
      </c>
      <c r="BX28" s="136">
        <v>80.854512938633704</v>
      </c>
      <c r="BY28" s="136">
        <v>1838.5397280141999</v>
      </c>
      <c r="BZ28" s="136">
        <v>1.8673887344716901E-2</v>
      </c>
      <c r="CA28" s="136">
        <v>1.2655954843285801E-3</v>
      </c>
      <c r="CB28" s="136">
        <v>93964.698622187498</v>
      </c>
      <c r="CC28" s="136">
        <v>1624.66748108456</v>
      </c>
      <c r="CD28" s="136">
        <v>693.55406873841901</v>
      </c>
      <c r="CE28" s="136">
        <v>0</v>
      </c>
      <c r="CF28" s="136">
        <v>71.256191999999999</v>
      </c>
      <c r="CG28" s="136">
        <v>75.854292000000001</v>
      </c>
      <c r="CH28" s="136">
        <v>28.8</v>
      </c>
      <c r="CI28" s="136">
        <v>26.282068965517201</v>
      </c>
      <c r="CJ28" s="136">
        <v>27.151246537396101</v>
      </c>
      <c r="CK28" s="136">
        <v>3.9600000000000003E-2</v>
      </c>
      <c r="CL28" s="136">
        <v>11.7936</v>
      </c>
      <c r="CM28" s="136">
        <v>26.852399999999999</v>
      </c>
      <c r="CN28" s="136">
        <v>354.08361100000002</v>
      </c>
      <c r="CO28" s="136">
        <v>20516.179327000002</v>
      </c>
      <c r="CP28" s="136">
        <v>57409.875159000003</v>
      </c>
      <c r="CQ28" s="136">
        <v>79</v>
      </c>
      <c r="CR28" s="136">
        <v>86.2068965517241</v>
      </c>
      <c r="CS28" s="136">
        <v>82.299168975069307</v>
      </c>
      <c r="CT28" s="136">
        <v>1006.6</v>
      </c>
      <c r="CU28" s="136">
        <v>1004.90827586207</v>
      </c>
      <c r="CV28" s="136">
        <v>1003.30027700831</v>
      </c>
      <c r="CW28" s="136">
        <v>1</v>
      </c>
      <c r="CX28" s="136">
        <v>0.74896551724137905</v>
      </c>
      <c r="CY28" s="136">
        <v>0.89972299168975101</v>
      </c>
      <c r="CZ28" s="136">
        <v>111</v>
      </c>
      <c r="DA28" s="136">
        <v>172.86206896551701</v>
      </c>
      <c r="DB28" s="136">
        <v>146.51523545706399</v>
      </c>
      <c r="DC28" s="136">
        <v>80.025000000000006</v>
      </c>
      <c r="DD28" s="136">
        <v>3328.4250000000002</v>
      </c>
      <c r="DE28" s="136">
        <v>8202.2749999999996</v>
      </c>
      <c r="DF28" s="136">
        <v>788</v>
      </c>
      <c r="DG28" s="136">
        <v>26059.75</v>
      </c>
      <c r="DH28" s="136">
        <v>65689.349999999904</v>
      </c>
      <c r="DI28" s="136">
        <v>473.17500000000001</v>
      </c>
      <c r="DJ28" s="136">
        <v>66627.75</v>
      </c>
      <c r="DK28" s="136">
        <v>164062.32500000001</v>
      </c>
      <c r="DL28" s="136">
        <v>424.3</v>
      </c>
      <c r="DM28" s="136">
        <v>61154.1</v>
      </c>
      <c r="DN28" s="136">
        <v>152893.27499999999</v>
      </c>
      <c r="DO28" s="136">
        <v>49.618000000000002</v>
      </c>
      <c r="DP28" s="136">
        <v>1693.7080000000001</v>
      </c>
      <c r="DQ28" s="136">
        <v>4237.0469999999996</v>
      </c>
      <c r="DR28" s="136">
        <v>1.675</v>
      </c>
      <c r="DS28" s="136">
        <v>53.8</v>
      </c>
      <c r="DT28" s="136">
        <v>131.691</v>
      </c>
      <c r="DU28" s="136">
        <v>8.4250000000000007</v>
      </c>
      <c r="DV28" s="136">
        <v>277.82499999999999</v>
      </c>
      <c r="DW28" s="136">
        <v>678.17499999999995</v>
      </c>
      <c r="DX28" s="136">
        <v>120.675</v>
      </c>
      <c r="DY28" s="136">
        <v>1638.5</v>
      </c>
      <c r="DZ28" s="136">
        <v>5164.5249999999996</v>
      </c>
      <c r="EA28" s="136">
        <v>250.77500000000001</v>
      </c>
      <c r="EB28" s="136">
        <v>10819.65</v>
      </c>
      <c r="EC28" s="136">
        <v>26229.15</v>
      </c>
      <c r="IM28" s="182"/>
    </row>
    <row r="29" spans="1:247" s="196" customFormat="1" ht="20.25" customHeight="1">
      <c r="A29" s="189">
        <v>39486</v>
      </c>
      <c r="B29" s="210" t="s">
        <v>72</v>
      </c>
      <c r="C29" s="191">
        <v>1</v>
      </c>
      <c r="D29" s="186">
        <v>-3.45201</v>
      </c>
      <c r="E29" s="187">
        <v>-60.29477</v>
      </c>
      <c r="F29" s="183" t="s">
        <v>54</v>
      </c>
      <c r="G29" s="185">
        <v>25.75</v>
      </c>
      <c r="H29" s="183" t="s">
        <v>70</v>
      </c>
      <c r="I29" s="184" t="s">
        <v>70</v>
      </c>
      <c r="J29" s="171" t="s">
        <v>1930</v>
      </c>
      <c r="K29" s="188" t="s">
        <v>32</v>
      </c>
      <c r="L29" s="136">
        <v>1</v>
      </c>
      <c r="M29" s="192">
        <v>4.5999999999999996</v>
      </c>
      <c r="N29" s="193" t="s">
        <v>15</v>
      </c>
      <c r="O29" s="192">
        <v>29.1</v>
      </c>
      <c r="P29" s="192">
        <v>70</v>
      </c>
      <c r="Q29" s="192">
        <v>0.5</v>
      </c>
      <c r="R29" s="194" t="s">
        <v>15</v>
      </c>
      <c r="S29" s="194" t="s">
        <v>15</v>
      </c>
      <c r="T29" s="194" t="s">
        <v>15</v>
      </c>
      <c r="U29" s="194" t="s">
        <v>15</v>
      </c>
      <c r="V29" s="194" t="s">
        <v>15</v>
      </c>
      <c r="W29" s="192">
        <v>6.9</v>
      </c>
      <c r="X29" s="193" t="s">
        <v>15</v>
      </c>
      <c r="Y29" s="193" t="s">
        <v>15</v>
      </c>
      <c r="Z29" s="192">
        <v>14.2</v>
      </c>
      <c r="AA29" s="193" t="s">
        <v>15</v>
      </c>
      <c r="AB29" s="193" t="s">
        <v>15</v>
      </c>
      <c r="AC29" s="193" t="s">
        <v>15</v>
      </c>
      <c r="AD29" s="193" t="s">
        <v>15</v>
      </c>
      <c r="AE29" s="193" t="s">
        <v>15</v>
      </c>
      <c r="AF29" s="193" t="s">
        <v>15</v>
      </c>
      <c r="AG29" s="193" t="s">
        <v>15</v>
      </c>
      <c r="AH29" s="193" t="s">
        <v>15</v>
      </c>
      <c r="AI29" s="213" t="s">
        <v>15</v>
      </c>
      <c r="AJ29" s="193" t="s">
        <v>15</v>
      </c>
      <c r="AK29" s="193" t="s">
        <v>15</v>
      </c>
      <c r="AL29" s="193" t="s">
        <v>15</v>
      </c>
      <c r="AM29" s="193" t="s">
        <v>15</v>
      </c>
      <c r="AN29" s="193" t="s">
        <v>15</v>
      </c>
      <c r="AO29" s="213">
        <v>10.626544641174142</v>
      </c>
      <c r="AP29" s="213">
        <v>8.4375111077307192</v>
      </c>
      <c r="AQ29" s="217">
        <f t="shared" si="1"/>
        <v>19.064055748904863</v>
      </c>
      <c r="AR29" s="261">
        <f t="shared" si="0"/>
        <v>0.55741258739156729</v>
      </c>
      <c r="AS29" s="192">
        <v>0.48</v>
      </c>
      <c r="AT29" s="193" t="s">
        <v>15</v>
      </c>
      <c r="AU29" s="193" t="s">
        <v>15</v>
      </c>
      <c r="AV29" s="193" t="s">
        <v>15</v>
      </c>
      <c r="AW29" s="204" t="str">
        <f t="shared" si="2"/>
        <v>NaN</v>
      </c>
      <c r="AX29" s="193" t="s">
        <v>15</v>
      </c>
      <c r="AY29" s="132" t="s">
        <v>15</v>
      </c>
      <c r="AZ29" s="132" t="s">
        <v>15</v>
      </c>
      <c r="BA29" s="132" t="s">
        <v>15</v>
      </c>
      <c r="BB29" s="265" t="s">
        <v>15</v>
      </c>
      <c r="BC29" s="132" t="s">
        <v>15</v>
      </c>
      <c r="BD29" s="132" t="s">
        <v>15</v>
      </c>
      <c r="BE29" s="193" t="s">
        <v>15</v>
      </c>
      <c r="BF29" s="21" t="s">
        <v>15</v>
      </c>
      <c r="BG29" s="21" t="s">
        <v>15</v>
      </c>
      <c r="BH29" s="193" t="s">
        <v>15</v>
      </c>
      <c r="BI29" s="193" t="s">
        <v>15</v>
      </c>
      <c r="BJ29" s="309">
        <v>18.331320000000002</v>
      </c>
      <c r="BK29" s="309">
        <v>830473500</v>
      </c>
      <c r="BL29" s="309">
        <v>208350900</v>
      </c>
      <c r="BM29" s="309">
        <v>0.44002809999999998</v>
      </c>
      <c r="BN29" s="309">
        <v>0.1993066</v>
      </c>
      <c r="BO29" s="309">
        <v>0.2151681</v>
      </c>
      <c r="BP29" s="309">
        <v>0.1108634</v>
      </c>
      <c r="BQ29" s="309">
        <v>1.183164E-6</v>
      </c>
      <c r="BR29" s="309">
        <v>3.463277E-2</v>
      </c>
      <c r="BS29" s="136">
        <v>12.572982549667399</v>
      </c>
      <c r="BT29" s="136">
        <v>5.6132910251617396</v>
      </c>
      <c r="BU29" s="136">
        <v>-1.22590569662862E-3</v>
      </c>
      <c r="BV29" s="136">
        <v>-4.7970083833206402E-3</v>
      </c>
      <c r="BW29" s="136">
        <v>6.2805950292386097E-3</v>
      </c>
      <c r="BX29" s="136">
        <v>75.664524731108202</v>
      </c>
      <c r="BY29" s="136">
        <v>991.39761505450599</v>
      </c>
      <c r="BZ29" s="136">
        <v>2.6757170885776099E-2</v>
      </c>
      <c r="CA29" s="136">
        <v>6.8125257130914304E-4</v>
      </c>
      <c r="CB29" s="136">
        <v>30456.018913465101</v>
      </c>
      <c r="CC29" s="136">
        <v>4209.5624543436597</v>
      </c>
      <c r="CD29" s="136">
        <v>1046.6148120832499</v>
      </c>
      <c r="CE29" s="136">
        <v>0</v>
      </c>
      <c r="CF29" s="136">
        <v>71.256191999999999</v>
      </c>
      <c r="CG29" s="136">
        <v>75.854292000000001</v>
      </c>
      <c r="CH29" s="136">
        <v>28.1</v>
      </c>
      <c r="CI29" s="136">
        <v>26.257241379310301</v>
      </c>
      <c r="CJ29" s="136">
        <v>27.149307479224401</v>
      </c>
      <c r="CK29" s="136">
        <v>5.3999999999999999E-2</v>
      </c>
      <c r="CL29" s="136">
        <v>11.826000000000001</v>
      </c>
      <c r="CM29" s="136">
        <v>26.8596</v>
      </c>
      <c r="CN29" s="136">
        <v>265.26083299999999</v>
      </c>
      <c r="CO29" s="136">
        <v>20234.191548999999</v>
      </c>
      <c r="CP29" s="136">
        <v>57316.910436999999</v>
      </c>
      <c r="CQ29" s="136">
        <v>82</v>
      </c>
      <c r="CR29" s="136">
        <v>86.303448275862095</v>
      </c>
      <c r="CS29" s="136">
        <v>82.313019390581701</v>
      </c>
      <c r="CT29" s="136">
        <v>1006.5</v>
      </c>
      <c r="CU29" s="136">
        <v>1004.89862068965</v>
      </c>
      <c r="CV29" s="136">
        <v>1003.29501385042</v>
      </c>
      <c r="CW29" s="136">
        <v>1.3</v>
      </c>
      <c r="CX29" s="136">
        <v>0.744137931034483</v>
      </c>
      <c r="CY29" s="136">
        <v>0.90083102493074796</v>
      </c>
      <c r="CZ29" s="136">
        <v>129</v>
      </c>
      <c r="DA29" s="136">
        <v>172.937931034483</v>
      </c>
      <c r="DB29" s="136">
        <v>146.50415512465401</v>
      </c>
      <c r="DC29" s="136">
        <v>58.8</v>
      </c>
      <c r="DD29" s="136">
        <v>3305.2</v>
      </c>
      <c r="DE29" s="136">
        <v>8174.5249999999996</v>
      </c>
      <c r="DF29" s="136">
        <v>633.9</v>
      </c>
      <c r="DG29" s="136">
        <v>25685.224999999999</v>
      </c>
      <c r="DH29" s="136">
        <v>65409.699999999903</v>
      </c>
      <c r="DI29" s="136">
        <v>452.92500000000001</v>
      </c>
      <c r="DJ29" s="136">
        <v>66621.324999999997</v>
      </c>
      <c r="DK29" s="136">
        <v>164024.5</v>
      </c>
      <c r="DL29" s="136">
        <v>418.02499999999998</v>
      </c>
      <c r="DM29" s="136">
        <v>61161.974999999999</v>
      </c>
      <c r="DN29" s="136">
        <v>152895.45000000001</v>
      </c>
      <c r="DO29" s="136">
        <v>38.604999999999997</v>
      </c>
      <c r="DP29" s="136">
        <v>1670.3430000000001</v>
      </c>
      <c r="DQ29" s="136">
        <v>4219.3339999999998</v>
      </c>
      <c r="DR29" s="136">
        <v>1.087</v>
      </c>
      <c r="DS29" s="136">
        <v>52.887</v>
      </c>
      <c r="DT29" s="136">
        <v>130.91399999999999</v>
      </c>
      <c r="DU29" s="136">
        <v>5.7</v>
      </c>
      <c r="DV29" s="136">
        <v>273.47500000000002</v>
      </c>
      <c r="DW29" s="136">
        <v>674.45</v>
      </c>
      <c r="DX29" s="136">
        <v>113.47499999999999</v>
      </c>
      <c r="DY29" s="136">
        <v>1535.15</v>
      </c>
      <c r="DZ29" s="136">
        <v>5111.2749999999996</v>
      </c>
      <c r="EA29" s="136">
        <v>186.17500000000001</v>
      </c>
      <c r="EB29" s="136">
        <v>10748.6</v>
      </c>
      <c r="EC29" s="136">
        <v>26154.674999999999</v>
      </c>
      <c r="IM29" s="197"/>
    </row>
    <row r="30" spans="1:247" s="181" customFormat="1" ht="20.25" customHeight="1">
      <c r="A30" s="176">
        <v>39486</v>
      </c>
      <c r="B30" s="216" t="s">
        <v>69</v>
      </c>
      <c r="C30" s="177">
        <v>1</v>
      </c>
      <c r="D30" s="173">
        <v>-3.4533900000000002</v>
      </c>
      <c r="E30" s="174">
        <v>-60.299550000000004</v>
      </c>
      <c r="F30" s="170" t="s">
        <v>54</v>
      </c>
      <c r="G30" s="172">
        <v>25.25</v>
      </c>
      <c r="H30" s="170" t="s">
        <v>67</v>
      </c>
      <c r="I30" s="171" t="s">
        <v>67</v>
      </c>
      <c r="J30" s="171" t="s">
        <v>1930</v>
      </c>
      <c r="K30" s="175" t="s">
        <v>32</v>
      </c>
      <c r="L30" s="136">
        <v>1</v>
      </c>
      <c r="M30" s="178">
        <v>4.8</v>
      </c>
      <c r="N30" s="179" t="s">
        <v>15</v>
      </c>
      <c r="O30" s="178">
        <v>30.2</v>
      </c>
      <c r="P30" s="178">
        <v>69</v>
      </c>
      <c r="Q30" s="178">
        <v>0.5</v>
      </c>
      <c r="R30" s="178" t="s">
        <v>15</v>
      </c>
      <c r="S30" s="178" t="s">
        <v>15</v>
      </c>
      <c r="T30" s="178" t="s">
        <v>15</v>
      </c>
      <c r="U30" s="178" t="s">
        <v>15</v>
      </c>
      <c r="V30" s="178" t="s">
        <v>15</v>
      </c>
      <c r="W30" s="178">
        <v>7.1</v>
      </c>
      <c r="X30" s="179" t="s">
        <v>15</v>
      </c>
      <c r="Y30" s="179" t="s">
        <v>15</v>
      </c>
      <c r="Z30" s="178">
        <v>11</v>
      </c>
      <c r="AA30" s="179" t="s">
        <v>15</v>
      </c>
      <c r="AB30" s="179" t="s">
        <v>15</v>
      </c>
      <c r="AC30" s="179" t="s">
        <v>15</v>
      </c>
      <c r="AD30" s="179" t="s">
        <v>15</v>
      </c>
      <c r="AE30" s="179" t="s">
        <v>15</v>
      </c>
      <c r="AF30" s="179" t="s">
        <v>15</v>
      </c>
      <c r="AG30" s="179" t="s">
        <v>15</v>
      </c>
      <c r="AH30" s="179" t="s">
        <v>15</v>
      </c>
      <c r="AI30" s="217" t="s">
        <v>15</v>
      </c>
      <c r="AJ30" s="179" t="s">
        <v>15</v>
      </c>
      <c r="AK30" s="179" t="s">
        <v>15</v>
      </c>
      <c r="AL30" s="179" t="s">
        <v>15</v>
      </c>
      <c r="AM30" s="178">
        <v>0.05</v>
      </c>
      <c r="AN30" s="179" t="s">
        <v>15</v>
      </c>
      <c r="AO30" s="217">
        <v>11.04137086781884</v>
      </c>
      <c r="AP30" s="217">
        <v>8.733859042597512</v>
      </c>
      <c r="AQ30" s="217">
        <f t="shared" si="1"/>
        <v>19.77522991041635</v>
      </c>
      <c r="AR30" s="261">
        <f t="shared" si="0"/>
        <v>0.55834348919518451</v>
      </c>
      <c r="AS30" s="178">
        <v>0.23</v>
      </c>
      <c r="AT30" s="179" t="s">
        <v>15</v>
      </c>
      <c r="AU30" s="179" t="s">
        <v>15</v>
      </c>
      <c r="AV30" s="179" t="s">
        <v>15</v>
      </c>
      <c r="AW30" s="204">
        <f t="shared" si="2"/>
        <v>2.7718662297570398</v>
      </c>
      <c r="AX30" s="179" t="s">
        <v>15</v>
      </c>
      <c r="AY30" s="132" t="s">
        <v>15</v>
      </c>
      <c r="AZ30" s="132" t="s">
        <v>15</v>
      </c>
      <c r="BA30" s="132" t="s">
        <v>15</v>
      </c>
      <c r="BB30" s="265" t="s">
        <v>15</v>
      </c>
      <c r="BC30" s="132" t="s">
        <v>15</v>
      </c>
      <c r="BD30" s="132" t="s">
        <v>15</v>
      </c>
      <c r="BE30" s="179" t="s">
        <v>15</v>
      </c>
      <c r="BF30" s="21" t="s">
        <v>15</v>
      </c>
      <c r="BG30" s="21" t="s">
        <v>15</v>
      </c>
      <c r="BH30" s="179" t="s">
        <v>15</v>
      </c>
      <c r="BI30" s="179" t="s">
        <v>15</v>
      </c>
      <c r="BJ30" s="309">
        <v>18.331320000000002</v>
      </c>
      <c r="BK30" s="309">
        <v>830473500</v>
      </c>
      <c r="BL30" s="309">
        <v>208350900</v>
      </c>
      <c r="BM30" s="309">
        <v>0.44002809999999998</v>
      </c>
      <c r="BN30" s="309">
        <v>0.1993066</v>
      </c>
      <c r="BO30" s="309">
        <v>0.2151681</v>
      </c>
      <c r="BP30" s="309">
        <v>0.1108634</v>
      </c>
      <c r="BQ30" s="309">
        <v>1.183164E-6</v>
      </c>
      <c r="BR30" s="309">
        <v>3.463277E-2</v>
      </c>
      <c r="BS30" s="136">
        <v>12.1724096934001</v>
      </c>
      <c r="BT30" s="136">
        <v>6.0140196482340498</v>
      </c>
      <c r="BU30" s="136">
        <v>1.33619848638773E-2</v>
      </c>
      <c r="BV30" s="136">
        <v>1.4371460846935699E-2</v>
      </c>
      <c r="BW30" s="136">
        <v>2.4913434870541099E-2</v>
      </c>
      <c r="BX30" s="136">
        <v>47.084601771554503</v>
      </c>
      <c r="BY30" s="136">
        <v>1830.84474926387</v>
      </c>
      <c r="BZ30" s="136">
        <v>2.7432382673382601E-2</v>
      </c>
      <c r="CA30" s="136">
        <v>1.2195875947132199E-3</v>
      </c>
      <c r="CB30" s="136">
        <v>67579.564306312299</v>
      </c>
      <c r="CC30" s="136">
        <v>3041.6242859635699</v>
      </c>
      <c r="CD30" s="136">
        <v>666.14801186868499</v>
      </c>
      <c r="CE30" s="136">
        <v>0</v>
      </c>
      <c r="CF30" s="136">
        <v>71.256191999999999</v>
      </c>
      <c r="CG30" s="136">
        <v>75.854292000000001</v>
      </c>
      <c r="CH30" s="136">
        <v>28.1</v>
      </c>
      <c r="CI30" s="136">
        <v>26.257241379310301</v>
      </c>
      <c r="CJ30" s="136">
        <v>27.149307479224401</v>
      </c>
      <c r="CK30" s="136">
        <v>5.3999999999999999E-2</v>
      </c>
      <c r="CL30" s="136">
        <v>11.826000000000001</v>
      </c>
      <c r="CM30" s="136">
        <v>26.8596</v>
      </c>
      <c r="CN30" s="136">
        <v>265.26083299999999</v>
      </c>
      <c r="CO30" s="136">
        <v>20234.191548999999</v>
      </c>
      <c r="CP30" s="136">
        <v>57316.910436999999</v>
      </c>
      <c r="CQ30" s="136">
        <v>82</v>
      </c>
      <c r="CR30" s="136">
        <v>86.303448275862095</v>
      </c>
      <c r="CS30" s="136">
        <v>82.313019390581701</v>
      </c>
      <c r="CT30" s="136">
        <v>1006.5</v>
      </c>
      <c r="CU30" s="136">
        <v>1004.89862068965</v>
      </c>
      <c r="CV30" s="136">
        <v>1003.29501385042</v>
      </c>
      <c r="CW30" s="136">
        <v>1.3</v>
      </c>
      <c r="CX30" s="136">
        <v>0.744137931034483</v>
      </c>
      <c r="CY30" s="136">
        <v>0.90083102493074796</v>
      </c>
      <c r="CZ30" s="136">
        <v>129</v>
      </c>
      <c r="DA30" s="136">
        <v>172.937931034483</v>
      </c>
      <c r="DB30" s="136">
        <v>146.50415512465401</v>
      </c>
      <c r="DC30" s="136">
        <v>58.8</v>
      </c>
      <c r="DD30" s="136">
        <v>3305.2</v>
      </c>
      <c r="DE30" s="136">
        <v>8174.5249999999996</v>
      </c>
      <c r="DF30" s="136">
        <v>633.9</v>
      </c>
      <c r="DG30" s="136">
        <v>25685.224999999999</v>
      </c>
      <c r="DH30" s="136">
        <v>65409.699999999903</v>
      </c>
      <c r="DI30" s="136">
        <v>452.92500000000001</v>
      </c>
      <c r="DJ30" s="136">
        <v>66621.324999999997</v>
      </c>
      <c r="DK30" s="136">
        <v>164024.5</v>
      </c>
      <c r="DL30" s="136">
        <v>418.02499999999998</v>
      </c>
      <c r="DM30" s="136">
        <v>61161.974999999999</v>
      </c>
      <c r="DN30" s="136">
        <v>152895.45000000001</v>
      </c>
      <c r="DO30" s="136">
        <v>38.604999999999997</v>
      </c>
      <c r="DP30" s="136">
        <v>1670.3430000000001</v>
      </c>
      <c r="DQ30" s="136">
        <v>4219.3339999999998</v>
      </c>
      <c r="DR30" s="136">
        <v>1.087</v>
      </c>
      <c r="DS30" s="136">
        <v>52.887</v>
      </c>
      <c r="DT30" s="136">
        <v>130.91399999999999</v>
      </c>
      <c r="DU30" s="136">
        <v>5.7</v>
      </c>
      <c r="DV30" s="136">
        <v>273.47500000000002</v>
      </c>
      <c r="DW30" s="136">
        <v>674.45</v>
      </c>
      <c r="DX30" s="136">
        <v>113.47499999999999</v>
      </c>
      <c r="DY30" s="136">
        <v>1535.15</v>
      </c>
      <c r="DZ30" s="136">
        <v>5111.2749999999996</v>
      </c>
      <c r="EA30" s="136">
        <v>186.17500000000001</v>
      </c>
      <c r="EB30" s="136">
        <v>10748.6</v>
      </c>
      <c r="EC30" s="136">
        <v>26154.674999999999</v>
      </c>
      <c r="IM30" s="182"/>
    </row>
    <row r="31" spans="1:247" s="196" customFormat="1" ht="20.25" customHeight="1">
      <c r="A31" s="189">
        <v>39486</v>
      </c>
      <c r="B31" s="210" t="s">
        <v>42</v>
      </c>
      <c r="C31" s="191">
        <v>1</v>
      </c>
      <c r="D31" s="186">
        <v>-3.4265500000000002</v>
      </c>
      <c r="E31" s="187">
        <v>-60.286990000000003</v>
      </c>
      <c r="F31" s="183" t="s">
        <v>12</v>
      </c>
      <c r="G31" s="185">
        <v>3</v>
      </c>
      <c r="H31" s="183" t="s">
        <v>41</v>
      </c>
      <c r="I31" s="184" t="s">
        <v>41</v>
      </c>
      <c r="J31" s="171" t="s">
        <v>1930</v>
      </c>
      <c r="K31" s="188" t="s">
        <v>32</v>
      </c>
      <c r="L31" s="136">
        <v>1</v>
      </c>
      <c r="M31" s="192">
        <v>8</v>
      </c>
      <c r="N31" s="192">
        <v>0.43</v>
      </c>
      <c r="O31" s="192">
        <v>29.33</v>
      </c>
      <c r="P31" s="192">
        <v>73</v>
      </c>
      <c r="Q31" s="192">
        <v>0.43</v>
      </c>
      <c r="R31" s="194">
        <v>64.599999999999994</v>
      </c>
      <c r="S31" s="194">
        <v>4.9400000000000004</v>
      </c>
      <c r="T31" s="194" t="s">
        <v>15</v>
      </c>
      <c r="U31" s="194" t="s">
        <v>15</v>
      </c>
      <c r="V31" s="194">
        <v>37.9</v>
      </c>
      <c r="W31" s="192">
        <v>6.96</v>
      </c>
      <c r="X31" s="193" t="s">
        <v>15</v>
      </c>
      <c r="Y31" s="193" t="s">
        <v>15</v>
      </c>
      <c r="Z31" s="192">
        <v>21</v>
      </c>
      <c r="AA31" s="193" t="s">
        <v>15</v>
      </c>
      <c r="AB31" s="193" t="s">
        <v>15</v>
      </c>
      <c r="AC31" s="193" t="s">
        <v>15</v>
      </c>
      <c r="AD31" s="193" t="s">
        <v>15</v>
      </c>
      <c r="AE31" s="193" t="s">
        <v>15</v>
      </c>
      <c r="AF31" s="193" t="s">
        <v>15</v>
      </c>
      <c r="AG31" s="193" t="s">
        <v>15</v>
      </c>
      <c r="AH31" s="193" t="s">
        <v>15</v>
      </c>
      <c r="AI31" s="213" t="s">
        <v>15</v>
      </c>
      <c r="AJ31" s="193" t="s">
        <v>15</v>
      </c>
      <c r="AK31" s="193" t="s">
        <v>15</v>
      </c>
      <c r="AL31" s="193" t="s">
        <v>15</v>
      </c>
      <c r="AM31" s="193" t="s">
        <v>15</v>
      </c>
      <c r="AN31" s="193" t="s">
        <v>15</v>
      </c>
      <c r="AO31" s="213">
        <v>6.2955045354009549</v>
      </c>
      <c r="AP31" s="213">
        <v>5.7141623533495824</v>
      </c>
      <c r="AQ31" s="217">
        <f t="shared" si="1"/>
        <v>12.009666888750537</v>
      </c>
      <c r="AR31" s="261">
        <f t="shared" si="0"/>
        <v>0.52420309353442252</v>
      </c>
      <c r="AS31" s="192">
        <v>0.72</v>
      </c>
      <c r="AT31" s="193" t="s">
        <v>15</v>
      </c>
      <c r="AU31" s="193" t="s">
        <v>15</v>
      </c>
      <c r="AV31" s="193" t="s">
        <v>15</v>
      </c>
      <c r="AW31" s="204" t="str">
        <f t="shared" si="2"/>
        <v>NaN</v>
      </c>
      <c r="AX31" s="193" t="s">
        <v>15</v>
      </c>
      <c r="AY31" s="132" t="s">
        <v>15</v>
      </c>
      <c r="AZ31" s="132" t="s">
        <v>15</v>
      </c>
      <c r="BA31" s="132" t="s">
        <v>15</v>
      </c>
      <c r="BB31" s="265" t="s">
        <v>15</v>
      </c>
      <c r="BC31" s="132" t="s">
        <v>15</v>
      </c>
      <c r="BD31" s="132" t="s">
        <v>15</v>
      </c>
      <c r="BE31" s="193" t="s">
        <v>15</v>
      </c>
      <c r="BF31" s="21" t="s">
        <v>15</v>
      </c>
      <c r="BG31" s="21" t="s">
        <v>15</v>
      </c>
      <c r="BH31" s="193" t="s">
        <v>15</v>
      </c>
      <c r="BI31" s="193" t="s">
        <v>15</v>
      </c>
      <c r="BJ31" s="309">
        <v>18.331320000000002</v>
      </c>
      <c r="BK31" s="309">
        <v>830473500</v>
      </c>
      <c r="BL31" s="309">
        <v>208350900</v>
      </c>
      <c r="BM31" s="309">
        <v>0.44002809999999998</v>
      </c>
      <c r="BN31" s="309">
        <v>0.1993066</v>
      </c>
      <c r="BO31" s="309">
        <v>0.2151681</v>
      </c>
      <c r="BP31" s="309">
        <v>0.1108634</v>
      </c>
      <c r="BQ31" s="309">
        <v>1.183164E-6</v>
      </c>
      <c r="BR31" s="309">
        <v>3.463277E-2</v>
      </c>
      <c r="BS31" s="136">
        <v>10.234775733947799</v>
      </c>
      <c r="BT31" s="136">
        <v>7.9949670791626</v>
      </c>
      <c r="BU31" s="136">
        <v>1.29496589303017E-2</v>
      </c>
      <c r="BV31" s="136">
        <v>-9.9687671754509198E-4</v>
      </c>
      <c r="BW31" s="136">
        <v>1.30746444687247E-2</v>
      </c>
      <c r="BX31" s="136">
        <v>355.597999729197</v>
      </c>
      <c r="BY31" s="136">
        <v>1127.5447073815001</v>
      </c>
      <c r="BZ31" s="136">
        <v>7.10308163269327E-2</v>
      </c>
      <c r="CA31" s="136">
        <v>1.74974587035052E-3</v>
      </c>
      <c r="CB31" s="136">
        <v>127627.80388606001</v>
      </c>
      <c r="CC31" s="136">
        <v>1301.7514456890201</v>
      </c>
      <c r="CD31" s="136">
        <v>500.72250832209198</v>
      </c>
      <c r="CE31" s="136">
        <v>0</v>
      </c>
      <c r="CF31" s="136">
        <v>71.256191999999999</v>
      </c>
      <c r="CG31" s="136">
        <v>75.854292000000001</v>
      </c>
      <c r="CH31" s="136">
        <v>30.7</v>
      </c>
      <c r="CI31" s="136">
        <v>26.301379310344799</v>
      </c>
      <c r="CJ31" s="136">
        <v>27.1576177285319</v>
      </c>
      <c r="CK31" s="136">
        <v>3.5999999999999997E-2</v>
      </c>
      <c r="CL31" s="136">
        <v>11.79</v>
      </c>
      <c r="CM31" s="136">
        <v>26.848800000000001</v>
      </c>
      <c r="CN31" s="136">
        <v>894.82361100000003</v>
      </c>
      <c r="CO31" s="136">
        <v>21107.919604999999</v>
      </c>
      <c r="CP31" s="136">
        <v>58041.569881000003</v>
      </c>
      <c r="CQ31" s="136">
        <v>68</v>
      </c>
      <c r="CR31" s="136">
        <v>86.082758620689702</v>
      </c>
      <c r="CS31" s="136">
        <v>82.260387811634303</v>
      </c>
      <c r="CT31" s="136">
        <v>1006.1</v>
      </c>
      <c r="CU31" s="136">
        <v>1004.91586206896</v>
      </c>
      <c r="CV31" s="136">
        <v>1003.30415512465</v>
      </c>
      <c r="CW31" s="136">
        <v>2.5</v>
      </c>
      <c r="CX31" s="136">
        <v>0.75931034482758597</v>
      </c>
      <c r="CY31" s="136">
        <v>0.90360110803324101</v>
      </c>
      <c r="CZ31" s="136">
        <v>104</v>
      </c>
      <c r="DA31" s="136">
        <v>172.710344827586</v>
      </c>
      <c r="DB31" s="136">
        <v>146.57894736842101</v>
      </c>
      <c r="DC31" s="136">
        <v>106.95</v>
      </c>
      <c r="DD31" s="136">
        <v>3350.4749999999999</v>
      </c>
      <c r="DE31" s="136">
        <v>8230.5249999999996</v>
      </c>
      <c r="DF31" s="136">
        <v>772.92499999999995</v>
      </c>
      <c r="DG31" s="136">
        <v>26212.575000000001</v>
      </c>
      <c r="DH31" s="136">
        <v>65856.949999999895</v>
      </c>
      <c r="DI31" s="136">
        <v>481.05</v>
      </c>
      <c r="DJ31" s="136">
        <v>66638.25</v>
      </c>
      <c r="DK31" s="136">
        <v>164074.125</v>
      </c>
      <c r="DL31" s="136">
        <v>442.82499999999999</v>
      </c>
      <c r="DM31" s="136">
        <v>61163.175000000003</v>
      </c>
      <c r="DN31" s="136">
        <v>152896.4</v>
      </c>
      <c r="DO31" s="136">
        <v>50.36</v>
      </c>
      <c r="DP31" s="136">
        <v>1705.068</v>
      </c>
      <c r="DQ31" s="136">
        <v>4248.1899999999996</v>
      </c>
      <c r="DR31" s="136">
        <v>1.87</v>
      </c>
      <c r="DS31" s="136">
        <v>54.34</v>
      </c>
      <c r="DT31" s="136">
        <v>132.24100000000001</v>
      </c>
      <c r="DU31" s="136">
        <v>9.7249999999999996</v>
      </c>
      <c r="DV31" s="136">
        <v>280.97500000000002</v>
      </c>
      <c r="DW31" s="136">
        <v>681.375</v>
      </c>
      <c r="DX31" s="136">
        <v>37.524999999999999</v>
      </c>
      <c r="DY31" s="136">
        <v>1629.2</v>
      </c>
      <c r="DZ31" s="136">
        <v>5172.1499999999996</v>
      </c>
      <c r="EA31" s="136">
        <v>328.35</v>
      </c>
      <c r="EB31" s="136">
        <v>10904.15</v>
      </c>
      <c r="EC31" s="136">
        <v>26297.85</v>
      </c>
      <c r="IM31" s="197"/>
    </row>
    <row r="32" spans="1:247" s="181" customFormat="1" ht="20.25" customHeight="1">
      <c r="A32" s="176">
        <v>39485</v>
      </c>
      <c r="B32" s="216" t="s">
        <v>44</v>
      </c>
      <c r="C32" s="177">
        <v>1</v>
      </c>
      <c r="D32" s="173">
        <v>-3.3898000000000001</v>
      </c>
      <c r="E32" s="174">
        <v>-60.315989999999999</v>
      </c>
      <c r="F32" s="170" t="s">
        <v>16</v>
      </c>
      <c r="G32" s="172">
        <v>5</v>
      </c>
      <c r="H32" s="170" t="s">
        <v>43</v>
      </c>
      <c r="I32" s="171" t="s">
        <v>43</v>
      </c>
      <c r="J32" s="171" t="s">
        <v>1930</v>
      </c>
      <c r="K32" s="175" t="s">
        <v>32</v>
      </c>
      <c r="L32" s="136">
        <v>1</v>
      </c>
      <c r="M32" s="178">
        <v>6</v>
      </c>
      <c r="N32" s="179" t="s">
        <v>15</v>
      </c>
      <c r="O32" s="178">
        <v>28.95</v>
      </c>
      <c r="P32" s="178">
        <v>85</v>
      </c>
      <c r="Q32" s="178">
        <v>0.56000000000000005</v>
      </c>
      <c r="R32" s="178">
        <v>106.4</v>
      </c>
      <c r="S32" s="178">
        <v>8.19</v>
      </c>
      <c r="T32" s="178" t="s">
        <v>15</v>
      </c>
      <c r="U32" s="178" t="s">
        <v>15</v>
      </c>
      <c r="V32" s="178">
        <v>15</v>
      </c>
      <c r="W32" s="178">
        <v>7.81</v>
      </c>
      <c r="X32" s="179" t="s">
        <v>15</v>
      </c>
      <c r="Y32" s="179" t="s">
        <v>15</v>
      </c>
      <c r="Z32" s="178">
        <v>6.6</v>
      </c>
      <c r="AA32" s="179" t="s">
        <v>15</v>
      </c>
      <c r="AB32" s="179" t="s">
        <v>15</v>
      </c>
      <c r="AC32" s="179" t="s">
        <v>15</v>
      </c>
      <c r="AD32" s="179" t="s">
        <v>15</v>
      </c>
      <c r="AE32" s="179" t="s">
        <v>15</v>
      </c>
      <c r="AF32" s="179" t="s">
        <v>15</v>
      </c>
      <c r="AG32" s="179" t="s">
        <v>15</v>
      </c>
      <c r="AH32" s="179" t="s">
        <v>15</v>
      </c>
      <c r="AI32" s="217" t="s">
        <v>15</v>
      </c>
      <c r="AJ32" s="179" t="s">
        <v>15</v>
      </c>
      <c r="AK32" s="179" t="s">
        <v>15</v>
      </c>
      <c r="AL32" s="179" t="s">
        <v>15</v>
      </c>
      <c r="AM32" s="178">
        <v>0.06</v>
      </c>
      <c r="AN32" s="179" t="s">
        <v>15</v>
      </c>
      <c r="AO32" s="217">
        <v>48.380499383389306</v>
      </c>
      <c r="AP32" s="217">
        <v>12.757537404614851</v>
      </c>
      <c r="AQ32" s="217">
        <f t="shared" si="1"/>
        <v>61.138036788004158</v>
      </c>
      <c r="AR32" s="261">
        <f t="shared" si="0"/>
        <v>0.79133223644632966</v>
      </c>
      <c r="AS32" s="178">
        <v>6.48</v>
      </c>
      <c r="AT32" s="179" t="s">
        <v>15</v>
      </c>
      <c r="AU32" s="179" t="s">
        <v>15</v>
      </c>
      <c r="AV32" s="179" t="s">
        <v>15</v>
      </c>
      <c r="AW32" s="204">
        <f t="shared" si="2"/>
        <v>3.3262394757084475</v>
      </c>
      <c r="AX32" s="179" t="s">
        <v>15</v>
      </c>
      <c r="AY32" s="132" t="s">
        <v>15</v>
      </c>
      <c r="AZ32" s="132" t="s">
        <v>15</v>
      </c>
      <c r="BA32" s="132" t="s">
        <v>15</v>
      </c>
      <c r="BB32" s="265" t="s">
        <v>15</v>
      </c>
      <c r="BC32" s="132" t="s">
        <v>15</v>
      </c>
      <c r="BD32" s="132" t="s">
        <v>15</v>
      </c>
      <c r="BE32" s="179" t="s">
        <v>15</v>
      </c>
      <c r="BF32" s="21" t="s">
        <v>15</v>
      </c>
      <c r="BG32" s="21" t="s">
        <v>15</v>
      </c>
      <c r="BH32" s="179" t="s">
        <v>15</v>
      </c>
      <c r="BI32" s="179" t="s">
        <v>15</v>
      </c>
      <c r="BJ32" s="309">
        <v>18.28349</v>
      </c>
      <c r="BK32" s="309">
        <v>820524500</v>
      </c>
      <c r="BL32" s="309">
        <v>207461300</v>
      </c>
      <c r="BM32" s="309">
        <v>0.44067240000000002</v>
      </c>
      <c r="BN32" s="309">
        <v>0.19892029999999999</v>
      </c>
      <c r="BO32" s="309">
        <v>0.2151419</v>
      </c>
      <c r="BP32" s="309">
        <v>0.11058080000000001</v>
      </c>
      <c r="BQ32" s="309">
        <v>1.09973E-6</v>
      </c>
      <c r="BR32" s="309">
        <v>3.4683480000000003E-2</v>
      </c>
      <c r="BS32" s="136">
        <v>12.4860191345215</v>
      </c>
      <c r="BT32" s="136">
        <v>5.6889138221740696</v>
      </c>
      <c r="BU32" s="136">
        <v>-2.2219556267373299E-3</v>
      </c>
      <c r="BV32" s="136">
        <v>9.0886837278958399E-4</v>
      </c>
      <c r="BW32" s="136">
        <v>2.4014530936256099E-3</v>
      </c>
      <c r="BX32" s="136">
        <v>337.75348297294801</v>
      </c>
      <c r="BY32" s="136">
        <v>4845.3632189377104</v>
      </c>
      <c r="BZ32" s="136">
        <v>0</v>
      </c>
      <c r="CA32" s="136">
        <v>3.3466434795860901E-4</v>
      </c>
      <c r="CB32" s="136">
        <v>14105.5951595186</v>
      </c>
      <c r="CC32" s="136">
        <v>9450.5174384573802</v>
      </c>
      <c r="CD32" s="136">
        <v>2277.5916183190102</v>
      </c>
      <c r="CE32" s="136">
        <v>0</v>
      </c>
      <c r="CF32" s="136">
        <v>37.605902999999998</v>
      </c>
      <c r="CG32" s="136">
        <v>42.204003</v>
      </c>
      <c r="CH32" s="136">
        <v>24</v>
      </c>
      <c r="CI32" s="136">
        <v>26.3696551724138</v>
      </c>
      <c r="CJ32" s="136">
        <v>27.167313019390601</v>
      </c>
      <c r="CK32" s="136">
        <v>9.3600000000000003E-2</v>
      </c>
      <c r="CL32" s="136">
        <v>11.8116</v>
      </c>
      <c r="CM32" s="136">
        <v>26.902799999999999</v>
      </c>
      <c r="CN32" s="136">
        <v>11.818333000000001</v>
      </c>
      <c r="CO32" s="136">
        <v>20376.374883</v>
      </c>
      <c r="CP32" s="136">
        <v>56710.609602999997</v>
      </c>
      <c r="CQ32" s="136">
        <v>93</v>
      </c>
      <c r="CR32" s="136">
        <v>85.7931034482759</v>
      </c>
      <c r="CS32" s="136">
        <v>82.216066481994503</v>
      </c>
      <c r="CT32" s="136">
        <v>1006.6</v>
      </c>
      <c r="CU32" s="136">
        <v>1004.38068965517</v>
      </c>
      <c r="CV32" s="136">
        <v>1003.12908587258</v>
      </c>
      <c r="CW32" s="136">
        <v>0</v>
      </c>
      <c r="CX32" s="136">
        <v>0.78551724137931001</v>
      </c>
      <c r="CY32" s="136">
        <v>0.918836565096953</v>
      </c>
      <c r="CZ32" s="136">
        <v>248</v>
      </c>
      <c r="DA32" s="136">
        <v>167.11724137931</v>
      </c>
      <c r="DB32" s="136">
        <v>140.376731301939</v>
      </c>
      <c r="DC32" s="136">
        <v>14.824999999999999</v>
      </c>
      <c r="DD32" s="136">
        <v>3116.9749999999999</v>
      </c>
      <c r="DE32" s="136">
        <v>8076.5249999999996</v>
      </c>
      <c r="DF32" s="136">
        <v>110.425</v>
      </c>
      <c r="DG32" s="136">
        <v>23705.825000000001</v>
      </c>
      <c r="DH32" s="136">
        <v>64347.55</v>
      </c>
      <c r="DI32" s="136">
        <v>443.82499999999999</v>
      </c>
      <c r="DJ32" s="136">
        <v>67061.45</v>
      </c>
      <c r="DK32" s="136">
        <v>164415.85</v>
      </c>
      <c r="DL32" s="136">
        <v>413.65</v>
      </c>
      <c r="DM32" s="136">
        <v>61345.925000000003</v>
      </c>
      <c r="DN32" s="136">
        <v>153200.57500000001</v>
      </c>
      <c r="DO32" s="136">
        <v>7.2320000000000002</v>
      </c>
      <c r="DP32" s="136">
        <v>1555.4159999999999</v>
      </c>
      <c r="DQ32" s="136">
        <v>4153.6469999999999</v>
      </c>
      <c r="DR32" s="136">
        <v>0.08</v>
      </c>
      <c r="DS32" s="136">
        <v>49.573999999999998</v>
      </c>
      <c r="DT32" s="136">
        <v>129.03200000000001</v>
      </c>
      <c r="DU32" s="136">
        <v>0.4</v>
      </c>
      <c r="DV32" s="136">
        <v>256.10000000000002</v>
      </c>
      <c r="DW32" s="136">
        <v>664.22500000000002</v>
      </c>
      <c r="DX32" s="136">
        <v>1.35</v>
      </c>
      <c r="DY32" s="136">
        <v>1083.3</v>
      </c>
      <c r="DZ32" s="136">
        <v>4800</v>
      </c>
      <c r="EA32" s="136">
        <v>52.424999999999997</v>
      </c>
      <c r="EB32" s="136">
        <v>10293.35</v>
      </c>
      <c r="EC32" s="136">
        <v>25992.05</v>
      </c>
      <c r="IM32" s="182"/>
    </row>
    <row r="33" spans="1:247" s="196" customFormat="1" ht="20.25" customHeight="1">
      <c r="A33" s="189">
        <v>39485</v>
      </c>
      <c r="B33" s="210" t="s">
        <v>51</v>
      </c>
      <c r="C33" s="191">
        <v>1</v>
      </c>
      <c r="D33" s="186">
        <v>-3.3923299999999998</v>
      </c>
      <c r="E33" s="187">
        <v>-60.307740000000003</v>
      </c>
      <c r="F33" s="183" t="s">
        <v>16</v>
      </c>
      <c r="G33" s="185">
        <v>31</v>
      </c>
      <c r="H33" s="183" t="s">
        <v>25</v>
      </c>
      <c r="I33" s="184" t="s">
        <v>25</v>
      </c>
      <c r="J33" s="171" t="s">
        <v>1930</v>
      </c>
      <c r="K33" s="188" t="s">
        <v>32</v>
      </c>
      <c r="L33" s="136">
        <v>1</v>
      </c>
      <c r="M33" s="192">
        <v>6.5</v>
      </c>
      <c r="N33" s="193" t="s">
        <v>15</v>
      </c>
      <c r="O33" s="192">
        <v>29.1</v>
      </c>
      <c r="P33" s="192">
        <v>84</v>
      </c>
      <c r="Q33" s="192">
        <v>0.54</v>
      </c>
      <c r="R33" s="194">
        <v>118.9</v>
      </c>
      <c r="S33" s="194">
        <v>9.1300000000000008</v>
      </c>
      <c r="T33" s="194" t="s">
        <v>15</v>
      </c>
      <c r="U33" s="194" t="s">
        <v>15</v>
      </c>
      <c r="V33" s="194">
        <v>15.3</v>
      </c>
      <c r="W33" s="192">
        <v>8.2100000000000009</v>
      </c>
      <c r="X33" s="193" t="s">
        <v>15</v>
      </c>
      <c r="Y33" s="193" t="s">
        <v>15</v>
      </c>
      <c r="Z33" s="192">
        <v>7.2</v>
      </c>
      <c r="AA33" s="193" t="s">
        <v>15</v>
      </c>
      <c r="AB33" s="193" t="s">
        <v>15</v>
      </c>
      <c r="AC33" s="193" t="s">
        <v>15</v>
      </c>
      <c r="AD33" s="193" t="s">
        <v>15</v>
      </c>
      <c r="AE33" s="193" t="s">
        <v>15</v>
      </c>
      <c r="AF33" s="193" t="s">
        <v>15</v>
      </c>
      <c r="AG33" s="193" t="s">
        <v>15</v>
      </c>
      <c r="AH33" s="193" t="s">
        <v>15</v>
      </c>
      <c r="AI33" s="213" t="s">
        <v>15</v>
      </c>
      <c r="AJ33" s="193" t="s">
        <v>15</v>
      </c>
      <c r="AK33" s="193" t="s">
        <v>15</v>
      </c>
      <c r="AL33" s="193" t="s">
        <v>15</v>
      </c>
      <c r="AM33" s="192">
        <v>0.23</v>
      </c>
      <c r="AN33" s="193" t="s">
        <v>15</v>
      </c>
      <c r="AO33" s="213">
        <v>41.069385810340989</v>
      </c>
      <c r="AP33" s="213">
        <v>9.745155084754396</v>
      </c>
      <c r="AQ33" s="217">
        <f t="shared" si="1"/>
        <v>50.814540895095384</v>
      </c>
      <c r="AR33" s="261">
        <f t="shared" si="0"/>
        <v>0.80822113290617181</v>
      </c>
      <c r="AS33" s="192">
        <v>0.56999999999999995</v>
      </c>
      <c r="AT33" s="193" t="s">
        <v>15</v>
      </c>
      <c r="AU33" s="193" t="s">
        <v>15</v>
      </c>
      <c r="AV33" s="193" t="s">
        <v>15</v>
      </c>
      <c r="AW33" s="204">
        <f t="shared" si="2"/>
        <v>12.750584656882381</v>
      </c>
      <c r="AX33" s="193" t="s">
        <v>15</v>
      </c>
      <c r="AY33" s="132" t="s">
        <v>15</v>
      </c>
      <c r="AZ33" s="132" t="s">
        <v>15</v>
      </c>
      <c r="BA33" s="132" t="s">
        <v>15</v>
      </c>
      <c r="BB33" s="265" t="s">
        <v>15</v>
      </c>
      <c r="BC33" s="132" t="s">
        <v>15</v>
      </c>
      <c r="BD33" s="132" t="s">
        <v>15</v>
      </c>
      <c r="BE33" s="193" t="s">
        <v>15</v>
      </c>
      <c r="BF33" s="21" t="s">
        <v>15</v>
      </c>
      <c r="BG33" s="21" t="s">
        <v>15</v>
      </c>
      <c r="BH33" s="193" t="s">
        <v>15</v>
      </c>
      <c r="BI33" s="193" t="s">
        <v>15</v>
      </c>
      <c r="BJ33" s="309">
        <v>18.28349</v>
      </c>
      <c r="BK33" s="309">
        <v>820524500</v>
      </c>
      <c r="BL33" s="309">
        <v>207461300</v>
      </c>
      <c r="BM33" s="309">
        <v>0.44067240000000002</v>
      </c>
      <c r="BN33" s="309">
        <v>0.19892029999999999</v>
      </c>
      <c r="BO33" s="309">
        <v>0.2151419</v>
      </c>
      <c r="BP33" s="309">
        <v>0.11058080000000001</v>
      </c>
      <c r="BQ33" s="309">
        <v>1.09973E-6</v>
      </c>
      <c r="BR33" s="309">
        <v>3.4683480000000003E-2</v>
      </c>
      <c r="BS33" s="136">
        <v>12.538032531738301</v>
      </c>
      <c r="BT33" s="136">
        <v>5.6369083404540996</v>
      </c>
      <c r="BU33" s="136">
        <v>-1.2315870437305399E-3</v>
      </c>
      <c r="BV33" s="136">
        <v>6.4063984464155497E-4</v>
      </c>
      <c r="BW33" s="136">
        <v>1.5338152647018401E-3</v>
      </c>
      <c r="BX33" s="136">
        <v>332.51771096849302</v>
      </c>
      <c r="BY33" s="136">
        <v>4504.0418362541304</v>
      </c>
      <c r="BZ33" s="136">
        <v>1.16629395340116E-3</v>
      </c>
      <c r="CA33" s="136">
        <v>2.4714786132350798E-4</v>
      </c>
      <c r="CB33" s="136">
        <v>10186.1341951546</v>
      </c>
      <c r="CC33" s="136">
        <v>9366.7747150486794</v>
      </c>
      <c r="CD33" s="136">
        <v>2696.98822746017</v>
      </c>
      <c r="CE33" s="136">
        <v>0</v>
      </c>
      <c r="CF33" s="136">
        <v>37.605902999999998</v>
      </c>
      <c r="CG33" s="136">
        <v>42.204003</v>
      </c>
      <c r="CH33" s="136">
        <v>24.7</v>
      </c>
      <c r="CI33" s="136">
        <v>26.360689655172401</v>
      </c>
      <c r="CJ33" s="136">
        <v>27.165096952908598</v>
      </c>
      <c r="CK33" s="136">
        <v>8.6400000000000005E-2</v>
      </c>
      <c r="CL33" s="136">
        <v>11.8332</v>
      </c>
      <c r="CM33" s="136">
        <v>26.924399999999999</v>
      </c>
      <c r="CN33" s="136">
        <v>41.785277999999998</v>
      </c>
      <c r="CO33" s="136">
        <v>20406.177382999998</v>
      </c>
      <c r="CP33" s="136">
        <v>56729.548770000001</v>
      </c>
      <c r="CQ33" s="136">
        <v>90</v>
      </c>
      <c r="CR33" s="136">
        <v>85.7931034482759</v>
      </c>
      <c r="CS33" s="136">
        <v>82.207756232687004</v>
      </c>
      <c r="CT33" s="136">
        <v>1007.5</v>
      </c>
      <c r="CU33" s="136">
        <v>1004.4151724137899</v>
      </c>
      <c r="CV33" s="136">
        <v>1003.1396121883701</v>
      </c>
      <c r="CW33" s="136">
        <v>0.2</v>
      </c>
      <c r="CX33" s="136">
        <v>0.78482758620689597</v>
      </c>
      <c r="CY33" s="136">
        <v>0.91939058171745203</v>
      </c>
      <c r="CZ33" s="136">
        <v>309</v>
      </c>
      <c r="DA33" s="136">
        <v>168.57241379310301</v>
      </c>
      <c r="DB33" s="136">
        <v>140.37119113573399</v>
      </c>
      <c r="DC33" s="136">
        <v>37.225000000000001</v>
      </c>
      <c r="DD33" s="136">
        <v>3139.75</v>
      </c>
      <c r="DE33" s="136">
        <v>8098.65</v>
      </c>
      <c r="DF33" s="136">
        <v>271.85000000000002</v>
      </c>
      <c r="DG33" s="136">
        <v>23868.9</v>
      </c>
      <c r="DH33" s="136">
        <v>64499.4</v>
      </c>
      <c r="DI33" s="136">
        <v>445.625</v>
      </c>
      <c r="DJ33" s="136">
        <v>67044.225000000006</v>
      </c>
      <c r="DK33" s="136">
        <v>164402.67499999999</v>
      </c>
      <c r="DL33" s="136">
        <v>420.07499999999999</v>
      </c>
      <c r="DM33" s="136">
        <v>61336.4</v>
      </c>
      <c r="DN33" s="136">
        <v>153190.67499999999</v>
      </c>
      <c r="DO33" s="136">
        <v>17.687999999999999</v>
      </c>
      <c r="DP33" s="136">
        <v>1566.1410000000001</v>
      </c>
      <c r="DQ33" s="136">
        <v>4163.5569999999998</v>
      </c>
      <c r="DR33" s="136">
        <v>0.38</v>
      </c>
      <c r="DS33" s="136">
        <v>49.875999999999998</v>
      </c>
      <c r="DT33" s="136">
        <v>129.32499999999999</v>
      </c>
      <c r="DU33" s="136">
        <v>1.9</v>
      </c>
      <c r="DV33" s="136">
        <v>257.625</v>
      </c>
      <c r="DW33" s="136">
        <v>665.7</v>
      </c>
      <c r="DX33" s="136">
        <v>1.5249999999999999</v>
      </c>
      <c r="DY33" s="136">
        <v>1084.3</v>
      </c>
      <c r="DZ33" s="136">
        <v>4797.6750000000002</v>
      </c>
      <c r="EA33" s="136">
        <v>129.55000000000001</v>
      </c>
      <c r="EB33" s="136">
        <v>10370.975</v>
      </c>
      <c r="EC33" s="136">
        <v>26067.224999999999</v>
      </c>
      <c r="IM33" s="197"/>
    </row>
    <row r="34" spans="1:247" s="181" customFormat="1" ht="20.25" customHeight="1">
      <c r="A34" s="176">
        <v>39486</v>
      </c>
      <c r="B34" s="216" t="s">
        <v>53</v>
      </c>
      <c r="C34" s="177">
        <v>1</v>
      </c>
      <c r="D34" s="173">
        <v>-3.38489</v>
      </c>
      <c r="E34" s="174">
        <v>-60.305630000000001</v>
      </c>
      <c r="F34" s="170" t="s">
        <v>16</v>
      </c>
      <c r="G34" s="172">
        <v>44</v>
      </c>
      <c r="H34" s="170" t="s">
        <v>52</v>
      </c>
      <c r="I34" s="171" t="s">
        <v>52</v>
      </c>
      <c r="J34" s="171" t="s">
        <v>1930</v>
      </c>
      <c r="K34" s="175" t="s">
        <v>32</v>
      </c>
      <c r="L34" s="136">
        <v>1</v>
      </c>
      <c r="M34" s="178">
        <v>5.3</v>
      </c>
      <c r="N34" s="179" t="s">
        <v>15</v>
      </c>
      <c r="O34" s="178">
        <v>29.51</v>
      </c>
      <c r="P34" s="178">
        <v>86</v>
      </c>
      <c r="Q34" s="178">
        <v>0.25</v>
      </c>
      <c r="R34" s="218" t="s">
        <v>15</v>
      </c>
      <c r="S34" s="218" t="s">
        <v>15</v>
      </c>
      <c r="T34" s="218" t="s">
        <v>15</v>
      </c>
      <c r="U34" s="218" t="s">
        <v>15</v>
      </c>
      <c r="V34" s="218" t="s">
        <v>15</v>
      </c>
      <c r="W34" s="178">
        <v>7.79</v>
      </c>
      <c r="X34" s="179" t="s">
        <v>15</v>
      </c>
      <c r="Y34" s="179" t="s">
        <v>15</v>
      </c>
      <c r="Z34" s="178">
        <v>2.4</v>
      </c>
      <c r="AA34" s="179" t="s">
        <v>15</v>
      </c>
      <c r="AB34" s="179" t="s">
        <v>15</v>
      </c>
      <c r="AC34" s="179" t="s">
        <v>15</v>
      </c>
      <c r="AD34" s="179" t="s">
        <v>15</v>
      </c>
      <c r="AE34" s="179" t="s">
        <v>15</v>
      </c>
      <c r="AF34" s="179" t="s">
        <v>15</v>
      </c>
      <c r="AG34" s="179" t="s">
        <v>15</v>
      </c>
      <c r="AH34" s="179" t="s">
        <v>15</v>
      </c>
      <c r="AI34" s="217" t="s">
        <v>15</v>
      </c>
      <c r="AJ34" s="179" t="s">
        <v>15</v>
      </c>
      <c r="AK34" s="179" t="s">
        <v>15</v>
      </c>
      <c r="AL34" s="179" t="s">
        <v>15</v>
      </c>
      <c r="AM34" s="179" t="s">
        <v>15</v>
      </c>
      <c r="AN34" s="179" t="s">
        <v>15</v>
      </c>
      <c r="AO34" s="217">
        <v>42.380618135942044</v>
      </c>
      <c r="AP34" s="217">
        <v>9.0074503087593882</v>
      </c>
      <c r="AQ34" s="217">
        <f t="shared" si="1"/>
        <v>51.388068444701432</v>
      </c>
      <c r="AR34" s="261">
        <f t="shared" si="0"/>
        <v>0.82471708742171768</v>
      </c>
      <c r="AS34" s="178">
        <v>0.75</v>
      </c>
      <c r="AT34" s="179" t="s">
        <v>15</v>
      </c>
      <c r="AU34" s="179" t="s">
        <v>15</v>
      </c>
      <c r="AV34" s="179" t="s">
        <v>15</v>
      </c>
      <c r="AW34" s="204" t="str">
        <f t="shared" si="2"/>
        <v>NaN</v>
      </c>
      <c r="AX34" s="179" t="s">
        <v>15</v>
      </c>
      <c r="AY34" s="132" t="s">
        <v>15</v>
      </c>
      <c r="AZ34" s="132" t="s">
        <v>15</v>
      </c>
      <c r="BA34" s="132" t="s">
        <v>15</v>
      </c>
      <c r="BB34" s="265" t="s">
        <v>15</v>
      </c>
      <c r="BC34" s="132" t="s">
        <v>15</v>
      </c>
      <c r="BD34" s="132" t="s">
        <v>15</v>
      </c>
      <c r="BE34" s="179" t="s">
        <v>15</v>
      </c>
      <c r="BF34" s="21" t="s">
        <v>15</v>
      </c>
      <c r="BG34" s="21" t="s">
        <v>15</v>
      </c>
      <c r="BH34" s="179" t="s">
        <v>15</v>
      </c>
      <c r="BI34" s="179" t="s">
        <v>15</v>
      </c>
      <c r="BJ34" s="309">
        <v>18.331320000000002</v>
      </c>
      <c r="BK34" s="309">
        <v>830473500</v>
      </c>
      <c r="BL34" s="309">
        <v>208350900</v>
      </c>
      <c r="BM34" s="309">
        <v>0.44002809999999998</v>
      </c>
      <c r="BN34" s="309">
        <v>0.1993066</v>
      </c>
      <c r="BO34" s="309">
        <v>0.2151681</v>
      </c>
      <c r="BP34" s="309">
        <v>0.1108634</v>
      </c>
      <c r="BQ34" s="309">
        <v>1.183164E-6</v>
      </c>
      <c r="BR34" s="309">
        <v>3.463277E-2</v>
      </c>
      <c r="BS34" s="136">
        <v>13.211216211319</v>
      </c>
      <c r="BT34" s="136">
        <v>4.9744317531585702</v>
      </c>
      <c r="BU34" s="136">
        <v>-1.24694048281526E-4</v>
      </c>
      <c r="BV34" s="136">
        <v>1.00302815553732E-3</v>
      </c>
      <c r="BW34" s="136">
        <v>4.6513560810126399E-3</v>
      </c>
      <c r="BX34" s="136">
        <v>277.08651573168601</v>
      </c>
      <c r="BY34" s="136">
        <v>5290.4527337256604</v>
      </c>
      <c r="BZ34" s="136">
        <v>6.6453525572056499E-3</v>
      </c>
      <c r="CA34" s="136">
        <v>8.0601419314719699E-4</v>
      </c>
      <c r="CB34" s="136">
        <v>28350.681735968999</v>
      </c>
      <c r="CC34" s="136">
        <v>28839.6059980266</v>
      </c>
      <c r="CD34" s="136">
        <v>863.46947423855704</v>
      </c>
      <c r="CE34" s="136">
        <v>0</v>
      </c>
      <c r="CF34" s="136">
        <v>71.256191999999999</v>
      </c>
      <c r="CG34" s="136">
        <v>75.854292000000001</v>
      </c>
      <c r="CH34" s="136">
        <v>26.1</v>
      </c>
      <c r="CI34" s="136">
        <v>26.216551724137901</v>
      </c>
      <c r="CJ34" s="136">
        <v>27.143213296398901</v>
      </c>
      <c r="CK34" s="136">
        <v>5.7599999999999998E-2</v>
      </c>
      <c r="CL34" s="136">
        <v>11.865600000000001</v>
      </c>
      <c r="CM34" s="136">
        <v>26.856000000000002</v>
      </c>
      <c r="CN34" s="136">
        <v>22.567499999999999</v>
      </c>
      <c r="CO34" s="136">
        <v>19920.109049999999</v>
      </c>
      <c r="CP34" s="136">
        <v>57030.930715000002</v>
      </c>
      <c r="CQ34" s="136">
        <v>91</v>
      </c>
      <c r="CR34" s="136">
        <v>86.420689655172396</v>
      </c>
      <c r="CS34" s="136">
        <v>82.349030470914101</v>
      </c>
      <c r="CT34" s="136">
        <v>1005.4</v>
      </c>
      <c r="CU34" s="136">
        <v>1004.86827586207</v>
      </c>
      <c r="CV34" s="136">
        <v>1003.28088642659</v>
      </c>
      <c r="CW34" s="136">
        <v>0.5</v>
      </c>
      <c r="CX34" s="136">
        <v>0.73103448275862104</v>
      </c>
      <c r="CY34" s="136">
        <v>0.89722991689750697</v>
      </c>
      <c r="CZ34" s="136">
        <v>141</v>
      </c>
      <c r="DA34" s="136">
        <v>173.937931034483</v>
      </c>
      <c r="DB34" s="136">
        <v>146.41274238227101</v>
      </c>
      <c r="DC34" s="136">
        <v>24.95</v>
      </c>
      <c r="DD34" s="136">
        <v>3233.4250000000002</v>
      </c>
      <c r="DE34" s="136">
        <v>8108.6750000000002</v>
      </c>
      <c r="DF34" s="136">
        <v>182.95</v>
      </c>
      <c r="DG34" s="136">
        <v>24966.025000000001</v>
      </c>
      <c r="DH34" s="136">
        <v>64747.824999999903</v>
      </c>
      <c r="DI34" s="136">
        <v>439.95</v>
      </c>
      <c r="DJ34" s="136">
        <v>66642.95</v>
      </c>
      <c r="DK34" s="136">
        <v>163999.47500000001</v>
      </c>
      <c r="DL34" s="136">
        <v>403.9</v>
      </c>
      <c r="DM34" s="136">
        <v>61190.25</v>
      </c>
      <c r="DN34" s="136">
        <v>152921.29999999999</v>
      </c>
      <c r="DO34" s="136">
        <v>10.654999999999999</v>
      </c>
      <c r="DP34" s="136">
        <v>1628.808</v>
      </c>
      <c r="DQ34" s="136">
        <v>4179.9660000000003</v>
      </c>
      <c r="DR34" s="136">
        <v>0.115</v>
      </c>
      <c r="DS34" s="136">
        <v>51.707999999999998</v>
      </c>
      <c r="DT34" s="136">
        <v>129.755</v>
      </c>
      <c r="DU34" s="136">
        <v>0.57499999999999996</v>
      </c>
      <c r="DV34" s="136">
        <v>267.3</v>
      </c>
      <c r="DW34" s="136">
        <v>668.375</v>
      </c>
      <c r="DX34" s="136">
        <v>3.125</v>
      </c>
      <c r="DY34" s="136">
        <v>1400.8</v>
      </c>
      <c r="DZ34" s="136">
        <v>4999.3999999999996</v>
      </c>
      <c r="EA34" s="136">
        <v>82.875</v>
      </c>
      <c r="EB34" s="136">
        <v>10550.725</v>
      </c>
      <c r="EC34" s="136">
        <v>25954.575000000001</v>
      </c>
      <c r="IM34" s="182"/>
    </row>
    <row r="35" spans="1:247" s="196" customFormat="1" ht="20.25" customHeight="1">
      <c r="A35" s="189">
        <v>39487</v>
      </c>
      <c r="B35" s="210" t="s">
        <v>75</v>
      </c>
      <c r="C35" s="191">
        <v>1</v>
      </c>
      <c r="D35" s="186">
        <v>-3.3862399999999999</v>
      </c>
      <c r="E35" s="187">
        <v>-60.286470000000001</v>
      </c>
      <c r="F35" s="183" t="s">
        <v>16</v>
      </c>
      <c r="G35" s="185">
        <v>7</v>
      </c>
      <c r="H35" s="183" t="s">
        <v>18</v>
      </c>
      <c r="I35" s="184" t="s">
        <v>18</v>
      </c>
      <c r="J35" s="171" t="s">
        <v>1930</v>
      </c>
      <c r="K35" s="188" t="s">
        <v>32</v>
      </c>
      <c r="L35" s="136">
        <v>1</v>
      </c>
      <c r="M35" s="192">
        <v>5.5</v>
      </c>
      <c r="N35" s="192">
        <v>1</v>
      </c>
      <c r="O35" s="192">
        <v>30.01</v>
      </c>
      <c r="P35" s="192">
        <v>90</v>
      </c>
      <c r="Q35" s="192">
        <v>0.41</v>
      </c>
      <c r="R35" s="194">
        <v>112.4</v>
      </c>
      <c r="S35" s="194">
        <v>8.49</v>
      </c>
      <c r="T35" s="194" t="s">
        <v>15</v>
      </c>
      <c r="U35" s="194" t="s">
        <v>15</v>
      </c>
      <c r="V35" s="194">
        <v>5.8</v>
      </c>
      <c r="W35" s="192">
        <v>7.65</v>
      </c>
      <c r="X35" s="193" t="s">
        <v>15</v>
      </c>
      <c r="Y35" s="193" t="s">
        <v>15</v>
      </c>
      <c r="Z35" s="192">
        <v>4.8</v>
      </c>
      <c r="AA35" s="193" t="s">
        <v>15</v>
      </c>
      <c r="AB35" s="193" t="s">
        <v>15</v>
      </c>
      <c r="AC35" s="193" t="s">
        <v>15</v>
      </c>
      <c r="AD35" s="193" t="s">
        <v>15</v>
      </c>
      <c r="AE35" s="193" t="s">
        <v>15</v>
      </c>
      <c r="AF35" s="193" t="s">
        <v>15</v>
      </c>
      <c r="AG35" s="193" t="s">
        <v>15</v>
      </c>
      <c r="AH35" s="193" t="s">
        <v>15</v>
      </c>
      <c r="AI35" s="213" t="s">
        <v>15</v>
      </c>
      <c r="AJ35" s="193" t="s">
        <v>15</v>
      </c>
      <c r="AK35" s="193" t="s">
        <v>15</v>
      </c>
      <c r="AL35" s="193" t="s">
        <v>15</v>
      </c>
      <c r="AM35" s="193" t="s">
        <v>15</v>
      </c>
      <c r="AN35" s="193" t="s">
        <v>15</v>
      </c>
      <c r="AO35" s="213">
        <v>27.996796867227417</v>
      </c>
      <c r="AP35" s="213">
        <v>7.3325001885048176</v>
      </c>
      <c r="AQ35" s="217">
        <f t="shared" si="1"/>
        <v>35.329297055732233</v>
      </c>
      <c r="AR35" s="261">
        <f t="shared" si="0"/>
        <v>0.79245270074471785</v>
      </c>
      <c r="AS35" s="192">
        <v>2.2999999999999998</v>
      </c>
      <c r="AT35" s="193" t="s">
        <v>15</v>
      </c>
      <c r="AU35" s="193" t="s">
        <v>15</v>
      </c>
      <c r="AV35" s="193" t="s">
        <v>15</v>
      </c>
      <c r="AW35" s="204" t="str">
        <f t="shared" si="2"/>
        <v>NaN</v>
      </c>
      <c r="AX35" s="193" t="s">
        <v>15</v>
      </c>
      <c r="AY35" s="132" t="s">
        <v>15</v>
      </c>
      <c r="AZ35" s="132" t="s">
        <v>15</v>
      </c>
      <c r="BA35" s="132" t="s">
        <v>15</v>
      </c>
      <c r="BB35" s="265" t="s">
        <v>15</v>
      </c>
      <c r="BC35" s="132" t="s">
        <v>15</v>
      </c>
      <c r="BD35" s="132" t="s">
        <v>15</v>
      </c>
      <c r="BE35" s="193" t="s">
        <v>15</v>
      </c>
      <c r="BF35" s="21" t="s">
        <v>15</v>
      </c>
      <c r="BG35" s="21" t="s">
        <v>15</v>
      </c>
      <c r="BH35" s="193" t="s">
        <v>15</v>
      </c>
      <c r="BI35" s="193" t="s">
        <v>15</v>
      </c>
      <c r="BJ35" s="309">
        <v>18.37274</v>
      </c>
      <c r="BK35" s="309">
        <v>839167400</v>
      </c>
      <c r="BL35" s="309">
        <v>209363400</v>
      </c>
      <c r="BM35" s="309">
        <v>0.4374963</v>
      </c>
      <c r="BN35" s="309">
        <v>0.199189</v>
      </c>
      <c r="BO35" s="309">
        <v>0.21440500000000001</v>
      </c>
      <c r="BP35" s="309">
        <v>0.1144751</v>
      </c>
      <c r="BQ35" s="309">
        <v>1.1763559999999999E-6</v>
      </c>
      <c r="BR35" s="309">
        <v>3.4433510000000001E-2</v>
      </c>
      <c r="BS35" s="136">
        <v>13.3652645746867</v>
      </c>
      <c r="BT35" s="136">
        <v>4.8645353317260698</v>
      </c>
      <c r="BU35" s="136">
        <v>7.7530912434061404E-4</v>
      </c>
      <c r="BV35" s="136">
        <v>5.5652057441572403E-3</v>
      </c>
      <c r="BW35" s="136">
        <v>5.6226891465485096E-3</v>
      </c>
      <c r="BX35" s="136">
        <v>82.068962249641004</v>
      </c>
      <c r="BY35" s="136">
        <v>4576.5572347024399</v>
      </c>
      <c r="BZ35" s="136">
        <v>5.4566023686604001E-2</v>
      </c>
      <c r="CA35" s="136">
        <v>8.24486881260511E-4</v>
      </c>
      <c r="CB35" s="136">
        <v>27314.459530672699</v>
      </c>
      <c r="CC35" s="136">
        <v>4448.4756031250399</v>
      </c>
      <c r="CD35" s="136">
        <v>871.09993272186</v>
      </c>
      <c r="CE35" s="136">
        <v>0</v>
      </c>
      <c r="CF35" s="136">
        <v>72.930224999999993</v>
      </c>
      <c r="CG35" s="136">
        <v>80.714738999999994</v>
      </c>
      <c r="CH35" s="136">
        <v>27.6</v>
      </c>
      <c r="CI35" s="136">
        <v>26.2634482758621</v>
      </c>
      <c r="CJ35" s="136">
        <v>27.233795013850401</v>
      </c>
      <c r="CK35" s="136">
        <v>0.1188</v>
      </c>
      <c r="CL35" s="136">
        <v>11.775600000000001</v>
      </c>
      <c r="CM35" s="136">
        <v>26.301600000000001</v>
      </c>
      <c r="CN35" s="136">
        <v>160.568333</v>
      </c>
      <c r="CO35" s="136">
        <v>21600.511111</v>
      </c>
      <c r="CP35" s="136">
        <v>59671.734323999997</v>
      </c>
      <c r="CQ35" s="136">
        <v>76</v>
      </c>
      <c r="CR35" s="136">
        <v>86.268965517241398</v>
      </c>
      <c r="CS35" s="136">
        <v>81.977839335180093</v>
      </c>
      <c r="CT35" s="136">
        <v>1004.9</v>
      </c>
      <c r="CU35" s="136">
        <v>1004.98413793103</v>
      </c>
      <c r="CV35" s="136">
        <v>1003.3174515235499</v>
      </c>
      <c r="CW35" s="136">
        <v>1.8</v>
      </c>
      <c r="CX35" s="136">
        <v>0.75310344827586195</v>
      </c>
      <c r="CY35" s="136">
        <v>0.89861495844875405</v>
      </c>
      <c r="CZ35" s="136">
        <v>37</v>
      </c>
      <c r="DA35" s="136">
        <v>182.80689655172401</v>
      </c>
      <c r="DB35" s="136">
        <v>145.108033240997</v>
      </c>
      <c r="DC35" s="136">
        <v>37.125</v>
      </c>
      <c r="DD35" s="136">
        <v>3350.1750000000002</v>
      </c>
      <c r="DE35" s="136">
        <v>8418.4</v>
      </c>
      <c r="DF35" s="136">
        <v>449.625</v>
      </c>
      <c r="DG35" s="136">
        <v>25991.25</v>
      </c>
      <c r="DH35" s="136">
        <v>66926.524999999994</v>
      </c>
      <c r="DI35" s="136">
        <v>459.1</v>
      </c>
      <c r="DJ35" s="136">
        <v>66650.2</v>
      </c>
      <c r="DK35" s="136">
        <v>164082.75</v>
      </c>
      <c r="DL35" s="136">
        <v>415.55</v>
      </c>
      <c r="DM35" s="136">
        <v>61185.775000000001</v>
      </c>
      <c r="DN35" s="136">
        <v>152795.29999999999</v>
      </c>
      <c r="DO35" s="136">
        <v>25.613</v>
      </c>
      <c r="DP35" s="136">
        <v>1687.07</v>
      </c>
      <c r="DQ35" s="136">
        <v>4315.4799999999996</v>
      </c>
      <c r="DR35" s="136">
        <v>0.51</v>
      </c>
      <c r="DS35" s="136">
        <v>52.865000000000002</v>
      </c>
      <c r="DT35" s="136">
        <v>133.95699999999999</v>
      </c>
      <c r="DU35" s="136">
        <v>2.5249999999999999</v>
      </c>
      <c r="DV35" s="136">
        <v>272.32499999999999</v>
      </c>
      <c r="DW35" s="136">
        <v>690.2</v>
      </c>
      <c r="DX35" s="136">
        <v>120.5</v>
      </c>
      <c r="DY35" s="136">
        <v>1784.95</v>
      </c>
      <c r="DZ35" s="136">
        <v>5658.8</v>
      </c>
      <c r="EA35" s="136">
        <v>90.8</v>
      </c>
      <c r="EB35" s="136">
        <v>10644.4</v>
      </c>
      <c r="EC35" s="136">
        <v>26301.275000000001</v>
      </c>
      <c r="IM35" s="197"/>
    </row>
    <row r="36" spans="1:247" s="181" customFormat="1" ht="20.25" customHeight="1">
      <c r="A36" s="176">
        <v>39487</v>
      </c>
      <c r="B36" s="216" t="s">
        <v>77</v>
      </c>
      <c r="C36" s="177">
        <v>1</v>
      </c>
      <c r="D36" s="173">
        <v>-3.36497</v>
      </c>
      <c r="E36" s="174">
        <v>-60.262160000000002</v>
      </c>
      <c r="F36" s="170" t="s">
        <v>16</v>
      </c>
      <c r="G36" s="172">
        <v>38</v>
      </c>
      <c r="H36" s="170" t="s">
        <v>76</v>
      </c>
      <c r="I36" s="171" t="s">
        <v>76</v>
      </c>
      <c r="J36" s="171" t="s">
        <v>1930</v>
      </c>
      <c r="K36" s="175" t="s">
        <v>32</v>
      </c>
      <c r="L36" s="136">
        <v>1</v>
      </c>
      <c r="M36" s="178">
        <v>6.2</v>
      </c>
      <c r="N36" s="179" t="s">
        <v>15</v>
      </c>
      <c r="O36" s="178">
        <v>28.8</v>
      </c>
      <c r="P36" s="178">
        <v>88</v>
      </c>
      <c r="Q36" s="178">
        <v>0.5</v>
      </c>
      <c r="R36" s="218" t="s">
        <v>15</v>
      </c>
      <c r="S36" s="218" t="s">
        <v>15</v>
      </c>
      <c r="T36" s="218" t="s">
        <v>15</v>
      </c>
      <c r="U36" s="218" t="s">
        <v>15</v>
      </c>
      <c r="V36" s="218" t="s">
        <v>15</v>
      </c>
      <c r="W36" s="178">
        <v>7.38</v>
      </c>
      <c r="X36" s="179" t="s">
        <v>15</v>
      </c>
      <c r="Y36" s="179" t="s">
        <v>15</v>
      </c>
      <c r="Z36" s="178">
        <v>3.8</v>
      </c>
      <c r="AA36" s="179" t="s">
        <v>15</v>
      </c>
      <c r="AB36" s="179" t="s">
        <v>15</v>
      </c>
      <c r="AC36" s="179" t="s">
        <v>15</v>
      </c>
      <c r="AD36" s="179" t="s">
        <v>15</v>
      </c>
      <c r="AE36" s="179" t="s">
        <v>15</v>
      </c>
      <c r="AF36" s="179" t="s">
        <v>15</v>
      </c>
      <c r="AG36" s="179" t="s">
        <v>15</v>
      </c>
      <c r="AH36" s="179" t="s">
        <v>15</v>
      </c>
      <c r="AI36" s="217" t="s">
        <v>15</v>
      </c>
      <c r="AJ36" s="179" t="s">
        <v>15</v>
      </c>
      <c r="AK36" s="179" t="s">
        <v>15</v>
      </c>
      <c r="AL36" s="179" t="s">
        <v>15</v>
      </c>
      <c r="AM36" s="179" t="s">
        <v>15</v>
      </c>
      <c r="AN36" s="179" t="s">
        <v>15</v>
      </c>
      <c r="AO36" s="217">
        <v>38.327718220447871</v>
      </c>
      <c r="AP36" s="217">
        <v>13.347113999056582</v>
      </c>
      <c r="AQ36" s="217">
        <f t="shared" si="1"/>
        <v>51.674832219504452</v>
      </c>
      <c r="AR36" s="261">
        <f t="shared" si="0"/>
        <v>0.74170958229025907</v>
      </c>
      <c r="AS36" s="178">
        <v>1.96</v>
      </c>
      <c r="AT36" s="179" t="s">
        <v>15</v>
      </c>
      <c r="AU36" s="179" t="s">
        <v>15</v>
      </c>
      <c r="AV36" s="179" t="s">
        <v>15</v>
      </c>
      <c r="AW36" s="204" t="str">
        <f t="shared" si="2"/>
        <v>NaN</v>
      </c>
      <c r="AX36" s="179" t="s">
        <v>15</v>
      </c>
      <c r="AY36" s="179" t="s">
        <v>15</v>
      </c>
      <c r="AZ36" s="179" t="s">
        <v>15</v>
      </c>
      <c r="BA36" s="179" t="s">
        <v>15</v>
      </c>
      <c r="BB36" s="264" t="s">
        <v>15</v>
      </c>
      <c r="BC36" s="179" t="s">
        <v>15</v>
      </c>
      <c r="BD36" s="179" t="s">
        <v>15</v>
      </c>
      <c r="BE36" s="179" t="s">
        <v>15</v>
      </c>
      <c r="BF36" s="21" t="s">
        <v>15</v>
      </c>
      <c r="BG36" s="21" t="s">
        <v>15</v>
      </c>
      <c r="BH36" s="179" t="s">
        <v>15</v>
      </c>
      <c r="BI36" s="179" t="s">
        <v>15</v>
      </c>
      <c r="BJ36" s="309">
        <v>18.37274</v>
      </c>
      <c r="BK36" s="309">
        <v>839167400</v>
      </c>
      <c r="BL36" s="309">
        <v>209363400</v>
      </c>
      <c r="BM36" s="309">
        <v>0.4374963</v>
      </c>
      <c r="BN36" s="309">
        <v>0.199189</v>
      </c>
      <c r="BO36" s="309">
        <v>0.21440500000000001</v>
      </c>
      <c r="BP36" s="309">
        <v>0.1144751</v>
      </c>
      <c r="BQ36" s="309">
        <v>1.1763559999999999E-6</v>
      </c>
      <c r="BR36" s="309">
        <v>3.4433510000000001E-2</v>
      </c>
      <c r="BS36" s="136">
        <v>13.4581620693207</v>
      </c>
      <c r="BT36" s="136">
        <v>4.7716314792633101</v>
      </c>
      <c r="BU36" s="136">
        <v>8.0157693009823595E-3</v>
      </c>
      <c r="BV36" s="136">
        <v>2.2327059268718598E-3</v>
      </c>
      <c r="BW36" s="136">
        <v>8.6756892269477196E-3</v>
      </c>
      <c r="BX36" s="136">
        <v>15.5646039510397</v>
      </c>
      <c r="BY36" s="136">
        <v>3977.1808403933501</v>
      </c>
      <c r="BZ36" s="136">
        <v>1.02731641160145E-2</v>
      </c>
      <c r="CA36" s="136">
        <v>1.47197029665645E-3</v>
      </c>
      <c r="CB36" s="136">
        <v>47456.818330139198</v>
      </c>
      <c r="CC36" s="136">
        <v>2630.1482166854098</v>
      </c>
      <c r="CD36" s="136">
        <v>479.48224620898901</v>
      </c>
      <c r="CE36" s="136">
        <v>0</v>
      </c>
      <c r="CF36" s="136">
        <v>72.930224999999993</v>
      </c>
      <c r="CG36" s="136">
        <v>80.714738999999994</v>
      </c>
      <c r="CH36" s="136">
        <v>26.9</v>
      </c>
      <c r="CI36" s="136">
        <v>26.266206896551701</v>
      </c>
      <c r="CJ36" s="136">
        <v>27.218282548476399</v>
      </c>
      <c r="CK36" s="136">
        <v>8.6400000000000005E-2</v>
      </c>
      <c r="CL36" s="136">
        <v>11.761200000000001</v>
      </c>
      <c r="CM36" s="136">
        <v>26.3124</v>
      </c>
      <c r="CN36" s="136">
        <v>0</v>
      </c>
      <c r="CO36" s="136">
        <v>21457.934324000002</v>
      </c>
      <c r="CP36" s="136">
        <v>59502.174324</v>
      </c>
      <c r="CQ36" s="136">
        <v>82</v>
      </c>
      <c r="CR36" s="136">
        <v>86.351724137931001</v>
      </c>
      <c r="CS36" s="136">
        <v>82.066481994459807</v>
      </c>
      <c r="CT36" s="136">
        <v>1002.6</v>
      </c>
      <c r="CU36" s="136">
        <v>1004.97379310345</v>
      </c>
      <c r="CV36" s="136">
        <v>1003.31274238227</v>
      </c>
      <c r="CW36" s="136">
        <v>0.7</v>
      </c>
      <c r="CX36" s="136">
        <v>0.76275862068965505</v>
      </c>
      <c r="CY36" s="136">
        <v>0.89445983379501404</v>
      </c>
      <c r="CZ36" s="136">
        <v>27</v>
      </c>
      <c r="DA36" s="136">
        <v>181.31724137930999</v>
      </c>
      <c r="DB36" s="136">
        <v>145.99168975069301</v>
      </c>
      <c r="DC36" s="136">
        <v>0</v>
      </c>
      <c r="DD36" s="136">
        <v>3306.55</v>
      </c>
      <c r="DE36" s="136">
        <v>8375.2250000000004</v>
      </c>
      <c r="DF36" s="136">
        <v>0</v>
      </c>
      <c r="DG36" s="136">
        <v>25372.55</v>
      </c>
      <c r="DH36" s="136">
        <v>66316.2</v>
      </c>
      <c r="DI36" s="136">
        <v>426.75</v>
      </c>
      <c r="DJ36" s="136">
        <v>66668.600000000006</v>
      </c>
      <c r="DK36" s="136">
        <v>164104.95000000001</v>
      </c>
      <c r="DL36" s="136">
        <v>419.55</v>
      </c>
      <c r="DM36" s="136">
        <v>61216.425000000003</v>
      </c>
      <c r="DN36" s="136">
        <v>152826.9</v>
      </c>
      <c r="DO36" s="136">
        <v>0</v>
      </c>
      <c r="DP36" s="136">
        <v>1653.5619999999999</v>
      </c>
      <c r="DQ36" s="136">
        <v>4283.0309999999999</v>
      </c>
      <c r="DR36" s="136">
        <v>0</v>
      </c>
      <c r="DS36" s="136">
        <v>52.287999999999997</v>
      </c>
      <c r="DT36" s="136">
        <v>133.393</v>
      </c>
      <c r="DU36" s="136">
        <v>0</v>
      </c>
      <c r="DV36" s="136">
        <v>269.5</v>
      </c>
      <c r="DW36" s="136">
        <v>687.42499999999995</v>
      </c>
      <c r="DX36" s="136">
        <v>0</v>
      </c>
      <c r="DY36" s="136">
        <v>1630.2</v>
      </c>
      <c r="DZ36" s="136">
        <v>5503.65</v>
      </c>
      <c r="EA36" s="136">
        <v>0</v>
      </c>
      <c r="EB36" s="136">
        <v>10511.075000000001</v>
      </c>
      <c r="EC36" s="136">
        <v>26173.5</v>
      </c>
      <c r="IM36" s="182"/>
    </row>
    <row r="37" spans="1:247" s="196" customFormat="1" ht="20.25" customHeight="1">
      <c r="A37" s="189">
        <v>39487</v>
      </c>
      <c r="B37" s="210" t="s">
        <v>78</v>
      </c>
      <c r="C37" s="191">
        <v>1</v>
      </c>
      <c r="D37" s="186">
        <v>-3.3804400000000001</v>
      </c>
      <c r="E37" s="187">
        <v>-60.256909999999998</v>
      </c>
      <c r="F37" s="183" t="s">
        <v>16</v>
      </c>
      <c r="G37" s="185">
        <v>39</v>
      </c>
      <c r="H37" s="183" t="s">
        <v>28</v>
      </c>
      <c r="I37" s="184" t="s">
        <v>28</v>
      </c>
      <c r="J37" s="171" t="s">
        <v>1930</v>
      </c>
      <c r="K37" s="188" t="s">
        <v>32</v>
      </c>
      <c r="L37" s="136">
        <v>1</v>
      </c>
      <c r="M37" s="192">
        <v>6</v>
      </c>
      <c r="N37" s="193" t="s">
        <v>15</v>
      </c>
      <c r="O37" s="192">
        <v>28.9</v>
      </c>
      <c r="P37" s="192">
        <v>90</v>
      </c>
      <c r="Q37" s="192">
        <v>0.5</v>
      </c>
      <c r="R37" s="215" t="s">
        <v>15</v>
      </c>
      <c r="S37" s="215" t="s">
        <v>15</v>
      </c>
      <c r="T37" s="215" t="s">
        <v>15</v>
      </c>
      <c r="U37" s="215" t="s">
        <v>15</v>
      </c>
      <c r="V37" s="215" t="s">
        <v>15</v>
      </c>
      <c r="W37" s="192">
        <v>7.24</v>
      </c>
      <c r="X37" s="193" t="s">
        <v>15</v>
      </c>
      <c r="Y37" s="193" t="s">
        <v>15</v>
      </c>
      <c r="Z37" s="192">
        <v>3.2</v>
      </c>
      <c r="AA37" s="193" t="s">
        <v>15</v>
      </c>
      <c r="AB37" s="193" t="s">
        <v>15</v>
      </c>
      <c r="AC37" s="193" t="s">
        <v>15</v>
      </c>
      <c r="AD37" s="193" t="s">
        <v>15</v>
      </c>
      <c r="AE37" s="193" t="s">
        <v>15</v>
      </c>
      <c r="AF37" s="193" t="s">
        <v>15</v>
      </c>
      <c r="AG37" s="193" t="s">
        <v>15</v>
      </c>
      <c r="AH37" s="193" t="s">
        <v>15</v>
      </c>
      <c r="AI37" s="213" t="s">
        <v>15</v>
      </c>
      <c r="AJ37" s="193" t="s">
        <v>15</v>
      </c>
      <c r="AK37" s="193" t="s">
        <v>15</v>
      </c>
      <c r="AL37" s="193" t="s">
        <v>15</v>
      </c>
      <c r="AM37" s="193" t="s">
        <v>15</v>
      </c>
      <c r="AN37" s="193" t="s">
        <v>15</v>
      </c>
      <c r="AO37" s="213">
        <v>34.354286930747698</v>
      </c>
      <c r="AP37" s="213">
        <v>12.158797342302375</v>
      </c>
      <c r="AQ37" s="217">
        <f t="shared" si="1"/>
        <v>46.513084273050069</v>
      </c>
      <c r="AR37" s="261">
        <f t="shared" si="0"/>
        <v>0.73859404225001601</v>
      </c>
      <c r="AS37" s="192">
        <v>2.0099999999999998</v>
      </c>
      <c r="AT37" s="193" t="s">
        <v>15</v>
      </c>
      <c r="AU37" s="193" t="s">
        <v>15</v>
      </c>
      <c r="AV37" s="193" t="s">
        <v>15</v>
      </c>
      <c r="AW37" s="204" t="str">
        <f t="shared" si="2"/>
        <v>NaN</v>
      </c>
      <c r="AX37" s="193" t="s">
        <v>15</v>
      </c>
      <c r="AY37" s="193" t="s">
        <v>15</v>
      </c>
      <c r="AZ37" s="193" t="s">
        <v>15</v>
      </c>
      <c r="BA37" s="193" t="s">
        <v>15</v>
      </c>
      <c r="BB37" s="264" t="s">
        <v>15</v>
      </c>
      <c r="BC37" s="193" t="s">
        <v>15</v>
      </c>
      <c r="BD37" s="193" t="s">
        <v>15</v>
      </c>
      <c r="BE37" s="193" t="s">
        <v>15</v>
      </c>
      <c r="BF37" s="21" t="s">
        <v>15</v>
      </c>
      <c r="BG37" s="21" t="s">
        <v>15</v>
      </c>
      <c r="BH37" s="193" t="s">
        <v>15</v>
      </c>
      <c r="BI37" s="193" t="s">
        <v>15</v>
      </c>
      <c r="BJ37" s="309">
        <v>18.37274</v>
      </c>
      <c r="BK37" s="309">
        <v>839167400</v>
      </c>
      <c r="BL37" s="309">
        <v>209363400</v>
      </c>
      <c r="BM37" s="309">
        <v>0.4374963</v>
      </c>
      <c r="BN37" s="309">
        <v>0.199189</v>
      </c>
      <c r="BO37" s="309">
        <v>0.21440500000000001</v>
      </c>
      <c r="BP37" s="309">
        <v>0.1144751</v>
      </c>
      <c r="BQ37" s="309">
        <v>1.1763559999999999E-6</v>
      </c>
      <c r="BR37" s="309">
        <v>3.4433510000000001E-2</v>
      </c>
      <c r="BS37" s="136">
        <v>13.218798160553</v>
      </c>
      <c r="BT37" s="136">
        <v>5.0109934806823704</v>
      </c>
      <c r="BU37" s="136">
        <v>3.6684228689409801E-3</v>
      </c>
      <c r="BV37" s="136">
        <v>4.9162112409248896E-3</v>
      </c>
      <c r="BW37" s="136">
        <v>6.13691029138863E-3</v>
      </c>
      <c r="BX37" s="136">
        <v>53.270103984907699</v>
      </c>
      <c r="BY37" s="136">
        <v>3304.5895126994901</v>
      </c>
      <c r="BZ37" s="136">
        <v>1.0893591693121899E-2</v>
      </c>
      <c r="CA37" s="136">
        <v>8.9866958288455198E-4</v>
      </c>
      <c r="CB37" s="136">
        <v>31470.0093044266</v>
      </c>
      <c r="CC37" s="136">
        <v>3513.1716565674101</v>
      </c>
      <c r="CD37" s="136">
        <v>770.67004501525196</v>
      </c>
      <c r="CE37" s="136">
        <v>0</v>
      </c>
      <c r="CF37" s="136">
        <v>72.930224999999993</v>
      </c>
      <c r="CG37" s="136">
        <v>80.714738999999994</v>
      </c>
      <c r="CH37" s="136">
        <v>26.9</v>
      </c>
      <c r="CI37" s="136">
        <v>26.266206896551701</v>
      </c>
      <c r="CJ37" s="136">
        <v>27.218282548476399</v>
      </c>
      <c r="CK37" s="136">
        <v>8.6400000000000005E-2</v>
      </c>
      <c r="CL37" s="136">
        <v>11.761200000000001</v>
      </c>
      <c r="CM37" s="136">
        <v>26.3124</v>
      </c>
      <c r="CN37" s="136">
        <v>0</v>
      </c>
      <c r="CO37" s="136">
        <v>21457.934324000002</v>
      </c>
      <c r="CP37" s="136">
        <v>59502.174324</v>
      </c>
      <c r="CQ37" s="136">
        <v>82</v>
      </c>
      <c r="CR37" s="136">
        <v>86.351724137931001</v>
      </c>
      <c r="CS37" s="136">
        <v>82.066481994459807</v>
      </c>
      <c r="CT37" s="136">
        <v>1002.6</v>
      </c>
      <c r="CU37" s="136">
        <v>1004.97379310345</v>
      </c>
      <c r="CV37" s="136">
        <v>1003.31274238227</v>
      </c>
      <c r="CW37" s="136">
        <v>0.7</v>
      </c>
      <c r="CX37" s="136">
        <v>0.76275862068965505</v>
      </c>
      <c r="CY37" s="136">
        <v>0.89445983379501404</v>
      </c>
      <c r="CZ37" s="136">
        <v>27</v>
      </c>
      <c r="DA37" s="136">
        <v>181.31724137930999</v>
      </c>
      <c r="DB37" s="136">
        <v>145.99168975069301</v>
      </c>
      <c r="DC37" s="136">
        <v>0</v>
      </c>
      <c r="DD37" s="136">
        <v>3306.55</v>
      </c>
      <c r="DE37" s="136">
        <v>8375.2250000000004</v>
      </c>
      <c r="DF37" s="136">
        <v>0</v>
      </c>
      <c r="DG37" s="136">
        <v>25372.55</v>
      </c>
      <c r="DH37" s="136">
        <v>66316.2</v>
      </c>
      <c r="DI37" s="136">
        <v>426.75</v>
      </c>
      <c r="DJ37" s="136">
        <v>66668.600000000006</v>
      </c>
      <c r="DK37" s="136">
        <v>164104.95000000001</v>
      </c>
      <c r="DL37" s="136">
        <v>419.55</v>
      </c>
      <c r="DM37" s="136">
        <v>61216.425000000003</v>
      </c>
      <c r="DN37" s="136">
        <v>152826.9</v>
      </c>
      <c r="DO37" s="136">
        <v>0</v>
      </c>
      <c r="DP37" s="136">
        <v>1653.5619999999999</v>
      </c>
      <c r="DQ37" s="136">
        <v>4283.0309999999999</v>
      </c>
      <c r="DR37" s="136">
        <v>0</v>
      </c>
      <c r="DS37" s="136">
        <v>52.287999999999997</v>
      </c>
      <c r="DT37" s="136">
        <v>133.393</v>
      </c>
      <c r="DU37" s="136">
        <v>0</v>
      </c>
      <c r="DV37" s="136">
        <v>269.5</v>
      </c>
      <c r="DW37" s="136">
        <v>687.42499999999995</v>
      </c>
      <c r="DX37" s="136">
        <v>0</v>
      </c>
      <c r="DY37" s="136">
        <v>1630.2</v>
      </c>
      <c r="DZ37" s="136">
        <v>5503.65</v>
      </c>
      <c r="EA37" s="136">
        <v>0</v>
      </c>
      <c r="EB37" s="136">
        <v>10511.075000000001</v>
      </c>
      <c r="EC37" s="136">
        <v>26173.5</v>
      </c>
      <c r="IM37" s="197"/>
    </row>
    <row r="38" spans="1:247" s="181" customFormat="1" ht="20.25" customHeight="1">
      <c r="A38" s="176">
        <v>39487</v>
      </c>
      <c r="B38" s="216" t="s">
        <v>74</v>
      </c>
      <c r="C38" s="177">
        <v>1</v>
      </c>
      <c r="D38" s="173">
        <v>-3.39621</v>
      </c>
      <c r="E38" s="174">
        <v>-60.285119999999999</v>
      </c>
      <c r="F38" s="170" t="s">
        <v>16</v>
      </c>
      <c r="G38" s="172">
        <v>4</v>
      </c>
      <c r="H38" s="170" t="s">
        <v>73</v>
      </c>
      <c r="I38" s="171" t="s">
        <v>73</v>
      </c>
      <c r="J38" s="171" t="s">
        <v>1930</v>
      </c>
      <c r="K38" s="175" t="s">
        <v>32</v>
      </c>
      <c r="L38" s="136">
        <v>1</v>
      </c>
      <c r="M38" s="178">
        <v>6.1</v>
      </c>
      <c r="N38" s="179" t="s">
        <v>15</v>
      </c>
      <c r="O38" s="178">
        <v>28.9</v>
      </c>
      <c r="P38" s="178">
        <v>78</v>
      </c>
      <c r="Q38" s="178">
        <v>0.5</v>
      </c>
      <c r="R38" s="218" t="s">
        <v>15</v>
      </c>
      <c r="S38" s="218" t="s">
        <v>15</v>
      </c>
      <c r="T38" s="218" t="s">
        <v>15</v>
      </c>
      <c r="U38" s="218" t="s">
        <v>15</v>
      </c>
      <c r="V38" s="218" t="s">
        <v>15</v>
      </c>
      <c r="W38" s="178">
        <v>6.98</v>
      </c>
      <c r="X38" s="179" t="s">
        <v>15</v>
      </c>
      <c r="Y38" s="179" t="s">
        <v>15</v>
      </c>
      <c r="Z38" s="178">
        <v>13.6</v>
      </c>
      <c r="AA38" s="179" t="s">
        <v>15</v>
      </c>
      <c r="AB38" s="179" t="s">
        <v>15</v>
      </c>
      <c r="AC38" s="179" t="s">
        <v>15</v>
      </c>
      <c r="AD38" s="179" t="s">
        <v>15</v>
      </c>
      <c r="AE38" s="179" t="s">
        <v>15</v>
      </c>
      <c r="AF38" s="179" t="s">
        <v>15</v>
      </c>
      <c r="AG38" s="179" t="s">
        <v>15</v>
      </c>
      <c r="AH38" s="179" t="s">
        <v>15</v>
      </c>
      <c r="AI38" s="217" t="s">
        <v>15</v>
      </c>
      <c r="AJ38" s="179" t="s">
        <v>15</v>
      </c>
      <c r="AK38" s="179" t="s">
        <v>15</v>
      </c>
      <c r="AL38" s="179" t="s">
        <v>15</v>
      </c>
      <c r="AM38" s="179" t="s">
        <v>15</v>
      </c>
      <c r="AN38" s="179" t="s">
        <v>15</v>
      </c>
      <c r="AO38" s="217">
        <v>21.326200418078766</v>
      </c>
      <c r="AP38" s="217">
        <v>6.9601783284912626</v>
      </c>
      <c r="AQ38" s="217">
        <f t="shared" si="1"/>
        <v>28.28637874657003</v>
      </c>
      <c r="AR38" s="261">
        <f t="shared" si="0"/>
        <v>0.75393886962871681</v>
      </c>
      <c r="AS38" s="178">
        <v>2.46</v>
      </c>
      <c r="AT38" s="179" t="s">
        <v>15</v>
      </c>
      <c r="AU38" s="179" t="s">
        <v>15</v>
      </c>
      <c r="AV38" s="179" t="s">
        <v>15</v>
      </c>
      <c r="AW38" s="204" t="str">
        <f t="shared" si="2"/>
        <v>NaN</v>
      </c>
      <c r="AX38" s="179" t="s">
        <v>15</v>
      </c>
      <c r="AY38" s="179" t="s">
        <v>15</v>
      </c>
      <c r="AZ38" s="179" t="s">
        <v>15</v>
      </c>
      <c r="BA38" s="179" t="s">
        <v>15</v>
      </c>
      <c r="BB38" s="264" t="s">
        <v>15</v>
      </c>
      <c r="BC38" s="179" t="s">
        <v>15</v>
      </c>
      <c r="BD38" s="179" t="s">
        <v>15</v>
      </c>
      <c r="BE38" s="179" t="s">
        <v>15</v>
      </c>
      <c r="BF38" s="21" t="s">
        <v>15</v>
      </c>
      <c r="BG38" s="21" t="s">
        <v>15</v>
      </c>
      <c r="BH38" s="179" t="s">
        <v>15</v>
      </c>
      <c r="BI38" s="179" t="s">
        <v>15</v>
      </c>
      <c r="BJ38" s="309">
        <v>18.37274</v>
      </c>
      <c r="BK38" s="309">
        <v>839167400</v>
      </c>
      <c r="BL38" s="309">
        <v>209363400</v>
      </c>
      <c r="BM38" s="309">
        <v>0.4374963</v>
      </c>
      <c r="BN38" s="309">
        <v>0.199189</v>
      </c>
      <c r="BO38" s="309">
        <v>0.21440500000000001</v>
      </c>
      <c r="BP38" s="309">
        <v>0.1144751</v>
      </c>
      <c r="BQ38" s="309">
        <v>1.1763559999999999E-6</v>
      </c>
      <c r="BR38" s="309">
        <v>3.4433510000000001E-2</v>
      </c>
      <c r="BS38" s="136">
        <v>13.247801542282099</v>
      </c>
      <c r="BT38" s="136">
        <v>4.9819090366363499</v>
      </c>
      <c r="BU38" s="136">
        <v>-6.7354805069044198E-3</v>
      </c>
      <c r="BV38" s="136">
        <v>5.1918280078098204E-3</v>
      </c>
      <c r="BW38" s="136">
        <v>8.5050789639353804E-3</v>
      </c>
      <c r="BX38" s="136">
        <v>322.37432602056202</v>
      </c>
      <c r="BY38" s="136">
        <v>3572.1772309968901</v>
      </c>
      <c r="BZ38" s="136">
        <v>5.6148412431398197E-2</v>
      </c>
      <c r="CA38" s="136">
        <v>1.21289579114589E-3</v>
      </c>
      <c r="CB38" s="136">
        <v>42654.232513390503</v>
      </c>
      <c r="CC38" s="136">
        <v>2372.8902258349699</v>
      </c>
      <c r="CD38" s="136">
        <v>573.20949386939503</v>
      </c>
      <c r="CE38" s="136">
        <v>0</v>
      </c>
      <c r="CF38" s="136">
        <v>72.930224999999993</v>
      </c>
      <c r="CG38" s="136">
        <v>80.714738999999994</v>
      </c>
      <c r="CH38" s="136">
        <v>27.6</v>
      </c>
      <c r="CI38" s="136">
        <v>26.2634482758621</v>
      </c>
      <c r="CJ38" s="136">
        <v>27.233795013850401</v>
      </c>
      <c r="CK38" s="136">
        <v>0.1188</v>
      </c>
      <c r="CL38" s="136">
        <v>11.775600000000001</v>
      </c>
      <c r="CM38" s="136">
        <v>26.301600000000001</v>
      </c>
      <c r="CN38" s="136">
        <v>160.568333</v>
      </c>
      <c r="CO38" s="136">
        <v>21600.511111</v>
      </c>
      <c r="CP38" s="136">
        <v>59671.734323999997</v>
      </c>
      <c r="CQ38" s="136">
        <v>76</v>
      </c>
      <c r="CR38" s="136">
        <v>86.268965517241398</v>
      </c>
      <c r="CS38" s="136">
        <v>81.977839335180093</v>
      </c>
      <c r="CT38" s="136">
        <v>1004.9</v>
      </c>
      <c r="CU38" s="136">
        <v>1004.98413793103</v>
      </c>
      <c r="CV38" s="136">
        <v>1003.3174515235499</v>
      </c>
      <c r="CW38" s="136">
        <v>1.8</v>
      </c>
      <c r="CX38" s="136">
        <v>0.75310344827586195</v>
      </c>
      <c r="CY38" s="136">
        <v>0.89861495844875405</v>
      </c>
      <c r="CZ38" s="136">
        <v>37</v>
      </c>
      <c r="DA38" s="136">
        <v>182.80689655172401</v>
      </c>
      <c r="DB38" s="136">
        <v>145.108033240997</v>
      </c>
      <c r="DC38" s="136">
        <v>37.125</v>
      </c>
      <c r="DD38" s="136">
        <v>3350.1750000000002</v>
      </c>
      <c r="DE38" s="136">
        <v>8418.4</v>
      </c>
      <c r="DF38" s="136">
        <v>449.625</v>
      </c>
      <c r="DG38" s="136">
        <v>25991.25</v>
      </c>
      <c r="DH38" s="136">
        <v>66926.524999999994</v>
      </c>
      <c r="DI38" s="136">
        <v>459.1</v>
      </c>
      <c r="DJ38" s="136">
        <v>66650.2</v>
      </c>
      <c r="DK38" s="136">
        <v>164082.75</v>
      </c>
      <c r="DL38" s="136">
        <v>415.55</v>
      </c>
      <c r="DM38" s="136">
        <v>61185.775000000001</v>
      </c>
      <c r="DN38" s="136">
        <v>152795.29999999999</v>
      </c>
      <c r="DO38" s="136">
        <v>25.613</v>
      </c>
      <c r="DP38" s="136">
        <v>1687.07</v>
      </c>
      <c r="DQ38" s="136">
        <v>4315.4799999999996</v>
      </c>
      <c r="DR38" s="136">
        <v>0.51</v>
      </c>
      <c r="DS38" s="136">
        <v>52.865000000000002</v>
      </c>
      <c r="DT38" s="136">
        <v>133.95699999999999</v>
      </c>
      <c r="DU38" s="136">
        <v>2.5249999999999999</v>
      </c>
      <c r="DV38" s="136">
        <v>272.32499999999999</v>
      </c>
      <c r="DW38" s="136">
        <v>690.2</v>
      </c>
      <c r="DX38" s="136">
        <v>120.5</v>
      </c>
      <c r="DY38" s="136">
        <v>1784.95</v>
      </c>
      <c r="DZ38" s="136">
        <v>5658.8</v>
      </c>
      <c r="EA38" s="136">
        <v>90.8</v>
      </c>
      <c r="EB38" s="136">
        <v>10644.4</v>
      </c>
      <c r="EC38" s="136">
        <v>26301.275000000001</v>
      </c>
      <c r="IM38" s="182"/>
    </row>
    <row r="39" spans="1:247" s="196" customFormat="1" ht="20.25" customHeight="1">
      <c r="A39" s="189">
        <v>39487</v>
      </c>
      <c r="B39" s="210" t="s">
        <v>80</v>
      </c>
      <c r="C39" s="191">
        <v>1</v>
      </c>
      <c r="D39" s="186">
        <v>-3.4037199999999999</v>
      </c>
      <c r="E39" s="187">
        <v>-60.284370000000003</v>
      </c>
      <c r="F39" s="183" t="s">
        <v>16</v>
      </c>
      <c r="G39" s="185">
        <v>42</v>
      </c>
      <c r="H39" s="183" t="s">
        <v>79</v>
      </c>
      <c r="I39" s="184" t="s">
        <v>79</v>
      </c>
      <c r="J39" s="171" t="s">
        <v>1930</v>
      </c>
      <c r="K39" s="188" t="s">
        <v>32</v>
      </c>
      <c r="L39" s="136">
        <v>1</v>
      </c>
      <c r="M39" s="192">
        <v>6.1</v>
      </c>
      <c r="N39" s="193" t="s">
        <v>15</v>
      </c>
      <c r="O39" s="192">
        <v>29.3</v>
      </c>
      <c r="P39" s="192">
        <v>76</v>
      </c>
      <c r="Q39" s="192">
        <v>0.5</v>
      </c>
      <c r="R39" s="215" t="s">
        <v>15</v>
      </c>
      <c r="S39" s="215" t="s">
        <v>15</v>
      </c>
      <c r="T39" s="215" t="s">
        <v>15</v>
      </c>
      <c r="U39" s="215" t="s">
        <v>15</v>
      </c>
      <c r="V39" s="215" t="s">
        <v>15</v>
      </c>
      <c r="W39" s="192">
        <v>6.85</v>
      </c>
      <c r="X39" s="193" t="s">
        <v>15</v>
      </c>
      <c r="Y39" s="193" t="s">
        <v>15</v>
      </c>
      <c r="Z39" s="192">
        <v>14</v>
      </c>
      <c r="AA39" s="193" t="s">
        <v>15</v>
      </c>
      <c r="AB39" s="193" t="s">
        <v>15</v>
      </c>
      <c r="AC39" s="193" t="s">
        <v>15</v>
      </c>
      <c r="AD39" s="193" t="s">
        <v>15</v>
      </c>
      <c r="AE39" s="193" t="s">
        <v>15</v>
      </c>
      <c r="AF39" s="193" t="s">
        <v>15</v>
      </c>
      <c r="AG39" s="193" t="s">
        <v>15</v>
      </c>
      <c r="AH39" s="193" t="s">
        <v>15</v>
      </c>
      <c r="AI39" s="213" t="s">
        <v>15</v>
      </c>
      <c r="AJ39" s="193" t="s">
        <v>15</v>
      </c>
      <c r="AK39" s="193" t="s">
        <v>15</v>
      </c>
      <c r="AL39" s="193" t="s">
        <v>15</v>
      </c>
      <c r="AM39" s="193" t="s">
        <v>15</v>
      </c>
      <c r="AN39" s="193" t="s">
        <v>15</v>
      </c>
      <c r="AO39" s="213">
        <v>14.288458917761822</v>
      </c>
      <c r="AP39" s="213">
        <v>6.4158856230163259</v>
      </c>
      <c r="AQ39" s="217">
        <f t="shared" si="1"/>
        <v>20.704344540778148</v>
      </c>
      <c r="AR39" s="261">
        <f t="shared" si="0"/>
        <v>0.69011887285878826</v>
      </c>
      <c r="AS39" s="192">
        <v>1.38</v>
      </c>
      <c r="AT39" s="193" t="s">
        <v>15</v>
      </c>
      <c r="AU39" s="193" t="s">
        <v>15</v>
      </c>
      <c r="AV39" s="193" t="s">
        <v>15</v>
      </c>
      <c r="AW39" s="204" t="str">
        <f t="shared" si="2"/>
        <v>NaN</v>
      </c>
      <c r="AX39" s="193" t="s">
        <v>15</v>
      </c>
      <c r="AY39" s="193" t="s">
        <v>15</v>
      </c>
      <c r="AZ39" s="269" t="s">
        <v>15</v>
      </c>
      <c r="BA39" s="193" t="s">
        <v>15</v>
      </c>
      <c r="BB39" s="264" t="s">
        <v>15</v>
      </c>
      <c r="BC39" s="193" t="s">
        <v>15</v>
      </c>
      <c r="BD39" s="193" t="s">
        <v>15</v>
      </c>
      <c r="BE39" s="193" t="s">
        <v>15</v>
      </c>
      <c r="BF39" s="21" t="s">
        <v>15</v>
      </c>
      <c r="BG39" s="21" t="s">
        <v>15</v>
      </c>
      <c r="BH39" s="193" t="s">
        <v>15</v>
      </c>
      <c r="BI39" s="193" t="s">
        <v>15</v>
      </c>
      <c r="BJ39" s="309">
        <v>18.37274</v>
      </c>
      <c r="BK39" s="309">
        <v>839167400</v>
      </c>
      <c r="BL39" s="309">
        <v>209363400</v>
      </c>
      <c r="BM39" s="309">
        <v>0.4374963</v>
      </c>
      <c r="BN39" s="309">
        <v>0.199189</v>
      </c>
      <c r="BO39" s="309">
        <v>0.21440500000000001</v>
      </c>
      <c r="BP39" s="309">
        <v>0.1144751</v>
      </c>
      <c r="BQ39" s="309">
        <v>1.1763559999999999E-6</v>
      </c>
      <c r="BR39" s="309">
        <v>3.4433510000000001E-2</v>
      </c>
      <c r="BS39" s="136">
        <v>12.880075931549101</v>
      </c>
      <c r="BT39" s="136">
        <v>5.3496584892272896</v>
      </c>
      <c r="BU39" s="136">
        <v>-2.2219692764338102E-3</v>
      </c>
      <c r="BV39" s="136">
        <v>2.1501096198335299E-3</v>
      </c>
      <c r="BW39" s="136">
        <v>5.5107905063778197E-3</v>
      </c>
      <c r="BX39" s="136">
        <v>315.94163084622102</v>
      </c>
      <c r="BY39" s="136">
        <v>2738.0955870266798</v>
      </c>
      <c r="BZ39" s="136">
        <v>5.7237819099859498E-2</v>
      </c>
      <c r="CA39" s="136">
        <v>2.8232011227292898E-4</v>
      </c>
      <c r="CB39" s="136">
        <v>10626.708594166599</v>
      </c>
      <c r="CC39" s="136">
        <v>5392.28873114615</v>
      </c>
      <c r="CD39" s="136">
        <v>1948.8994318104101</v>
      </c>
      <c r="CE39" s="136">
        <v>0</v>
      </c>
      <c r="CF39" s="136">
        <v>72.930224999999993</v>
      </c>
      <c r="CG39" s="136">
        <v>80.714738999999994</v>
      </c>
      <c r="CH39" s="136">
        <v>27.6</v>
      </c>
      <c r="CI39" s="136">
        <v>26.2634482758621</v>
      </c>
      <c r="CJ39" s="136">
        <v>27.233795013850401</v>
      </c>
      <c r="CK39" s="136">
        <v>0.1188</v>
      </c>
      <c r="CL39" s="136">
        <v>11.775600000000001</v>
      </c>
      <c r="CM39" s="136">
        <v>26.301600000000001</v>
      </c>
      <c r="CN39" s="136">
        <v>160.568333</v>
      </c>
      <c r="CO39" s="136">
        <v>21600.511111</v>
      </c>
      <c r="CP39" s="136">
        <v>59671.734323999997</v>
      </c>
      <c r="CQ39" s="136">
        <v>76</v>
      </c>
      <c r="CR39" s="136">
        <v>86.268965517241398</v>
      </c>
      <c r="CS39" s="136">
        <v>81.977839335180093</v>
      </c>
      <c r="CT39" s="136">
        <v>1004.9</v>
      </c>
      <c r="CU39" s="136">
        <v>1004.98413793103</v>
      </c>
      <c r="CV39" s="136">
        <v>1003.3174515235499</v>
      </c>
      <c r="CW39" s="136">
        <v>1.8</v>
      </c>
      <c r="CX39" s="136">
        <v>0.75310344827586195</v>
      </c>
      <c r="CY39" s="136">
        <v>0.89861495844875405</v>
      </c>
      <c r="CZ39" s="136">
        <v>37</v>
      </c>
      <c r="DA39" s="136">
        <v>182.80689655172401</v>
      </c>
      <c r="DB39" s="136">
        <v>145.108033240997</v>
      </c>
      <c r="DC39" s="136">
        <v>37.125</v>
      </c>
      <c r="DD39" s="136">
        <v>3350.1750000000002</v>
      </c>
      <c r="DE39" s="136">
        <v>8418.4</v>
      </c>
      <c r="DF39" s="136">
        <v>449.625</v>
      </c>
      <c r="DG39" s="136">
        <v>25991.25</v>
      </c>
      <c r="DH39" s="136">
        <v>66926.524999999994</v>
      </c>
      <c r="DI39" s="136">
        <v>459.1</v>
      </c>
      <c r="DJ39" s="136">
        <v>66650.2</v>
      </c>
      <c r="DK39" s="136">
        <v>164082.75</v>
      </c>
      <c r="DL39" s="136">
        <v>415.55</v>
      </c>
      <c r="DM39" s="136">
        <v>61185.775000000001</v>
      </c>
      <c r="DN39" s="136">
        <v>152795.29999999999</v>
      </c>
      <c r="DO39" s="136">
        <v>25.613</v>
      </c>
      <c r="DP39" s="136">
        <v>1687.07</v>
      </c>
      <c r="DQ39" s="136">
        <v>4315.4799999999996</v>
      </c>
      <c r="DR39" s="136">
        <v>0.51</v>
      </c>
      <c r="DS39" s="136">
        <v>52.865000000000002</v>
      </c>
      <c r="DT39" s="136">
        <v>133.95699999999999</v>
      </c>
      <c r="DU39" s="136">
        <v>2.5249999999999999</v>
      </c>
      <c r="DV39" s="136">
        <v>272.32499999999999</v>
      </c>
      <c r="DW39" s="136">
        <v>690.2</v>
      </c>
      <c r="DX39" s="136">
        <v>120.5</v>
      </c>
      <c r="DY39" s="136">
        <v>1784.95</v>
      </c>
      <c r="DZ39" s="136">
        <v>5658.8</v>
      </c>
      <c r="EA39" s="136">
        <v>90.8</v>
      </c>
      <c r="EB39" s="136">
        <v>10644.4</v>
      </c>
      <c r="EC39" s="136">
        <v>26301.275000000001</v>
      </c>
      <c r="IM39" s="197"/>
    </row>
    <row r="40" spans="1:247" s="181" customFormat="1" ht="20.25" customHeight="1">
      <c r="A40" s="176">
        <v>39488</v>
      </c>
      <c r="B40" s="216" t="s">
        <v>84</v>
      </c>
      <c r="C40" s="177">
        <v>1</v>
      </c>
      <c r="D40" s="173">
        <v>-3.3780899999999998</v>
      </c>
      <c r="E40" s="174">
        <v>-60.269629999999999</v>
      </c>
      <c r="F40" s="170" t="s">
        <v>16</v>
      </c>
      <c r="G40" s="172">
        <v>8</v>
      </c>
      <c r="H40" s="170" t="s">
        <v>83</v>
      </c>
      <c r="I40" s="171" t="s">
        <v>83</v>
      </c>
      <c r="J40" s="171" t="s">
        <v>1930</v>
      </c>
      <c r="K40" s="175" t="s">
        <v>32</v>
      </c>
      <c r="L40" s="136">
        <v>1</v>
      </c>
      <c r="M40" s="178">
        <v>5.5</v>
      </c>
      <c r="N40" s="178">
        <v>1.25</v>
      </c>
      <c r="O40" s="178">
        <v>28.83</v>
      </c>
      <c r="P40" s="178">
        <v>90</v>
      </c>
      <c r="Q40" s="178">
        <v>0.22</v>
      </c>
      <c r="R40" s="218" t="s">
        <v>15</v>
      </c>
      <c r="S40" s="218" t="s">
        <v>15</v>
      </c>
      <c r="T40" s="218" t="s">
        <v>15</v>
      </c>
      <c r="U40" s="218" t="s">
        <v>15</v>
      </c>
      <c r="V40" s="218" t="s">
        <v>15</v>
      </c>
      <c r="W40" s="178">
        <v>7.28</v>
      </c>
      <c r="X40" s="179" t="s">
        <v>15</v>
      </c>
      <c r="Y40" s="179" t="s">
        <v>15</v>
      </c>
      <c r="Z40" s="178">
        <v>4</v>
      </c>
      <c r="AA40" s="179" t="s">
        <v>15</v>
      </c>
      <c r="AB40" s="179" t="s">
        <v>15</v>
      </c>
      <c r="AC40" s="179" t="s">
        <v>15</v>
      </c>
      <c r="AD40" s="179" t="s">
        <v>15</v>
      </c>
      <c r="AE40" s="179" t="s">
        <v>15</v>
      </c>
      <c r="AF40" s="179" t="s">
        <v>15</v>
      </c>
      <c r="AG40" s="179" t="s">
        <v>15</v>
      </c>
      <c r="AH40" s="179" t="s">
        <v>15</v>
      </c>
      <c r="AI40" s="217" t="s">
        <v>15</v>
      </c>
      <c r="AJ40" s="179" t="s">
        <v>15</v>
      </c>
      <c r="AK40" s="179" t="s">
        <v>15</v>
      </c>
      <c r="AL40" s="179" t="s">
        <v>15</v>
      </c>
      <c r="AM40" s="179" t="s">
        <v>15</v>
      </c>
      <c r="AN40" s="179" t="s">
        <v>15</v>
      </c>
      <c r="AO40" s="217">
        <v>37.533031962507835</v>
      </c>
      <c r="AP40" s="217">
        <v>13.855036482193597</v>
      </c>
      <c r="AQ40" s="217">
        <f t="shared" si="1"/>
        <v>51.388068444701432</v>
      </c>
      <c r="AR40" s="261">
        <f t="shared" si="0"/>
        <v>0.73038417474081618</v>
      </c>
      <c r="AS40" s="178">
        <v>2.87</v>
      </c>
      <c r="AT40" s="179" t="s">
        <v>15</v>
      </c>
      <c r="AU40" s="179" t="s">
        <v>15</v>
      </c>
      <c r="AV40" s="179" t="s">
        <v>15</v>
      </c>
      <c r="AW40" s="204" t="str">
        <f t="shared" si="2"/>
        <v>NaN</v>
      </c>
      <c r="AX40" s="179" t="s">
        <v>15</v>
      </c>
      <c r="AY40" s="179" t="s">
        <v>15</v>
      </c>
      <c r="AZ40" s="270" t="s">
        <v>15</v>
      </c>
      <c r="BA40" s="179" t="s">
        <v>15</v>
      </c>
      <c r="BB40" s="264" t="s">
        <v>15</v>
      </c>
      <c r="BC40" s="179" t="s">
        <v>15</v>
      </c>
      <c r="BD40" s="179" t="s">
        <v>15</v>
      </c>
      <c r="BE40" s="179" t="s">
        <v>15</v>
      </c>
      <c r="BF40" s="21" t="s">
        <v>15</v>
      </c>
      <c r="BG40" s="21" t="s">
        <v>15</v>
      </c>
      <c r="BH40" s="179" t="s">
        <v>15</v>
      </c>
      <c r="BI40" s="179" t="s">
        <v>15</v>
      </c>
      <c r="BJ40" s="309">
        <v>18.411049999999999</v>
      </c>
      <c r="BK40" s="309">
        <v>847210800</v>
      </c>
      <c r="BL40" s="309">
        <v>210199100</v>
      </c>
      <c r="BM40" s="309">
        <v>0.43451600000000001</v>
      </c>
      <c r="BN40" s="309">
        <v>0.19947699999999999</v>
      </c>
      <c r="BO40" s="309">
        <v>0.21370980000000001</v>
      </c>
      <c r="BP40" s="309">
        <v>0.1180971</v>
      </c>
      <c r="BQ40" s="309">
        <v>1.168342E-6</v>
      </c>
      <c r="BR40" s="309">
        <v>3.4198939999999997E-2</v>
      </c>
      <c r="BS40" s="136">
        <v>13.104862928390499</v>
      </c>
      <c r="BT40" s="136">
        <v>5.1642558574676496</v>
      </c>
      <c r="BU40" s="136">
        <v>3.4481319016777001E-3</v>
      </c>
      <c r="BV40" s="136">
        <v>4.8946721944957998E-3</v>
      </c>
      <c r="BW40" s="136">
        <v>5.9878192842006701E-3</v>
      </c>
      <c r="BX40" s="136">
        <v>54.836592586279899</v>
      </c>
      <c r="BY40" s="136">
        <v>3558.3373788189801</v>
      </c>
      <c r="BZ40" s="136">
        <v>0</v>
      </c>
      <c r="CA40" s="136">
        <v>8.4996673100303801E-4</v>
      </c>
      <c r="CB40" s="136">
        <v>31074.487142485399</v>
      </c>
      <c r="CC40" s="136">
        <v>3948.4944122461702</v>
      </c>
      <c r="CD40" s="136">
        <v>915.34607995070405</v>
      </c>
      <c r="CE40" s="136">
        <v>0</v>
      </c>
      <c r="CF40" s="136">
        <v>77.311736999999994</v>
      </c>
      <c r="CG40" s="136">
        <v>81.600003000000001</v>
      </c>
      <c r="CH40" s="136">
        <v>25.4</v>
      </c>
      <c r="CI40" s="136">
        <v>26.62</v>
      </c>
      <c r="CJ40" s="136">
        <v>27.409141274238198</v>
      </c>
      <c r="CK40" s="136">
        <v>7.5600000000000001E-2</v>
      </c>
      <c r="CL40" s="136">
        <v>11.2644</v>
      </c>
      <c r="CM40" s="136">
        <v>25.603200000000001</v>
      </c>
      <c r="CN40" s="136">
        <v>0</v>
      </c>
      <c r="CO40" s="136">
        <v>24430.136944999998</v>
      </c>
      <c r="CP40" s="136">
        <v>63706.725436000001</v>
      </c>
      <c r="CQ40" s="136">
        <v>90</v>
      </c>
      <c r="CR40" s="136">
        <v>84.268965517241398</v>
      </c>
      <c r="CS40" s="136">
        <v>81.124653739612199</v>
      </c>
      <c r="CT40" s="136">
        <v>1001.9</v>
      </c>
      <c r="CU40" s="136">
        <v>1004.67310344828</v>
      </c>
      <c r="CV40" s="136">
        <v>1003.23379501385</v>
      </c>
      <c r="CW40" s="136">
        <v>0</v>
      </c>
      <c r="CX40" s="136">
        <v>0.80551724137931002</v>
      </c>
      <c r="CY40" s="136">
        <v>0.934349030470914</v>
      </c>
      <c r="CZ40" s="136">
        <v>337</v>
      </c>
      <c r="DA40" s="136">
        <v>173.56551724137901</v>
      </c>
      <c r="DB40" s="136">
        <v>139.66481994459801</v>
      </c>
      <c r="DC40" s="136">
        <v>0</v>
      </c>
      <c r="DD40" s="136">
        <v>3531.4250000000002</v>
      </c>
      <c r="DE40" s="136">
        <v>8665.7000000000007</v>
      </c>
      <c r="DF40" s="136">
        <v>0</v>
      </c>
      <c r="DG40" s="136">
        <v>28783.275000000001</v>
      </c>
      <c r="DH40" s="136">
        <v>70016.95</v>
      </c>
      <c r="DI40" s="136">
        <v>421.7</v>
      </c>
      <c r="DJ40" s="136">
        <v>66176.100000000006</v>
      </c>
      <c r="DK40" s="136">
        <v>163781.82500000001</v>
      </c>
      <c r="DL40" s="136">
        <v>412.3</v>
      </c>
      <c r="DM40" s="136">
        <v>61032</v>
      </c>
      <c r="DN40" s="136">
        <v>152678.72500000001</v>
      </c>
      <c r="DO40" s="136">
        <v>0</v>
      </c>
      <c r="DP40" s="136">
        <v>1845.335</v>
      </c>
      <c r="DQ40" s="136">
        <v>4474.7860000000001</v>
      </c>
      <c r="DR40" s="136">
        <v>0</v>
      </c>
      <c r="DS40" s="136">
        <v>57.503999999999998</v>
      </c>
      <c r="DT40" s="136">
        <v>138.947</v>
      </c>
      <c r="DU40" s="136">
        <v>0</v>
      </c>
      <c r="DV40" s="136">
        <v>297.27499999999998</v>
      </c>
      <c r="DW40" s="136">
        <v>717.55</v>
      </c>
      <c r="DX40" s="136">
        <v>0</v>
      </c>
      <c r="DY40" s="136">
        <v>3340.3249999999998</v>
      </c>
      <c r="DZ40" s="136">
        <v>7202.625</v>
      </c>
      <c r="EA40" s="136">
        <v>0</v>
      </c>
      <c r="EB40" s="136">
        <v>10352.325000000001</v>
      </c>
      <c r="EC40" s="136">
        <v>26113.224999999999</v>
      </c>
      <c r="IM40" s="182"/>
    </row>
    <row r="41" spans="1:247" s="196" customFormat="1" ht="20.25" customHeight="1">
      <c r="A41" s="189">
        <v>39487</v>
      </c>
      <c r="B41" s="210" t="s">
        <v>82</v>
      </c>
      <c r="C41" s="191">
        <v>1</v>
      </c>
      <c r="D41" s="186">
        <v>-3.3975399999999998</v>
      </c>
      <c r="E41" s="187">
        <v>-60.286549999999998</v>
      </c>
      <c r="F41" s="183" t="s">
        <v>16</v>
      </c>
      <c r="G41" s="185">
        <v>4</v>
      </c>
      <c r="H41" s="183" t="s">
        <v>81</v>
      </c>
      <c r="I41" s="184" t="s">
        <v>81</v>
      </c>
      <c r="J41" s="171" t="s">
        <v>1930</v>
      </c>
      <c r="K41" s="188" t="s">
        <v>32</v>
      </c>
      <c r="L41" s="136">
        <v>1</v>
      </c>
      <c r="M41" s="192">
        <v>6</v>
      </c>
      <c r="N41" s="192">
        <v>0.5</v>
      </c>
      <c r="O41" s="192">
        <v>29.68</v>
      </c>
      <c r="P41" s="192">
        <v>80</v>
      </c>
      <c r="Q41" s="192">
        <v>0.47</v>
      </c>
      <c r="R41" s="194">
        <v>88.9</v>
      </c>
      <c r="S41" s="194">
        <v>6.76</v>
      </c>
      <c r="T41" s="194" t="s">
        <v>15</v>
      </c>
      <c r="U41" s="194" t="s">
        <v>15</v>
      </c>
      <c r="V41" s="194">
        <v>21.2</v>
      </c>
      <c r="W41" s="192">
        <v>7.26</v>
      </c>
      <c r="X41" s="193" t="s">
        <v>15</v>
      </c>
      <c r="Y41" s="193" t="s">
        <v>15</v>
      </c>
      <c r="Z41" s="192">
        <v>8.6</v>
      </c>
      <c r="AA41" s="193" t="s">
        <v>15</v>
      </c>
      <c r="AB41" s="193" t="s">
        <v>15</v>
      </c>
      <c r="AC41" s="193" t="s">
        <v>15</v>
      </c>
      <c r="AD41" s="193" t="s">
        <v>15</v>
      </c>
      <c r="AE41" s="193" t="s">
        <v>15</v>
      </c>
      <c r="AF41" s="193" t="s">
        <v>15</v>
      </c>
      <c r="AG41" s="193" t="s">
        <v>15</v>
      </c>
      <c r="AH41" s="193" t="s">
        <v>15</v>
      </c>
      <c r="AI41" s="213" t="s">
        <v>15</v>
      </c>
      <c r="AJ41" s="193" t="s">
        <v>15</v>
      </c>
      <c r="AK41" s="193" t="s">
        <v>15</v>
      </c>
      <c r="AL41" s="193" t="s">
        <v>15</v>
      </c>
      <c r="AM41" s="193" t="s">
        <v>15</v>
      </c>
      <c r="AN41" s="193" t="s">
        <v>15</v>
      </c>
      <c r="AO41" s="213">
        <v>36.824735791318055</v>
      </c>
      <c r="AP41" s="213">
        <v>12.757645916559195</v>
      </c>
      <c r="AQ41" s="217">
        <f t="shared" si="1"/>
        <v>49.582381707877246</v>
      </c>
      <c r="AR41" s="261">
        <f t="shared" si="0"/>
        <v>0.74269800124320451</v>
      </c>
      <c r="AS41" s="192">
        <v>0.9</v>
      </c>
      <c r="AT41" s="193" t="s">
        <v>15</v>
      </c>
      <c r="AU41" s="193" t="s">
        <v>15</v>
      </c>
      <c r="AV41" s="193" t="s">
        <v>15</v>
      </c>
      <c r="AW41" s="204" t="str">
        <f t="shared" si="2"/>
        <v>NaN</v>
      </c>
      <c r="AX41" s="193" t="s">
        <v>15</v>
      </c>
      <c r="AY41" s="193" t="s">
        <v>15</v>
      </c>
      <c r="AZ41" s="271" t="s">
        <v>15</v>
      </c>
      <c r="BA41" s="193" t="s">
        <v>15</v>
      </c>
      <c r="BB41" s="264" t="s">
        <v>15</v>
      </c>
      <c r="BC41" s="193" t="s">
        <v>15</v>
      </c>
      <c r="BD41" s="193" t="s">
        <v>15</v>
      </c>
      <c r="BE41" s="193" t="s">
        <v>15</v>
      </c>
      <c r="BF41" s="21" t="s">
        <v>15</v>
      </c>
      <c r="BG41" s="21" t="s">
        <v>15</v>
      </c>
      <c r="BH41" s="193" t="s">
        <v>15</v>
      </c>
      <c r="BI41" s="193" t="s">
        <v>15</v>
      </c>
      <c r="BJ41" s="309">
        <v>18.37274</v>
      </c>
      <c r="BK41" s="309">
        <v>839167400</v>
      </c>
      <c r="BL41" s="309">
        <v>209363400</v>
      </c>
      <c r="BM41" s="309">
        <v>0.4374963</v>
      </c>
      <c r="BN41" s="309">
        <v>0.199189</v>
      </c>
      <c r="BO41" s="309">
        <v>0.21440500000000001</v>
      </c>
      <c r="BP41" s="309">
        <v>0.1144751</v>
      </c>
      <c r="BQ41" s="309">
        <v>1.1763559999999999E-6</v>
      </c>
      <c r="BR41" s="309">
        <v>3.4433510000000001E-2</v>
      </c>
      <c r="BS41" s="136">
        <v>13.051271438598601</v>
      </c>
      <c r="BT41" s="136">
        <v>5.1784420013427699</v>
      </c>
      <c r="BU41" s="136">
        <v>-6.1322061034540304E-3</v>
      </c>
      <c r="BV41" s="136">
        <v>4.1084333012501402E-3</v>
      </c>
      <c r="BW41" s="136">
        <v>7.38250650465488E-3</v>
      </c>
      <c r="BX41" s="136">
        <v>326.17884847739202</v>
      </c>
      <c r="BY41" s="136">
        <v>3255.7710383209201</v>
      </c>
      <c r="BZ41" s="136">
        <v>5.75539405792257E-2</v>
      </c>
      <c r="CA41" s="136">
        <v>1.0288378037923E-3</v>
      </c>
      <c r="CB41" s="136">
        <v>37570.666567860797</v>
      </c>
      <c r="CC41" s="136">
        <v>3202.2148645100801</v>
      </c>
      <c r="CD41" s="136">
        <v>675.86306188869298</v>
      </c>
      <c r="CE41" s="136">
        <v>0</v>
      </c>
      <c r="CF41" s="136">
        <v>72.930224999999993</v>
      </c>
      <c r="CG41" s="136">
        <v>80.714738999999994</v>
      </c>
      <c r="CH41" s="136">
        <v>27.6</v>
      </c>
      <c r="CI41" s="136">
        <v>26.2634482758621</v>
      </c>
      <c r="CJ41" s="136">
        <v>27.233795013850401</v>
      </c>
      <c r="CK41" s="136">
        <v>0.1188</v>
      </c>
      <c r="CL41" s="136">
        <v>11.775600000000001</v>
      </c>
      <c r="CM41" s="136">
        <v>26.301600000000001</v>
      </c>
      <c r="CN41" s="136">
        <v>160.568333</v>
      </c>
      <c r="CO41" s="136">
        <v>21600.511111</v>
      </c>
      <c r="CP41" s="136">
        <v>59671.734323999997</v>
      </c>
      <c r="CQ41" s="136">
        <v>76</v>
      </c>
      <c r="CR41" s="136">
        <v>86.268965517241398</v>
      </c>
      <c r="CS41" s="136">
        <v>81.977839335180093</v>
      </c>
      <c r="CT41" s="136">
        <v>1004.9</v>
      </c>
      <c r="CU41" s="136">
        <v>1004.98413793103</v>
      </c>
      <c r="CV41" s="136">
        <v>1003.3174515235499</v>
      </c>
      <c r="CW41" s="136">
        <v>1.8</v>
      </c>
      <c r="CX41" s="136">
        <v>0.75310344827586195</v>
      </c>
      <c r="CY41" s="136">
        <v>0.89861495844875405</v>
      </c>
      <c r="CZ41" s="136">
        <v>37</v>
      </c>
      <c r="DA41" s="136">
        <v>182.80689655172401</v>
      </c>
      <c r="DB41" s="136">
        <v>145.108033240997</v>
      </c>
      <c r="DC41" s="136">
        <v>37.125</v>
      </c>
      <c r="DD41" s="136">
        <v>3350.1750000000002</v>
      </c>
      <c r="DE41" s="136">
        <v>8418.4</v>
      </c>
      <c r="DF41" s="136">
        <v>449.625</v>
      </c>
      <c r="DG41" s="136">
        <v>25991.25</v>
      </c>
      <c r="DH41" s="136">
        <v>66926.524999999994</v>
      </c>
      <c r="DI41" s="136">
        <v>459.1</v>
      </c>
      <c r="DJ41" s="136">
        <v>66650.2</v>
      </c>
      <c r="DK41" s="136">
        <v>164082.75</v>
      </c>
      <c r="DL41" s="136">
        <v>415.55</v>
      </c>
      <c r="DM41" s="136">
        <v>61185.775000000001</v>
      </c>
      <c r="DN41" s="136">
        <v>152795.29999999999</v>
      </c>
      <c r="DO41" s="136">
        <v>25.613</v>
      </c>
      <c r="DP41" s="136">
        <v>1687.07</v>
      </c>
      <c r="DQ41" s="136">
        <v>4315.4799999999996</v>
      </c>
      <c r="DR41" s="136">
        <v>0.51</v>
      </c>
      <c r="DS41" s="136">
        <v>52.865000000000002</v>
      </c>
      <c r="DT41" s="136">
        <v>133.95699999999999</v>
      </c>
      <c r="DU41" s="136">
        <v>2.5249999999999999</v>
      </c>
      <c r="DV41" s="136">
        <v>272.32499999999999</v>
      </c>
      <c r="DW41" s="136">
        <v>690.2</v>
      </c>
      <c r="DX41" s="136">
        <v>120.5</v>
      </c>
      <c r="DY41" s="136">
        <v>1784.95</v>
      </c>
      <c r="DZ41" s="136">
        <v>5658.8</v>
      </c>
      <c r="EA41" s="136">
        <v>90.8</v>
      </c>
      <c r="EB41" s="136">
        <v>10644.4</v>
      </c>
      <c r="EC41" s="136">
        <v>26301.275000000001</v>
      </c>
      <c r="IM41" s="197"/>
    </row>
    <row r="42" spans="1:247" s="181" customFormat="1" ht="20.25" customHeight="1">
      <c r="A42" s="176">
        <v>39487</v>
      </c>
      <c r="B42" s="216" t="s">
        <v>85</v>
      </c>
      <c r="C42" s="177">
        <v>1</v>
      </c>
      <c r="D42" s="173">
        <v>-3.3723000000000001</v>
      </c>
      <c r="E42" s="174">
        <v>-60.284320000000001</v>
      </c>
      <c r="F42" s="170" t="s">
        <v>16</v>
      </c>
      <c r="G42" s="172">
        <v>13</v>
      </c>
      <c r="H42" s="170" t="s">
        <v>21</v>
      </c>
      <c r="I42" s="171" t="s">
        <v>21</v>
      </c>
      <c r="J42" s="171" t="s">
        <v>1930</v>
      </c>
      <c r="K42" s="175" t="s">
        <v>32</v>
      </c>
      <c r="L42" s="136">
        <v>1</v>
      </c>
      <c r="M42" s="178">
        <v>5.5</v>
      </c>
      <c r="N42" s="178">
        <v>1</v>
      </c>
      <c r="O42" s="178">
        <v>30.35</v>
      </c>
      <c r="P42" s="178">
        <v>87</v>
      </c>
      <c r="Q42" s="178">
        <v>0.46</v>
      </c>
      <c r="R42" s="178">
        <v>119.8</v>
      </c>
      <c r="S42" s="178">
        <v>9</v>
      </c>
      <c r="T42" s="178" t="s">
        <v>15</v>
      </c>
      <c r="U42" s="178" t="s">
        <v>15</v>
      </c>
      <c r="V42" s="178">
        <v>8.6999999999999993</v>
      </c>
      <c r="W42" s="178">
        <v>7.98</v>
      </c>
      <c r="X42" s="179" t="s">
        <v>15</v>
      </c>
      <c r="Y42" s="179" t="s">
        <v>15</v>
      </c>
      <c r="Z42" s="178">
        <v>3.6</v>
      </c>
      <c r="AA42" s="179" t="s">
        <v>15</v>
      </c>
      <c r="AB42" s="179" t="s">
        <v>15</v>
      </c>
      <c r="AC42" s="179" t="s">
        <v>15</v>
      </c>
      <c r="AD42" s="179" t="s">
        <v>15</v>
      </c>
      <c r="AE42" s="179" t="s">
        <v>15</v>
      </c>
      <c r="AF42" s="179" t="s">
        <v>15</v>
      </c>
      <c r="AG42" s="179" t="s">
        <v>15</v>
      </c>
      <c r="AH42" s="179" t="s">
        <v>15</v>
      </c>
      <c r="AI42" s="217" t="s">
        <v>15</v>
      </c>
      <c r="AJ42" s="179" t="s">
        <v>15</v>
      </c>
      <c r="AK42" s="179" t="s">
        <v>15</v>
      </c>
      <c r="AL42" s="179" t="s">
        <v>15</v>
      </c>
      <c r="AM42" s="179" t="s">
        <v>15</v>
      </c>
      <c r="AN42" s="179" t="s">
        <v>15</v>
      </c>
      <c r="AO42" s="217">
        <v>18.600426553344448</v>
      </c>
      <c r="AP42" s="217">
        <v>4.5815570017317988</v>
      </c>
      <c r="AQ42" s="217">
        <f t="shared" si="1"/>
        <v>23.181983555076247</v>
      </c>
      <c r="AR42" s="261">
        <f t="shared" si="0"/>
        <v>0.80236561764238856</v>
      </c>
      <c r="AS42" s="178">
        <v>1.05</v>
      </c>
      <c r="AT42" s="179" t="s">
        <v>15</v>
      </c>
      <c r="AU42" s="179" t="s">
        <v>15</v>
      </c>
      <c r="AV42" s="179" t="s">
        <v>15</v>
      </c>
      <c r="AW42" s="204" t="str">
        <f t="shared" si="2"/>
        <v>NaN</v>
      </c>
      <c r="AX42" s="179" t="s">
        <v>15</v>
      </c>
      <c r="AY42" s="179" t="s">
        <v>15</v>
      </c>
      <c r="AZ42" s="271" t="s">
        <v>15</v>
      </c>
      <c r="BA42" s="179" t="s">
        <v>15</v>
      </c>
      <c r="BB42" s="264" t="s">
        <v>15</v>
      </c>
      <c r="BC42" s="179" t="s">
        <v>15</v>
      </c>
      <c r="BD42" s="179" t="s">
        <v>15</v>
      </c>
      <c r="BE42" s="179" t="s">
        <v>15</v>
      </c>
      <c r="BF42" s="21" t="s">
        <v>15</v>
      </c>
      <c r="BG42" s="21" t="s">
        <v>15</v>
      </c>
      <c r="BH42" s="179" t="s">
        <v>15</v>
      </c>
      <c r="BI42" s="179" t="s">
        <v>15</v>
      </c>
      <c r="BJ42" s="309">
        <v>18.37274</v>
      </c>
      <c r="BK42" s="309">
        <v>839167400</v>
      </c>
      <c r="BL42" s="309">
        <v>209363400</v>
      </c>
      <c r="BM42" s="309">
        <v>0.4374963</v>
      </c>
      <c r="BN42" s="309">
        <v>0.199189</v>
      </c>
      <c r="BO42" s="309">
        <v>0.21440500000000001</v>
      </c>
      <c r="BP42" s="309">
        <v>0.1144751</v>
      </c>
      <c r="BQ42" s="309">
        <v>1.1763559999999999E-6</v>
      </c>
      <c r="BR42" s="309">
        <v>3.4433510000000001E-2</v>
      </c>
      <c r="BS42" s="136">
        <v>12.912981605529801</v>
      </c>
      <c r="BT42" s="136">
        <v>5.3168973922729501</v>
      </c>
      <c r="BU42" s="136">
        <v>9.7121450817212501E-4</v>
      </c>
      <c r="BV42" s="136">
        <v>5.1252693869173497E-3</v>
      </c>
      <c r="BW42" s="136">
        <v>5.2168164402246501E-3</v>
      </c>
      <c r="BX42" s="136">
        <v>79.269944615317996</v>
      </c>
      <c r="BY42" s="136">
        <v>5372.9532262312696</v>
      </c>
      <c r="BZ42" s="136">
        <v>4.9417063438447401E-2</v>
      </c>
      <c r="CA42" s="136">
        <v>7.2205746363438903E-4</v>
      </c>
      <c r="CB42" s="136">
        <v>27570.603231884499</v>
      </c>
      <c r="CC42" s="136">
        <v>3937.7726846672899</v>
      </c>
      <c r="CD42" s="136">
        <v>1026.21012721946</v>
      </c>
      <c r="CE42" s="136">
        <v>0</v>
      </c>
      <c r="CF42" s="136">
        <v>72.930224999999993</v>
      </c>
      <c r="CG42" s="136">
        <v>80.714738999999994</v>
      </c>
      <c r="CH42" s="136">
        <v>27.6</v>
      </c>
      <c r="CI42" s="136">
        <v>26.2634482758621</v>
      </c>
      <c r="CJ42" s="136">
        <v>27.233795013850401</v>
      </c>
      <c r="CK42" s="136">
        <v>0.1188</v>
      </c>
      <c r="CL42" s="136">
        <v>11.775600000000001</v>
      </c>
      <c r="CM42" s="136">
        <v>26.301600000000001</v>
      </c>
      <c r="CN42" s="136">
        <v>160.568333</v>
      </c>
      <c r="CO42" s="136">
        <v>21600.511111</v>
      </c>
      <c r="CP42" s="136">
        <v>59671.734323999997</v>
      </c>
      <c r="CQ42" s="136">
        <v>76</v>
      </c>
      <c r="CR42" s="136">
        <v>86.268965517241398</v>
      </c>
      <c r="CS42" s="136">
        <v>81.977839335180093</v>
      </c>
      <c r="CT42" s="136">
        <v>1004.9</v>
      </c>
      <c r="CU42" s="136">
        <v>1004.98413793103</v>
      </c>
      <c r="CV42" s="136">
        <v>1003.3174515235499</v>
      </c>
      <c r="CW42" s="136">
        <v>1.8</v>
      </c>
      <c r="CX42" s="136">
        <v>0.75310344827586195</v>
      </c>
      <c r="CY42" s="136">
        <v>0.89861495844875405</v>
      </c>
      <c r="CZ42" s="136">
        <v>37</v>
      </c>
      <c r="DA42" s="136">
        <v>182.80689655172401</v>
      </c>
      <c r="DB42" s="136">
        <v>145.108033240997</v>
      </c>
      <c r="DC42" s="136">
        <v>37.125</v>
      </c>
      <c r="DD42" s="136">
        <v>3350.1750000000002</v>
      </c>
      <c r="DE42" s="136">
        <v>8418.4</v>
      </c>
      <c r="DF42" s="136">
        <v>449.625</v>
      </c>
      <c r="DG42" s="136">
        <v>25991.25</v>
      </c>
      <c r="DH42" s="136">
        <v>66926.524999999994</v>
      </c>
      <c r="DI42" s="136">
        <v>459.1</v>
      </c>
      <c r="DJ42" s="136">
        <v>66650.2</v>
      </c>
      <c r="DK42" s="136">
        <v>164082.75</v>
      </c>
      <c r="DL42" s="136">
        <v>415.55</v>
      </c>
      <c r="DM42" s="136">
        <v>61185.775000000001</v>
      </c>
      <c r="DN42" s="136">
        <v>152795.29999999999</v>
      </c>
      <c r="DO42" s="136">
        <v>25.613</v>
      </c>
      <c r="DP42" s="136">
        <v>1687.07</v>
      </c>
      <c r="DQ42" s="136">
        <v>4315.4799999999996</v>
      </c>
      <c r="DR42" s="136">
        <v>0.51</v>
      </c>
      <c r="DS42" s="136">
        <v>52.865000000000002</v>
      </c>
      <c r="DT42" s="136">
        <v>133.95699999999999</v>
      </c>
      <c r="DU42" s="136">
        <v>2.5249999999999999</v>
      </c>
      <c r="DV42" s="136">
        <v>272.32499999999999</v>
      </c>
      <c r="DW42" s="136">
        <v>690.2</v>
      </c>
      <c r="DX42" s="136">
        <v>120.5</v>
      </c>
      <c r="DY42" s="136">
        <v>1784.95</v>
      </c>
      <c r="DZ42" s="136">
        <v>5658.8</v>
      </c>
      <c r="EA42" s="136">
        <v>90.8</v>
      </c>
      <c r="EB42" s="136">
        <v>10644.4</v>
      </c>
      <c r="EC42" s="136">
        <v>26301.275000000001</v>
      </c>
      <c r="IM42" s="182"/>
    </row>
    <row r="43" spans="1:247" s="196" customFormat="1" ht="20.25" customHeight="1">
      <c r="A43" s="189">
        <v>39523</v>
      </c>
      <c r="B43" s="210" t="s">
        <v>90</v>
      </c>
      <c r="C43" s="191">
        <v>1</v>
      </c>
      <c r="D43" s="186">
        <v>-3.3633700000000002</v>
      </c>
      <c r="E43" s="187">
        <v>-60.297620000000002</v>
      </c>
      <c r="F43" s="183" t="s">
        <v>16</v>
      </c>
      <c r="G43" s="185">
        <v>10</v>
      </c>
      <c r="H43" s="183" t="s">
        <v>19</v>
      </c>
      <c r="I43" s="184" t="s">
        <v>19</v>
      </c>
      <c r="J43" s="184" t="s">
        <v>1930</v>
      </c>
      <c r="K43" s="188" t="s">
        <v>87</v>
      </c>
      <c r="L43" s="136">
        <v>1</v>
      </c>
      <c r="M43" s="192">
        <v>7.3</v>
      </c>
      <c r="N43" s="193" t="s">
        <v>15</v>
      </c>
      <c r="O43" s="192">
        <v>30.63</v>
      </c>
      <c r="P43" s="192">
        <v>78</v>
      </c>
      <c r="Q43" s="192">
        <v>0.28000000000000003</v>
      </c>
      <c r="R43" s="194">
        <v>100.3</v>
      </c>
      <c r="S43" s="194">
        <v>7.5</v>
      </c>
      <c r="T43" s="194">
        <v>7.5</v>
      </c>
      <c r="U43" s="194" t="s">
        <v>15</v>
      </c>
      <c r="V43" s="194" t="s">
        <v>15</v>
      </c>
      <c r="W43" s="192">
        <v>7.25</v>
      </c>
      <c r="X43" s="193" t="s">
        <v>15</v>
      </c>
      <c r="Y43" s="193" t="s">
        <v>15</v>
      </c>
      <c r="Z43" s="192">
        <v>5.0999999999999996</v>
      </c>
      <c r="AA43" s="193" t="s">
        <v>15</v>
      </c>
      <c r="AB43" s="193" t="s">
        <v>15</v>
      </c>
      <c r="AC43" s="193" t="s">
        <v>15</v>
      </c>
      <c r="AD43" s="193" t="s">
        <v>15</v>
      </c>
      <c r="AE43" s="193" t="s">
        <v>15</v>
      </c>
      <c r="AF43" s="193" t="s">
        <v>15</v>
      </c>
      <c r="AG43" s="193" t="s">
        <v>15</v>
      </c>
      <c r="AH43" s="193" t="s">
        <v>15</v>
      </c>
      <c r="AI43" s="213" t="s">
        <v>15</v>
      </c>
      <c r="AJ43" s="193" t="s">
        <v>15</v>
      </c>
      <c r="AK43" s="193" t="s">
        <v>15</v>
      </c>
      <c r="AL43" s="193" t="s">
        <v>15</v>
      </c>
      <c r="AM43" s="193" t="s">
        <v>15</v>
      </c>
      <c r="AN43" s="193" t="s">
        <v>15</v>
      </c>
      <c r="AO43" s="219">
        <v>21.718775429501143</v>
      </c>
      <c r="AP43" s="219">
        <v>8.448773679776707</v>
      </c>
      <c r="AQ43" s="217">
        <f t="shared" si="1"/>
        <v>30.16754910927785</v>
      </c>
      <c r="AR43" s="261">
        <f t="shared" si="0"/>
        <v>0.71993834669259438</v>
      </c>
      <c r="AS43" s="219">
        <v>2.4300000000000002</v>
      </c>
      <c r="AT43" s="193" t="s">
        <v>15</v>
      </c>
      <c r="AU43" s="193" t="s">
        <v>15</v>
      </c>
      <c r="AV43" s="193" t="s">
        <v>15</v>
      </c>
      <c r="AW43" s="204" t="str">
        <f t="shared" si="2"/>
        <v>NaN</v>
      </c>
      <c r="AX43" s="193" t="s">
        <v>15</v>
      </c>
      <c r="AY43" s="193" t="s">
        <v>15</v>
      </c>
      <c r="AZ43" s="270" t="s">
        <v>15</v>
      </c>
      <c r="BA43" s="193" t="s">
        <v>15</v>
      </c>
      <c r="BB43" s="264" t="s">
        <v>15</v>
      </c>
      <c r="BC43" s="193" t="s">
        <v>15</v>
      </c>
      <c r="BD43" s="193" t="s">
        <v>15</v>
      </c>
      <c r="BE43" s="193" t="s">
        <v>15</v>
      </c>
      <c r="BF43" s="21" t="s">
        <v>15</v>
      </c>
      <c r="BG43" s="21" t="s">
        <v>15</v>
      </c>
      <c r="BH43" s="193" t="s">
        <v>15</v>
      </c>
      <c r="BI43" s="193" t="s">
        <v>15</v>
      </c>
      <c r="BJ43" s="309">
        <v>19.715769999999999</v>
      </c>
      <c r="BK43" s="309">
        <v>1139869000</v>
      </c>
      <c r="BL43" s="309">
        <v>237261200</v>
      </c>
      <c r="BM43" s="309">
        <v>0.37709110000000001</v>
      </c>
      <c r="BN43" s="309">
        <v>0.2226554</v>
      </c>
      <c r="BO43" s="309">
        <v>0.2162548</v>
      </c>
      <c r="BP43" s="309">
        <v>0.15708030000000001</v>
      </c>
      <c r="BQ43" s="309">
        <v>6.2958599999999999E-6</v>
      </c>
      <c r="BR43" s="309">
        <v>2.6912229999999999E-2</v>
      </c>
      <c r="BS43" s="136">
        <v>12.341630935668899</v>
      </c>
      <c r="BT43" s="136">
        <v>7.3116049766540501</v>
      </c>
      <c r="BU43" s="136">
        <v>-2.8358298586681498E-3</v>
      </c>
      <c r="BV43" s="309">
        <v>6.0030080931028399E-5</v>
      </c>
      <c r="BW43" s="136">
        <v>2.8367433696985201E-3</v>
      </c>
      <c r="BX43" s="136">
        <v>358.78731911102</v>
      </c>
      <c r="BY43" s="136">
        <v>5084.9006725611398</v>
      </c>
      <c r="BZ43" s="136">
        <v>3.97730155931268E-2</v>
      </c>
      <c r="CA43" s="136">
        <v>3.3293399890118398E-4</v>
      </c>
      <c r="CB43" s="136">
        <v>20603.3580638725</v>
      </c>
      <c r="CC43" s="136">
        <v>6135.8406455473596</v>
      </c>
      <c r="CD43" s="136">
        <v>2356.3931548819</v>
      </c>
      <c r="CE43" s="136">
        <v>0</v>
      </c>
      <c r="CF43" s="136">
        <v>74.674576000000002</v>
      </c>
      <c r="CG43" s="136">
        <v>167.59954099999999</v>
      </c>
      <c r="CH43" s="136">
        <v>30.6</v>
      </c>
      <c r="CI43" s="136">
        <v>25.993710558620698</v>
      </c>
      <c r="CJ43" s="136">
        <v>26.2568936454294</v>
      </c>
      <c r="CK43" s="136">
        <v>1.0800000000000001E-2</v>
      </c>
      <c r="CL43" s="136">
        <v>15.1812</v>
      </c>
      <c r="CM43" s="136">
        <v>39.006</v>
      </c>
      <c r="CN43" s="136">
        <v>743.13083300000005</v>
      </c>
      <c r="CO43" s="136">
        <v>21593.533111000001</v>
      </c>
      <c r="CP43" s="136">
        <v>60897.287615000001</v>
      </c>
      <c r="CQ43" s="136">
        <v>72</v>
      </c>
      <c r="CR43" s="136">
        <v>84.957944682758594</v>
      </c>
      <c r="CS43" s="136">
        <v>83.903749346260398</v>
      </c>
      <c r="CT43" s="136">
        <v>1007.7</v>
      </c>
      <c r="CU43" s="136">
        <v>1005.18835122069</v>
      </c>
      <c r="CV43" s="136">
        <v>1004.71841047646</v>
      </c>
      <c r="CW43" s="136">
        <v>1.4</v>
      </c>
      <c r="CX43" s="136">
        <v>0.90075862068965495</v>
      </c>
      <c r="CY43" s="136">
        <v>1.12974773961219</v>
      </c>
      <c r="CZ43" s="136">
        <v>119</v>
      </c>
      <c r="DA43" s="136">
        <v>176.24264738620701</v>
      </c>
      <c r="DB43" s="136">
        <v>151.97791236011099</v>
      </c>
      <c r="DC43" s="136">
        <v>90.85</v>
      </c>
      <c r="DD43" s="136">
        <v>2773.0749999999998</v>
      </c>
      <c r="DE43" s="136">
        <v>7716.4250000000002</v>
      </c>
      <c r="DF43" s="136">
        <v>663.625</v>
      </c>
      <c r="DG43" s="136">
        <v>22446.325000000001</v>
      </c>
      <c r="DH43" s="136">
        <v>62206.45</v>
      </c>
      <c r="DI43" s="136">
        <v>459.82499999999999</v>
      </c>
      <c r="DJ43" s="136">
        <v>64346.775000000001</v>
      </c>
      <c r="DK43" s="136">
        <v>161135.57500000001</v>
      </c>
      <c r="DL43" s="136">
        <v>419.82499999999999</v>
      </c>
      <c r="DM43" s="136">
        <v>59931.45</v>
      </c>
      <c r="DN43" s="136">
        <v>149354.95000000001</v>
      </c>
      <c r="DO43" s="136">
        <v>42.076999999999998</v>
      </c>
      <c r="DP43" s="136">
        <v>1493.7550000000001</v>
      </c>
      <c r="DQ43" s="136">
        <v>4030.6080000000002</v>
      </c>
      <c r="DR43" s="136">
        <v>1.3979999999999999</v>
      </c>
      <c r="DS43" s="136">
        <v>44.692999999999998</v>
      </c>
      <c r="DT43" s="136">
        <v>123.12</v>
      </c>
      <c r="DU43" s="136">
        <v>6.95</v>
      </c>
      <c r="DV43" s="136">
        <v>230.35</v>
      </c>
      <c r="DW43" s="136">
        <v>637.65</v>
      </c>
      <c r="DX43" s="136">
        <v>22.4</v>
      </c>
      <c r="DY43" s="136">
        <v>1094.4000000000001</v>
      </c>
      <c r="DZ43" s="136">
        <v>3560.1750000000002</v>
      </c>
      <c r="EA43" s="136">
        <v>291.32499999999999</v>
      </c>
      <c r="EB43" s="136">
        <v>9856.4</v>
      </c>
      <c r="EC43" s="136">
        <v>26413.775000000001</v>
      </c>
      <c r="IM43" s="197"/>
    </row>
    <row r="44" spans="1:247" s="181" customFormat="1" ht="20.25" customHeight="1">
      <c r="A44" s="176">
        <v>39523</v>
      </c>
      <c r="B44" s="224" t="s">
        <v>53</v>
      </c>
      <c r="C44" s="177">
        <v>1</v>
      </c>
      <c r="D44" s="173">
        <v>-3.3609599999999999</v>
      </c>
      <c r="E44" s="174">
        <v>-60.327399999999997</v>
      </c>
      <c r="F44" s="170" t="s">
        <v>16</v>
      </c>
      <c r="G44" s="172">
        <v>9</v>
      </c>
      <c r="H44" s="170" t="s">
        <v>86</v>
      </c>
      <c r="I44" s="171" t="s">
        <v>86</v>
      </c>
      <c r="J44" s="184" t="s">
        <v>1930</v>
      </c>
      <c r="K44" s="175" t="s">
        <v>87</v>
      </c>
      <c r="L44" s="136">
        <v>1</v>
      </c>
      <c r="M44" s="178">
        <v>7.2</v>
      </c>
      <c r="N44" s="179" t="s">
        <v>15</v>
      </c>
      <c r="O44" s="178">
        <v>29.97</v>
      </c>
      <c r="P44" s="178">
        <v>80</v>
      </c>
      <c r="Q44" s="178">
        <v>0.34</v>
      </c>
      <c r="R44" s="178">
        <v>63.1</v>
      </c>
      <c r="S44" s="178">
        <v>4.7699999999999996</v>
      </c>
      <c r="T44" s="178">
        <v>8</v>
      </c>
      <c r="U44" s="178" t="s">
        <v>15</v>
      </c>
      <c r="V44" s="178" t="s">
        <v>15</v>
      </c>
      <c r="W44" s="178">
        <v>6.8</v>
      </c>
      <c r="X44" s="179" t="s">
        <v>15</v>
      </c>
      <c r="Y44" s="179" t="s">
        <v>15</v>
      </c>
      <c r="Z44" s="178">
        <v>7.7</v>
      </c>
      <c r="AA44" s="179" t="s">
        <v>15</v>
      </c>
      <c r="AB44" s="179" t="s">
        <v>15</v>
      </c>
      <c r="AC44" s="179" t="s">
        <v>15</v>
      </c>
      <c r="AD44" s="179" t="s">
        <v>15</v>
      </c>
      <c r="AE44" s="179" t="s">
        <v>15</v>
      </c>
      <c r="AF44" s="179" t="s">
        <v>15</v>
      </c>
      <c r="AG44" s="179" t="s">
        <v>15</v>
      </c>
      <c r="AH44" s="179" t="s">
        <v>15</v>
      </c>
      <c r="AI44" s="217" t="s">
        <v>15</v>
      </c>
      <c r="AJ44" s="179" t="s">
        <v>15</v>
      </c>
      <c r="AK44" s="179" t="s">
        <v>15</v>
      </c>
      <c r="AL44" s="179" t="s">
        <v>15</v>
      </c>
      <c r="AM44" s="179" t="s">
        <v>15</v>
      </c>
      <c r="AN44" s="179" t="s">
        <v>15</v>
      </c>
      <c r="AO44" s="225">
        <v>18.778436275123017</v>
      </c>
      <c r="AP44" s="225">
        <v>8.8082388609276414</v>
      </c>
      <c r="AQ44" s="217">
        <f t="shared" si="1"/>
        <v>27.586675136050658</v>
      </c>
      <c r="AR44" s="261">
        <f t="shared" si="0"/>
        <v>0.68070676087322646</v>
      </c>
      <c r="AS44" s="225">
        <v>4.46</v>
      </c>
      <c r="AT44" s="179" t="s">
        <v>15</v>
      </c>
      <c r="AU44" s="179" t="s">
        <v>15</v>
      </c>
      <c r="AV44" s="179" t="s">
        <v>15</v>
      </c>
      <c r="AW44" s="204" t="str">
        <f t="shared" si="2"/>
        <v>NaN</v>
      </c>
      <c r="AX44" s="179" t="s">
        <v>15</v>
      </c>
      <c r="AY44" s="179" t="s">
        <v>15</v>
      </c>
      <c r="AZ44" s="271" t="s">
        <v>15</v>
      </c>
      <c r="BA44" s="179" t="s">
        <v>15</v>
      </c>
      <c r="BB44" s="264" t="s">
        <v>15</v>
      </c>
      <c r="BC44" s="179" t="s">
        <v>15</v>
      </c>
      <c r="BD44" s="179" t="s">
        <v>15</v>
      </c>
      <c r="BE44" s="179" t="s">
        <v>15</v>
      </c>
      <c r="BF44" s="21" t="s">
        <v>15</v>
      </c>
      <c r="BG44" s="21" t="s">
        <v>15</v>
      </c>
      <c r="BH44" s="179" t="s">
        <v>15</v>
      </c>
      <c r="BI44" s="179" t="s">
        <v>15</v>
      </c>
      <c r="BJ44" s="309">
        <v>19.715769999999999</v>
      </c>
      <c r="BK44" s="309">
        <v>1139869000</v>
      </c>
      <c r="BL44" s="309">
        <v>237261200</v>
      </c>
      <c r="BM44" s="309">
        <v>0.37709110000000001</v>
      </c>
      <c r="BN44" s="309">
        <v>0.2226554</v>
      </c>
      <c r="BO44" s="309">
        <v>0.2162548</v>
      </c>
      <c r="BP44" s="309">
        <v>0.15708030000000001</v>
      </c>
      <c r="BQ44" s="309">
        <v>6.2958599999999999E-6</v>
      </c>
      <c r="BR44" s="309">
        <v>2.6912229999999999E-2</v>
      </c>
      <c r="BS44" s="136">
        <v>14.425287882487</v>
      </c>
      <c r="BT44" s="136">
        <v>5.1731491088867196</v>
      </c>
      <c r="BU44" s="136">
        <v>-4.70805664857229E-3</v>
      </c>
      <c r="BV44" s="136">
        <v>1.3512983180893E-4</v>
      </c>
      <c r="BW44" s="136">
        <v>4.7273418555657098E-3</v>
      </c>
      <c r="BX44" s="136">
        <v>358.35595774742899</v>
      </c>
      <c r="BY44" s="136">
        <v>3589.73623738575</v>
      </c>
      <c r="BZ44" s="136">
        <v>0</v>
      </c>
      <c r="CA44" s="136">
        <v>6.9785117605221999E-4</v>
      </c>
      <c r="CB44" s="136">
        <v>23982.218514664401</v>
      </c>
      <c r="CC44" s="136">
        <v>7047.3293252288504</v>
      </c>
      <c r="CD44" s="136">
        <v>1373.5022202105399</v>
      </c>
      <c r="CE44" s="136">
        <v>0</v>
      </c>
      <c r="CF44" s="136">
        <v>74.674576000000002</v>
      </c>
      <c r="CG44" s="136">
        <v>167.59954099999999</v>
      </c>
      <c r="CH44" s="136">
        <v>26.2</v>
      </c>
      <c r="CI44" s="136">
        <v>25.919679765517198</v>
      </c>
      <c r="CJ44" s="136">
        <v>26.2330709307479</v>
      </c>
      <c r="CK44" s="136">
        <v>5.7599999999999998E-2</v>
      </c>
      <c r="CL44" s="136">
        <v>15.274800000000001</v>
      </c>
      <c r="CM44" s="136">
        <v>39.276000000000003</v>
      </c>
      <c r="CN44" s="136">
        <v>49.853889000000002</v>
      </c>
      <c r="CO44" s="136">
        <v>20530.533834000002</v>
      </c>
      <c r="CP44" s="136">
        <v>60163.915670000002</v>
      </c>
      <c r="CQ44" s="136">
        <v>90</v>
      </c>
      <c r="CR44" s="136">
        <v>85.232230193103405</v>
      </c>
      <c r="CS44" s="136">
        <v>83.975771506925199</v>
      </c>
      <c r="CT44" s="136">
        <v>1006</v>
      </c>
      <c r="CU44" s="136">
        <v>1005.16220226207</v>
      </c>
      <c r="CV44" s="136">
        <v>1004.70262100277</v>
      </c>
      <c r="CW44" s="136">
        <v>0</v>
      </c>
      <c r="CX44" s="136">
        <v>0.887724137931034</v>
      </c>
      <c r="CY44" s="136">
        <v>1.1358419224376699</v>
      </c>
      <c r="CZ44" s="136">
        <v>193</v>
      </c>
      <c r="DA44" s="136">
        <v>175.47861139310299</v>
      </c>
      <c r="DB44" s="136">
        <v>151.357413745152</v>
      </c>
      <c r="DC44" s="136">
        <v>4.75</v>
      </c>
      <c r="DD44" s="136">
        <v>2652.0250000000001</v>
      </c>
      <c r="DE44" s="136">
        <v>7614.95</v>
      </c>
      <c r="DF44" s="136">
        <v>157.92500000000001</v>
      </c>
      <c r="DG44" s="136">
        <v>21472.974999999999</v>
      </c>
      <c r="DH44" s="136">
        <v>61310.025000000001</v>
      </c>
      <c r="DI44" s="136">
        <v>444.57499999999999</v>
      </c>
      <c r="DJ44" s="136">
        <v>64307.875</v>
      </c>
      <c r="DK44" s="136">
        <v>161135.22500000001</v>
      </c>
      <c r="DL44" s="136">
        <v>413.02499999999998</v>
      </c>
      <c r="DM44" s="136">
        <v>59972.800000000003</v>
      </c>
      <c r="DN44" s="136">
        <v>149361.70000000001</v>
      </c>
      <c r="DO44" s="136">
        <v>9.66</v>
      </c>
      <c r="DP44" s="136">
        <v>1437.5429999999999</v>
      </c>
      <c r="DQ44" s="136">
        <v>3975.877</v>
      </c>
      <c r="DR44" s="136">
        <v>0.105</v>
      </c>
      <c r="DS44" s="136">
        <v>42.896000000000001</v>
      </c>
      <c r="DT44" s="136">
        <v>121.33</v>
      </c>
      <c r="DU44" s="136">
        <v>0.52500000000000002</v>
      </c>
      <c r="DV44" s="136">
        <v>221.27500000000001</v>
      </c>
      <c r="DW44" s="136">
        <v>628.65</v>
      </c>
      <c r="DX44" s="136">
        <v>4.875</v>
      </c>
      <c r="DY44" s="136">
        <v>1043.9749999999999</v>
      </c>
      <c r="DZ44" s="136">
        <v>3502.95</v>
      </c>
      <c r="EA44" s="136">
        <v>71.75</v>
      </c>
      <c r="EB44" s="136">
        <v>9459.625</v>
      </c>
      <c r="EC44" s="136">
        <v>26054.474999999999</v>
      </c>
      <c r="IM44" s="182"/>
    </row>
    <row r="45" spans="1:247" s="196" customFormat="1" ht="20.25" customHeight="1">
      <c r="A45" s="189">
        <v>39523</v>
      </c>
      <c r="B45" s="220" t="s">
        <v>1882</v>
      </c>
      <c r="C45" s="191">
        <v>1</v>
      </c>
      <c r="D45" s="186">
        <v>-3.3609599999999999</v>
      </c>
      <c r="E45" s="187">
        <v>-60.327489999999997</v>
      </c>
      <c r="F45" s="183" t="s">
        <v>16</v>
      </c>
      <c r="G45" s="185">
        <v>9</v>
      </c>
      <c r="H45" s="183" t="s">
        <v>89</v>
      </c>
      <c r="I45" s="184" t="s">
        <v>89</v>
      </c>
      <c r="J45" s="184" t="s">
        <v>1930</v>
      </c>
      <c r="K45" s="188" t="s">
        <v>87</v>
      </c>
      <c r="L45" s="136">
        <v>1</v>
      </c>
      <c r="M45" s="192">
        <v>7.2</v>
      </c>
      <c r="N45" s="193" t="s">
        <v>15</v>
      </c>
      <c r="O45" s="192">
        <v>29.96</v>
      </c>
      <c r="P45" s="192">
        <v>80</v>
      </c>
      <c r="Q45" s="192">
        <v>0.25</v>
      </c>
      <c r="R45" s="194">
        <v>66.7</v>
      </c>
      <c r="S45" s="194">
        <v>5.04</v>
      </c>
      <c r="T45" s="194">
        <v>9</v>
      </c>
      <c r="U45" s="194" t="s">
        <v>15</v>
      </c>
      <c r="V45" s="194" t="s">
        <v>15</v>
      </c>
      <c r="W45" s="192">
        <v>6.82</v>
      </c>
      <c r="X45" s="193" t="s">
        <v>15</v>
      </c>
      <c r="Y45" s="193" t="s">
        <v>15</v>
      </c>
      <c r="Z45" s="193" t="s">
        <v>15</v>
      </c>
      <c r="AA45" s="193" t="s">
        <v>15</v>
      </c>
      <c r="AB45" s="193" t="s">
        <v>15</v>
      </c>
      <c r="AC45" s="193" t="s">
        <v>15</v>
      </c>
      <c r="AD45" s="193" t="s">
        <v>15</v>
      </c>
      <c r="AE45" s="193" t="s">
        <v>15</v>
      </c>
      <c r="AF45" s="193" t="s">
        <v>15</v>
      </c>
      <c r="AG45" s="193" t="s">
        <v>15</v>
      </c>
      <c r="AH45" s="193" t="s">
        <v>15</v>
      </c>
      <c r="AI45" s="213" t="s">
        <v>15</v>
      </c>
      <c r="AJ45" s="193" t="s">
        <v>15</v>
      </c>
      <c r="AK45" s="193" t="s">
        <v>15</v>
      </c>
      <c r="AL45" s="193" t="s">
        <v>15</v>
      </c>
      <c r="AM45" s="193" t="s">
        <v>15</v>
      </c>
      <c r="AN45" s="193" t="s">
        <v>15</v>
      </c>
      <c r="AO45" s="193" t="s">
        <v>15</v>
      </c>
      <c r="AP45" s="193" t="s">
        <v>15</v>
      </c>
      <c r="AQ45" s="219" t="s">
        <v>15</v>
      </c>
      <c r="AR45" s="261" t="str">
        <f t="shared" si="0"/>
        <v>NaN</v>
      </c>
      <c r="AS45" s="219" t="s">
        <v>15</v>
      </c>
      <c r="AT45" s="193" t="s">
        <v>15</v>
      </c>
      <c r="AU45" s="193" t="s">
        <v>15</v>
      </c>
      <c r="AV45" s="193" t="s">
        <v>15</v>
      </c>
      <c r="AW45" s="204" t="str">
        <f t="shared" si="2"/>
        <v>NaN</v>
      </c>
      <c r="AX45" s="193" t="s">
        <v>15</v>
      </c>
      <c r="AY45" s="193" t="s">
        <v>15</v>
      </c>
      <c r="AZ45" s="270" t="s">
        <v>15</v>
      </c>
      <c r="BA45" s="193" t="s">
        <v>15</v>
      </c>
      <c r="BB45" s="264" t="s">
        <v>15</v>
      </c>
      <c r="BC45" s="193" t="s">
        <v>15</v>
      </c>
      <c r="BD45" s="193" t="s">
        <v>15</v>
      </c>
      <c r="BE45" s="193" t="s">
        <v>15</v>
      </c>
      <c r="BF45" s="21" t="s">
        <v>15</v>
      </c>
      <c r="BG45" s="21" t="s">
        <v>15</v>
      </c>
      <c r="BH45" s="193" t="s">
        <v>15</v>
      </c>
      <c r="BI45" s="193" t="s">
        <v>15</v>
      </c>
      <c r="BJ45" s="309">
        <v>19.715769999999999</v>
      </c>
      <c r="BK45" s="309">
        <v>1139869000</v>
      </c>
      <c r="BL45" s="309">
        <v>237261200</v>
      </c>
      <c r="BM45" s="309">
        <v>0.37709110000000001</v>
      </c>
      <c r="BN45" s="309">
        <v>0.2226554</v>
      </c>
      <c r="BO45" s="309">
        <v>0.2162548</v>
      </c>
      <c r="BP45" s="309">
        <v>0.15708030000000001</v>
      </c>
      <c r="BQ45" s="309">
        <v>6.2958599999999999E-6</v>
      </c>
      <c r="BR45" s="309">
        <v>2.6912229999999999E-2</v>
      </c>
      <c r="BS45" s="136">
        <v>14.5783679962158</v>
      </c>
      <c r="BT45" s="136">
        <v>5.0200645446777301</v>
      </c>
      <c r="BU45" s="136">
        <v>-4.9992674961686096E-3</v>
      </c>
      <c r="BV45" s="136">
        <v>2.5813714892137802E-4</v>
      </c>
      <c r="BW45" s="136">
        <v>5.03428606316447E-3</v>
      </c>
      <c r="BX45" s="136">
        <v>357.04415781197002</v>
      </c>
      <c r="BY45" s="136">
        <v>3519.22610822157</v>
      </c>
      <c r="BZ45" s="136">
        <v>0</v>
      </c>
      <c r="CA45" s="136">
        <v>6.9785117605221999E-4</v>
      </c>
      <c r="CB45" s="136">
        <v>23982.218514664401</v>
      </c>
      <c r="CC45" s="136">
        <v>7047.3293252288504</v>
      </c>
      <c r="CD45" s="136">
        <v>1373.5022202105399</v>
      </c>
      <c r="CE45" s="136">
        <v>0</v>
      </c>
      <c r="CF45" s="136">
        <v>74.674576000000002</v>
      </c>
      <c r="CG45" s="136">
        <v>167.59954099999999</v>
      </c>
      <c r="CH45" s="136">
        <v>26.2</v>
      </c>
      <c r="CI45" s="136">
        <v>25.919679765517198</v>
      </c>
      <c r="CJ45" s="136">
        <v>26.2330709307479</v>
      </c>
      <c r="CK45" s="136">
        <v>5.7599999999999998E-2</v>
      </c>
      <c r="CL45" s="136">
        <v>15.274800000000001</v>
      </c>
      <c r="CM45" s="136">
        <v>39.276000000000003</v>
      </c>
      <c r="CN45" s="136">
        <v>49.853889000000002</v>
      </c>
      <c r="CO45" s="136">
        <v>20530.533834000002</v>
      </c>
      <c r="CP45" s="136">
        <v>60163.915670000002</v>
      </c>
      <c r="CQ45" s="136">
        <v>90</v>
      </c>
      <c r="CR45" s="136">
        <v>85.232230193103405</v>
      </c>
      <c r="CS45" s="136">
        <v>83.975771506925199</v>
      </c>
      <c r="CT45" s="136">
        <v>1006</v>
      </c>
      <c r="CU45" s="136">
        <v>1005.16220226207</v>
      </c>
      <c r="CV45" s="136">
        <v>1004.70262100277</v>
      </c>
      <c r="CW45" s="136">
        <v>0</v>
      </c>
      <c r="CX45" s="136">
        <v>0.887724137931034</v>
      </c>
      <c r="CY45" s="136">
        <v>1.1358419224376699</v>
      </c>
      <c r="CZ45" s="136">
        <v>193</v>
      </c>
      <c r="DA45" s="136">
        <v>175.47861139310299</v>
      </c>
      <c r="DB45" s="136">
        <v>151.357413745152</v>
      </c>
      <c r="DC45" s="136">
        <v>4.75</v>
      </c>
      <c r="DD45" s="136">
        <v>2652.0250000000001</v>
      </c>
      <c r="DE45" s="136">
        <v>7614.95</v>
      </c>
      <c r="DF45" s="136">
        <v>157.92500000000001</v>
      </c>
      <c r="DG45" s="136">
        <v>21472.974999999999</v>
      </c>
      <c r="DH45" s="136">
        <v>61310.025000000001</v>
      </c>
      <c r="DI45" s="136">
        <v>444.57499999999999</v>
      </c>
      <c r="DJ45" s="136">
        <v>64307.875</v>
      </c>
      <c r="DK45" s="136">
        <v>161135.22500000001</v>
      </c>
      <c r="DL45" s="136">
        <v>413.02499999999998</v>
      </c>
      <c r="DM45" s="136">
        <v>59972.800000000003</v>
      </c>
      <c r="DN45" s="136">
        <v>149361.70000000001</v>
      </c>
      <c r="DO45" s="136">
        <v>9.66</v>
      </c>
      <c r="DP45" s="136">
        <v>1437.5429999999999</v>
      </c>
      <c r="DQ45" s="136">
        <v>3975.877</v>
      </c>
      <c r="DR45" s="136">
        <v>0.105</v>
      </c>
      <c r="DS45" s="136">
        <v>42.896000000000001</v>
      </c>
      <c r="DT45" s="136">
        <v>121.33</v>
      </c>
      <c r="DU45" s="136">
        <v>0.52500000000000002</v>
      </c>
      <c r="DV45" s="136">
        <v>221.27500000000001</v>
      </c>
      <c r="DW45" s="136">
        <v>628.65</v>
      </c>
      <c r="DX45" s="136">
        <v>4.875</v>
      </c>
      <c r="DY45" s="136">
        <v>1043.9749999999999</v>
      </c>
      <c r="DZ45" s="136">
        <v>3502.95</v>
      </c>
      <c r="EA45" s="136">
        <v>71.75</v>
      </c>
      <c r="EB45" s="136">
        <v>9459.625</v>
      </c>
      <c r="EC45" s="136">
        <v>26054.474999999999</v>
      </c>
      <c r="IM45" s="197"/>
    </row>
    <row r="46" spans="1:247" s="181" customFormat="1" ht="20.25" customHeight="1">
      <c r="A46" s="176">
        <v>39523</v>
      </c>
      <c r="B46" s="216" t="s">
        <v>96</v>
      </c>
      <c r="C46" s="177">
        <v>1</v>
      </c>
      <c r="D46" s="173">
        <v>-3.3652199999999999</v>
      </c>
      <c r="E46" s="174">
        <v>-60.326450000000001</v>
      </c>
      <c r="F46" s="170" t="s">
        <v>16</v>
      </c>
      <c r="G46" s="172">
        <v>34</v>
      </c>
      <c r="H46" s="170" t="s">
        <v>95</v>
      </c>
      <c r="I46" s="171" t="s">
        <v>95</v>
      </c>
      <c r="J46" s="184" t="s">
        <v>1930</v>
      </c>
      <c r="K46" s="175" t="s">
        <v>87</v>
      </c>
      <c r="L46" s="136">
        <v>1</v>
      </c>
      <c r="M46" s="178">
        <v>7.2</v>
      </c>
      <c r="N46" s="179" t="s">
        <v>15</v>
      </c>
      <c r="O46" s="178">
        <v>30.49</v>
      </c>
      <c r="P46" s="178">
        <v>80</v>
      </c>
      <c r="Q46" s="178">
        <v>0.27</v>
      </c>
      <c r="R46" s="178">
        <v>67.099999999999994</v>
      </c>
      <c r="S46" s="178">
        <v>5.03</v>
      </c>
      <c r="T46" s="178">
        <v>7.9</v>
      </c>
      <c r="U46" s="178" t="s">
        <v>15</v>
      </c>
      <c r="V46" s="178" t="s">
        <v>15</v>
      </c>
      <c r="W46" s="178">
        <v>6.85</v>
      </c>
      <c r="X46" s="179" t="s">
        <v>15</v>
      </c>
      <c r="Y46" s="179" t="s">
        <v>15</v>
      </c>
      <c r="Z46" s="179" t="s">
        <v>15</v>
      </c>
      <c r="AA46" s="179" t="s">
        <v>15</v>
      </c>
      <c r="AB46" s="179" t="s">
        <v>15</v>
      </c>
      <c r="AC46" s="179" t="s">
        <v>15</v>
      </c>
      <c r="AD46" s="179" t="s">
        <v>15</v>
      </c>
      <c r="AE46" s="179" t="s">
        <v>15</v>
      </c>
      <c r="AF46" s="179" t="s">
        <v>15</v>
      </c>
      <c r="AG46" s="179" t="s">
        <v>15</v>
      </c>
      <c r="AH46" s="179" t="s">
        <v>15</v>
      </c>
      <c r="AI46" s="217" t="s">
        <v>15</v>
      </c>
      <c r="AJ46" s="179" t="s">
        <v>15</v>
      </c>
      <c r="AK46" s="179" t="s">
        <v>15</v>
      </c>
      <c r="AL46" s="179" t="s">
        <v>15</v>
      </c>
      <c r="AM46" s="179" t="s">
        <v>15</v>
      </c>
      <c r="AN46" s="179" t="s">
        <v>15</v>
      </c>
      <c r="AO46" s="179" t="s">
        <v>15</v>
      </c>
      <c r="AP46" s="179" t="s">
        <v>15</v>
      </c>
      <c r="AQ46" s="225" t="s">
        <v>15</v>
      </c>
      <c r="AR46" s="261" t="str">
        <f t="shared" si="0"/>
        <v>NaN</v>
      </c>
      <c r="AS46" s="225" t="s">
        <v>15</v>
      </c>
      <c r="AT46" s="179" t="s">
        <v>15</v>
      </c>
      <c r="AU46" s="179" t="s">
        <v>15</v>
      </c>
      <c r="AV46" s="179" t="s">
        <v>15</v>
      </c>
      <c r="AW46" s="204" t="str">
        <f t="shared" si="2"/>
        <v>NaN</v>
      </c>
      <c r="AX46" s="179" t="s">
        <v>15</v>
      </c>
      <c r="AY46" s="179" t="s">
        <v>15</v>
      </c>
      <c r="AZ46" s="270" t="s">
        <v>15</v>
      </c>
      <c r="BA46" s="179" t="s">
        <v>15</v>
      </c>
      <c r="BB46" s="264" t="s">
        <v>15</v>
      </c>
      <c r="BC46" s="179" t="s">
        <v>15</v>
      </c>
      <c r="BD46" s="179" t="s">
        <v>15</v>
      </c>
      <c r="BE46" s="179" t="s">
        <v>15</v>
      </c>
      <c r="BF46" s="21" t="s">
        <v>15</v>
      </c>
      <c r="BG46" s="21" t="s">
        <v>15</v>
      </c>
      <c r="BH46" s="179" t="s">
        <v>15</v>
      </c>
      <c r="BI46" s="179" t="s">
        <v>15</v>
      </c>
      <c r="BJ46" s="309">
        <v>19.715769999999999</v>
      </c>
      <c r="BK46" s="309">
        <v>1139869000</v>
      </c>
      <c r="BL46" s="309">
        <v>237261200</v>
      </c>
      <c r="BM46" s="309">
        <v>0.37709110000000001</v>
      </c>
      <c r="BN46" s="309">
        <v>0.2226554</v>
      </c>
      <c r="BO46" s="309">
        <v>0.2162548</v>
      </c>
      <c r="BP46" s="309">
        <v>0.15708030000000001</v>
      </c>
      <c r="BQ46" s="309">
        <v>6.2958599999999999E-6</v>
      </c>
      <c r="BR46" s="309">
        <v>2.6912229999999999E-2</v>
      </c>
      <c r="BS46" s="136">
        <v>12.7672061920166</v>
      </c>
      <c r="BT46" s="136">
        <v>6.8312271118164096</v>
      </c>
      <c r="BU46" s="136">
        <v>-2.0443409914150802E-3</v>
      </c>
      <c r="BV46" s="136">
        <v>-1.5674743335694101E-3</v>
      </c>
      <c r="BW46" s="136">
        <v>4.1659205220639702E-3</v>
      </c>
      <c r="BX46" s="136">
        <v>37.478760818099801</v>
      </c>
      <c r="BY46" s="136">
        <v>3300.1899413310798</v>
      </c>
      <c r="BZ46" s="136">
        <v>1.4136509091007599E-2</v>
      </c>
      <c r="CA46" s="136">
        <v>4.6411194302679903E-4</v>
      </c>
      <c r="CB46" s="136">
        <v>26665.907920627498</v>
      </c>
      <c r="CC46" s="136">
        <v>14181.7563049407</v>
      </c>
      <c r="CD46" s="136">
        <v>1659.8884715865399</v>
      </c>
      <c r="CE46" s="136">
        <v>0</v>
      </c>
      <c r="CF46" s="136">
        <v>74.674576000000002</v>
      </c>
      <c r="CG46" s="136">
        <v>167.59954099999999</v>
      </c>
      <c r="CH46" s="136">
        <v>26.8</v>
      </c>
      <c r="CI46" s="136">
        <v>25.912331248275901</v>
      </c>
      <c r="CJ46" s="136">
        <v>26.237503063711902</v>
      </c>
      <c r="CK46" s="136">
        <v>7.1999999999999995E-2</v>
      </c>
      <c r="CL46" s="136">
        <v>15.318</v>
      </c>
      <c r="CM46" s="136">
        <v>39.214799999999997</v>
      </c>
      <c r="CN46" s="136">
        <v>103.858056</v>
      </c>
      <c r="CO46" s="136">
        <v>20589.147001000001</v>
      </c>
      <c r="CP46" s="136">
        <v>60253.786782000003</v>
      </c>
      <c r="CQ46" s="136">
        <v>87</v>
      </c>
      <c r="CR46" s="136">
        <v>85.220013648275895</v>
      </c>
      <c r="CS46" s="136">
        <v>83.964691174515195</v>
      </c>
      <c r="CT46" s="136">
        <v>1006.9</v>
      </c>
      <c r="CU46" s="136">
        <v>1005.17179949655</v>
      </c>
      <c r="CV46" s="136">
        <v>1004.70926920222</v>
      </c>
      <c r="CW46" s="136">
        <v>0.8</v>
      </c>
      <c r="CX46" s="136">
        <v>0.88903448275861996</v>
      </c>
      <c r="CY46" s="136">
        <v>1.13417987257618</v>
      </c>
      <c r="CZ46" s="136">
        <v>198</v>
      </c>
      <c r="DA46" s="136">
        <v>175.21506117931</v>
      </c>
      <c r="DB46" s="136">
        <v>151.68705363434901</v>
      </c>
      <c r="DC46" s="136">
        <v>24.9</v>
      </c>
      <c r="DD46" s="136">
        <v>2674.2249999999999</v>
      </c>
      <c r="DE46" s="136">
        <v>7627.65</v>
      </c>
      <c r="DF46" s="136">
        <v>347.27499999999998</v>
      </c>
      <c r="DG46" s="136">
        <v>21733.974999999999</v>
      </c>
      <c r="DH46" s="136">
        <v>61563.724999999999</v>
      </c>
      <c r="DI46" s="136">
        <v>448.22500000000002</v>
      </c>
      <c r="DJ46" s="136">
        <v>64320.3</v>
      </c>
      <c r="DK46" s="136">
        <v>161131.5</v>
      </c>
      <c r="DL46" s="136">
        <v>408.57499999999999</v>
      </c>
      <c r="DM46" s="136">
        <v>59952.724999999999</v>
      </c>
      <c r="DN46" s="136">
        <v>149354.125</v>
      </c>
      <c r="DO46" s="136">
        <v>21.358000000000001</v>
      </c>
      <c r="DP46" s="136">
        <v>1452.8910000000001</v>
      </c>
      <c r="DQ46" s="136">
        <v>3991.3519999999999</v>
      </c>
      <c r="DR46" s="136">
        <v>0.44500000000000001</v>
      </c>
      <c r="DS46" s="136">
        <v>43.273000000000003</v>
      </c>
      <c r="DT46" s="136">
        <v>121.712</v>
      </c>
      <c r="DU46" s="136">
        <v>2.2250000000000001</v>
      </c>
      <c r="DV46" s="136">
        <v>223.17500000000001</v>
      </c>
      <c r="DW46" s="136">
        <v>630.57500000000005</v>
      </c>
      <c r="DX46" s="136">
        <v>18.824999999999999</v>
      </c>
      <c r="DY46" s="136">
        <v>1060.05</v>
      </c>
      <c r="DZ46" s="136">
        <v>3521.625</v>
      </c>
      <c r="EA46" s="136">
        <v>148.22499999999999</v>
      </c>
      <c r="EB46" s="136">
        <v>9566.1</v>
      </c>
      <c r="EC46" s="136">
        <v>26156.125</v>
      </c>
      <c r="IM46" s="182"/>
    </row>
    <row r="47" spans="1:247" s="196" customFormat="1" ht="20.25" customHeight="1">
      <c r="A47" s="189">
        <v>39523</v>
      </c>
      <c r="B47" s="210" t="s">
        <v>99</v>
      </c>
      <c r="C47" s="191">
        <v>1</v>
      </c>
      <c r="D47" s="186">
        <v>-3.3654000000000002</v>
      </c>
      <c r="E47" s="187">
        <v>-60.31615</v>
      </c>
      <c r="F47" s="183" t="s">
        <v>16</v>
      </c>
      <c r="G47" s="185">
        <v>36</v>
      </c>
      <c r="H47" s="183" t="s">
        <v>98</v>
      </c>
      <c r="I47" s="184" t="s">
        <v>98</v>
      </c>
      <c r="J47" s="184" t="s">
        <v>1930</v>
      </c>
      <c r="K47" s="188" t="s">
        <v>87</v>
      </c>
      <c r="L47" s="136">
        <v>1</v>
      </c>
      <c r="M47" s="192">
        <v>7.2</v>
      </c>
      <c r="N47" s="193" t="s">
        <v>15</v>
      </c>
      <c r="O47" s="192">
        <v>30.71</v>
      </c>
      <c r="P47" s="192">
        <v>79</v>
      </c>
      <c r="Q47" s="192">
        <v>0.33</v>
      </c>
      <c r="R47" s="194">
        <v>91.2</v>
      </c>
      <c r="S47" s="194">
        <v>6.81</v>
      </c>
      <c r="T47" s="194">
        <v>9</v>
      </c>
      <c r="U47" s="194" t="s">
        <v>15</v>
      </c>
      <c r="V47" s="194" t="s">
        <v>15</v>
      </c>
      <c r="W47" s="192">
        <v>7.03</v>
      </c>
      <c r="X47" s="193" t="s">
        <v>15</v>
      </c>
      <c r="Y47" s="193" t="s">
        <v>15</v>
      </c>
      <c r="Z47" s="193" t="s">
        <v>15</v>
      </c>
      <c r="AA47" s="193" t="s">
        <v>15</v>
      </c>
      <c r="AB47" s="193" t="s">
        <v>15</v>
      </c>
      <c r="AC47" s="193" t="s">
        <v>15</v>
      </c>
      <c r="AD47" s="193" t="s">
        <v>15</v>
      </c>
      <c r="AE47" s="193" t="s">
        <v>15</v>
      </c>
      <c r="AF47" s="193" t="s">
        <v>15</v>
      </c>
      <c r="AG47" s="193" t="s">
        <v>15</v>
      </c>
      <c r="AH47" s="193" t="s">
        <v>15</v>
      </c>
      <c r="AI47" s="213" t="s">
        <v>15</v>
      </c>
      <c r="AJ47" s="193" t="s">
        <v>15</v>
      </c>
      <c r="AK47" s="193" t="s">
        <v>15</v>
      </c>
      <c r="AL47" s="193" t="s">
        <v>15</v>
      </c>
      <c r="AM47" s="193" t="s">
        <v>15</v>
      </c>
      <c r="AN47" s="193" t="s">
        <v>15</v>
      </c>
      <c r="AO47" s="193" t="s">
        <v>15</v>
      </c>
      <c r="AP47" s="193" t="s">
        <v>15</v>
      </c>
      <c r="AQ47" s="219" t="s">
        <v>15</v>
      </c>
      <c r="AR47" s="261" t="str">
        <f t="shared" si="0"/>
        <v>NaN</v>
      </c>
      <c r="AS47" s="219" t="s">
        <v>15</v>
      </c>
      <c r="AT47" s="193" t="s">
        <v>15</v>
      </c>
      <c r="AU47" s="193" t="s">
        <v>15</v>
      </c>
      <c r="AV47" s="193" t="s">
        <v>15</v>
      </c>
      <c r="AW47" s="204" t="str">
        <f t="shared" si="2"/>
        <v>NaN</v>
      </c>
      <c r="AX47" s="193" t="s">
        <v>15</v>
      </c>
      <c r="AY47" s="193" t="s">
        <v>15</v>
      </c>
      <c r="AZ47" s="271" t="s">
        <v>15</v>
      </c>
      <c r="BA47" s="193" t="s">
        <v>15</v>
      </c>
      <c r="BB47" s="264" t="s">
        <v>15</v>
      </c>
      <c r="BC47" s="193" t="s">
        <v>15</v>
      </c>
      <c r="BD47" s="193" t="s">
        <v>15</v>
      </c>
      <c r="BE47" s="193" t="s">
        <v>15</v>
      </c>
      <c r="BF47" s="21" t="s">
        <v>15</v>
      </c>
      <c r="BG47" s="21" t="s">
        <v>15</v>
      </c>
      <c r="BH47" s="193" t="s">
        <v>15</v>
      </c>
      <c r="BI47" s="193" t="s">
        <v>15</v>
      </c>
      <c r="BJ47" s="309">
        <v>19.715769999999999</v>
      </c>
      <c r="BK47" s="309">
        <v>1139869000</v>
      </c>
      <c r="BL47" s="309">
        <v>237261200</v>
      </c>
      <c r="BM47" s="309">
        <v>0.37709110000000001</v>
      </c>
      <c r="BN47" s="309">
        <v>0.2226554</v>
      </c>
      <c r="BO47" s="309">
        <v>0.2162548</v>
      </c>
      <c r="BP47" s="309">
        <v>0.15708030000000001</v>
      </c>
      <c r="BQ47" s="309">
        <v>6.2958599999999999E-6</v>
      </c>
      <c r="BR47" s="309">
        <v>2.6912229999999999E-2</v>
      </c>
      <c r="BS47" s="136">
        <v>14.908780097961399</v>
      </c>
      <c r="BT47" s="136">
        <v>4.68987941741943</v>
      </c>
      <c r="BU47" s="136">
        <v>-5.02521963790059E-3</v>
      </c>
      <c r="BV47" s="136">
        <v>2.5819816316167499E-3</v>
      </c>
      <c r="BW47" s="136">
        <v>5.67210745066404E-3</v>
      </c>
      <c r="BX47" s="136">
        <v>332.805686656727</v>
      </c>
      <c r="BY47" s="136">
        <v>4190.2979000328896</v>
      </c>
      <c r="BZ47" s="136">
        <v>1.4732903025435E-2</v>
      </c>
      <c r="CA47" s="136">
        <v>9.2297351453804097E-4</v>
      </c>
      <c r="CB47" s="136">
        <v>23443.427392160102</v>
      </c>
      <c r="CC47" s="136">
        <v>7536.3316506572901</v>
      </c>
      <c r="CD47" s="136">
        <v>1512.48912411576</v>
      </c>
      <c r="CE47" s="136">
        <v>0</v>
      </c>
      <c r="CF47" s="136">
        <v>74.674576000000002</v>
      </c>
      <c r="CG47" s="136">
        <v>167.59954099999999</v>
      </c>
      <c r="CH47" s="136">
        <v>26.8</v>
      </c>
      <c r="CI47" s="136">
        <v>25.912331248275901</v>
      </c>
      <c r="CJ47" s="136">
        <v>26.237503063711902</v>
      </c>
      <c r="CK47" s="136">
        <v>7.1999999999999995E-2</v>
      </c>
      <c r="CL47" s="136">
        <v>15.318</v>
      </c>
      <c r="CM47" s="136">
        <v>39.214799999999997</v>
      </c>
      <c r="CN47" s="136">
        <v>103.858056</v>
      </c>
      <c r="CO47" s="136">
        <v>20589.147001000001</v>
      </c>
      <c r="CP47" s="136">
        <v>60253.786782000003</v>
      </c>
      <c r="CQ47" s="136">
        <v>87</v>
      </c>
      <c r="CR47" s="136">
        <v>85.220013648275895</v>
      </c>
      <c r="CS47" s="136">
        <v>83.964691174515195</v>
      </c>
      <c r="CT47" s="136">
        <v>1006.9</v>
      </c>
      <c r="CU47" s="136">
        <v>1005.17179949655</v>
      </c>
      <c r="CV47" s="136">
        <v>1004.70926920222</v>
      </c>
      <c r="CW47" s="136">
        <v>0.8</v>
      </c>
      <c r="CX47" s="136">
        <v>0.88903448275861996</v>
      </c>
      <c r="CY47" s="136">
        <v>1.13417987257618</v>
      </c>
      <c r="CZ47" s="136">
        <v>198</v>
      </c>
      <c r="DA47" s="136">
        <v>175.21506117931</v>
      </c>
      <c r="DB47" s="136">
        <v>151.68705363434901</v>
      </c>
      <c r="DC47" s="136">
        <v>24.9</v>
      </c>
      <c r="DD47" s="136">
        <v>2674.2249999999999</v>
      </c>
      <c r="DE47" s="136">
        <v>7627.65</v>
      </c>
      <c r="DF47" s="136">
        <v>347.27499999999998</v>
      </c>
      <c r="DG47" s="136">
        <v>21733.974999999999</v>
      </c>
      <c r="DH47" s="136">
        <v>61563.724999999999</v>
      </c>
      <c r="DI47" s="136">
        <v>448.22500000000002</v>
      </c>
      <c r="DJ47" s="136">
        <v>64320.3</v>
      </c>
      <c r="DK47" s="136">
        <v>161131.5</v>
      </c>
      <c r="DL47" s="136">
        <v>408.57499999999999</v>
      </c>
      <c r="DM47" s="136">
        <v>59952.724999999999</v>
      </c>
      <c r="DN47" s="136">
        <v>149354.125</v>
      </c>
      <c r="DO47" s="136">
        <v>21.358000000000001</v>
      </c>
      <c r="DP47" s="136">
        <v>1452.8910000000001</v>
      </c>
      <c r="DQ47" s="136">
        <v>3991.3519999999999</v>
      </c>
      <c r="DR47" s="136">
        <v>0.44500000000000001</v>
      </c>
      <c r="DS47" s="136">
        <v>43.273000000000003</v>
      </c>
      <c r="DT47" s="136">
        <v>121.712</v>
      </c>
      <c r="DU47" s="136">
        <v>2.2250000000000001</v>
      </c>
      <c r="DV47" s="136">
        <v>223.17500000000001</v>
      </c>
      <c r="DW47" s="136">
        <v>630.57500000000005</v>
      </c>
      <c r="DX47" s="136">
        <v>18.824999999999999</v>
      </c>
      <c r="DY47" s="136">
        <v>1060.05</v>
      </c>
      <c r="DZ47" s="136">
        <v>3521.625</v>
      </c>
      <c r="EA47" s="136">
        <v>148.22499999999999</v>
      </c>
      <c r="EB47" s="136">
        <v>9566.1</v>
      </c>
      <c r="EC47" s="136">
        <v>26156.125</v>
      </c>
      <c r="IM47" s="197"/>
    </row>
    <row r="48" spans="1:247" s="181" customFormat="1" ht="20.25" customHeight="1">
      <c r="A48" s="176">
        <v>39523</v>
      </c>
      <c r="B48" s="216" t="s">
        <v>100</v>
      </c>
      <c r="C48" s="177">
        <v>1</v>
      </c>
      <c r="D48" s="173">
        <v>-3.3654000000000002</v>
      </c>
      <c r="E48" s="174">
        <v>-60.31615</v>
      </c>
      <c r="F48" s="170" t="s">
        <v>16</v>
      </c>
      <c r="G48" s="172">
        <v>36</v>
      </c>
      <c r="H48" s="170" t="s">
        <v>98</v>
      </c>
      <c r="I48" s="171" t="s">
        <v>98</v>
      </c>
      <c r="J48" s="184" t="s">
        <v>1930</v>
      </c>
      <c r="K48" s="175" t="s">
        <v>87</v>
      </c>
      <c r="L48" s="136">
        <v>1</v>
      </c>
      <c r="M48" s="178">
        <v>7.2</v>
      </c>
      <c r="N48" s="179" t="s">
        <v>15</v>
      </c>
      <c r="O48" s="178">
        <v>30.61</v>
      </c>
      <c r="P48" s="178">
        <v>79</v>
      </c>
      <c r="Q48" s="178">
        <v>0.28000000000000003</v>
      </c>
      <c r="R48" s="178">
        <v>91.2</v>
      </c>
      <c r="S48" s="178">
        <v>6.81</v>
      </c>
      <c r="T48" s="178">
        <v>9</v>
      </c>
      <c r="U48" s="178" t="s">
        <v>15</v>
      </c>
      <c r="V48" s="178" t="s">
        <v>15</v>
      </c>
      <c r="W48" s="178">
        <v>7.05</v>
      </c>
      <c r="X48" s="179" t="s">
        <v>15</v>
      </c>
      <c r="Y48" s="179" t="s">
        <v>15</v>
      </c>
      <c r="Z48" s="179" t="s">
        <v>15</v>
      </c>
      <c r="AA48" s="179" t="s">
        <v>15</v>
      </c>
      <c r="AB48" s="179" t="s">
        <v>15</v>
      </c>
      <c r="AC48" s="179" t="s">
        <v>15</v>
      </c>
      <c r="AD48" s="179" t="s">
        <v>15</v>
      </c>
      <c r="AE48" s="179" t="s">
        <v>15</v>
      </c>
      <c r="AF48" s="179" t="s">
        <v>15</v>
      </c>
      <c r="AG48" s="179" t="s">
        <v>15</v>
      </c>
      <c r="AH48" s="179" t="s">
        <v>15</v>
      </c>
      <c r="AI48" s="217" t="s">
        <v>15</v>
      </c>
      <c r="AJ48" s="179" t="s">
        <v>15</v>
      </c>
      <c r="AK48" s="179" t="s">
        <v>15</v>
      </c>
      <c r="AL48" s="179" t="s">
        <v>15</v>
      </c>
      <c r="AM48" s="179" t="s">
        <v>15</v>
      </c>
      <c r="AN48" s="179" t="s">
        <v>15</v>
      </c>
      <c r="AO48" s="179" t="s">
        <v>15</v>
      </c>
      <c r="AP48" s="179" t="s">
        <v>15</v>
      </c>
      <c r="AQ48" s="225" t="s">
        <v>15</v>
      </c>
      <c r="AR48" s="261" t="str">
        <f t="shared" si="0"/>
        <v>NaN</v>
      </c>
      <c r="AS48" s="225" t="s">
        <v>15</v>
      </c>
      <c r="AT48" s="179" t="s">
        <v>15</v>
      </c>
      <c r="AU48" s="179" t="s">
        <v>15</v>
      </c>
      <c r="AV48" s="179" t="s">
        <v>15</v>
      </c>
      <c r="AW48" s="204" t="str">
        <f t="shared" si="2"/>
        <v>NaN</v>
      </c>
      <c r="AX48" s="179" t="s">
        <v>15</v>
      </c>
      <c r="AY48" s="179" t="s">
        <v>15</v>
      </c>
      <c r="AZ48" s="270" t="s">
        <v>15</v>
      </c>
      <c r="BA48" s="179" t="s">
        <v>15</v>
      </c>
      <c r="BB48" s="264" t="s">
        <v>15</v>
      </c>
      <c r="BC48" s="179" t="s">
        <v>15</v>
      </c>
      <c r="BD48" s="179" t="s">
        <v>15</v>
      </c>
      <c r="BE48" s="179" t="s">
        <v>15</v>
      </c>
      <c r="BF48" s="21" t="s">
        <v>15</v>
      </c>
      <c r="BG48" s="21" t="s">
        <v>15</v>
      </c>
      <c r="BH48" s="179" t="s">
        <v>15</v>
      </c>
      <c r="BI48" s="179" t="s">
        <v>15</v>
      </c>
      <c r="BJ48" s="309">
        <v>19.715769999999999</v>
      </c>
      <c r="BK48" s="309">
        <v>1139869000</v>
      </c>
      <c r="BL48" s="309">
        <v>237261200</v>
      </c>
      <c r="BM48" s="309">
        <v>0.37709110000000001</v>
      </c>
      <c r="BN48" s="309">
        <v>0.2226554</v>
      </c>
      <c r="BO48" s="309">
        <v>0.2162548</v>
      </c>
      <c r="BP48" s="309">
        <v>0.15708030000000001</v>
      </c>
      <c r="BQ48" s="309">
        <v>6.2958599999999999E-6</v>
      </c>
      <c r="BR48" s="309">
        <v>2.6912229999999999E-2</v>
      </c>
      <c r="BS48" s="136">
        <v>14.908780097961399</v>
      </c>
      <c r="BT48" s="136">
        <v>4.68987941741943</v>
      </c>
      <c r="BU48" s="136">
        <v>-5.02521963790059E-3</v>
      </c>
      <c r="BV48" s="136">
        <v>2.5819816316167499E-3</v>
      </c>
      <c r="BW48" s="136">
        <v>5.67210745066404E-3</v>
      </c>
      <c r="BX48" s="136">
        <v>332.805686656727</v>
      </c>
      <c r="BY48" s="136">
        <v>4190.2979000328896</v>
      </c>
      <c r="BZ48" s="136">
        <v>1.54586975883577E-2</v>
      </c>
      <c r="CA48" s="136">
        <v>9.2297351453804097E-4</v>
      </c>
      <c r="CB48" s="136">
        <v>23443.427392160102</v>
      </c>
      <c r="CC48" s="136">
        <v>7536.3316506572901</v>
      </c>
      <c r="CD48" s="136">
        <v>1512.48912411576</v>
      </c>
      <c r="CE48" s="136">
        <v>0</v>
      </c>
      <c r="CF48" s="136">
        <v>74.674576000000002</v>
      </c>
      <c r="CG48" s="136">
        <v>167.59954099999999</v>
      </c>
      <c r="CH48" s="136">
        <v>28.9</v>
      </c>
      <c r="CI48" s="136">
        <v>25.948882972413799</v>
      </c>
      <c r="CJ48" s="136">
        <v>26.246090321329699</v>
      </c>
      <c r="CK48" s="136">
        <v>4.3200000000000002E-2</v>
      </c>
      <c r="CL48" s="136">
        <v>15.260400000000001</v>
      </c>
      <c r="CM48" s="136">
        <v>39.142800000000001</v>
      </c>
      <c r="CN48" s="136">
        <v>305.84500000000003</v>
      </c>
      <c r="CO48" s="136">
        <v>20888.526445</v>
      </c>
      <c r="CP48" s="136">
        <v>60462.141226</v>
      </c>
      <c r="CQ48" s="136">
        <v>76</v>
      </c>
      <c r="CR48" s="136">
        <v>85.102772268965495</v>
      </c>
      <c r="CS48" s="136">
        <v>83.928680094182795</v>
      </c>
      <c r="CT48" s="136">
        <v>1007.4</v>
      </c>
      <c r="CU48" s="136">
        <v>1005.18007535862</v>
      </c>
      <c r="CV48" s="136">
        <v>1004.71480936842</v>
      </c>
      <c r="CW48" s="136">
        <v>0.8</v>
      </c>
      <c r="CX48" s="136">
        <v>0.89110344827586196</v>
      </c>
      <c r="CY48" s="136">
        <v>1.1327948310249301</v>
      </c>
      <c r="CZ48" s="136">
        <v>165</v>
      </c>
      <c r="DA48" s="136">
        <v>176.34609566206899</v>
      </c>
      <c r="DB48" s="136">
        <v>151.88926970083099</v>
      </c>
      <c r="DC48" s="136">
        <v>69.05</v>
      </c>
      <c r="DD48" s="136">
        <v>2716.65</v>
      </c>
      <c r="DE48" s="136">
        <v>7668.875</v>
      </c>
      <c r="DF48" s="136">
        <v>505.82499999999999</v>
      </c>
      <c r="DG48" s="136">
        <v>22040.65</v>
      </c>
      <c r="DH48" s="136">
        <v>61861.724999999999</v>
      </c>
      <c r="DI48" s="136">
        <v>454.375</v>
      </c>
      <c r="DJ48" s="136">
        <v>64333.7</v>
      </c>
      <c r="DK48" s="136">
        <v>161132.67499999999</v>
      </c>
      <c r="DL48" s="136">
        <v>416.67500000000001</v>
      </c>
      <c r="DM48" s="136">
        <v>59941.074999999997</v>
      </c>
      <c r="DN48" s="136">
        <v>149355.22500000001</v>
      </c>
      <c r="DO48" s="136">
        <v>31.742000000000001</v>
      </c>
      <c r="DP48" s="136">
        <v>1470.806</v>
      </c>
      <c r="DQ48" s="136">
        <v>4009.5439999999999</v>
      </c>
      <c r="DR48" s="136">
        <v>0.90200000000000002</v>
      </c>
      <c r="DS48" s="136">
        <v>43.866999999999997</v>
      </c>
      <c r="DT48" s="136">
        <v>122.327</v>
      </c>
      <c r="DU48" s="136">
        <v>4.8</v>
      </c>
      <c r="DV48" s="136">
        <v>226.45</v>
      </c>
      <c r="DW48" s="136">
        <v>633.92499999999995</v>
      </c>
      <c r="DX48" s="136">
        <v>16.45</v>
      </c>
      <c r="DY48" s="136">
        <v>1074.375</v>
      </c>
      <c r="DZ48" s="136">
        <v>3537.8</v>
      </c>
      <c r="EA48" s="136">
        <v>224</v>
      </c>
      <c r="EB48" s="136">
        <v>9693.0750000000007</v>
      </c>
      <c r="EC48" s="136">
        <v>26278.375</v>
      </c>
      <c r="IM48" s="182"/>
    </row>
    <row r="49" spans="1:247" s="196" customFormat="1" ht="20.25" customHeight="1">
      <c r="A49" s="189">
        <v>39523</v>
      </c>
      <c r="B49" s="210" t="s">
        <v>97</v>
      </c>
      <c r="C49" s="191">
        <v>1</v>
      </c>
      <c r="D49" s="186">
        <v>-3.3609499999999999</v>
      </c>
      <c r="E49" s="187">
        <v>-60.316960000000002</v>
      </c>
      <c r="F49" s="183" t="s">
        <v>16</v>
      </c>
      <c r="G49" s="185">
        <v>35</v>
      </c>
      <c r="H49" s="183" t="s">
        <v>27</v>
      </c>
      <c r="I49" s="184" t="s">
        <v>27</v>
      </c>
      <c r="J49" s="184" t="s">
        <v>1930</v>
      </c>
      <c r="K49" s="188" t="s">
        <v>87</v>
      </c>
      <c r="L49" s="136">
        <v>1</v>
      </c>
      <c r="M49" s="192">
        <v>7.2</v>
      </c>
      <c r="N49" s="193" t="s">
        <v>15</v>
      </c>
      <c r="O49" s="192">
        <v>31.3</v>
      </c>
      <c r="P49" s="192">
        <v>80</v>
      </c>
      <c r="Q49" s="192">
        <v>0.22</v>
      </c>
      <c r="R49" s="194">
        <v>77.7</v>
      </c>
      <c r="S49" s="194">
        <v>5.74</v>
      </c>
      <c r="T49" s="194">
        <v>6.1</v>
      </c>
      <c r="U49" s="194" t="s">
        <v>15</v>
      </c>
      <c r="V49" s="194" t="s">
        <v>15</v>
      </c>
      <c r="W49" s="192">
        <v>6.95</v>
      </c>
      <c r="X49" s="193" t="s">
        <v>15</v>
      </c>
      <c r="Y49" s="193" t="s">
        <v>15</v>
      </c>
      <c r="Z49" s="193" t="s">
        <v>15</v>
      </c>
      <c r="AA49" s="193" t="s">
        <v>15</v>
      </c>
      <c r="AB49" s="193" t="s">
        <v>15</v>
      </c>
      <c r="AC49" s="193" t="s">
        <v>15</v>
      </c>
      <c r="AD49" s="193" t="s">
        <v>15</v>
      </c>
      <c r="AE49" s="193" t="s">
        <v>15</v>
      </c>
      <c r="AF49" s="193" t="s">
        <v>15</v>
      </c>
      <c r="AG49" s="193" t="s">
        <v>15</v>
      </c>
      <c r="AH49" s="193" t="s">
        <v>15</v>
      </c>
      <c r="AI49" s="213" t="s">
        <v>15</v>
      </c>
      <c r="AJ49" s="193" t="s">
        <v>15</v>
      </c>
      <c r="AK49" s="193" t="s">
        <v>15</v>
      </c>
      <c r="AL49" s="193" t="s">
        <v>15</v>
      </c>
      <c r="AM49" s="193" t="s">
        <v>15</v>
      </c>
      <c r="AN49" s="193" t="s">
        <v>15</v>
      </c>
      <c r="AO49" s="193" t="s">
        <v>15</v>
      </c>
      <c r="AP49" s="193" t="s">
        <v>15</v>
      </c>
      <c r="AQ49" s="219" t="s">
        <v>15</v>
      </c>
      <c r="AR49" s="261" t="str">
        <f t="shared" si="0"/>
        <v>NaN</v>
      </c>
      <c r="AS49" s="219" t="s">
        <v>15</v>
      </c>
      <c r="AT49" s="193" t="s">
        <v>15</v>
      </c>
      <c r="AU49" s="193" t="s">
        <v>15</v>
      </c>
      <c r="AV49" s="193" t="s">
        <v>15</v>
      </c>
      <c r="AW49" s="204" t="str">
        <f t="shared" si="2"/>
        <v>NaN</v>
      </c>
      <c r="AX49" s="193" t="s">
        <v>15</v>
      </c>
      <c r="AY49" s="193" t="s">
        <v>15</v>
      </c>
      <c r="AZ49" s="270" t="s">
        <v>15</v>
      </c>
      <c r="BA49" s="193" t="s">
        <v>15</v>
      </c>
      <c r="BB49" s="264" t="s">
        <v>15</v>
      </c>
      <c r="BC49" s="193" t="s">
        <v>15</v>
      </c>
      <c r="BD49" s="193" t="s">
        <v>15</v>
      </c>
      <c r="BE49" s="193" t="s">
        <v>15</v>
      </c>
      <c r="BF49" s="21" t="s">
        <v>15</v>
      </c>
      <c r="BG49" s="21" t="s">
        <v>15</v>
      </c>
      <c r="BH49" s="193" t="s">
        <v>15</v>
      </c>
      <c r="BI49" s="193" t="s">
        <v>15</v>
      </c>
      <c r="BJ49" s="309">
        <v>19.715769999999999</v>
      </c>
      <c r="BK49" s="309">
        <v>1139869000</v>
      </c>
      <c r="BL49" s="309">
        <v>237261200</v>
      </c>
      <c r="BM49" s="309">
        <v>0.37709110000000001</v>
      </c>
      <c r="BN49" s="309">
        <v>0.2226554</v>
      </c>
      <c r="BO49" s="309">
        <v>0.2162548</v>
      </c>
      <c r="BP49" s="309">
        <v>0.15708030000000001</v>
      </c>
      <c r="BQ49" s="309">
        <v>6.2958599999999999E-6</v>
      </c>
      <c r="BR49" s="309">
        <v>2.6912229999999999E-2</v>
      </c>
      <c r="BS49" s="136">
        <v>14.0120735168457</v>
      </c>
      <c r="BT49" s="136">
        <v>5.5865726470947301</v>
      </c>
      <c r="BU49" s="136">
        <v>-5.4637872381135804E-3</v>
      </c>
      <c r="BV49" s="136">
        <v>1.0438873141538399E-3</v>
      </c>
      <c r="BW49" s="136">
        <v>5.5753843626007403E-3</v>
      </c>
      <c r="BX49" s="136">
        <v>349.18366843989901</v>
      </c>
      <c r="BY49" s="136">
        <v>5266.8645050020696</v>
      </c>
      <c r="BZ49" s="136">
        <v>1.6043021186887298E-2</v>
      </c>
      <c r="CA49" s="136">
        <v>6.7571615276190396E-4</v>
      </c>
      <c r="CB49" s="136">
        <v>26479.313842405201</v>
      </c>
      <c r="CC49" s="136">
        <v>7446.6026266613999</v>
      </c>
      <c r="CD49" s="136">
        <v>2379.0570223126801</v>
      </c>
      <c r="CE49" s="136">
        <v>0</v>
      </c>
      <c r="CF49" s="136">
        <v>74.674576000000002</v>
      </c>
      <c r="CG49" s="136">
        <v>167.59954099999999</v>
      </c>
      <c r="CH49" s="136">
        <v>28.9</v>
      </c>
      <c r="CI49" s="136">
        <v>25.948882972413799</v>
      </c>
      <c r="CJ49" s="136">
        <v>26.246090321329699</v>
      </c>
      <c r="CK49" s="136">
        <v>4.3200000000000002E-2</v>
      </c>
      <c r="CL49" s="136">
        <v>15.260400000000001</v>
      </c>
      <c r="CM49" s="136">
        <v>39.142800000000001</v>
      </c>
      <c r="CN49" s="136">
        <v>305.84500000000003</v>
      </c>
      <c r="CO49" s="136">
        <v>20888.526445</v>
      </c>
      <c r="CP49" s="136">
        <v>60462.141226</v>
      </c>
      <c r="CQ49" s="136">
        <v>76</v>
      </c>
      <c r="CR49" s="136">
        <v>85.102772268965495</v>
      </c>
      <c r="CS49" s="136">
        <v>83.928680094182795</v>
      </c>
      <c r="CT49" s="136">
        <v>1007.4</v>
      </c>
      <c r="CU49" s="136">
        <v>1005.18007535862</v>
      </c>
      <c r="CV49" s="136">
        <v>1004.71480936842</v>
      </c>
      <c r="CW49" s="136">
        <v>0.8</v>
      </c>
      <c r="CX49" s="136">
        <v>0.89110344827586196</v>
      </c>
      <c r="CY49" s="136">
        <v>1.1327948310249301</v>
      </c>
      <c r="CZ49" s="136">
        <v>165</v>
      </c>
      <c r="DA49" s="136">
        <v>176.34609566206899</v>
      </c>
      <c r="DB49" s="136">
        <v>151.88926970083099</v>
      </c>
      <c r="DC49" s="136">
        <v>69.05</v>
      </c>
      <c r="DD49" s="136">
        <v>2716.65</v>
      </c>
      <c r="DE49" s="136">
        <v>7668.875</v>
      </c>
      <c r="DF49" s="136">
        <v>505.82499999999999</v>
      </c>
      <c r="DG49" s="136">
        <v>22040.65</v>
      </c>
      <c r="DH49" s="136">
        <v>61861.724999999999</v>
      </c>
      <c r="DI49" s="136">
        <v>454.375</v>
      </c>
      <c r="DJ49" s="136">
        <v>64333.7</v>
      </c>
      <c r="DK49" s="136">
        <v>161132.67499999999</v>
      </c>
      <c r="DL49" s="136">
        <v>416.67500000000001</v>
      </c>
      <c r="DM49" s="136">
        <v>59941.074999999997</v>
      </c>
      <c r="DN49" s="136">
        <v>149355.22500000001</v>
      </c>
      <c r="DO49" s="136">
        <v>31.742000000000001</v>
      </c>
      <c r="DP49" s="136">
        <v>1470.806</v>
      </c>
      <c r="DQ49" s="136">
        <v>4009.5439999999999</v>
      </c>
      <c r="DR49" s="136">
        <v>0.90200000000000002</v>
      </c>
      <c r="DS49" s="136">
        <v>43.866999999999997</v>
      </c>
      <c r="DT49" s="136">
        <v>122.327</v>
      </c>
      <c r="DU49" s="136">
        <v>4.8</v>
      </c>
      <c r="DV49" s="136">
        <v>226.45</v>
      </c>
      <c r="DW49" s="136">
        <v>633.92499999999995</v>
      </c>
      <c r="DX49" s="136">
        <v>16.45</v>
      </c>
      <c r="DY49" s="136">
        <v>1074.375</v>
      </c>
      <c r="DZ49" s="136">
        <v>3537.8</v>
      </c>
      <c r="EA49" s="136">
        <v>224</v>
      </c>
      <c r="EB49" s="136">
        <v>9693.0750000000007</v>
      </c>
      <c r="EC49" s="136">
        <v>26278.375</v>
      </c>
      <c r="IM49" s="197"/>
    </row>
    <row r="50" spans="1:247" s="181" customFormat="1" ht="20.25" customHeight="1">
      <c r="A50" s="176">
        <v>39523</v>
      </c>
      <c r="B50" s="216" t="s">
        <v>102</v>
      </c>
      <c r="C50" s="177">
        <v>1</v>
      </c>
      <c r="D50" s="173">
        <v>-3.3683900000000002</v>
      </c>
      <c r="E50" s="174">
        <v>-60.300469999999997</v>
      </c>
      <c r="F50" s="170" t="s">
        <v>16</v>
      </c>
      <c r="G50" s="172">
        <v>37</v>
      </c>
      <c r="H50" s="170" t="s">
        <v>101</v>
      </c>
      <c r="I50" s="171" t="s">
        <v>101</v>
      </c>
      <c r="J50" s="184" t="s">
        <v>1930</v>
      </c>
      <c r="K50" s="175" t="s">
        <v>87</v>
      </c>
      <c r="L50" s="136">
        <v>1</v>
      </c>
      <c r="M50" s="178">
        <v>7.2</v>
      </c>
      <c r="N50" s="179" t="s">
        <v>15</v>
      </c>
      <c r="O50" s="178">
        <v>31.1</v>
      </c>
      <c r="P50" s="178">
        <v>78</v>
      </c>
      <c r="Q50" s="178">
        <v>0.27</v>
      </c>
      <c r="R50" s="178">
        <v>111.6</v>
      </c>
      <c r="S50" s="178">
        <v>8.2799999999999994</v>
      </c>
      <c r="T50" s="178">
        <v>9.6999999999999993</v>
      </c>
      <c r="U50" s="178" t="s">
        <v>15</v>
      </c>
      <c r="V50" s="178" t="s">
        <v>15</v>
      </c>
      <c r="W50" s="178">
        <v>7.26</v>
      </c>
      <c r="X50" s="179" t="s">
        <v>15</v>
      </c>
      <c r="Y50" s="179" t="s">
        <v>15</v>
      </c>
      <c r="Z50" s="179" t="s">
        <v>15</v>
      </c>
      <c r="AA50" s="179" t="s">
        <v>15</v>
      </c>
      <c r="AB50" s="179" t="s">
        <v>15</v>
      </c>
      <c r="AC50" s="179" t="s">
        <v>15</v>
      </c>
      <c r="AD50" s="179" t="s">
        <v>15</v>
      </c>
      <c r="AE50" s="179" t="s">
        <v>15</v>
      </c>
      <c r="AF50" s="179" t="s">
        <v>15</v>
      </c>
      <c r="AG50" s="179" t="s">
        <v>15</v>
      </c>
      <c r="AH50" s="179" t="s">
        <v>15</v>
      </c>
      <c r="AI50" s="217" t="s">
        <v>15</v>
      </c>
      <c r="AJ50" s="179" t="s">
        <v>15</v>
      </c>
      <c r="AK50" s="179" t="s">
        <v>15</v>
      </c>
      <c r="AL50" s="179" t="s">
        <v>15</v>
      </c>
      <c r="AM50" s="179" t="s">
        <v>15</v>
      </c>
      <c r="AN50" s="179" t="s">
        <v>15</v>
      </c>
      <c r="AO50" s="179" t="s">
        <v>15</v>
      </c>
      <c r="AP50" s="179" t="s">
        <v>15</v>
      </c>
      <c r="AQ50" s="225" t="s">
        <v>15</v>
      </c>
      <c r="AR50" s="261" t="str">
        <f t="shared" si="0"/>
        <v>NaN</v>
      </c>
      <c r="AS50" s="225" t="s">
        <v>15</v>
      </c>
      <c r="AT50" s="179" t="s">
        <v>15</v>
      </c>
      <c r="AU50" s="179" t="s">
        <v>15</v>
      </c>
      <c r="AV50" s="179" t="s">
        <v>15</v>
      </c>
      <c r="AW50" s="204" t="str">
        <f t="shared" si="2"/>
        <v>NaN</v>
      </c>
      <c r="AX50" s="179" t="s">
        <v>15</v>
      </c>
      <c r="AY50" s="179" t="s">
        <v>15</v>
      </c>
      <c r="AZ50" s="271" t="s">
        <v>15</v>
      </c>
      <c r="BA50" s="179" t="s">
        <v>15</v>
      </c>
      <c r="BB50" s="264" t="s">
        <v>15</v>
      </c>
      <c r="BC50" s="179" t="s">
        <v>15</v>
      </c>
      <c r="BD50" s="179" t="s">
        <v>15</v>
      </c>
      <c r="BE50" s="179" t="s">
        <v>15</v>
      </c>
      <c r="BF50" s="21" t="s">
        <v>15</v>
      </c>
      <c r="BG50" s="21" t="s">
        <v>15</v>
      </c>
      <c r="BH50" s="179" t="s">
        <v>15</v>
      </c>
      <c r="BI50" s="179" t="s">
        <v>15</v>
      </c>
      <c r="BJ50" s="309">
        <v>19.715769999999999</v>
      </c>
      <c r="BK50" s="309">
        <v>1139869000</v>
      </c>
      <c r="BL50" s="309">
        <v>237261200</v>
      </c>
      <c r="BM50" s="309">
        <v>0.37709110000000001</v>
      </c>
      <c r="BN50" s="309">
        <v>0.2226554</v>
      </c>
      <c r="BO50" s="309">
        <v>0.2162548</v>
      </c>
      <c r="BP50" s="309">
        <v>0.15708030000000001</v>
      </c>
      <c r="BQ50" s="309">
        <v>6.2958599999999999E-6</v>
      </c>
      <c r="BR50" s="309">
        <v>2.6912229999999999E-2</v>
      </c>
      <c r="BS50" s="136">
        <v>13.349641482035301</v>
      </c>
      <c r="BT50" s="136">
        <v>6.2491509119669599</v>
      </c>
      <c r="BU50" s="136">
        <v>-2.0690702367573998E-3</v>
      </c>
      <c r="BV50" s="136">
        <v>-3.0418765769960998E-4</v>
      </c>
      <c r="BW50" s="136">
        <v>2.0950142061337798E-3</v>
      </c>
      <c r="BX50" s="136">
        <v>8.3635177205581908</v>
      </c>
      <c r="BY50" s="136">
        <v>4173.9156300821096</v>
      </c>
      <c r="BZ50" s="136">
        <v>1.56712764053667E-2</v>
      </c>
      <c r="CA50" s="136">
        <v>2.68949934653504E-4</v>
      </c>
      <c r="CB50" s="136">
        <v>13688.5733829652</v>
      </c>
      <c r="CC50" s="136">
        <v>14583.650846278901</v>
      </c>
      <c r="CD50" s="136">
        <v>4791.1433681181898</v>
      </c>
      <c r="CE50" s="136">
        <v>0</v>
      </c>
      <c r="CF50" s="136">
        <v>74.674576000000002</v>
      </c>
      <c r="CG50" s="136">
        <v>167.59954099999999</v>
      </c>
      <c r="CH50" s="136">
        <v>28.9</v>
      </c>
      <c r="CI50" s="136">
        <v>25.948882972413799</v>
      </c>
      <c r="CJ50" s="136">
        <v>26.246090321329699</v>
      </c>
      <c r="CK50" s="136">
        <v>4.3200000000000002E-2</v>
      </c>
      <c r="CL50" s="136">
        <v>15.260400000000001</v>
      </c>
      <c r="CM50" s="136">
        <v>39.142800000000001</v>
      </c>
      <c r="CN50" s="136">
        <v>305.84500000000003</v>
      </c>
      <c r="CO50" s="136">
        <v>20888.526445</v>
      </c>
      <c r="CP50" s="136">
        <v>60462.141226</v>
      </c>
      <c r="CQ50" s="136">
        <v>76</v>
      </c>
      <c r="CR50" s="136">
        <v>85.102772268965495</v>
      </c>
      <c r="CS50" s="136">
        <v>83.928680094182795</v>
      </c>
      <c r="CT50" s="136">
        <v>1007.4</v>
      </c>
      <c r="CU50" s="136">
        <v>1005.18007535862</v>
      </c>
      <c r="CV50" s="136">
        <v>1004.71480936842</v>
      </c>
      <c r="CW50" s="136">
        <v>0.8</v>
      </c>
      <c r="CX50" s="136">
        <v>0.89110344827586196</v>
      </c>
      <c r="CY50" s="136">
        <v>1.1327948310249301</v>
      </c>
      <c r="CZ50" s="136">
        <v>165</v>
      </c>
      <c r="DA50" s="136">
        <v>176.34609566206899</v>
      </c>
      <c r="DB50" s="136">
        <v>151.88926970083099</v>
      </c>
      <c r="DC50" s="136">
        <v>69.05</v>
      </c>
      <c r="DD50" s="136">
        <v>2716.65</v>
      </c>
      <c r="DE50" s="136">
        <v>7668.875</v>
      </c>
      <c r="DF50" s="136">
        <v>505.82499999999999</v>
      </c>
      <c r="DG50" s="136">
        <v>22040.65</v>
      </c>
      <c r="DH50" s="136">
        <v>61861.724999999999</v>
      </c>
      <c r="DI50" s="136">
        <v>454.375</v>
      </c>
      <c r="DJ50" s="136">
        <v>64333.7</v>
      </c>
      <c r="DK50" s="136">
        <v>161132.67499999999</v>
      </c>
      <c r="DL50" s="136">
        <v>416.67500000000001</v>
      </c>
      <c r="DM50" s="136">
        <v>59941.074999999997</v>
      </c>
      <c r="DN50" s="136">
        <v>149355.22500000001</v>
      </c>
      <c r="DO50" s="136">
        <v>31.742000000000001</v>
      </c>
      <c r="DP50" s="136">
        <v>1470.806</v>
      </c>
      <c r="DQ50" s="136">
        <v>4009.5439999999999</v>
      </c>
      <c r="DR50" s="136">
        <v>0.90200000000000002</v>
      </c>
      <c r="DS50" s="136">
        <v>43.866999999999997</v>
      </c>
      <c r="DT50" s="136">
        <v>122.327</v>
      </c>
      <c r="DU50" s="136">
        <v>4.8</v>
      </c>
      <c r="DV50" s="136">
        <v>226.45</v>
      </c>
      <c r="DW50" s="136">
        <v>633.92499999999995</v>
      </c>
      <c r="DX50" s="136">
        <v>16.45</v>
      </c>
      <c r="DY50" s="136">
        <v>1074.375</v>
      </c>
      <c r="DZ50" s="136">
        <v>3537.8</v>
      </c>
      <c r="EA50" s="136">
        <v>224</v>
      </c>
      <c r="EB50" s="136">
        <v>9693.0750000000007</v>
      </c>
      <c r="EC50" s="136">
        <v>26278.375</v>
      </c>
      <c r="IM50" s="182"/>
    </row>
    <row r="51" spans="1:247" s="196" customFormat="1" ht="20.25" customHeight="1">
      <c r="A51" s="189">
        <v>39523</v>
      </c>
      <c r="B51" s="210" t="s">
        <v>92</v>
      </c>
      <c r="C51" s="191">
        <v>1</v>
      </c>
      <c r="D51" s="186">
        <v>-3.3618100000000002</v>
      </c>
      <c r="E51" s="187">
        <v>-60.298139999999997</v>
      </c>
      <c r="F51" s="183" t="s">
        <v>16</v>
      </c>
      <c r="G51" s="185">
        <v>10</v>
      </c>
      <c r="H51" s="183" t="s">
        <v>91</v>
      </c>
      <c r="I51" s="184" t="s">
        <v>91</v>
      </c>
      <c r="J51" s="184" t="s">
        <v>1930</v>
      </c>
      <c r="K51" s="188" t="s">
        <v>87</v>
      </c>
      <c r="L51" s="136">
        <v>1</v>
      </c>
      <c r="M51" s="192">
        <v>7.2</v>
      </c>
      <c r="N51" s="193" t="s">
        <v>15</v>
      </c>
      <c r="O51" s="192">
        <v>31.13</v>
      </c>
      <c r="P51" s="192">
        <v>78</v>
      </c>
      <c r="Q51" s="192">
        <v>0.28000000000000003</v>
      </c>
      <c r="R51" s="194">
        <v>98.1</v>
      </c>
      <c r="S51" s="194">
        <v>7.27</v>
      </c>
      <c r="T51" s="194">
        <v>6.5</v>
      </c>
      <c r="U51" s="194" t="s">
        <v>15</v>
      </c>
      <c r="V51" s="194" t="s">
        <v>15</v>
      </c>
      <c r="W51" s="192">
        <v>7.22</v>
      </c>
      <c r="X51" s="193" t="s">
        <v>15</v>
      </c>
      <c r="Y51" s="193" t="s">
        <v>15</v>
      </c>
      <c r="Z51" s="193" t="s">
        <v>15</v>
      </c>
      <c r="AA51" s="193" t="s">
        <v>15</v>
      </c>
      <c r="AB51" s="193" t="s">
        <v>15</v>
      </c>
      <c r="AC51" s="193" t="s">
        <v>15</v>
      </c>
      <c r="AD51" s="193" t="s">
        <v>15</v>
      </c>
      <c r="AE51" s="193" t="s">
        <v>15</v>
      </c>
      <c r="AF51" s="193" t="s">
        <v>15</v>
      </c>
      <c r="AG51" s="193" t="s">
        <v>15</v>
      </c>
      <c r="AH51" s="193" t="s">
        <v>15</v>
      </c>
      <c r="AI51" s="213" t="s">
        <v>15</v>
      </c>
      <c r="AJ51" s="193" t="s">
        <v>15</v>
      </c>
      <c r="AK51" s="193" t="s">
        <v>15</v>
      </c>
      <c r="AL51" s="193" t="s">
        <v>15</v>
      </c>
      <c r="AM51" s="193" t="s">
        <v>15</v>
      </c>
      <c r="AN51" s="193" t="s">
        <v>15</v>
      </c>
      <c r="AO51" s="193" t="s">
        <v>15</v>
      </c>
      <c r="AP51" s="193" t="s">
        <v>15</v>
      </c>
      <c r="AQ51" s="219" t="s">
        <v>15</v>
      </c>
      <c r="AR51" s="261" t="str">
        <f t="shared" si="0"/>
        <v>NaN</v>
      </c>
      <c r="AS51" s="219" t="s">
        <v>15</v>
      </c>
      <c r="AT51" s="193" t="s">
        <v>15</v>
      </c>
      <c r="AU51" s="193" t="s">
        <v>15</v>
      </c>
      <c r="AV51" s="193" t="s">
        <v>15</v>
      </c>
      <c r="AW51" s="204" t="str">
        <f t="shared" si="2"/>
        <v>NaN</v>
      </c>
      <c r="AX51" s="193" t="s">
        <v>15</v>
      </c>
      <c r="AY51" s="193" t="s">
        <v>15</v>
      </c>
      <c r="AZ51" s="271" t="s">
        <v>15</v>
      </c>
      <c r="BA51" s="193" t="s">
        <v>15</v>
      </c>
      <c r="BB51" s="264" t="s">
        <v>15</v>
      </c>
      <c r="BC51" s="193" t="s">
        <v>15</v>
      </c>
      <c r="BD51" s="193" t="s">
        <v>15</v>
      </c>
      <c r="BE51" s="193" t="s">
        <v>15</v>
      </c>
      <c r="BF51" s="21" t="s">
        <v>15</v>
      </c>
      <c r="BG51" s="21" t="s">
        <v>15</v>
      </c>
      <c r="BH51" s="193" t="s">
        <v>15</v>
      </c>
      <c r="BI51" s="193" t="s">
        <v>15</v>
      </c>
      <c r="BJ51" s="309">
        <v>19.715769999999999</v>
      </c>
      <c r="BK51" s="309">
        <v>1139869000</v>
      </c>
      <c r="BL51" s="309">
        <v>237261200</v>
      </c>
      <c r="BM51" s="309">
        <v>0.37709110000000001</v>
      </c>
      <c r="BN51" s="309">
        <v>0.2226554</v>
      </c>
      <c r="BO51" s="309">
        <v>0.2162548</v>
      </c>
      <c r="BP51" s="309">
        <v>0.15708030000000001</v>
      </c>
      <c r="BQ51" s="309">
        <v>6.2958599999999999E-6</v>
      </c>
      <c r="BR51" s="309">
        <v>2.6912229999999999E-2</v>
      </c>
      <c r="BS51" s="136">
        <v>13.0026750564575</v>
      </c>
      <c r="BT51" s="136">
        <v>6.5960850715637198</v>
      </c>
      <c r="BU51" s="136">
        <v>-3.5056977649219299E-3</v>
      </c>
      <c r="BV51" s="136">
        <v>-1.44396992254769E-4</v>
      </c>
      <c r="BW51" s="136">
        <v>3.50867176894099E-3</v>
      </c>
      <c r="BX51" s="136">
        <v>2.3586358048623901</v>
      </c>
      <c r="BY51" s="136">
        <v>4793.4602501699801</v>
      </c>
      <c r="BZ51" s="136">
        <v>4.00447599929354E-2</v>
      </c>
      <c r="CA51" s="136">
        <v>4.3807926786835902E-4</v>
      </c>
      <c r="CB51" s="136">
        <v>22573.6272984926</v>
      </c>
      <c r="CC51" s="136">
        <v>7825.8650209567904</v>
      </c>
      <c r="CD51" s="136">
        <v>2495.72010819143</v>
      </c>
      <c r="CE51" s="136">
        <v>0</v>
      </c>
      <c r="CF51" s="136">
        <v>74.674576000000002</v>
      </c>
      <c r="CG51" s="136">
        <v>167.59954099999999</v>
      </c>
      <c r="CH51" s="136">
        <v>30.6</v>
      </c>
      <c r="CI51" s="136">
        <v>25.993710558620698</v>
      </c>
      <c r="CJ51" s="136">
        <v>26.2568936454294</v>
      </c>
      <c r="CK51" s="136">
        <v>1.0800000000000001E-2</v>
      </c>
      <c r="CL51" s="136">
        <v>15.1812</v>
      </c>
      <c r="CM51" s="136">
        <v>39.006</v>
      </c>
      <c r="CN51" s="136">
        <v>743.13083300000005</v>
      </c>
      <c r="CO51" s="136">
        <v>21593.533111000001</v>
      </c>
      <c r="CP51" s="136">
        <v>60897.287615000001</v>
      </c>
      <c r="CQ51" s="136">
        <v>72</v>
      </c>
      <c r="CR51" s="136">
        <v>84.957944682758594</v>
      </c>
      <c r="CS51" s="136">
        <v>83.903749346260398</v>
      </c>
      <c r="CT51" s="136">
        <v>1007.7</v>
      </c>
      <c r="CU51" s="136">
        <v>1005.18835122069</v>
      </c>
      <c r="CV51" s="136">
        <v>1004.71841047646</v>
      </c>
      <c r="CW51" s="136">
        <v>1.4</v>
      </c>
      <c r="CX51" s="136">
        <v>0.90075862068965495</v>
      </c>
      <c r="CY51" s="136">
        <v>1.12974773961219</v>
      </c>
      <c r="CZ51" s="136">
        <v>119</v>
      </c>
      <c r="DA51" s="136">
        <v>176.24264738620701</v>
      </c>
      <c r="DB51" s="136">
        <v>151.97791236011099</v>
      </c>
      <c r="DC51" s="136">
        <v>90.85</v>
      </c>
      <c r="DD51" s="136">
        <v>2773.0749999999998</v>
      </c>
      <c r="DE51" s="136">
        <v>7716.4250000000002</v>
      </c>
      <c r="DF51" s="136">
        <v>663.625</v>
      </c>
      <c r="DG51" s="136">
        <v>22446.325000000001</v>
      </c>
      <c r="DH51" s="136">
        <v>62206.45</v>
      </c>
      <c r="DI51" s="136">
        <v>459.82499999999999</v>
      </c>
      <c r="DJ51" s="136">
        <v>64346.775000000001</v>
      </c>
      <c r="DK51" s="136">
        <v>161135.57500000001</v>
      </c>
      <c r="DL51" s="136">
        <v>419.82499999999999</v>
      </c>
      <c r="DM51" s="136">
        <v>59931.45</v>
      </c>
      <c r="DN51" s="136">
        <v>149354.95000000001</v>
      </c>
      <c r="DO51" s="136">
        <v>42.076999999999998</v>
      </c>
      <c r="DP51" s="136">
        <v>1493.7550000000001</v>
      </c>
      <c r="DQ51" s="136">
        <v>4030.6080000000002</v>
      </c>
      <c r="DR51" s="136">
        <v>1.3979999999999999</v>
      </c>
      <c r="DS51" s="136">
        <v>44.692999999999998</v>
      </c>
      <c r="DT51" s="136">
        <v>123.12</v>
      </c>
      <c r="DU51" s="136">
        <v>6.95</v>
      </c>
      <c r="DV51" s="136">
        <v>230.35</v>
      </c>
      <c r="DW51" s="136">
        <v>637.65</v>
      </c>
      <c r="DX51" s="136">
        <v>22.4</v>
      </c>
      <c r="DY51" s="136">
        <v>1094.4000000000001</v>
      </c>
      <c r="DZ51" s="136">
        <v>3560.1750000000002</v>
      </c>
      <c r="EA51" s="136">
        <v>291.32499999999999</v>
      </c>
      <c r="EB51" s="136">
        <v>9856.4</v>
      </c>
      <c r="EC51" s="136">
        <v>26413.775000000001</v>
      </c>
      <c r="IM51" s="197"/>
    </row>
    <row r="52" spans="1:247" s="181" customFormat="1" ht="20.25" customHeight="1">
      <c r="A52" s="176">
        <v>39523</v>
      </c>
      <c r="B52" s="216" t="s">
        <v>42</v>
      </c>
      <c r="C52" s="177">
        <v>1</v>
      </c>
      <c r="D52" s="173">
        <v>-3.3539500000000002</v>
      </c>
      <c r="E52" s="174">
        <v>-60.274509999999999</v>
      </c>
      <c r="F52" s="170" t="s">
        <v>16</v>
      </c>
      <c r="G52" s="172">
        <v>12</v>
      </c>
      <c r="H52" s="170" t="s">
        <v>93</v>
      </c>
      <c r="I52" s="171" t="s">
        <v>93</v>
      </c>
      <c r="J52" s="184" t="s">
        <v>1930</v>
      </c>
      <c r="K52" s="175" t="s">
        <v>87</v>
      </c>
      <c r="L52" s="136">
        <v>1</v>
      </c>
      <c r="M52" s="178">
        <v>6.8</v>
      </c>
      <c r="N52" s="179" t="s">
        <v>15</v>
      </c>
      <c r="O52" s="178">
        <v>30.84</v>
      </c>
      <c r="P52" s="178">
        <v>78</v>
      </c>
      <c r="Q52" s="178">
        <v>0.27</v>
      </c>
      <c r="R52" s="178">
        <v>134.19999999999999</v>
      </c>
      <c r="S52" s="178">
        <v>10</v>
      </c>
      <c r="T52" s="178">
        <v>5.8</v>
      </c>
      <c r="U52" s="178" t="s">
        <v>15</v>
      </c>
      <c r="V52" s="178" t="s">
        <v>15</v>
      </c>
      <c r="W52" s="178">
        <v>8.5</v>
      </c>
      <c r="X52" s="179" t="s">
        <v>15</v>
      </c>
      <c r="Y52" s="179" t="s">
        <v>15</v>
      </c>
      <c r="Z52" s="178">
        <v>4.5999999999999996</v>
      </c>
      <c r="AA52" s="179" t="s">
        <v>15</v>
      </c>
      <c r="AB52" s="179" t="s">
        <v>15</v>
      </c>
      <c r="AC52" s="179" t="s">
        <v>15</v>
      </c>
      <c r="AD52" s="179" t="s">
        <v>15</v>
      </c>
      <c r="AE52" s="179" t="s">
        <v>15</v>
      </c>
      <c r="AF52" s="179" t="s">
        <v>15</v>
      </c>
      <c r="AG52" s="179" t="s">
        <v>15</v>
      </c>
      <c r="AH52" s="179" t="s">
        <v>15</v>
      </c>
      <c r="AI52" s="217" t="s">
        <v>15</v>
      </c>
      <c r="AJ52" s="179" t="s">
        <v>15</v>
      </c>
      <c r="AK52" s="179" t="s">
        <v>15</v>
      </c>
      <c r="AL52" s="179" t="s">
        <v>15</v>
      </c>
      <c r="AM52" s="179" t="s">
        <v>15</v>
      </c>
      <c r="AN52" s="179" t="s">
        <v>15</v>
      </c>
      <c r="AO52" s="225">
        <v>40.910448558752982</v>
      </c>
      <c r="AP52" s="225">
        <v>11.624674985160532</v>
      </c>
      <c r="AQ52" s="217">
        <f t="shared" ref="AQ52" si="3">AO52+AP52</f>
        <v>52.535123543913514</v>
      </c>
      <c r="AR52" s="261">
        <f t="shared" si="0"/>
        <v>0.77872565626606749</v>
      </c>
      <c r="AS52" s="225">
        <v>0.8</v>
      </c>
      <c r="AT52" s="179" t="s">
        <v>15</v>
      </c>
      <c r="AU52" s="179" t="s">
        <v>15</v>
      </c>
      <c r="AV52" s="179" t="s">
        <v>15</v>
      </c>
      <c r="AW52" s="204" t="str">
        <f t="shared" si="2"/>
        <v>NaN</v>
      </c>
      <c r="AX52" s="179" t="s">
        <v>15</v>
      </c>
      <c r="AY52" s="179" t="s">
        <v>15</v>
      </c>
      <c r="AZ52" s="270" t="s">
        <v>15</v>
      </c>
      <c r="BA52" s="179" t="s">
        <v>15</v>
      </c>
      <c r="BB52" s="264" t="s">
        <v>15</v>
      </c>
      <c r="BC52" s="179" t="s">
        <v>15</v>
      </c>
      <c r="BD52" s="179" t="s">
        <v>15</v>
      </c>
      <c r="BE52" s="179" t="s">
        <v>15</v>
      </c>
      <c r="BF52" s="21" t="s">
        <v>15</v>
      </c>
      <c r="BG52" s="21" t="s">
        <v>15</v>
      </c>
      <c r="BH52" s="179" t="s">
        <v>15</v>
      </c>
      <c r="BI52" s="179" t="s">
        <v>15</v>
      </c>
      <c r="BJ52" s="309">
        <v>19.715769999999999</v>
      </c>
      <c r="BK52" s="309">
        <v>1139869000</v>
      </c>
      <c r="BL52" s="309">
        <v>237261200</v>
      </c>
      <c r="BM52" s="309">
        <v>0.37709110000000001</v>
      </c>
      <c r="BN52" s="309">
        <v>0.2226554</v>
      </c>
      <c r="BO52" s="309">
        <v>0.2162548</v>
      </c>
      <c r="BP52" s="309">
        <v>0.15708030000000001</v>
      </c>
      <c r="BQ52" s="309">
        <v>6.2958599999999999E-6</v>
      </c>
      <c r="BR52" s="309">
        <v>2.6912229999999999E-2</v>
      </c>
      <c r="BS52" s="136">
        <v>14.677150964736899</v>
      </c>
      <c r="BT52" s="136">
        <v>4.9764187335968</v>
      </c>
      <c r="BU52" s="136">
        <v>1.3560126535594501E-4</v>
      </c>
      <c r="BV52" s="136">
        <v>5.6244865991175201E-3</v>
      </c>
      <c r="BW52" s="136">
        <v>2.4831733200699101E-2</v>
      </c>
      <c r="BX52" s="136">
        <v>88.618918317906505</v>
      </c>
      <c r="BY52" s="136">
        <v>5296.2675866139098</v>
      </c>
      <c r="BZ52" s="136">
        <v>2.3306512702848101E-2</v>
      </c>
      <c r="CA52" s="136">
        <v>2.4017867277190698E-3</v>
      </c>
      <c r="CB52" s="136">
        <v>103992.412397842</v>
      </c>
      <c r="CC52" s="136">
        <v>1589.18012293072</v>
      </c>
      <c r="CD52" s="136">
        <v>311.39395716955499</v>
      </c>
      <c r="CE52" s="136">
        <v>0</v>
      </c>
      <c r="CF52" s="136">
        <v>74.674576000000002</v>
      </c>
      <c r="CG52" s="136">
        <v>167.59954099999999</v>
      </c>
      <c r="CH52" s="136">
        <v>31.2</v>
      </c>
      <c r="CI52" s="136">
        <v>26.035779524137901</v>
      </c>
      <c r="CJ52" s="136">
        <v>26.266865944598401</v>
      </c>
      <c r="CK52" s="136">
        <v>0</v>
      </c>
      <c r="CL52" s="136">
        <v>15.0336</v>
      </c>
      <c r="CM52" s="136">
        <v>38.854799999999997</v>
      </c>
      <c r="CN52" s="136">
        <v>929.787778</v>
      </c>
      <c r="CO52" s="136">
        <v>22341.939778</v>
      </c>
      <c r="CP52" s="136">
        <v>61391.778170999998</v>
      </c>
      <c r="CQ52" s="136">
        <v>70</v>
      </c>
      <c r="CR52" s="136">
        <v>84.8269102</v>
      </c>
      <c r="CS52" s="136">
        <v>83.8871288476454</v>
      </c>
      <c r="CT52" s="136">
        <v>1007</v>
      </c>
      <c r="CU52" s="136">
        <v>1005.18973053103</v>
      </c>
      <c r="CV52" s="136">
        <v>1004.7195185097</v>
      </c>
      <c r="CW52" s="136">
        <v>1.1000000000000001</v>
      </c>
      <c r="CX52" s="136">
        <v>0.89868965517241295</v>
      </c>
      <c r="CY52" s="136">
        <v>1.1242075734071999</v>
      </c>
      <c r="CZ52" s="136">
        <v>153</v>
      </c>
      <c r="DA52" s="136">
        <v>176.77368186896601</v>
      </c>
      <c r="DB52" s="136">
        <v>152.163507927978</v>
      </c>
      <c r="DC52" s="136">
        <v>97.9</v>
      </c>
      <c r="DD52" s="136">
        <v>2858.9</v>
      </c>
      <c r="DE52" s="136">
        <v>7752.6750000000002</v>
      </c>
      <c r="DF52" s="136">
        <v>717.4</v>
      </c>
      <c r="DG52" s="136">
        <v>23066.825000000001</v>
      </c>
      <c r="DH52" s="136">
        <v>62472.275000000001</v>
      </c>
      <c r="DI52" s="136">
        <v>459.375</v>
      </c>
      <c r="DJ52" s="136">
        <v>64354.1</v>
      </c>
      <c r="DK52" s="136">
        <v>161135.29999999999</v>
      </c>
      <c r="DL52" s="136">
        <v>427.55</v>
      </c>
      <c r="DM52" s="136">
        <v>59934.15</v>
      </c>
      <c r="DN52" s="136">
        <v>149356.92499999999</v>
      </c>
      <c r="DO52" s="136">
        <v>44.951999999999998</v>
      </c>
      <c r="DP52" s="136">
        <v>1530.942</v>
      </c>
      <c r="DQ52" s="136">
        <v>4046.44</v>
      </c>
      <c r="DR52" s="136">
        <v>1.617</v>
      </c>
      <c r="DS52" s="136">
        <v>46.06</v>
      </c>
      <c r="DT52" s="136">
        <v>123.76</v>
      </c>
      <c r="DU52" s="136">
        <v>8.5500000000000007</v>
      </c>
      <c r="DV52" s="136">
        <v>237.65</v>
      </c>
      <c r="DW52" s="136">
        <v>641.375</v>
      </c>
      <c r="DX52" s="136">
        <v>25.95</v>
      </c>
      <c r="DY52" s="136">
        <v>1116.7249999999999</v>
      </c>
      <c r="DZ52" s="136">
        <v>3584.95</v>
      </c>
      <c r="EA52" s="136">
        <v>312.2</v>
      </c>
      <c r="EB52" s="136">
        <v>10119.65</v>
      </c>
      <c r="EC52" s="136">
        <v>26510.674999999999</v>
      </c>
      <c r="IM52" s="182"/>
    </row>
    <row r="53" spans="1:247" s="196" customFormat="1" ht="20.25" customHeight="1">
      <c r="A53" s="189">
        <v>39523</v>
      </c>
      <c r="B53" s="210" t="s">
        <v>106</v>
      </c>
      <c r="C53" s="191">
        <v>1</v>
      </c>
      <c r="D53" s="186">
        <v>-3.39005</v>
      </c>
      <c r="E53" s="187">
        <v>-60.278120000000001</v>
      </c>
      <c r="F53" s="183" t="s">
        <v>16</v>
      </c>
      <c r="G53" s="185">
        <v>40</v>
      </c>
      <c r="H53" s="183" t="s">
        <v>105</v>
      </c>
      <c r="I53" s="184" t="s">
        <v>105</v>
      </c>
      <c r="J53" s="184" t="s">
        <v>1930</v>
      </c>
      <c r="K53" s="188" t="s">
        <v>87</v>
      </c>
      <c r="L53" s="136">
        <v>1</v>
      </c>
      <c r="M53" s="192">
        <v>7.6</v>
      </c>
      <c r="N53" s="193" t="s">
        <v>15</v>
      </c>
      <c r="O53" s="192">
        <v>29.01</v>
      </c>
      <c r="P53" s="192">
        <v>78</v>
      </c>
      <c r="Q53" s="192">
        <v>0.27</v>
      </c>
      <c r="R53" s="194">
        <v>137</v>
      </c>
      <c r="S53" s="194">
        <v>10.54</v>
      </c>
      <c r="T53" s="194">
        <v>7.3</v>
      </c>
      <c r="U53" s="194" t="s">
        <v>15</v>
      </c>
      <c r="V53" s="194" t="s">
        <v>15</v>
      </c>
      <c r="W53" s="192">
        <v>8.81</v>
      </c>
      <c r="X53" s="193" t="s">
        <v>15</v>
      </c>
      <c r="Y53" s="193" t="s">
        <v>15</v>
      </c>
      <c r="Z53" s="192">
        <v>5.32</v>
      </c>
      <c r="AA53" s="193" t="s">
        <v>15</v>
      </c>
      <c r="AB53" s="193" t="s">
        <v>15</v>
      </c>
      <c r="AC53" s="193" t="s">
        <v>15</v>
      </c>
      <c r="AD53" s="193" t="s">
        <v>15</v>
      </c>
      <c r="AE53" s="193" t="s">
        <v>15</v>
      </c>
      <c r="AF53" s="193" t="s">
        <v>15</v>
      </c>
      <c r="AG53" s="193" t="s">
        <v>15</v>
      </c>
      <c r="AH53" s="193" t="s">
        <v>15</v>
      </c>
      <c r="AI53" s="213" t="s">
        <v>15</v>
      </c>
      <c r="AJ53" s="193" t="s">
        <v>15</v>
      </c>
      <c r="AK53" s="193" t="s">
        <v>15</v>
      </c>
      <c r="AL53" s="193" t="s">
        <v>15</v>
      </c>
      <c r="AM53" s="193" t="s">
        <v>15</v>
      </c>
      <c r="AN53" s="193" t="s">
        <v>15</v>
      </c>
      <c r="AO53" s="193" t="s">
        <v>15</v>
      </c>
      <c r="AP53" s="193" t="s">
        <v>15</v>
      </c>
      <c r="AQ53" s="221" t="s">
        <v>15</v>
      </c>
      <c r="AR53" s="261" t="str">
        <f t="shared" si="0"/>
        <v>NaN</v>
      </c>
      <c r="AS53" s="221" t="s">
        <v>15</v>
      </c>
      <c r="AT53" s="193" t="s">
        <v>15</v>
      </c>
      <c r="AU53" s="193" t="s">
        <v>15</v>
      </c>
      <c r="AV53" s="193" t="s">
        <v>15</v>
      </c>
      <c r="AW53" s="204" t="str">
        <f t="shared" si="2"/>
        <v>NaN</v>
      </c>
      <c r="AX53" s="193" t="s">
        <v>15</v>
      </c>
      <c r="AY53" s="193" t="s">
        <v>15</v>
      </c>
      <c r="AZ53" s="271" t="s">
        <v>15</v>
      </c>
      <c r="BA53" s="193" t="s">
        <v>15</v>
      </c>
      <c r="BB53" s="264" t="s">
        <v>15</v>
      </c>
      <c r="BC53" s="193" t="s">
        <v>15</v>
      </c>
      <c r="BD53" s="193" t="s">
        <v>15</v>
      </c>
      <c r="BE53" s="193" t="s">
        <v>15</v>
      </c>
      <c r="BF53" s="21" t="s">
        <v>15</v>
      </c>
      <c r="BG53" s="21" t="s">
        <v>15</v>
      </c>
      <c r="BH53" s="193" t="s">
        <v>15</v>
      </c>
      <c r="BI53" s="193" t="s">
        <v>15</v>
      </c>
      <c r="BJ53" s="309">
        <v>19.715769999999999</v>
      </c>
      <c r="BK53" s="309">
        <v>1139869000</v>
      </c>
      <c r="BL53" s="309">
        <v>237261200</v>
      </c>
      <c r="BM53" s="309">
        <v>0.37709110000000001</v>
      </c>
      <c r="BN53" s="309">
        <v>0.2226554</v>
      </c>
      <c r="BO53" s="309">
        <v>0.2162548</v>
      </c>
      <c r="BP53" s="309">
        <v>0.15708030000000001</v>
      </c>
      <c r="BQ53" s="309">
        <v>6.2958599999999999E-6</v>
      </c>
      <c r="BR53" s="309">
        <v>2.6912229999999999E-2</v>
      </c>
      <c r="BS53" s="136">
        <v>14.331970691680899</v>
      </c>
      <c r="BT53" s="136">
        <v>5.3216004371643102</v>
      </c>
      <c r="BU53" s="136">
        <v>-3.3405118738301098E-3</v>
      </c>
      <c r="BV53" s="136">
        <v>6.1525891069322798E-3</v>
      </c>
      <c r="BW53" s="136">
        <v>7.00132735073566E-3</v>
      </c>
      <c r="BX53" s="136">
        <v>298.49948611978499</v>
      </c>
      <c r="BY53" s="136">
        <v>4850.1105893584099</v>
      </c>
      <c r="BZ53" s="136">
        <v>5.70482282210069E-2</v>
      </c>
      <c r="CA53" s="136">
        <v>9.4572303641547099E-4</v>
      </c>
      <c r="CB53" s="136">
        <v>36857.439130603598</v>
      </c>
      <c r="CC53" s="136">
        <v>2306.7532722772798</v>
      </c>
      <c r="CD53" s="136">
        <v>826.55987323448198</v>
      </c>
      <c r="CE53" s="136">
        <v>0</v>
      </c>
      <c r="CF53" s="136">
        <v>74.674576000000002</v>
      </c>
      <c r="CG53" s="136">
        <v>167.59954099999999</v>
      </c>
      <c r="CH53" s="136">
        <v>31</v>
      </c>
      <c r="CI53" s="136">
        <v>26.071034482758598</v>
      </c>
      <c r="CJ53" s="136">
        <v>26.274899185595601</v>
      </c>
      <c r="CK53" s="136">
        <v>3.9600000000000003E-2</v>
      </c>
      <c r="CL53" s="136">
        <v>14.8032</v>
      </c>
      <c r="CM53" s="136">
        <v>38.7684</v>
      </c>
      <c r="CN53" s="136">
        <v>642.04472199999998</v>
      </c>
      <c r="CO53" s="136">
        <v>22355.500555999999</v>
      </c>
      <c r="CP53" s="136">
        <v>61374.643449000003</v>
      </c>
      <c r="CQ53" s="136">
        <v>64</v>
      </c>
      <c r="CR53" s="136">
        <v>84.806896551724094</v>
      </c>
      <c r="CS53" s="136">
        <v>83.856657933517994</v>
      </c>
      <c r="CT53" s="136">
        <v>1006</v>
      </c>
      <c r="CU53" s="136">
        <v>1005.1751724137901</v>
      </c>
      <c r="CV53" s="136">
        <v>1004.7195185097</v>
      </c>
      <c r="CW53" s="136">
        <v>1.9</v>
      </c>
      <c r="CX53" s="136">
        <v>0.89862068965517194</v>
      </c>
      <c r="CY53" s="136">
        <v>1.12143749030471</v>
      </c>
      <c r="CZ53" s="136">
        <v>120</v>
      </c>
      <c r="DA53" s="136">
        <v>177.16551724137901</v>
      </c>
      <c r="DB53" s="136">
        <v>152.24384033794999</v>
      </c>
      <c r="DC53" s="136">
        <v>89.724999999999994</v>
      </c>
      <c r="DD53" s="136">
        <v>2928.875</v>
      </c>
      <c r="DE53" s="136">
        <v>7765.8</v>
      </c>
      <c r="DF53" s="136">
        <v>650.20000000000005</v>
      </c>
      <c r="DG53" s="136">
        <v>23565.974999999999</v>
      </c>
      <c r="DH53" s="136">
        <v>62564.474999999999</v>
      </c>
      <c r="DI53" s="136">
        <v>457.8</v>
      </c>
      <c r="DJ53" s="136">
        <v>64352.85</v>
      </c>
      <c r="DK53" s="136">
        <v>161132.29999999999</v>
      </c>
      <c r="DL53" s="136">
        <v>429.92500000000001</v>
      </c>
      <c r="DM53" s="136">
        <v>59937.35</v>
      </c>
      <c r="DN53" s="136">
        <v>149364.625</v>
      </c>
      <c r="DO53" s="136">
        <v>41.58</v>
      </c>
      <c r="DP53" s="136">
        <v>1560.3240000000001</v>
      </c>
      <c r="DQ53" s="136">
        <v>4051.8069999999998</v>
      </c>
      <c r="DR53" s="136">
        <v>1.5149999999999999</v>
      </c>
      <c r="DS53" s="136">
        <v>47.12</v>
      </c>
      <c r="DT53" s="136">
        <v>123.962</v>
      </c>
      <c r="DU53" s="136">
        <v>8.0749999999999993</v>
      </c>
      <c r="DV53" s="136">
        <v>243.32499999999999</v>
      </c>
      <c r="DW53" s="136">
        <v>642.54999999999995</v>
      </c>
      <c r="DX53" s="136">
        <v>9.3249999999999993</v>
      </c>
      <c r="DY53" s="136">
        <v>1125.675</v>
      </c>
      <c r="DZ53" s="136">
        <v>3591.4</v>
      </c>
      <c r="EA53" s="136">
        <v>298.57499999999999</v>
      </c>
      <c r="EB53" s="136">
        <v>10339.325000000001</v>
      </c>
      <c r="EC53" s="136">
        <v>26541.85</v>
      </c>
      <c r="IM53" s="197"/>
    </row>
    <row r="54" spans="1:247" s="181" customFormat="1" ht="20.25" customHeight="1">
      <c r="A54" s="176">
        <v>39523</v>
      </c>
      <c r="B54" s="216" t="s">
        <v>94</v>
      </c>
      <c r="C54" s="177">
        <v>1</v>
      </c>
      <c r="D54" s="173">
        <v>-3.3713000000000002</v>
      </c>
      <c r="E54" s="174">
        <v>-60.275509999999997</v>
      </c>
      <c r="F54" s="170" t="s">
        <v>16</v>
      </c>
      <c r="G54" s="172">
        <v>15</v>
      </c>
      <c r="H54" s="170" t="s">
        <v>22</v>
      </c>
      <c r="I54" s="171" t="s">
        <v>22</v>
      </c>
      <c r="J54" s="184" t="s">
        <v>1930</v>
      </c>
      <c r="K54" s="175" t="s">
        <v>87</v>
      </c>
      <c r="L54" s="136">
        <v>1</v>
      </c>
      <c r="M54" s="178">
        <v>7.7</v>
      </c>
      <c r="N54" s="179" t="s">
        <v>15</v>
      </c>
      <c r="O54" s="178">
        <v>29.2</v>
      </c>
      <c r="P54" s="178">
        <v>77</v>
      </c>
      <c r="Q54" s="178">
        <v>0.27</v>
      </c>
      <c r="R54" s="178">
        <v>120.3</v>
      </c>
      <c r="S54" s="178">
        <v>9.2200000000000006</v>
      </c>
      <c r="T54" s="178">
        <v>6.7</v>
      </c>
      <c r="U54" s="178" t="s">
        <v>15</v>
      </c>
      <c r="V54" s="178" t="s">
        <v>15</v>
      </c>
      <c r="W54" s="178">
        <v>8.0500000000000007</v>
      </c>
      <c r="X54" s="179" t="s">
        <v>15</v>
      </c>
      <c r="Y54" s="179" t="s">
        <v>15</v>
      </c>
      <c r="Z54" s="178">
        <v>4.6399999999999997</v>
      </c>
      <c r="AA54" s="179" t="s">
        <v>15</v>
      </c>
      <c r="AB54" s="179" t="s">
        <v>15</v>
      </c>
      <c r="AC54" s="179" t="s">
        <v>15</v>
      </c>
      <c r="AD54" s="179" t="s">
        <v>15</v>
      </c>
      <c r="AE54" s="179" t="s">
        <v>15</v>
      </c>
      <c r="AF54" s="179" t="s">
        <v>15</v>
      </c>
      <c r="AG54" s="179" t="s">
        <v>15</v>
      </c>
      <c r="AH54" s="179" t="s">
        <v>15</v>
      </c>
      <c r="AI54" s="217" t="s">
        <v>15</v>
      </c>
      <c r="AJ54" s="179" t="s">
        <v>15</v>
      </c>
      <c r="AK54" s="179" t="s">
        <v>15</v>
      </c>
      <c r="AL54" s="179" t="s">
        <v>15</v>
      </c>
      <c r="AM54" s="179" t="s">
        <v>15</v>
      </c>
      <c r="AN54" s="179" t="s">
        <v>15</v>
      </c>
      <c r="AO54" s="225">
        <v>32.327836973000601</v>
      </c>
      <c r="AP54" s="225">
        <v>7.3029167047769512</v>
      </c>
      <c r="AQ54" s="225">
        <v>39.630753677777548</v>
      </c>
      <c r="AR54" s="261">
        <f t="shared" si="0"/>
        <v>0.81572602014702622</v>
      </c>
      <c r="AS54" s="225">
        <v>4.46</v>
      </c>
      <c r="AT54" s="179" t="s">
        <v>15</v>
      </c>
      <c r="AU54" s="179" t="s">
        <v>15</v>
      </c>
      <c r="AV54" s="179" t="s">
        <v>15</v>
      </c>
      <c r="AW54" s="204" t="str">
        <f t="shared" si="2"/>
        <v>NaN</v>
      </c>
      <c r="AX54" s="179" t="s">
        <v>15</v>
      </c>
      <c r="AY54" s="179" t="s">
        <v>15</v>
      </c>
      <c r="AZ54" s="270" t="s">
        <v>15</v>
      </c>
      <c r="BA54" s="179" t="s">
        <v>15</v>
      </c>
      <c r="BB54" s="264" t="s">
        <v>15</v>
      </c>
      <c r="BC54" s="179" t="s">
        <v>15</v>
      </c>
      <c r="BD54" s="179" t="s">
        <v>15</v>
      </c>
      <c r="BE54" s="179" t="s">
        <v>15</v>
      </c>
      <c r="BF54" s="21" t="s">
        <v>15</v>
      </c>
      <c r="BG54" s="21" t="s">
        <v>15</v>
      </c>
      <c r="BH54" s="179" t="s">
        <v>15</v>
      </c>
      <c r="BI54" s="179" t="s">
        <v>15</v>
      </c>
      <c r="BJ54" s="309">
        <v>19.715769999999999</v>
      </c>
      <c r="BK54" s="309">
        <v>1139869000</v>
      </c>
      <c r="BL54" s="309">
        <v>237261200</v>
      </c>
      <c r="BM54" s="309">
        <v>0.37709110000000001</v>
      </c>
      <c r="BN54" s="309">
        <v>0.2226554</v>
      </c>
      <c r="BO54" s="309">
        <v>0.2162548</v>
      </c>
      <c r="BP54" s="309">
        <v>0.15708030000000001</v>
      </c>
      <c r="BQ54" s="309">
        <v>6.2958599999999999E-6</v>
      </c>
      <c r="BR54" s="309">
        <v>2.6912229999999999E-2</v>
      </c>
      <c r="BS54" s="136">
        <v>13.0339202880859</v>
      </c>
      <c r="BT54" s="136">
        <v>6.6198887825012198</v>
      </c>
      <c r="BU54" s="136">
        <v>3.2007592380978202E-3</v>
      </c>
      <c r="BV54" s="136">
        <v>3.2883200328797102E-3</v>
      </c>
      <c r="BW54" s="136">
        <v>4.5896077062934602E-3</v>
      </c>
      <c r="BX54" s="136">
        <v>45.773077247434898</v>
      </c>
      <c r="BY54" s="136">
        <v>5950.7813799533296</v>
      </c>
      <c r="BZ54" s="136">
        <v>2.63659575069627E-2</v>
      </c>
      <c r="CA54" s="136">
        <v>5.6255195873150998E-4</v>
      </c>
      <c r="CB54" s="136">
        <v>29812.238496740199</v>
      </c>
      <c r="CC54" s="136">
        <v>4406.8421958977397</v>
      </c>
      <c r="CD54" s="136">
        <v>1323.84574258421</v>
      </c>
      <c r="CE54" s="136">
        <v>0</v>
      </c>
      <c r="CF54" s="136">
        <v>74.674576000000002</v>
      </c>
      <c r="CG54" s="136">
        <v>167.59954099999999</v>
      </c>
      <c r="CH54" s="136">
        <v>31.2</v>
      </c>
      <c r="CI54" s="136">
        <v>26.035779524137901</v>
      </c>
      <c r="CJ54" s="136">
        <v>26.266865944598401</v>
      </c>
      <c r="CK54" s="136">
        <v>0</v>
      </c>
      <c r="CL54" s="136">
        <v>15.0336</v>
      </c>
      <c r="CM54" s="136">
        <v>38.854799999999997</v>
      </c>
      <c r="CN54" s="136">
        <v>929.787778</v>
      </c>
      <c r="CO54" s="136">
        <v>22341.939778</v>
      </c>
      <c r="CP54" s="136">
        <v>61391.778170999998</v>
      </c>
      <c r="CQ54" s="136">
        <v>70</v>
      </c>
      <c r="CR54" s="136">
        <v>84.8269102</v>
      </c>
      <c r="CS54" s="136">
        <v>83.8871288476454</v>
      </c>
      <c r="CT54" s="136">
        <v>1007</v>
      </c>
      <c r="CU54" s="136">
        <v>1005.18973053103</v>
      </c>
      <c r="CV54" s="136">
        <v>1004.7195185097</v>
      </c>
      <c r="CW54" s="136">
        <v>1.1000000000000001</v>
      </c>
      <c r="CX54" s="136">
        <v>0.89868965517241295</v>
      </c>
      <c r="CY54" s="136">
        <v>1.1242075734071999</v>
      </c>
      <c r="CZ54" s="136">
        <v>153</v>
      </c>
      <c r="DA54" s="136">
        <v>176.77368186896601</v>
      </c>
      <c r="DB54" s="136">
        <v>152.163507927978</v>
      </c>
      <c r="DC54" s="136">
        <v>97.9</v>
      </c>
      <c r="DD54" s="136">
        <v>2858.9</v>
      </c>
      <c r="DE54" s="136">
        <v>7752.6750000000002</v>
      </c>
      <c r="DF54" s="136">
        <v>717.4</v>
      </c>
      <c r="DG54" s="136">
        <v>23066.825000000001</v>
      </c>
      <c r="DH54" s="136">
        <v>62472.275000000001</v>
      </c>
      <c r="DI54" s="136">
        <v>459.375</v>
      </c>
      <c r="DJ54" s="136">
        <v>64354.1</v>
      </c>
      <c r="DK54" s="136">
        <v>161135.29999999999</v>
      </c>
      <c r="DL54" s="136">
        <v>427.55</v>
      </c>
      <c r="DM54" s="136">
        <v>59934.15</v>
      </c>
      <c r="DN54" s="136">
        <v>149356.92499999999</v>
      </c>
      <c r="DO54" s="136">
        <v>44.951999999999998</v>
      </c>
      <c r="DP54" s="136">
        <v>1530.942</v>
      </c>
      <c r="DQ54" s="136">
        <v>4046.44</v>
      </c>
      <c r="DR54" s="136">
        <v>1.617</v>
      </c>
      <c r="DS54" s="136">
        <v>46.06</v>
      </c>
      <c r="DT54" s="136">
        <v>123.76</v>
      </c>
      <c r="DU54" s="136">
        <v>8.5500000000000007</v>
      </c>
      <c r="DV54" s="136">
        <v>237.65</v>
      </c>
      <c r="DW54" s="136">
        <v>641.375</v>
      </c>
      <c r="DX54" s="136">
        <v>25.95</v>
      </c>
      <c r="DY54" s="136">
        <v>1116.7249999999999</v>
      </c>
      <c r="DZ54" s="136">
        <v>3584.95</v>
      </c>
      <c r="EA54" s="136">
        <v>312.2</v>
      </c>
      <c r="EB54" s="136">
        <v>10119.65</v>
      </c>
      <c r="EC54" s="136">
        <v>26510.674999999999</v>
      </c>
      <c r="IM54" s="182"/>
    </row>
    <row r="55" spans="1:247" s="196" customFormat="1" ht="20.25" customHeight="1">
      <c r="A55" s="189">
        <v>39523</v>
      </c>
      <c r="B55" s="210" t="s">
        <v>108</v>
      </c>
      <c r="C55" s="191">
        <v>1</v>
      </c>
      <c r="D55" s="186">
        <v>-3.4060999999999999</v>
      </c>
      <c r="E55" s="187">
        <v>-60.287390000000002</v>
      </c>
      <c r="F55" s="183" t="s">
        <v>16</v>
      </c>
      <c r="G55" s="185">
        <v>41</v>
      </c>
      <c r="H55" s="183" t="s">
        <v>107</v>
      </c>
      <c r="I55" s="184" t="s">
        <v>107</v>
      </c>
      <c r="J55" s="184" t="s">
        <v>1930</v>
      </c>
      <c r="K55" s="188" t="s">
        <v>87</v>
      </c>
      <c r="L55" s="136">
        <v>1</v>
      </c>
      <c r="M55" s="192">
        <v>7.6</v>
      </c>
      <c r="N55" s="193" t="s">
        <v>15</v>
      </c>
      <c r="O55" s="192">
        <v>29.01</v>
      </c>
      <c r="P55" s="192">
        <v>78</v>
      </c>
      <c r="Q55" s="192">
        <v>0.27</v>
      </c>
      <c r="R55" s="194">
        <v>137</v>
      </c>
      <c r="S55" s="194">
        <v>10.54</v>
      </c>
      <c r="T55" s="194">
        <v>7.3</v>
      </c>
      <c r="U55" s="194" t="s">
        <v>15</v>
      </c>
      <c r="V55" s="194" t="s">
        <v>15</v>
      </c>
      <c r="W55" s="192">
        <v>8.81</v>
      </c>
      <c r="X55" s="193" t="s">
        <v>15</v>
      </c>
      <c r="Y55" s="193" t="s">
        <v>15</v>
      </c>
      <c r="Z55" s="193" t="s">
        <v>15</v>
      </c>
      <c r="AA55" s="193" t="s">
        <v>15</v>
      </c>
      <c r="AB55" s="193" t="s">
        <v>15</v>
      </c>
      <c r="AC55" s="193" t="s">
        <v>15</v>
      </c>
      <c r="AD55" s="193" t="s">
        <v>15</v>
      </c>
      <c r="AE55" s="193" t="s">
        <v>15</v>
      </c>
      <c r="AF55" s="193" t="s">
        <v>15</v>
      </c>
      <c r="AG55" s="193" t="s">
        <v>15</v>
      </c>
      <c r="AH55" s="193" t="s">
        <v>15</v>
      </c>
      <c r="AI55" s="213" t="s">
        <v>15</v>
      </c>
      <c r="AJ55" s="193" t="s">
        <v>15</v>
      </c>
      <c r="AK55" s="193" t="s">
        <v>15</v>
      </c>
      <c r="AL55" s="193" t="s">
        <v>15</v>
      </c>
      <c r="AM55" s="193" t="s">
        <v>15</v>
      </c>
      <c r="AN55" s="193" t="s">
        <v>15</v>
      </c>
      <c r="AO55" s="219">
        <v>38.987307814538099</v>
      </c>
      <c r="AP55" s="219">
        <v>12.171349610320924</v>
      </c>
      <c r="AQ55" s="217">
        <f t="shared" ref="AQ55" si="4">AO55+AP55</f>
        <v>51.158657424859022</v>
      </c>
      <c r="AR55" s="261">
        <f t="shared" si="0"/>
        <v>0.76208621916636499</v>
      </c>
      <c r="AS55" s="219">
        <v>4.8600000000000003</v>
      </c>
      <c r="AT55" s="193" t="s">
        <v>15</v>
      </c>
      <c r="AU55" s="193" t="s">
        <v>15</v>
      </c>
      <c r="AV55" s="193" t="s">
        <v>15</v>
      </c>
      <c r="AW55" s="204" t="str">
        <f t="shared" si="2"/>
        <v>NaN</v>
      </c>
      <c r="AX55" s="193" t="s">
        <v>15</v>
      </c>
      <c r="AY55" s="193" t="s">
        <v>15</v>
      </c>
      <c r="AZ55" s="193" t="s">
        <v>15</v>
      </c>
      <c r="BA55" s="193" t="s">
        <v>15</v>
      </c>
      <c r="BB55" s="264" t="s">
        <v>15</v>
      </c>
      <c r="BC55" s="193" t="s">
        <v>15</v>
      </c>
      <c r="BD55" s="193" t="s">
        <v>15</v>
      </c>
      <c r="BE55" s="193" t="s">
        <v>15</v>
      </c>
      <c r="BF55" s="21" t="s">
        <v>15</v>
      </c>
      <c r="BG55" s="21" t="s">
        <v>15</v>
      </c>
      <c r="BH55" s="193" t="s">
        <v>15</v>
      </c>
      <c r="BI55" s="193" t="s">
        <v>15</v>
      </c>
      <c r="BJ55" s="309">
        <v>19.715769999999999</v>
      </c>
      <c r="BK55" s="309">
        <v>1139869000</v>
      </c>
      <c r="BL55" s="309">
        <v>237261200</v>
      </c>
      <c r="BM55" s="309">
        <v>0.37709110000000001</v>
      </c>
      <c r="BN55" s="309">
        <v>0.2226554</v>
      </c>
      <c r="BO55" s="309">
        <v>0.2162548</v>
      </c>
      <c r="BP55" s="309">
        <v>0.15708030000000001</v>
      </c>
      <c r="BQ55" s="309">
        <v>6.2958599999999999E-6</v>
      </c>
      <c r="BR55" s="309">
        <v>2.6912229999999999E-2</v>
      </c>
      <c r="BS55" s="136">
        <v>13.9387607574463</v>
      </c>
      <c r="BT55" s="136">
        <v>5.71424827575684</v>
      </c>
      <c r="BU55" s="136">
        <v>-1.8884858116507499E-3</v>
      </c>
      <c r="BV55" s="136">
        <v>7.3839795077219601E-4</v>
      </c>
      <c r="BW55" s="136">
        <v>2.4761778768151999E-3</v>
      </c>
      <c r="BX55" s="136">
        <v>338.64450166263799</v>
      </c>
      <c r="BY55" s="136">
        <v>1514.0476063358501</v>
      </c>
      <c r="BZ55" s="136">
        <v>1.99940164961551E-2</v>
      </c>
      <c r="CA55" s="136">
        <v>4.2568513608952499E-4</v>
      </c>
      <c r="CB55" s="136">
        <v>18010.962814193699</v>
      </c>
      <c r="CC55" s="136">
        <v>13501.619335035</v>
      </c>
      <c r="CD55" s="136">
        <v>1849.4093145674001</v>
      </c>
      <c r="CE55" s="136">
        <v>0</v>
      </c>
      <c r="CF55" s="136">
        <v>74.674576000000002</v>
      </c>
      <c r="CG55" s="136">
        <v>167.59954099999999</v>
      </c>
      <c r="CH55" s="136">
        <v>31.2</v>
      </c>
      <c r="CI55" s="136">
        <v>26.035779524137901</v>
      </c>
      <c r="CJ55" s="136">
        <v>26.266865944598401</v>
      </c>
      <c r="CK55" s="136">
        <v>0</v>
      </c>
      <c r="CL55" s="136">
        <v>15.0336</v>
      </c>
      <c r="CM55" s="136">
        <v>38.854799999999997</v>
      </c>
      <c r="CN55" s="136">
        <v>929.787778</v>
      </c>
      <c r="CO55" s="136">
        <v>22341.939778</v>
      </c>
      <c r="CP55" s="136">
        <v>61391.778170999998</v>
      </c>
      <c r="CQ55" s="136">
        <v>70</v>
      </c>
      <c r="CR55" s="136">
        <v>84.8269102</v>
      </c>
      <c r="CS55" s="136">
        <v>83.8871288476454</v>
      </c>
      <c r="CT55" s="136">
        <v>1007</v>
      </c>
      <c r="CU55" s="136">
        <v>1005.18973053103</v>
      </c>
      <c r="CV55" s="136">
        <v>1004.7195185097</v>
      </c>
      <c r="CW55" s="136">
        <v>1.1000000000000001</v>
      </c>
      <c r="CX55" s="136">
        <v>0.89868965517241295</v>
      </c>
      <c r="CY55" s="136">
        <v>1.1242075734071999</v>
      </c>
      <c r="CZ55" s="136">
        <v>153</v>
      </c>
      <c r="DA55" s="136">
        <v>176.77368186896601</v>
      </c>
      <c r="DB55" s="136">
        <v>152.163507927978</v>
      </c>
      <c r="DC55" s="136">
        <v>97.9</v>
      </c>
      <c r="DD55" s="136">
        <v>2858.9</v>
      </c>
      <c r="DE55" s="136">
        <v>7752.6750000000002</v>
      </c>
      <c r="DF55" s="136">
        <v>717.4</v>
      </c>
      <c r="DG55" s="136">
        <v>23066.825000000001</v>
      </c>
      <c r="DH55" s="136">
        <v>62472.275000000001</v>
      </c>
      <c r="DI55" s="136">
        <v>459.375</v>
      </c>
      <c r="DJ55" s="136">
        <v>64354.1</v>
      </c>
      <c r="DK55" s="136">
        <v>161135.29999999999</v>
      </c>
      <c r="DL55" s="136">
        <v>427.55</v>
      </c>
      <c r="DM55" s="136">
        <v>59934.15</v>
      </c>
      <c r="DN55" s="136">
        <v>149356.92499999999</v>
      </c>
      <c r="DO55" s="136">
        <v>44.951999999999998</v>
      </c>
      <c r="DP55" s="136">
        <v>1530.942</v>
      </c>
      <c r="DQ55" s="136">
        <v>4046.44</v>
      </c>
      <c r="DR55" s="136">
        <v>1.617</v>
      </c>
      <c r="DS55" s="136">
        <v>46.06</v>
      </c>
      <c r="DT55" s="136">
        <v>123.76</v>
      </c>
      <c r="DU55" s="136">
        <v>8.5500000000000007</v>
      </c>
      <c r="DV55" s="136">
        <v>237.65</v>
      </c>
      <c r="DW55" s="136">
        <v>641.375</v>
      </c>
      <c r="DX55" s="136">
        <v>25.95</v>
      </c>
      <c r="DY55" s="136">
        <v>1116.7249999999999</v>
      </c>
      <c r="DZ55" s="136">
        <v>3584.95</v>
      </c>
      <c r="EA55" s="136">
        <v>312.2</v>
      </c>
      <c r="EB55" s="136">
        <v>10119.65</v>
      </c>
      <c r="EC55" s="136">
        <v>26510.674999999999</v>
      </c>
      <c r="IM55" s="197"/>
    </row>
    <row r="56" spans="1:247" s="181" customFormat="1" ht="20.25" customHeight="1">
      <c r="A56" s="176">
        <v>39523</v>
      </c>
      <c r="B56" s="216" t="s">
        <v>104</v>
      </c>
      <c r="C56" s="177">
        <v>1</v>
      </c>
      <c r="D56" s="173">
        <v>-3.3686099999999999</v>
      </c>
      <c r="E56" s="174">
        <v>-60.300530000000002</v>
      </c>
      <c r="F56" s="170" t="s">
        <v>16</v>
      </c>
      <c r="G56" s="172">
        <v>37</v>
      </c>
      <c r="H56" s="170" t="s">
        <v>101</v>
      </c>
      <c r="I56" s="171" t="s">
        <v>103</v>
      </c>
      <c r="J56" s="184" t="s">
        <v>1930</v>
      </c>
      <c r="K56" s="175" t="s">
        <v>87</v>
      </c>
      <c r="L56" s="136">
        <v>1</v>
      </c>
      <c r="M56" s="178">
        <v>7.2</v>
      </c>
      <c r="N56" s="179" t="s">
        <v>15</v>
      </c>
      <c r="O56" s="178">
        <v>30.85</v>
      </c>
      <c r="P56" s="178">
        <v>77</v>
      </c>
      <c r="Q56" s="178">
        <v>0.24</v>
      </c>
      <c r="R56" s="178">
        <v>91.3</v>
      </c>
      <c r="S56" s="178">
        <v>6.8</v>
      </c>
      <c r="T56" s="178">
        <v>6.5</v>
      </c>
      <c r="U56" s="178" t="s">
        <v>15</v>
      </c>
      <c r="V56" s="178" t="s">
        <v>15</v>
      </c>
      <c r="W56" s="178">
        <v>7.13</v>
      </c>
      <c r="X56" s="179" t="s">
        <v>15</v>
      </c>
      <c r="Y56" s="179" t="s">
        <v>15</v>
      </c>
      <c r="Z56" s="179" t="s">
        <v>15</v>
      </c>
      <c r="AA56" s="179" t="s">
        <v>15</v>
      </c>
      <c r="AB56" s="179" t="s">
        <v>15</v>
      </c>
      <c r="AC56" s="179" t="s">
        <v>15</v>
      </c>
      <c r="AD56" s="179" t="s">
        <v>15</v>
      </c>
      <c r="AE56" s="179" t="s">
        <v>15</v>
      </c>
      <c r="AF56" s="179" t="s">
        <v>15</v>
      </c>
      <c r="AG56" s="179" t="s">
        <v>15</v>
      </c>
      <c r="AH56" s="179" t="s">
        <v>15</v>
      </c>
      <c r="AI56" s="217" t="s">
        <v>15</v>
      </c>
      <c r="AJ56" s="179" t="s">
        <v>15</v>
      </c>
      <c r="AK56" s="179" t="s">
        <v>15</v>
      </c>
      <c r="AL56" s="179" t="s">
        <v>15</v>
      </c>
      <c r="AM56" s="179" t="s">
        <v>15</v>
      </c>
      <c r="AN56" s="179" t="s">
        <v>15</v>
      </c>
      <c r="AO56" s="179" t="s">
        <v>15</v>
      </c>
      <c r="AP56" s="179" t="s">
        <v>15</v>
      </c>
      <c r="AQ56" s="225" t="s">
        <v>15</v>
      </c>
      <c r="AR56" s="261" t="str">
        <f t="shared" si="0"/>
        <v>NaN</v>
      </c>
      <c r="AS56" s="225" t="s">
        <v>15</v>
      </c>
      <c r="AT56" s="179" t="s">
        <v>15</v>
      </c>
      <c r="AU56" s="179" t="s">
        <v>15</v>
      </c>
      <c r="AV56" s="179" t="s">
        <v>15</v>
      </c>
      <c r="AW56" s="204" t="str">
        <f t="shared" si="2"/>
        <v>NaN</v>
      </c>
      <c r="AX56" s="179" t="s">
        <v>15</v>
      </c>
      <c r="AY56" s="179" t="s">
        <v>15</v>
      </c>
      <c r="AZ56" s="179" t="s">
        <v>15</v>
      </c>
      <c r="BA56" s="179" t="s">
        <v>15</v>
      </c>
      <c r="BB56" s="264" t="s">
        <v>15</v>
      </c>
      <c r="BC56" s="179" t="s">
        <v>15</v>
      </c>
      <c r="BD56" s="179" t="s">
        <v>15</v>
      </c>
      <c r="BE56" s="179" t="s">
        <v>15</v>
      </c>
      <c r="BF56" s="21" t="s">
        <v>15</v>
      </c>
      <c r="BG56" s="21" t="s">
        <v>15</v>
      </c>
      <c r="BH56" s="179" t="s">
        <v>15</v>
      </c>
      <c r="BI56" s="179" t="s">
        <v>15</v>
      </c>
      <c r="BJ56" s="309">
        <v>19.715769999999999</v>
      </c>
      <c r="BK56" s="309">
        <v>1139869000</v>
      </c>
      <c r="BL56" s="309">
        <v>237261200</v>
      </c>
      <c r="BM56" s="309">
        <v>0.37709110000000001</v>
      </c>
      <c r="BN56" s="309">
        <v>0.2226554</v>
      </c>
      <c r="BO56" s="309">
        <v>0.2162548</v>
      </c>
      <c r="BP56" s="309">
        <v>0.15708030000000001</v>
      </c>
      <c r="BQ56" s="309">
        <v>6.2958599999999999E-6</v>
      </c>
      <c r="BR56" s="309">
        <v>2.6912229999999999E-2</v>
      </c>
      <c r="BS56" s="136">
        <v>13.2867374420166</v>
      </c>
      <c r="BT56" s="136">
        <v>6.3120560646057102</v>
      </c>
      <c r="BU56" s="136">
        <v>-1.8241828947793701E-3</v>
      </c>
      <c r="BV56" s="136">
        <v>-4.0113499562721699E-4</v>
      </c>
      <c r="BW56" s="136">
        <v>1.8807807937264399E-3</v>
      </c>
      <c r="BX56" s="136">
        <v>12.401868768239501</v>
      </c>
      <c r="BY56" s="136">
        <v>4186.4029030286501</v>
      </c>
      <c r="BZ56" s="136">
        <v>1.5754818758101599E-2</v>
      </c>
      <c r="CA56" s="136">
        <v>2.40979560574833E-4</v>
      </c>
      <c r="CB56" s="136">
        <v>11450.4746087727</v>
      </c>
      <c r="CC56" s="136">
        <v>23931.687665683501</v>
      </c>
      <c r="CD56" s="136">
        <v>7358.19175759676</v>
      </c>
      <c r="CE56" s="136">
        <v>0</v>
      </c>
      <c r="CF56" s="136">
        <v>74.674576000000002</v>
      </c>
      <c r="CG56" s="136">
        <v>167.59954099999999</v>
      </c>
      <c r="CH56" s="136">
        <v>28.9</v>
      </c>
      <c r="CI56" s="136">
        <v>25.948882972413799</v>
      </c>
      <c r="CJ56" s="136">
        <v>26.246090321329699</v>
      </c>
      <c r="CK56" s="136">
        <v>4.3200000000000002E-2</v>
      </c>
      <c r="CL56" s="136">
        <v>15.260400000000001</v>
      </c>
      <c r="CM56" s="136">
        <v>39.142800000000001</v>
      </c>
      <c r="CN56" s="136">
        <v>305.84500000000003</v>
      </c>
      <c r="CO56" s="136">
        <v>20888.526445</v>
      </c>
      <c r="CP56" s="136">
        <v>60462.141226</v>
      </c>
      <c r="CQ56" s="136">
        <v>76</v>
      </c>
      <c r="CR56" s="136">
        <v>85.102772268965495</v>
      </c>
      <c r="CS56" s="136">
        <v>83.928680094182795</v>
      </c>
      <c r="CT56" s="136">
        <v>1007.4</v>
      </c>
      <c r="CU56" s="136">
        <v>1005.18007535862</v>
      </c>
      <c r="CV56" s="136">
        <v>1004.71480936842</v>
      </c>
      <c r="CW56" s="136">
        <v>0.8</v>
      </c>
      <c r="CX56" s="136">
        <v>0.89110344827586196</v>
      </c>
      <c r="CY56" s="136">
        <v>1.1327948310249301</v>
      </c>
      <c r="CZ56" s="136">
        <v>165</v>
      </c>
      <c r="DA56" s="136">
        <v>176.34609566206899</v>
      </c>
      <c r="DB56" s="136">
        <v>151.88926970083099</v>
      </c>
      <c r="DC56" s="136">
        <v>69.05</v>
      </c>
      <c r="DD56" s="136">
        <v>2716.65</v>
      </c>
      <c r="DE56" s="136">
        <v>7668.875</v>
      </c>
      <c r="DF56" s="136">
        <v>505.82499999999999</v>
      </c>
      <c r="DG56" s="136">
        <v>22040.65</v>
      </c>
      <c r="DH56" s="136">
        <v>61861.724999999999</v>
      </c>
      <c r="DI56" s="136">
        <v>454.375</v>
      </c>
      <c r="DJ56" s="136">
        <v>64333.7</v>
      </c>
      <c r="DK56" s="136">
        <v>161132.67499999999</v>
      </c>
      <c r="DL56" s="136">
        <v>416.67500000000001</v>
      </c>
      <c r="DM56" s="136">
        <v>59941.074999999997</v>
      </c>
      <c r="DN56" s="136">
        <v>149355.22500000001</v>
      </c>
      <c r="DO56" s="136">
        <v>31.742000000000001</v>
      </c>
      <c r="DP56" s="136">
        <v>1470.806</v>
      </c>
      <c r="DQ56" s="136">
        <v>4009.5439999999999</v>
      </c>
      <c r="DR56" s="136">
        <v>0.90200000000000002</v>
      </c>
      <c r="DS56" s="136">
        <v>43.866999999999997</v>
      </c>
      <c r="DT56" s="136">
        <v>122.327</v>
      </c>
      <c r="DU56" s="136">
        <v>4.8</v>
      </c>
      <c r="DV56" s="136">
        <v>226.45</v>
      </c>
      <c r="DW56" s="136">
        <v>633.92499999999995</v>
      </c>
      <c r="DX56" s="136">
        <v>16.45</v>
      </c>
      <c r="DY56" s="136">
        <v>1074.375</v>
      </c>
      <c r="DZ56" s="136">
        <v>3537.8</v>
      </c>
      <c r="EA56" s="136">
        <v>224</v>
      </c>
      <c r="EB56" s="136">
        <v>9693.0750000000007</v>
      </c>
      <c r="EC56" s="136">
        <v>26278.375</v>
      </c>
      <c r="IM56" s="182"/>
    </row>
    <row r="57" spans="1:247" s="196" customFormat="1" ht="20.25" customHeight="1">
      <c r="A57" s="189">
        <v>39524</v>
      </c>
      <c r="B57" s="210" t="s">
        <v>127</v>
      </c>
      <c r="C57" s="191">
        <v>1</v>
      </c>
      <c r="D57" s="186">
        <v>-3.5150000000000001</v>
      </c>
      <c r="E57" s="187">
        <v>-60.269419999999997</v>
      </c>
      <c r="F57" s="170" t="s">
        <v>54</v>
      </c>
      <c r="G57" s="185">
        <v>21.75</v>
      </c>
      <c r="H57" s="183" t="s">
        <v>125</v>
      </c>
      <c r="I57" s="184" t="s">
        <v>126</v>
      </c>
      <c r="J57" s="184" t="s">
        <v>1930</v>
      </c>
      <c r="K57" s="188" t="s">
        <v>87</v>
      </c>
      <c r="L57" s="136">
        <v>1</v>
      </c>
      <c r="M57" s="192">
        <v>8.5</v>
      </c>
      <c r="N57" s="193" t="s">
        <v>15</v>
      </c>
      <c r="O57" s="192">
        <v>27.84</v>
      </c>
      <c r="P57" s="192">
        <v>43</v>
      </c>
      <c r="Q57" s="192">
        <v>0.34</v>
      </c>
      <c r="R57" s="194">
        <v>66.3</v>
      </c>
      <c r="S57" s="194">
        <v>5.2</v>
      </c>
      <c r="T57" s="194">
        <v>8</v>
      </c>
      <c r="U57" s="194" t="s">
        <v>15</v>
      </c>
      <c r="V57" s="194" t="s">
        <v>15</v>
      </c>
      <c r="W57" s="192">
        <v>6.56</v>
      </c>
      <c r="X57" s="193" t="s">
        <v>15</v>
      </c>
      <c r="Y57" s="193" t="s">
        <v>15</v>
      </c>
      <c r="Z57" s="193" t="s">
        <v>15</v>
      </c>
      <c r="AA57" s="193" t="s">
        <v>15</v>
      </c>
      <c r="AB57" s="193" t="s">
        <v>15</v>
      </c>
      <c r="AC57" s="193" t="s">
        <v>15</v>
      </c>
      <c r="AD57" s="193" t="s">
        <v>15</v>
      </c>
      <c r="AE57" s="193" t="s">
        <v>15</v>
      </c>
      <c r="AF57" s="193" t="s">
        <v>15</v>
      </c>
      <c r="AG57" s="193" t="s">
        <v>15</v>
      </c>
      <c r="AH57" s="193" t="s">
        <v>15</v>
      </c>
      <c r="AI57" s="213" t="s">
        <v>15</v>
      </c>
      <c r="AJ57" s="193" t="s">
        <v>15</v>
      </c>
      <c r="AK57" s="193" t="s">
        <v>15</v>
      </c>
      <c r="AL57" s="193" t="s">
        <v>15</v>
      </c>
      <c r="AM57" s="193" t="s">
        <v>15</v>
      </c>
      <c r="AN57" s="193" t="s">
        <v>15</v>
      </c>
      <c r="AO57" s="193" t="s">
        <v>15</v>
      </c>
      <c r="AP57" s="193" t="s">
        <v>15</v>
      </c>
      <c r="AQ57" s="219" t="s">
        <v>15</v>
      </c>
      <c r="AR57" s="261" t="str">
        <f t="shared" si="0"/>
        <v>NaN</v>
      </c>
      <c r="AS57" s="219" t="s">
        <v>15</v>
      </c>
      <c r="AT57" s="193" t="s">
        <v>15</v>
      </c>
      <c r="AU57" s="193" t="s">
        <v>15</v>
      </c>
      <c r="AV57" s="193" t="s">
        <v>15</v>
      </c>
      <c r="AW57" s="204" t="str">
        <f t="shared" si="2"/>
        <v>NaN</v>
      </c>
      <c r="AX57" s="193" t="s">
        <v>15</v>
      </c>
      <c r="AY57" s="193" t="s">
        <v>15</v>
      </c>
      <c r="AZ57" s="269" t="s">
        <v>15</v>
      </c>
      <c r="BA57" s="193" t="s">
        <v>15</v>
      </c>
      <c r="BB57" s="264" t="s">
        <v>15</v>
      </c>
      <c r="BC57" s="193" t="s">
        <v>15</v>
      </c>
      <c r="BD57" s="193" t="s">
        <v>15</v>
      </c>
      <c r="BE57" s="193" t="s">
        <v>15</v>
      </c>
      <c r="BF57" s="21" t="s">
        <v>15</v>
      </c>
      <c r="BG57" s="21" t="s">
        <v>15</v>
      </c>
      <c r="BH57" s="193" t="s">
        <v>15</v>
      </c>
      <c r="BI57" s="193" t="s">
        <v>15</v>
      </c>
      <c r="BJ57" s="309">
        <v>19.764890000000001</v>
      </c>
      <c r="BK57" s="309">
        <v>1151579000</v>
      </c>
      <c r="BL57" s="309">
        <v>238360000</v>
      </c>
      <c r="BM57" s="309">
        <v>0.3775945</v>
      </c>
      <c r="BN57" s="309">
        <v>0.22292129999999999</v>
      </c>
      <c r="BO57" s="309">
        <v>0.21562899999999999</v>
      </c>
      <c r="BP57" s="309">
        <v>0.15722820000000001</v>
      </c>
      <c r="BQ57" s="309">
        <v>6.2276810000000002E-6</v>
      </c>
      <c r="BR57" s="309">
        <v>2.6620789999999998E-2</v>
      </c>
      <c r="BS57" s="136" t="s">
        <v>15</v>
      </c>
      <c r="BT57" s="136" t="s">
        <v>15</v>
      </c>
      <c r="BU57" s="136" t="s">
        <v>15</v>
      </c>
      <c r="BV57" s="136" t="s">
        <v>15</v>
      </c>
      <c r="BW57" s="136" t="s">
        <v>15</v>
      </c>
      <c r="BX57" s="136" t="s">
        <v>15</v>
      </c>
      <c r="BY57" s="136" t="s">
        <v>15</v>
      </c>
      <c r="BZ57" s="136" t="s">
        <v>15</v>
      </c>
      <c r="CA57" s="136" t="s">
        <v>15</v>
      </c>
      <c r="CB57" s="136" t="s">
        <v>15</v>
      </c>
      <c r="CC57" s="136" t="s">
        <v>15</v>
      </c>
      <c r="CD57" s="136" t="s">
        <v>15</v>
      </c>
      <c r="CE57" s="136">
        <v>0</v>
      </c>
      <c r="CF57" s="136">
        <v>40.245744999999999</v>
      </c>
      <c r="CG57" s="136">
        <v>167.59954099999999</v>
      </c>
      <c r="CH57" s="136">
        <v>23.8</v>
      </c>
      <c r="CI57" s="136">
        <v>26.0110344827586</v>
      </c>
      <c r="CJ57" s="136">
        <v>26.226422731302002</v>
      </c>
      <c r="CK57" s="136">
        <v>0.1188</v>
      </c>
      <c r="CL57" s="136">
        <v>14.5908</v>
      </c>
      <c r="CM57" s="136">
        <v>38.066400000000002</v>
      </c>
      <c r="CN57" s="136">
        <v>42.162778000000003</v>
      </c>
      <c r="CO57" s="136">
        <v>21849.853889000002</v>
      </c>
      <c r="CP57" s="136">
        <v>61038.245392999997</v>
      </c>
      <c r="CQ57" s="136">
        <v>92</v>
      </c>
      <c r="CR57" s="136">
        <v>84.7931034482759</v>
      </c>
      <c r="CS57" s="136">
        <v>84.219538819944603</v>
      </c>
      <c r="CT57" s="136">
        <v>1007.3</v>
      </c>
      <c r="CU57" s="136">
        <v>1005.35379310345</v>
      </c>
      <c r="CV57" s="136">
        <v>1004.84029413296</v>
      </c>
      <c r="CW57" s="136">
        <v>0.6</v>
      </c>
      <c r="CX57" s="136">
        <v>0.852413793103448</v>
      </c>
      <c r="CY57" s="136">
        <v>1.08514940166205</v>
      </c>
      <c r="CZ57" s="136">
        <v>329</v>
      </c>
      <c r="DA57" s="136">
        <v>162.07586206896599</v>
      </c>
      <c r="DB57" s="136">
        <v>157.48760765097001</v>
      </c>
      <c r="DC57" s="136">
        <v>6.5750000000000002</v>
      </c>
      <c r="DD57" s="136">
        <v>2771.4749999999999</v>
      </c>
      <c r="DE57" s="136">
        <v>7610.35</v>
      </c>
      <c r="DF57" s="136">
        <v>53.325000000000003</v>
      </c>
      <c r="DG57" s="136">
        <v>22299.25</v>
      </c>
      <c r="DH57" s="136">
        <v>61418.45</v>
      </c>
      <c r="DI57" s="136">
        <v>450.52499999999998</v>
      </c>
      <c r="DJ57" s="136">
        <v>64339.125</v>
      </c>
      <c r="DK57" s="136">
        <v>161269.22500000001</v>
      </c>
      <c r="DL57" s="136">
        <v>419.8</v>
      </c>
      <c r="DM57" s="136">
        <v>60062.574999999997</v>
      </c>
      <c r="DN57" s="136">
        <v>149466.67499999999</v>
      </c>
      <c r="DO57" s="136">
        <v>4.2069999999999999</v>
      </c>
      <c r="DP57" s="136">
        <v>1471.143</v>
      </c>
      <c r="DQ57" s="136">
        <v>3985.0610000000001</v>
      </c>
      <c r="DR57" s="136">
        <v>0.09</v>
      </c>
      <c r="DS57" s="136">
        <v>44.223999999999997</v>
      </c>
      <c r="DT57" s="136">
        <v>121.81699999999999</v>
      </c>
      <c r="DU57" s="136">
        <v>0.45</v>
      </c>
      <c r="DV57" s="136">
        <v>228.2</v>
      </c>
      <c r="DW57" s="136">
        <v>631.15</v>
      </c>
      <c r="DX57" s="136">
        <v>0</v>
      </c>
      <c r="DY57" s="136">
        <v>1020.425</v>
      </c>
      <c r="DZ57" s="136">
        <v>3575.2</v>
      </c>
      <c r="EA57" s="136">
        <v>29.524999999999999</v>
      </c>
      <c r="EB57" s="136">
        <v>9785.85</v>
      </c>
      <c r="EC57" s="136">
        <v>26021.525000000001</v>
      </c>
      <c r="IM57" s="197"/>
    </row>
    <row r="58" spans="1:247" s="181" customFormat="1" ht="20.25" customHeight="1">
      <c r="A58" s="176">
        <v>39524</v>
      </c>
      <c r="B58" s="216" t="s">
        <v>66</v>
      </c>
      <c r="C58" s="177">
        <v>1</v>
      </c>
      <c r="D58" s="173">
        <v>-3.51</v>
      </c>
      <c r="E58" s="174">
        <v>-60.2742</v>
      </c>
      <c r="F58" s="170" t="s">
        <v>54</v>
      </c>
      <c r="G58" s="172">
        <v>21.25</v>
      </c>
      <c r="H58" s="170" t="s">
        <v>55</v>
      </c>
      <c r="I58" s="171" t="s">
        <v>122</v>
      </c>
      <c r="J58" s="184" t="s">
        <v>1930</v>
      </c>
      <c r="K58" s="175" t="s">
        <v>87</v>
      </c>
      <c r="L58" s="136">
        <v>1</v>
      </c>
      <c r="M58" s="178">
        <v>8</v>
      </c>
      <c r="N58" s="179" t="s">
        <v>15</v>
      </c>
      <c r="O58" s="178">
        <v>28.2</v>
      </c>
      <c r="P58" s="178">
        <v>44</v>
      </c>
      <c r="Q58" s="178">
        <v>0.28000000000000003</v>
      </c>
      <c r="R58" s="178">
        <v>69.7</v>
      </c>
      <c r="S58" s="178">
        <v>5.44</v>
      </c>
      <c r="T58" s="178">
        <v>5.2</v>
      </c>
      <c r="U58" s="178" t="s">
        <v>15</v>
      </c>
      <c r="V58" s="178" t="s">
        <v>15</v>
      </c>
      <c r="W58" s="178">
        <v>6.6</v>
      </c>
      <c r="X58" s="179" t="s">
        <v>15</v>
      </c>
      <c r="Y58" s="179" t="s">
        <v>15</v>
      </c>
      <c r="Z58" s="179" t="s">
        <v>15</v>
      </c>
      <c r="AA58" s="179" t="s">
        <v>15</v>
      </c>
      <c r="AB58" s="179" t="s">
        <v>15</v>
      </c>
      <c r="AC58" s="179" t="s">
        <v>15</v>
      </c>
      <c r="AD58" s="179" t="s">
        <v>15</v>
      </c>
      <c r="AE58" s="179" t="s">
        <v>15</v>
      </c>
      <c r="AF58" s="179" t="s">
        <v>15</v>
      </c>
      <c r="AG58" s="179" t="s">
        <v>15</v>
      </c>
      <c r="AH58" s="179" t="s">
        <v>15</v>
      </c>
      <c r="AI58" s="217" t="s">
        <v>15</v>
      </c>
      <c r="AJ58" s="179" t="s">
        <v>15</v>
      </c>
      <c r="AK58" s="179" t="s">
        <v>15</v>
      </c>
      <c r="AL58" s="179" t="s">
        <v>15</v>
      </c>
      <c r="AM58" s="179" t="s">
        <v>15</v>
      </c>
      <c r="AN58" s="179" t="s">
        <v>15</v>
      </c>
      <c r="AO58" s="179" t="s">
        <v>15</v>
      </c>
      <c r="AP58" s="179" t="s">
        <v>15</v>
      </c>
      <c r="AQ58" s="226" t="s">
        <v>15</v>
      </c>
      <c r="AR58" s="261" t="str">
        <f t="shared" si="0"/>
        <v>NaN</v>
      </c>
      <c r="AS58" s="225" t="s">
        <v>15</v>
      </c>
      <c r="AT58" s="179" t="s">
        <v>15</v>
      </c>
      <c r="AU58" s="179" t="s">
        <v>15</v>
      </c>
      <c r="AV58" s="179" t="s">
        <v>15</v>
      </c>
      <c r="AW58" s="204" t="str">
        <f t="shared" si="2"/>
        <v>NaN</v>
      </c>
      <c r="AX58" s="179" t="s">
        <v>15</v>
      </c>
      <c r="AY58" s="179" t="s">
        <v>15</v>
      </c>
      <c r="AZ58" s="270" t="s">
        <v>15</v>
      </c>
      <c r="BA58" s="179" t="s">
        <v>15</v>
      </c>
      <c r="BB58" s="264" t="s">
        <v>15</v>
      </c>
      <c r="BC58" s="179" t="s">
        <v>15</v>
      </c>
      <c r="BD58" s="179" t="s">
        <v>15</v>
      </c>
      <c r="BE58" s="179" t="s">
        <v>15</v>
      </c>
      <c r="BF58" s="21" t="s">
        <v>15</v>
      </c>
      <c r="BG58" s="21" t="s">
        <v>15</v>
      </c>
      <c r="BH58" s="179" t="s">
        <v>15</v>
      </c>
      <c r="BI58" s="179" t="s">
        <v>15</v>
      </c>
      <c r="BJ58" s="309">
        <v>19.764890000000001</v>
      </c>
      <c r="BK58" s="309">
        <v>1151579000</v>
      </c>
      <c r="BL58" s="309">
        <v>238360000</v>
      </c>
      <c r="BM58" s="309">
        <v>0.3775945</v>
      </c>
      <c r="BN58" s="309">
        <v>0.22292129999999999</v>
      </c>
      <c r="BO58" s="309">
        <v>0.21562899999999999</v>
      </c>
      <c r="BP58" s="309">
        <v>0.15722820000000001</v>
      </c>
      <c r="BQ58" s="309">
        <v>6.2276810000000002E-6</v>
      </c>
      <c r="BR58" s="309">
        <v>2.6620789999999998E-2</v>
      </c>
      <c r="BS58" s="136" t="s">
        <v>15</v>
      </c>
      <c r="BT58" s="136" t="s">
        <v>15</v>
      </c>
      <c r="BU58" s="136" t="s">
        <v>15</v>
      </c>
      <c r="BV58" s="136" t="s">
        <v>15</v>
      </c>
      <c r="BW58" s="136" t="s">
        <v>15</v>
      </c>
      <c r="BX58" s="136" t="s">
        <v>15</v>
      </c>
      <c r="BY58" s="136" t="s">
        <v>15</v>
      </c>
      <c r="BZ58" s="136" t="s">
        <v>15</v>
      </c>
      <c r="CA58" s="136" t="s">
        <v>15</v>
      </c>
      <c r="CB58" s="136" t="s">
        <v>15</v>
      </c>
      <c r="CC58" s="136" t="s">
        <v>15</v>
      </c>
      <c r="CD58" s="136" t="s">
        <v>15</v>
      </c>
      <c r="CE58" s="136">
        <v>0</v>
      </c>
      <c r="CF58" s="136">
        <v>40.245744999999999</v>
      </c>
      <c r="CG58" s="136">
        <v>167.59954099999999</v>
      </c>
      <c r="CH58" s="136">
        <v>25.9</v>
      </c>
      <c r="CI58" s="136">
        <v>26.0220689655172</v>
      </c>
      <c r="CJ58" s="136">
        <v>26.221159573407199</v>
      </c>
      <c r="CK58" s="136">
        <v>7.9200000000000007E-2</v>
      </c>
      <c r="CL58" s="136">
        <v>14.5116</v>
      </c>
      <c r="CM58" s="136">
        <v>38.008800000000001</v>
      </c>
      <c r="CN58" s="136">
        <v>273.755</v>
      </c>
      <c r="CO58" s="136">
        <v>22105.357499999998</v>
      </c>
      <c r="CP58" s="136">
        <v>61041.094281999998</v>
      </c>
      <c r="CQ58" s="136">
        <v>84</v>
      </c>
      <c r="CR58" s="136">
        <v>84.731034482758602</v>
      </c>
      <c r="CS58" s="136">
        <v>84.244469567867</v>
      </c>
      <c r="CT58" s="136">
        <v>1008.1</v>
      </c>
      <c r="CU58" s="136">
        <v>1005.36827586207</v>
      </c>
      <c r="CV58" s="136">
        <v>1004.84860438227</v>
      </c>
      <c r="CW58" s="136">
        <v>0.5</v>
      </c>
      <c r="CX58" s="136">
        <v>0.84758620689655095</v>
      </c>
      <c r="CY58" s="136">
        <v>1.0787782105263199</v>
      </c>
      <c r="CZ58" s="136">
        <v>262</v>
      </c>
      <c r="DA58" s="136">
        <v>161.951724137931</v>
      </c>
      <c r="DB58" s="136">
        <v>157.93082094736801</v>
      </c>
      <c r="DC58" s="136">
        <v>7.7249999999999996</v>
      </c>
      <c r="DD58" s="136">
        <v>2771.35</v>
      </c>
      <c r="DE58" s="136">
        <v>7568.95</v>
      </c>
      <c r="DF58" s="136">
        <v>65.650000000000006</v>
      </c>
      <c r="DG58" s="136">
        <v>22303.4</v>
      </c>
      <c r="DH58" s="136">
        <v>61121.875</v>
      </c>
      <c r="DI58" s="136">
        <v>453.32499999999999</v>
      </c>
      <c r="DJ58" s="136">
        <v>64346.574999999997</v>
      </c>
      <c r="DK58" s="136">
        <v>161294.57500000001</v>
      </c>
      <c r="DL58" s="136">
        <v>423.875</v>
      </c>
      <c r="DM58" s="136">
        <v>60075.175000000003</v>
      </c>
      <c r="DN58" s="136">
        <v>149484.27499999999</v>
      </c>
      <c r="DO58" s="136">
        <v>5.4180000000000001</v>
      </c>
      <c r="DP58" s="136">
        <v>1471.576</v>
      </c>
      <c r="DQ58" s="136">
        <v>3968.6770000000001</v>
      </c>
      <c r="DR58" s="136">
        <v>0.14799999999999999</v>
      </c>
      <c r="DS58" s="136">
        <v>44.259</v>
      </c>
      <c r="DT58" s="136">
        <v>121.515</v>
      </c>
      <c r="DU58" s="136">
        <v>0.8</v>
      </c>
      <c r="DV58" s="136">
        <v>228.45</v>
      </c>
      <c r="DW58" s="136">
        <v>629.70000000000005</v>
      </c>
      <c r="DX58" s="136">
        <v>0</v>
      </c>
      <c r="DY58" s="136">
        <v>1020.125</v>
      </c>
      <c r="DZ58" s="136">
        <v>3558.5250000000001</v>
      </c>
      <c r="EA58" s="136">
        <v>38.024999999999999</v>
      </c>
      <c r="EB58" s="136">
        <v>9791.2000000000007</v>
      </c>
      <c r="EC58" s="136">
        <v>25904.875</v>
      </c>
      <c r="IM58" s="182"/>
    </row>
    <row r="59" spans="1:247" s="196" customFormat="1" ht="20.25" customHeight="1">
      <c r="A59" s="189">
        <v>39524</v>
      </c>
      <c r="B59" s="210" t="s">
        <v>135</v>
      </c>
      <c r="C59" s="191">
        <v>1</v>
      </c>
      <c r="D59" s="186">
        <v>-3.47418</v>
      </c>
      <c r="E59" s="187">
        <v>-60.281149999999997</v>
      </c>
      <c r="F59" s="183" t="s">
        <v>54</v>
      </c>
      <c r="G59" s="185">
        <v>2.75</v>
      </c>
      <c r="H59" s="183" t="s">
        <v>132</v>
      </c>
      <c r="I59" s="184" t="s">
        <v>133</v>
      </c>
      <c r="J59" s="184" t="s">
        <v>1930</v>
      </c>
      <c r="K59" s="188" t="s">
        <v>87</v>
      </c>
      <c r="L59" s="136">
        <v>1</v>
      </c>
      <c r="M59" s="192">
        <v>8</v>
      </c>
      <c r="N59" s="193" t="s">
        <v>15</v>
      </c>
      <c r="O59" s="192">
        <v>28.45</v>
      </c>
      <c r="P59" s="192">
        <v>54</v>
      </c>
      <c r="Q59" s="192">
        <v>0.43</v>
      </c>
      <c r="R59" s="194">
        <v>77.2</v>
      </c>
      <c r="S59" s="194">
        <v>6</v>
      </c>
      <c r="T59" s="194">
        <v>6.9</v>
      </c>
      <c r="U59" s="194" t="s">
        <v>15</v>
      </c>
      <c r="V59" s="194" t="s">
        <v>15</v>
      </c>
      <c r="W59" s="192">
        <v>6.78</v>
      </c>
      <c r="X59" s="193" t="s">
        <v>15</v>
      </c>
      <c r="Y59" s="193" t="s">
        <v>15</v>
      </c>
      <c r="Z59" s="193" t="s">
        <v>15</v>
      </c>
      <c r="AA59" s="193" t="s">
        <v>15</v>
      </c>
      <c r="AB59" s="193" t="s">
        <v>15</v>
      </c>
      <c r="AC59" s="193" t="s">
        <v>15</v>
      </c>
      <c r="AD59" s="193" t="s">
        <v>15</v>
      </c>
      <c r="AE59" s="193" t="s">
        <v>15</v>
      </c>
      <c r="AF59" s="193" t="s">
        <v>15</v>
      </c>
      <c r="AG59" s="193" t="s">
        <v>15</v>
      </c>
      <c r="AH59" s="193" t="s">
        <v>15</v>
      </c>
      <c r="AI59" s="213" t="s">
        <v>15</v>
      </c>
      <c r="AJ59" s="193" t="s">
        <v>15</v>
      </c>
      <c r="AK59" s="193" t="s">
        <v>15</v>
      </c>
      <c r="AL59" s="193" t="s">
        <v>15</v>
      </c>
      <c r="AM59" s="193" t="s">
        <v>15</v>
      </c>
      <c r="AN59" s="193" t="s">
        <v>15</v>
      </c>
      <c r="AO59" s="193" t="s">
        <v>15</v>
      </c>
      <c r="AP59" s="193" t="s">
        <v>15</v>
      </c>
      <c r="AQ59" s="219" t="s">
        <v>15</v>
      </c>
      <c r="AR59" s="261" t="str">
        <f t="shared" si="0"/>
        <v>NaN</v>
      </c>
      <c r="AS59" s="219" t="s">
        <v>15</v>
      </c>
      <c r="AT59" s="193" t="s">
        <v>15</v>
      </c>
      <c r="AU59" s="193" t="s">
        <v>15</v>
      </c>
      <c r="AV59" s="193" t="s">
        <v>15</v>
      </c>
      <c r="AW59" s="204" t="str">
        <f t="shared" si="2"/>
        <v>NaN</v>
      </c>
      <c r="AX59" s="193" t="s">
        <v>15</v>
      </c>
      <c r="AY59" s="193" t="s">
        <v>15</v>
      </c>
      <c r="AZ59" s="271" t="s">
        <v>15</v>
      </c>
      <c r="BA59" s="193" t="s">
        <v>15</v>
      </c>
      <c r="BB59" s="264" t="s">
        <v>15</v>
      </c>
      <c r="BC59" s="193" t="s">
        <v>15</v>
      </c>
      <c r="BD59" s="193" t="s">
        <v>15</v>
      </c>
      <c r="BE59" s="193" t="s">
        <v>15</v>
      </c>
      <c r="BF59" s="21" t="s">
        <v>15</v>
      </c>
      <c r="BG59" s="21" t="s">
        <v>15</v>
      </c>
      <c r="BH59" s="193" t="s">
        <v>15</v>
      </c>
      <c r="BI59" s="193" t="s">
        <v>15</v>
      </c>
      <c r="BJ59" s="309">
        <v>19.764890000000001</v>
      </c>
      <c r="BK59" s="309">
        <v>1151579000</v>
      </c>
      <c r="BL59" s="309">
        <v>238360000</v>
      </c>
      <c r="BM59" s="309">
        <v>0.3775945</v>
      </c>
      <c r="BN59" s="309">
        <v>0.22292129999999999</v>
      </c>
      <c r="BO59" s="309">
        <v>0.21562899999999999</v>
      </c>
      <c r="BP59" s="309">
        <v>0.15722820000000001</v>
      </c>
      <c r="BQ59" s="309">
        <v>6.2276810000000002E-6</v>
      </c>
      <c r="BR59" s="309">
        <v>2.6620789999999998E-2</v>
      </c>
      <c r="BS59" s="136">
        <v>11.8074941635132</v>
      </c>
      <c r="BT59" s="136">
        <v>7.8463630676269496</v>
      </c>
      <c r="BU59" s="136">
        <v>-3.7271920009516201E-3</v>
      </c>
      <c r="BV59" s="136">
        <v>-1.86585544633999E-3</v>
      </c>
      <c r="BW59" s="136">
        <v>7.3424825677648204E-3</v>
      </c>
      <c r="BX59" s="136">
        <v>26.592830871501299</v>
      </c>
      <c r="BY59" s="136">
        <v>1803.92425304526</v>
      </c>
      <c r="BZ59" s="136">
        <v>5.7577891944434198E-3</v>
      </c>
      <c r="CA59" s="136">
        <v>1.2742563836774801E-3</v>
      </c>
      <c r="CB59" s="136">
        <v>97985.831787404793</v>
      </c>
      <c r="CC59" s="136">
        <v>2416.8831868939301</v>
      </c>
      <c r="CD59" s="136">
        <v>692.93023620051099</v>
      </c>
      <c r="CE59" s="136">
        <v>0</v>
      </c>
      <c r="CF59" s="136">
        <v>40.245744999999999</v>
      </c>
      <c r="CG59" s="136">
        <v>167.59954099999999</v>
      </c>
      <c r="CH59" s="136">
        <v>25.9</v>
      </c>
      <c r="CI59" s="136">
        <v>26.0220689655172</v>
      </c>
      <c r="CJ59" s="136">
        <v>26.221159573407199</v>
      </c>
      <c r="CK59" s="136">
        <v>7.9200000000000007E-2</v>
      </c>
      <c r="CL59" s="136">
        <v>14.5116</v>
      </c>
      <c r="CM59" s="136">
        <v>38.008800000000001</v>
      </c>
      <c r="CN59" s="136">
        <v>273.755</v>
      </c>
      <c r="CO59" s="136">
        <v>22105.357499999998</v>
      </c>
      <c r="CP59" s="136">
        <v>61041.094281999998</v>
      </c>
      <c r="CQ59" s="136">
        <v>84</v>
      </c>
      <c r="CR59" s="136">
        <v>84.731034482758602</v>
      </c>
      <c r="CS59" s="136">
        <v>84.244469567867</v>
      </c>
      <c r="CT59" s="136">
        <v>1008.1</v>
      </c>
      <c r="CU59" s="136">
        <v>1005.36827586207</v>
      </c>
      <c r="CV59" s="136">
        <v>1004.84860438227</v>
      </c>
      <c r="CW59" s="136">
        <v>0.5</v>
      </c>
      <c r="CX59" s="136">
        <v>0.84758620689655095</v>
      </c>
      <c r="CY59" s="136">
        <v>1.0787782105263199</v>
      </c>
      <c r="CZ59" s="136">
        <v>262</v>
      </c>
      <c r="DA59" s="136">
        <v>161.951724137931</v>
      </c>
      <c r="DB59" s="136">
        <v>157.93082094736801</v>
      </c>
      <c r="DC59" s="136">
        <v>7.7249999999999996</v>
      </c>
      <c r="DD59" s="136">
        <v>2771.35</v>
      </c>
      <c r="DE59" s="136">
        <v>7568.95</v>
      </c>
      <c r="DF59" s="136">
        <v>65.650000000000006</v>
      </c>
      <c r="DG59" s="136">
        <v>22303.4</v>
      </c>
      <c r="DH59" s="136">
        <v>61121.875</v>
      </c>
      <c r="DI59" s="136">
        <v>453.32499999999999</v>
      </c>
      <c r="DJ59" s="136">
        <v>64346.574999999997</v>
      </c>
      <c r="DK59" s="136">
        <v>161294.57500000001</v>
      </c>
      <c r="DL59" s="136">
        <v>423.875</v>
      </c>
      <c r="DM59" s="136">
        <v>60075.175000000003</v>
      </c>
      <c r="DN59" s="136">
        <v>149484.27499999999</v>
      </c>
      <c r="DO59" s="136">
        <v>5.4180000000000001</v>
      </c>
      <c r="DP59" s="136">
        <v>1471.576</v>
      </c>
      <c r="DQ59" s="136">
        <v>3968.6770000000001</v>
      </c>
      <c r="DR59" s="136">
        <v>0.14799999999999999</v>
      </c>
      <c r="DS59" s="136">
        <v>44.259</v>
      </c>
      <c r="DT59" s="136">
        <v>121.515</v>
      </c>
      <c r="DU59" s="136">
        <v>0.8</v>
      </c>
      <c r="DV59" s="136">
        <v>228.45</v>
      </c>
      <c r="DW59" s="136">
        <v>629.70000000000005</v>
      </c>
      <c r="DX59" s="136">
        <v>0</v>
      </c>
      <c r="DY59" s="136">
        <v>1020.125</v>
      </c>
      <c r="DZ59" s="136">
        <v>3558.5250000000001</v>
      </c>
      <c r="EA59" s="136">
        <v>38.024999999999999</v>
      </c>
      <c r="EB59" s="136">
        <v>9791.2000000000007</v>
      </c>
      <c r="EC59" s="136">
        <v>25904.875</v>
      </c>
      <c r="IM59" s="197"/>
    </row>
    <row r="60" spans="1:247" s="181" customFormat="1" ht="20.25" customHeight="1">
      <c r="A60" s="176">
        <v>39524</v>
      </c>
      <c r="B60" s="216" t="s">
        <v>131</v>
      </c>
      <c r="C60" s="177">
        <v>1</v>
      </c>
      <c r="D60" s="173">
        <v>-3.4790000000000001</v>
      </c>
      <c r="E60" s="174">
        <v>-60.282670000000003</v>
      </c>
      <c r="F60" s="170" t="s">
        <v>54</v>
      </c>
      <c r="G60" s="172">
        <v>2.25</v>
      </c>
      <c r="H60" s="170" t="s">
        <v>128</v>
      </c>
      <c r="I60" s="171" t="s">
        <v>129</v>
      </c>
      <c r="J60" s="184" t="s">
        <v>1930</v>
      </c>
      <c r="K60" s="175" t="s">
        <v>87</v>
      </c>
      <c r="L60" s="136">
        <v>1</v>
      </c>
      <c r="M60" s="178">
        <v>9.6</v>
      </c>
      <c r="N60" s="179" t="s">
        <v>15</v>
      </c>
      <c r="O60" s="178">
        <v>28.45</v>
      </c>
      <c r="P60" s="178">
        <v>54</v>
      </c>
      <c r="Q60" s="178">
        <v>0.39</v>
      </c>
      <c r="R60" s="178">
        <v>73.599999999999994</v>
      </c>
      <c r="S60" s="178">
        <v>5.72</v>
      </c>
      <c r="T60" s="178">
        <v>8.3000000000000007</v>
      </c>
      <c r="U60" s="178" t="s">
        <v>15</v>
      </c>
      <c r="V60" s="178" t="s">
        <v>15</v>
      </c>
      <c r="W60" s="178">
        <v>6.76</v>
      </c>
      <c r="X60" s="179" t="s">
        <v>15</v>
      </c>
      <c r="Y60" s="179" t="s">
        <v>15</v>
      </c>
      <c r="Z60" s="179" t="s">
        <v>15</v>
      </c>
      <c r="AA60" s="179" t="s">
        <v>15</v>
      </c>
      <c r="AB60" s="179" t="s">
        <v>15</v>
      </c>
      <c r="AC60" s="179" t="s">
        <v>15</v>
      </c>
      <c r="AD60" s="179" t="s">
        <v>15</v>
      </c>
      <c r="AE60" s="179" t="s">
        <v>15</v>
      </c>
      <c r="AF60" s="179" t="s">
        <v>15</v>
      </c>
      <c r="AG60" s="179" t="s">
        <v>15</v>
      </c>
      <c r="AH60" s="179" t="s">
        <v>15</v>
      </c>
      <c r="AI60" s="217" t="s">
        <v>15</v>
      </c>
      <c r="AJ60" s="179" t="s">
        <v>15</v>
      </c>
      <c r="AK60" s="179" t="s">
        <v>15</v>
      </c>
      <c r="AL60" s="179" t="s">
        <v>15</v>
      </c>
      <c r="AM60" s="179" t="s">
        <v>15</v>
      </c>
      <c r="AN60" s="179" t="s">
        <v>15</v>
      </c>
      <c r="AO60" s="179" t="s">
        <v>15</v>
      </c>
      <c r="AP60" s="179" t="s">
        <v>15</v>
      </c>
      <c r="AQ60" s="225" t="s">
        <v>15</v>
      </c>
      <c r="AR60" s="261" t="str">
        <f t="shared" si="0"/>
        <v>NaN</v>
      </c>
      <c r="AS60" s="225" t="s">
        <v>15</v>
      </c>
      <c r="AT60" s="179" t="s">
        <v>15</v>
      </c>
      <c r="AU60" s="179" t="s">
        <v>15</v>
      </c>
      <c r="AV60" s="179" t="s">
        <v>15</v>
      </c>
      <c r="AW60" s="204" t="str">
        <f t="shared" si="2"/>
        <v>NaN</v>
      </c>
      <c r="AX60" s="179" t="s">
        <v>15</v>
      </c>
      <c r="AY60" s="179" t="s">
        <v>15</v>
      </c>
      <c r="AZ60" s="271" t="s">
        <v>15</v>
      </c>
      <c r="BA60" s="179" t="s">
        <v>15</v>
      </c>
      <c r="BB60" s="264" t="s">
        <v>15</v>
      </c>
      <c r="BC60" s="179" t="s">
        <v>15</v>
      </c>
      <c r="BD60" s="179" t="s">
        <v>15</v>
      </c>
      <c r="BE60" s="179" t="s">
        <v>15</v>
      </c>
      <c r="BF60" s="21" t="s">
        <v>15</v>
      </c>
      <c r="BG60" s="21" t="s">
        <v>15</v>
      </c>
      <c r="BH60" s="179" t="s">
        <v>15</v>
      </c>
      <c r="BI60" s="179" t="s">
        <v>15</v>
      </c>
      <c r="BJ60" s="309">
        <v>19.764890000000001</v>
      </c>
      <c r="BK60" s="309">
        <v>1151579000</v>
      </c>
      <c r="BL60" s="309">
        <v>238360000</v>
      </c>
      <c r="BM60" s="309">
        <v>0.3775945</v>
      </c>
      <c r="BN60" s="309">
        <v>0.22292129999999999</v>
      </c>
      <c r="BO60" s="309">
        <v>0.21562899999999999</v>
      </c>
      <c r="BP60" s="309">
        <v>0.15722820000000001</v>
      </c>
      <c r="BQ60" s="309">
        <v>6.2276810000000002E-6</v>
      </c>
      <c r="BR60" s="309">
        <v>2.6620789999999998E-2</v>
      </c>
      <c r="BS60" s="136">
        <v>18.142699718475299</v>
      </c>
      <c r="BT60" s="136">
        <v>1.70377969741821</v>
      </c>
      <c r="BU60" s="136">
        <v>1.8079196882354199E-2</v>
      </c>
      <c r="BV60" s="136">
        <v>-3.5812448268984602E-2</v>
      </c>
      <c r="BW60" s="136">
        <v>4.6800886442042597E-2</v>
      </c>
      <c r="BX60" s="136">
        <v>296.786012315265</v>
      </c>
      <c r="BY60" s="136">
        <v>575.61373511803595</v>
      </c>
      <c r="BZ60" s="136">
        <v>5.63331806250684E-3</v>
      </c>
      <c r="CA60" s="136">
        <v>2.0289866521140398E-2</v>
      </c>
      <c r="CB60" s="136">
        <v>168478.25533176001</v>
      </c>
      <c r="CC60" s="136">
        <v>526.92979217969196</v>
      </c>
      <c r="CD60" s="136">
        <v>21.288484047130201</v>
      </c>
      <c r="CE60" s="136">
        <v>0</v>
      </c>
      <c r="CF60" s="136">
        <v>40.245744999999999</v>
      </c>
      <c r="CG60" s="136">
        <v>167.59954099999999</v>
      </c>
      <c r="CH60" s="136">
        <v>25.9</v>
      </c>
      <c r="CI60" s="136">
        <v>26.0220689655172</v>
      </c>
      <c r="CJ60" s="136">
        <v>26.221159573407199</v>
      </c>
      <c r="CK60" s="136">
        <v>7.9200000000000007E-2</v>
      </c>
      <c r="CL60" s="136">
        <v>14.5116</v>
      </c>
      <c r="CM60" s="136">
        <v>38.008800000000001</v>
      </c>
      <c r="CN60" s="136">
        <v>273.755</v>
      </c>
      <c r="CO60" s="136">
        <v>22105.357499999998</v>
      </c>
      <c r="CP60" s="136">
        <v>61041.094281999998</v>
      </c>
      <c r="CQ60" s="136">
        <v>84</v>
      </c>
      <c r="CR60" s="136">
        <v>84.731034482758602</v>
      </c>
      <c r="CS60" s="136">
        <v>84.244469567867</v>
      </c>
      <c r="CT60" s="136">
        <v>1008.1</v>
      </c>
      <c r="CU60" s="136">
        <v>1005.36827586207</v>
      </c>
      <c r="CV60" s="136">
        <v>1004.84860438227</v>
      </c>
      <c r="CW60" s="136">
        <v>0.5</v>
      </c>
      <c r="CX60" s="136">
        <v>0.84758620689655095</v>
      </c>
      <c r="CY60" s="136">
        <v>1.0787782105263199</v>
      </c>
      <c r="CZ60" s="136">
        <v>262</v>
      </c>
      <c r="DA60" s="136">
        <v>161.951724137931</v>
      </c>
      <c r="DB60" s="136">
        <v>157.93082094736801</v>
      </c>
      <c r="DC60" s="136">
        <v>7.7249999999999996</v>
      </c>
      <c r="DD60" s="136">
        <v>2771.35</v>
      </c>
      <c r="DE60" s="136">
        <v>7568.95</v>
      </c>
      <c r="DF60" s="136">
        <v>65.650000000000006</v>
      </c>
      <c r="DG60" s="136">
        <v>22303.4</v>
      </c>
      <c r="DH60" s="136">
        <v>61121.875</v>
      </c>
      <c r="DI60" s="136">
        <v>453.32499999999999</v>
      </c>
      <c r="DJ60" s="136">
        <v>64346.574999999997</v>
      </c>
      <c r="DK60" s="136">
        <v>161294.57500000001</v>
      </c>
      <c r="DL60" s="136">
        <v>423.875</v>
      </c>
      <c r="DM60" s="136">
        <v>60075.175000000003</v>
      </c>
      <c r="DN60" s="136">
        <v>149484.27499999999</v>
      </c>
      <c r="DO60" s="136">
        <v>5.4180000000000001</v>
      </c>
      <c r="DP60" s="136">
        <v>1471.576</v>
      </c>
      <c r="DQ60" s="136">
        <v>3968.6770000000001</v>
      </c>
      <c r="DR60" s="136">
        <v>0.14799999999999999</v>
      </c>
      <c r="DS60" s="136">
        <v>44.259</v>
      </c>
      <c r="DT60" s="136">
        <v>121.515</v>
      </c>
      <c r="DU60" s="136">
        <v>0.8</v>
      </c>
      <c r="DV60" s="136">
        <v>228.45</v>
      </c>
      <c r="DW60" s="136">
        <v>629.70000000000005</v>
      </c>
      <c r="DX60" s="136">
        <v>0</v>
      </c>
      <c r="DY60" s="136">
        <v>1020.125</v>
      </c>
      <c r="DZ60" s="136">
        <v>3558.5250000000001</v>
      </c>
      <c r="EA60" s="136">
        <v>38.024999999999999</v>
      </c>
      <c r="EB60" s="136">
        <v>9791.2000000000007</v>
      </c>
      <c r="EC60" s="136">
        <v>25904.875</v>
      </c>
      <c r="IM60" s="182"/>
    </row>
    <row r="61" spans="1:247" s="196" customFormat="1" ht="20.25" customHeight="1">
      <c r="A61" s="189">
        <v>39524</v>
      </c>
      <c r="B61" s="210" t="s">
        <v>69</v>
      </c>
      <c r="C61" s="191">
        <v>1</v>
      </c>
      <c r="D61" s="186">
        <v>-3.4739900000000001</v>
      </c>
      <c r="E61" s="187">
        <v>-60.281329999999997</v>
      </c>
      <c r="F61" s="183" t="s">
        <v>54</v>
      </c>
      <c r="G61" s="185">
        <v>2.75</v>
      </c>
      <c r="H61" s="183" t="s">
        <v>132</v>
      </c>
      <c r="I61" s="184" t="s">
        <v>136</v>
      </c>
      <c r="J61" s="184" t="s">
        <v>1930</v>
      </c>
      <c r="K61" s="188" t="s">
        <v>87</v>
      </c>
      <c r="L61" s="136">
        <v>1</v>
      </c>
      <c r="M61" s="192">
        <v>8</v>
      </c>
      <c r="N61" s="193" t="s">
        <v>15</v>
      </c>
      <c r="O61" s="192">
        <v>28.55</v>
      </c>
      <c r="P61" s="192">
        <v>54</v>
      </c>
      <c r="Q61" s="192">
        <v>0.44</v>
      </c>
      <c r="R61" s="194">
        <v>78.5</v>
      </c>
      <c r="S61" s="194">
        <v>6.08</v>
      </c>
      <c r="T61" s="194">
        <v>6.4</v>
      </c>
      <c r="U61" s="194" t="s">
        <v>15</v>
      </c>
      <c r="V61" s="194" t="s">
        <v>15</v>
      </c>
      <c r="W61" s="192">
        <v>6.79</v>
      </c>
      <c r="X61" s="193" t="s">
        <v>15</v>
      </c>
      <c r="Y61" s="193" t="s">
        <v>15</v>
      </c>
      <c r="Z61" s="193" t="s">
        <v>15</v>
      </c>
      <c r="AA61" s="193" t="s">
        <v>15</v>
      </c>
      <c r="AB61" s="193" t="s">
        <v>15</v>
      </c>
      <c r="AC61" s="193" t="s">
        <v>15</v>
      </c>
      <c r="AD61" s="193" t="s">
        <v>15</v>
      </c>
      <c r="AE61" s="193" t="s">
        <v>15</v>
      </c>
      <c r="AF61" s="193" t="s">
        <v>15</v>
      </c>
      <c r="AG61" s="193" t="s">
        <v>15</v>
      </c>
      <c r="AH61" s="193" t="s">
        <v>15</v>
      </c>
      <c r="AI61" s="213" t="s">
        <v>15</v>
      </c>
      <c r="AJ61" s="193" t="s">
        <v>15</v>
      </c>
      <c r="AK61" s="193" t="s">
        <v>15</v>
      </c>
      <c r="AL61" s="193" t="s">
        <v>15</v>
      </c>
      <c r="AM61" s="193" t="s">
        <v>15</v>
      </c>
      <c r="AN61" s="193" t="s">
        <v>15</v>
      </c>
      <c r="AO61" s="219">
        <v>14.151091721746473</v>
      </c>
      <c r="AP61" s="219">
        <v>10.264795390053635</v>
      </c>
      <c r="AQ61" s="217">
        <f t="shared" ref="AQ61:AQ68" si="5">AO61+AP61</f>
        <v>24.41588711180011</v>
      </c>
      <c r="AR61" s="261">
        <f t="shared" si="0"/>
        <v>0.57958540097063693</v>
      </c>
      <c r="AS61" s="219">
        <v>0.57999999999999996</v>
      </c>
      <c r="AT61" s="193" t="s">
        <v>15</v>
      </c>
      <c r="AU61" s="193" t="s">
        <v>15</v>
      </c>
      <c r="AV61" s="193" t="s">
        <v>15</v>
      </c>
      <c r="AW61" s="204" t="str">
        <f t="shared" si="2"/>
        <v>NaN</v>
      </c>
      <c r="AX61" s="193" t="s">
        <v>15</v>
      </c>
      <c r="AY61" s="193" t="s">
        <v>15</v>
      </c>
      <c r="AZ61" s="270" t="s">
        <v>15</v>
      </c>
      <c r="BA61" s="193" t="s">
        <v>15</v>
      </c>
      <c r="BB61" s="264" t="s">
        <v>15</v>
      </c>
      <c r="BC61" s="193" t="s">
        <v>15</v>
      </c>
      <c r="BD61" s="193" t="s">
        <v>15</v>
      </c>
      <c r="BE61" s="193" t="s">
        <v>15</v>
      </c>
      <c r="BF61" s="21" t="s">
        <v>15</v>
      </c>
      <c r="BG61" s="21" t="s">
        <v>15</v>
      </c>
      <c r="BH61" s="193" t="s">
        <v>15</v>
      </c>
      <c r="BI61" s="193" t="s">
        <v>15</v>
      </c>
      <c r="BJ61" s="309">
        <v>19.764890000000001</v>
      </c>
      <c r="BK61" s="309">
        <v>1151579000</v>
      </c>
      <c r="BL61" s="309">
        <v>238360000</v>
      </c>
      <c r="BM61" s="309">
        <v>0.3775945</v>
      </c>
      <c r="BN61" s="309">
        <v>0.22292129999999999</v>
      </c>
      <c r="BO61" s="309">
        <v>0.21562899999999999</v>
      </c>
      <c r="BP61" s="309">
        <v>0.15722820000000001</v>
      </c>
      <c r="BQ61" s="309">
        <v>6.2276810000000002E-6</v>
      </c>
      <c r="BR61" s="309">
        <v>2.6620789999999998E-2</v>
      </c>
      <c r="BS61" s="136">
        <v>11.894522905349699</v>
      </c>
      <c r="BT61" s="136">
        <v>7.75932097434998</v>
      </c>
      <c r="BU61" s="136">
        <v>-4.2980295256711499E-3</v>
      </c>
      <c r="BV61" s="136">
        <v>-3.17659150368854E-3</v>
      </c>
      <c r="BW61" s="136">
        <v>8.6361457360908406E-3</v>
      </c>
      <c r="BX61" s="136">
        <v>36.467398700074099</v>
      </c>
      <c r="BY61" s="136">
        <v>1766.12502080073</v>
      </c>
      <c r="BZ61" s="136">
        <v>5.8224501831418097E-3</v>
      </c>
      <c r="CA61" s="136">
        <v>9.8229139441335304E-4</v>
      </c>
      <c r="CB61" s="136">
        <v>58432.441696109301</v>
      </c>
      <c r="CC61" s="136">
        <v>4352.2801657126802</v>
      </c>
      <c r="CD61" s="136">
        <v>669.21115981405796</v>
      </c>
      <c r="CE61" s="136">
        <v>0</v>
      </c>
      <c r="CF61" s="136">
        <v>40.245744999999999</v>
      </c>
      <c r="CG61" s="136">
        <v>167.59954099999999</v>
      </c>
      <c r="CH61" s="136">
        <v>25.9</v>
      </c>
      <c r="CI61" s="136">
        <v>26.0220689655172</v>
      </c>
      <c r="CJ61" s="136">
        <v>26.221159573407199</v>
      </c>
      <c r="CK61" s="136">
        <v>7.9200000000000007E-2</v>
      </c>
      <c r="CL61" s="136">
        <v>14.5116</v>
      </c>
      <c r="CM61" s="136">
        <v>38.008800000000001</v>
      </c>
      <c r="CN61" s="136">
        <v>273.755</v>
      </c>
      <c r="CO61" s="136">
        <v>22105.357499999998</v>
      </c>
      <c r="CP61" s="136">
        <v>61041.094281999998</v>
      </c>
      <c r="CQ61" s="136">
        <v>84</v>
      </c>
      <c r="CR61" s="136">
        <v>84.731034482758602</v>
      </c>
      <c r="CS61" s="136">
        <v>84.244469567867</v>
      </c>
      <c r="CT61" s="136">
        <v>1008.1</v>
      </c>
      <c r="CU61" s="136">
        <v>1005.36827586207</v>
      </c>
      <c r="CV61" s="136">
        <v>1004.84860438227</v>
      </c>
      <c r="CW61" s="136">
        <v>0.5</v>
      </c>
      <c r="CX61" s="136">
        <v>0.84758620689655095</v>
      </c>
      <c r="CY61" s="136">
        <v>1.0787782105263199</v>
      </c>
      <c r="CZ61" s="136">
        <v>262</v>
      </c>
      <c r="DA61" s="136">
        <v>161.951724137931</v>
      </c>
      <c r="DB61" s="136">
        <v>157.93082094736801</v>
      </c>
      <c r="DC61" s="136">
        <v>7.7249999999999996</v>
      </c>
      <c r="DD61" s="136">
        <v>2771.35</v>
      </c>
      <c r="DE61" s="136">
        <v>7568.95</v>
      </c>
      <c r="DF61" s="136">
        <v>65.650000000000006</v>
      </c>
      <c r="DG61" s="136">
        <v>22303.4</v>
      </c>
      <c r="DH61" s="136">
        <v>61121.875</v>
      </c>
      <c r="DI61" s="136">
        <v>453.32499999999999</v>
      </c>
      <c r="DJ61" s="136">
        <v>64346.574999999997</v>
      </c>
      <c r="DK61" s="136">
        <v>161294.57500000001</v>
      </c>
      <c r="DL61" s="136">
        <v>423.875</v>
      </c>
      <c r="DM61" s="136">
        <v>60075.175000000003</v>
      </c>
      <c r="DN61" s="136">
        <v>149484.27499999999</v>
      </c>
      <c r="DO61" s="136">
        <v>5.4180000000000001</v>
      </c>
      <c r="DP61" s="136">
        <v>1471.576</v>
      </c>
      <c r="DQ61" s="136">
        <v>3968.6770000000001</v>
      </c>
      <c r="DR61" s="136">
        <v>0.14799999999999999</v>
      </c>
      <c r="DS61" s="136">
        <v>44.259</v>
      </c>
      <c r="DT61" s="136">
        <v>121.515</v>
      </c>
      <c r="DU61" s="136">
        <v>0.8</v>
      </c>
      <c r="DV61" s="136">
        <v>228.45</v>
      </c>
      <c r="DW61" s="136">
        <v>629.70000000000005</v>
      </c>
      <c r="DX61" s="136">
        <v>0</v>
      </c>
      <c r="DY61" s="136">
        <v>1020.125</v>
      </c>
      <c r="DZ61" s="136">
        <v>3558.5250000000001</v>
      </c>
      <c r="EA61" s="136">
        <v>38.024999999999999</v>
      </c>
      <c r="EB61" s="136">
        <v>9791.2000000000007</v>
      </c>
      <c r="EC61" s="136">
        <v>25904.875</v>
      </c>
      <c r="IM61" s="197"/>
    </row>
    <row r="62" spans="1:247" s="181" customFormat="1" ht="20.25" customHeight="1">
      <c r="A62" s="176">
        <v>39524</v>
      </c>
      <c r="B62" s="216" t="s">
        <v>111</v>
      </c>
      <c r="C62" s="177">
        <v>1</v>
      </c>
      <c r="D62" s="173">
        <v>-3.476</v>
      </c>
      <c r="E62" s="174">
        <v>-60.281880000000001</v>
      </c>
      <c r="F62" s="170" t="s">
        <v>12</v>
      </c>
      <c r="G62" s="172">
        <v>2</v>
      </c>
      <c r="H62" s="170" t="s">
        <v>109</v>
      </c>
      <c r="I62" s="171" t="s">
        <v>110</v>
      </c>
      <c r="J62" s="184" t="s">
        <v>1930</v>
      </c>
      <c r="K62" s="175" t="s">
        <v>87</v>
      </c>
      <c r="L62" s="136">
        <v>1</v>
      </c>
      <c r="M62" s="178">
        <v>10.5</v>
      </c>
      <c r="N62" s="179" t="s">
        <v>15</v>
      </c>
      <c r="O62" s="178">
        <v>28.75</v>
      </c>
      <c r="P62" s="178">
        <v>54</v>
      </c>
      <c r="Q62" s="178">
        <v>0.51</v>
      </c>
      <c r="R62" s="178">
        <v>81.400000000000006</v>
      </c>
      <c r="S62" s="178">
        <v>6.29</v>
      </c>
      <c r="T62" s="178">
        <v>7.4</v>
      </c>
      <c r="U62" s="178" t="s">
        <v>15</v>
      </c>
      <c r="V62" s="178" t="s">
        <v>15</v>
      </c>
      <c r="W62" s="178">
        <v>6.8</v>
      </c>
      <c r="X62" s="179" t="s">
        <v>15</v>
      </c>
      <c r="Y62" s="179" t="s">
        <v>15</v>
      </c>
      <c r="Z62" s="179" t="s">
        <v>15</v>
      </c>
      <c r="AA62" s="179" t="s">
        <v>15</v>
      </c>
      <c r="AB62" s="179" t="s">
        <v>15</v>
      </c>
      <c r="AC62" s="179" t="s">
        <v>15</v>
      </c>
      <c r="AD62" s="179" t="s">
        <v>15</v>
      </c>
      <c r="AE62" s="179" t="s">
        <v>15</v>
      </c>
      <c r="AF62" s="179" t="s">
        <v>15</v>
      </c>
      <c r="AG62" s="179" t="s">
        <v>15</v>
      </c>
      <c r="AH62" s="179" t="s">
        <v>15</v>
      </c>
      <c r="AI62" s="217" t="s">
        <v>15</v>
      </c>
      <c r="AJ62" s="179" t="s">
        <v>15</v>
      </c>
      <c r="AK62" s="179" t="s">
        <v>15</v>
      </c>
      <c r="AL62" s="179" t="s">
        <v>15</v>
      </c>
      <c r="AM62" s="179" t="s">
        <v>15</v>
      </c>
      <c r="AN62" s="179" t="s">
        <v>15</v>
      </c>
      <c r="AO62" s="225">
        <v>13.271260507598578</v>
      </c>
      <c r="AP62" s="225">
        <v>8.2769888561713163</v>
      </c>
      <c r="AQ62" s="217">
        <f t="shared" si="5"/>
        <v>21.548249363769894</v>
      </c>
      <c r="AR62" s="261">
        <f t="shared" si="0"/>
        <v>0.61588578652297321</v>
      </c>
      <c r="AS62" s="225">
        <v>0.57999999999999996</v>
      </c>
      <c r="AT62" s="179" t="s">
        <v>15</v>
      </c>
      <c r="AU62" s="179" t="s">
        <v>15</v>
      </c>
      <c r="AV62" s="179" t="s">
        <v>15</v>
      </c>
      <c r="AW62" s="204" t="str">
        <f t="shared" si="2"/>
        <v>NaN</v>
      </c>
      <c r="AX62" s="179" t="s">
        <v>15</v>
      </c>
      <c r="AY62" s="179" t="s">
        <v>15</v>
      </c>
      <c r="AZ62" s="271" t="s">
        <v>15</v>
      </c>
      <c r="BA62" s="179" t="s">
        <v>15</v>
      </c>
      <c r="BB62" s="264" t="s">
        <v>15</v>
      </c>
      <c r="BC62" s="179" t="s">
        <v>15</v>
      </c>
      <c r="BD62" s="179" t="s">
        <v>15</v>
      </c>
      <c r="BE62" s="179" t="s">
        <v>15</v>
      </c>
      <c r="BF62" s="21" t="s">
        <v>15</v>
      </c>
      <c r="BG62" s="21" t="s">
        <v>15</v>
      </c>
      <c r="BH62" s="179" t="s">
        <v>15</v>
      </c>
      <c r="BI62" s="179" t="s">
        <v>15</v>
      </c>
      <c r="BJ62" s="309">
        <v>19.764890000000001</v>
      </c>
      <c r="BK62" s="309">
        <v>1151579000</v>
      </c>
      <c r="BL62" s="309">
        <v>238360000</v>
      </c>
      <c r="BM62" s="309">
        <v>0.3775945</v>
      </c>
      <c r="BN62" s="309">
        <v>0.22292129999999999</v>
      </c>
      <c r="BO62" s="309">
        <v>0.21562899999999999</v>
      </c>
      <c r="BP62" s="309">
        <v>0.15722820000000001</v>
      </c>
      <c r="BQ62" s="309">
        <v>6.2276810000000002E-6</v>
      </c>
      <c r="BR62" s="309">
        <v>2.6620789999999998E-2</v>
      </c>
      <c r="BS62" s="136">
        <v>9.2259635925293004</v>
      </c>
      <c r="BT62" s="136">
        <v>10.4278977711995</v>
      </c>
      <c r="BU62" s="136">
        <v>-4.3762324494309697E-3</v>
      </c>
      <c r="BV62" s="136">
        <v>-4.0602909478669397E-3</v>
      </c>
      <c r="BW62" s="136">
        <v>8.3414898253977299E-3</v>
      </c>
      <c r="BX62" s="136">
        <v>42.855318066684497</v>
      </c>
      <c r="BY62" s="136">
        <v>1851.99598611382</v>
      </c>
      <c r="BZ62" s="136">
        <v>2.9448619874638399E-2</v>
      </c>
      <c r="CA62" s="136">
        <v>1.0199237069914301E-3</v>
      </c>
      <c r="CB62" s="136">
        <v>115360.270692345</v>
      </c>
      <c r="CC62" s="136">
        <v>7927.1733147311897</v>
      </c>
      <c r="CD62" s="136">
        <v>1152.5517966979501</v>
      </c>
      <c r="CE62" s="136">
        <v>0</v>
      </c>
      <c r="CF62" s="136">
        <v>40.245744999999999</v>
      </c>
      <c r="CG62" s="136">
        <v>167.59954099999999</v>
      </c>
      <c r="CH62" s="136">
        <v>27.5</v>
      </c>
      <c r="CI62" s="136">
        <v>26.039310344827602</v>
      </c>
      <c r="CJ62" s="136">
        <v>26.217004448753499</v>
      </c>
      <c r="CK62" s="136">
        <v>0.126</v>
      </c>
      <c r="CL62" s="136">
        <v>14.5116</v>
      </c>
      <c r="CM62" s="136">
        <v>38.048400000000001</v>
      </c>
      <c r="CN62" s="136">
        <v>514.957222</v>
      </c>
      <c r="CO62" s="136">
        <v>22512.242222000001</v>
      </c>
      <c r="CP62" s="136">
        <v>61100.792336999999</v>
      </c>
      <c r="CQ62" s="136">
        <v>75</v>
      </c>
      <c r="CR62" s="136">
        <v>84.627586206896595</v>
      </c>
      <c r="CS62" s="136">
        <v>84.258319983379494</v>
      </c>
      <c r="CT62" s="136">
        <v>1008.2</v>
      </c>
      <c r="CU62" s="136">
        <v>1005.37586206897</v>
      </c>
      <c r="CV62" s="136">
        <v>1004.85580659834</v>
      </c>
      <c r="CW62" s="136">
        <v>1.7</v>
      </c>
      <c r="CX62" s="136">
        <v>0.85379310344827497</v>
      </c>
      <c r="CY62" s="136">
        <v>1.0790552188365701</v>
      </c>
      <c r="CZ62" s="136">
        <v>252</v>
      </c>
      <c r="DA62" s="136">
        <v>161.60689655172399</v>
      </c>
      <c r="DB62" s="136">
        <v>158.39619490858701</v>
      </c>
      <c r="DC62" s="136">
        <v>21.625</v>
      </c>
      <c r="DD62" s="136">
        <v>2763.5</v>
      </c>
      <c r="DE62" s="136">
        <v>7536.6750000000002</v>
      </c>
      <c r="DF62" s="136">
        <v>164.7</v>
      </c>
      <c r="DG62" s="136">
        <v>22255.224999999999</v>
      </c>
      <c r="DH62" s="136">
        <v>60713.425000000003</v>
      </c>
      <c r="DI62" s="136">
        <v>455.95</v>
      </c>
      <c r="DJ62" s="136">
        <v>64355.474999999999</v>
      </c>
      <c r="DK62" s="136">
        <v>161321.75</v>
      </c>
      <c r="DL62" s="136">
        <v>424.8</v>
      </c>
      <c r="DM62" s="136">
        <v>60086.025000000001</v>
      </c>
      <c r="DN62" s="136">
        <v>149498.17499999999</v>
      </c>
      <c r="DO62" s="136">
        <v>12.765000000000001</v>
      </c>
      <c r="DP62" s="136">
        <v>1468.7429999999999</v>
      </c>
      <c r="DQ62" s="136">
        <v>3945.8670000000002</v>
      </c>
      <c r="DR62" s="136">
        <v>0.42499999999999999</v>
      </c>
      <c r="DS62" s="136">
        <v>44.219000000000001</v>
      </c>
      <c r="DT62" s="136">
        <v>120.95</v>
      </c>
      <c r="DU62" s="136">
        <v>2.125</v>
      </c>
      <c r="DV62" s="136">
        <v>228.07499999999999</v>
      </c>
      <c r="DW62" s="136">
        <v>626.65</v>
      </c>
      <c r="DX62" s="136">
        <v>2.0249999999999999</v>
      </c>
      <c r="DY62" s="136">
        <v>1022.15</v>
      </c>
      <c r="DZ62" s="136">
        <v>3486.1</v>
      </c>
      <c r="EA62" s="136">
        <v>85</v>
      </c>
      <c r="EB62" s="136">
        <v>9769.2749999999996</v>
      </c>
      <c r="EC62" s="136">
        <v>25790.224999999999</v>
      </c>
      <c r="IM62" s="182"/>
    </row>
    <row r="63" spans="1:247" s="196" customFormat="1" ht="20.25" customHeight="1">
      <c r="A63" s="189">
        <v>39524</v>
      </c>
      <c r="B63" s="210" t="s">
        <v>113</v>
      </c>
      <c r="C63" s="191">
        <v>1</v>
      </c>
      <c r="D63" s="186">
        <v>-3.4319999999999999</v>
      </c>
      <c r="E63" s="187">
        <v>-60.289490000000001</v>
      </c>
      <c r="F63" s="183" t="s">
        <v>12</v>
      </c>
      <c r="G63" s="185">
        <v>3</v>
      </c>
      <c r="H63" s="183" t="s">
        <v>41</v>
      </c>
      <c r="I63" s="184" t="s">
        <v>112</v>
      </c>
      <c r="J63" s="184" t="s">
        <v>1930</v>
      </c>
      <c r="K63" s="188" t="s">
        <v>87</v>
      </c>
      <c r="L63" s="136">
        <v>1</v>
      </c>
      <c r="M63" s="192">
        <v>9</v>
      </c>
      <c r="N63" s="193" t="s">
        <v>15</v>
      </c>
      <c r="O63" s="192">
        <v>28.91</v>
      </c>
      <c r="P63" s="192">
        <v>58</v>
      </c>
      <c r="Q63" s="192">
        <v>0.34</v>
      </c>
      <c r="R63" s="194">
        <v>88.6</v>
      </c>
      <c r="S63" s="194">
        <v>6.83</v>
      </c>
      <c r="T63" s="194">
        <v>8.5</v>
      </c>
      <c r="U63" s="194" t="s">
        <v>15</v>
      </c>
      <c r="V63" s="194" t="s">
        <v>15</v>
      </c>
      <c r="W63" s="192">
        <v>6.97</v>
      </c>
      <c r="X63" s="193" t="s">
        <v>15</v>
      </c>
      <c r="Y63" s="193" t="s">
        <v>15</v>
      </c>
      <c r="Z63" s="193" t="s">
        <v>15</v>
      </c>
      <c r="AA63" s="193" t="s">
        <v>15</v>
      </c>
      <c r="AB63" s="193" t="s">
        <v>15</v>
      </c>
      <c r="AC63" s="193" t="s">
        <v>15</v>
      </c>
      <c r="AD63" s="193" t="s">
        <v>15</v>
      </c>
      <c r="AE63" s="193" t="s">
        <v>15</v>
      </c>
      <c r="AF63" s="193" t="s">
        <v>15</v>
      </c>
      <c r="AG63" s="193" t="s">
        <v>15</v>
      </c>
      <c r="AH63" s="193" t="s">
        <v>15</v>
      </c>
      <c r="AI63" s="213" t="s">
        <v>15</v>
      </c>
      <c r="AJ63" s="193" t="s">
        <v>15</v>
      </c>
      <c r="AK63" s="193" t="s">
        <v>15</v>
      </c>
      <c r="AL63" s="193" t="s">
        <v>15</v>
      </c>
      <c r="AM63" s="193" t="s">
        <v>15</v>
      </c>
      <c r="AN63" s="193" t="s">
        <v>15</v>
      </c>
      <c r="AO63" s="219">
        <v>21.530321259761081</v>
      </c>
      <c r="AP63" s="219">
        <v>11.488479096129666</v>
      </c>
      <c r="AQ63" s="217">
        <f t="shared" si="5"/>
        <v>33.018800355890747</v>
      </c>
      <c r="AR63" s="261">
        <f t="shared" si="0"/>
        <v>0.65206249251026915</v>
      </c>
      <c r="AS63" s="219">
        <v>0.57999999999999996</v>
      </c>
      <c r="AT63" s="193" t="s">
        <v>15</v>
      </c>
      <c r="AU63" s="193" t="s">
        <v>15</v>
      </c>
      <c r="AV63" s="193" t="s">
        <v>15</v>
      </c>
      <c r="AW63" s="204" t="str">
        <f t="shared" si="2"/>
        <v>NaN</v>
      </c>
      <c r="AX63" s="193" t="s">
        <v>15</v>
      </c>
      <c r="AY63" s="193" t="s">
        <v>15</v>
      </c>
      <c r="AZ63" s="270" t="s">
        <v>15</v>
      </c>
      <c r="BA63" s="193" t="s">
        <v>15</v>
      </c>
      <c r="BB63" s="264" t="s">
        <v>15</v>
      </c>
      <c r="BC63" s="193" t="s">
        <v>15</v>
      </c>
      <c r="BD63" s="193" t="s">
        <v>15</v>
      </c>
      <c r="BE63" s="193" t="s">
        <v>15</v>
      </c>
      <c r="BF63" s="21" t="s">
        <v>15</v>
      </c>
      <c r="BG63" s="21" t="s">
        <v>15</v>
      </c>
      <c r="BH63" s="193" t="s">
        <v>15</v>
      </c>
      <c r="BI63" s="193" t="s">
        <v>15</v>
      </c>
      <c r="BJ63" s="309">
        <v>19.764890000000001</v>
      </c>
      <c r="BK63" s="309">
        <v>1151579000</v>
      </c>
      <c r="BL63" s="309">
        <v>238360000</v>
      </c>
      <c r="BM63" s="309">
        <v>0.3775945</v>
      </c>
      <c r="BN63" s="309">
        <v>0.22292129999999999</v>
      </c>
      <c r="BO63" s="309">
        <v>0.21562899999999999</v>
      </c>
      <c r="BP63" s="309">
        <v>0.15722820000000001</v>
      </c>
      <c r="BQ63" s="309">
        <v>6.2276810000000002E-6</v>
      </c>
      <c r="BR63" s="309">
        <v>2.6620789999999998E-2</v>
      </c>
      <c r="BS63" s="136">
        <v>9.4883649349212593</v>
      </c>
      <c r="BT63" s="136">
        <v>10.2133734226227</v>
      </c>
      <c r="BU63" s="136">
        <v>6.2451504054479301E-3</v>
      </c>
      <c r="BV63" s="136">
        <v>-1.49311131681316E-2</v>
      </c>
      <c r="BW63" s="136">
        <v>1.75598412752151E-2</v>
      </c>
      <c r="BX63" s="136">
        <v>292.69781336676999</v>
      </c>
      <c r="BY63" s="136">
        <v>1419.8636229188801</v>
      </c>
      <c r="BZ63" s="136">
        <v>6.9070578250393103E-2</v>
      </c>
      <c r="CA63" s="136">
        <v>2.3182029739133598E-3</v>
      </c>
      <c r="CB63" s="136">
        <v>244484.38396119699</v>
      </c>
      <c r="CC63" s="136">
        <v>838.37051259097802</v>
      </c>
      <c r="CD63" s="136">
        <v>398.726121180701</v>
      </c>
      <c r="CE63" s="136">
        <v>0</v>
      </c>
      <c r="CF63" s="136">
        <v>40.245744999999999</v>
      </c>
      <c r="CG63" s="136">
        <v>167.59954099999999</v>
      </c>
      <c r="CH63" s="136">
        <v>28.8</v>
      </c>
      <c r="CI63" s="136">
        <v>26.066206896551702</v>
      </c>
      <c r="CJ63" s="136">
        <v>26.208694199446001</v>
      </c>
      <c r="CK63" s="136">
        <v>0.1368</v>
      </c>
      <c r="CL63" s="136">
        <v>14.5116</v>
      </c>
      <c r="CM63" s="136">
        <v>38.127600000000001</v>
      </c>
      <c r="CN63" s="136">
        <v>605.82527800000003</v>
      </c>
      <c r="CO63" s="136">
        <v>23055.815556000001</v>
      </c>
      <c r="CP63" s="136">
        <v>60614.878170999997</v>
      </c>
      <c r="CQ63" s="136">
        <v>66</v>
      </c>
      <c r="CR63" s="136">
        <v>84.462068965517204</v>
      </c>
      <c r="CS63" s="136">
        <v>84.272170398892001</v>
      </c>
      <c r="CT63" s="136">
        <v>1007.1</v>
      </c>
      <c r="CU63" s="136">
        <v>1005.37586206897</v>
      </c>
      <c r="CV63" s="136">
        <v>1004.86716393906</v>
      </c>
      <c r="CW63" s="136">
        <v>2.2000000000000002</v>
      </c>
      <c r="CX63" s="136">
        <v>0.86275862068965503</v>
      </c>
      <c r="CY63" s="136">
        <v>1.07351505263158</v>
      </c>
      <c r="CZ63" s="136">
        <v>241</v>
      </c>
      <c r="DA63" s="136">
        <v>160.52413793103401</v>
      </c>
      <c r="DB63" s="136">
        <v>159.180128426593</v>
      </c>
      <c r="DC63" s="136">
        <v>70.474999999999994</v>
      </c>
      <c r="DD63" s="136">
        <v>2760.6750000000002</v>
      </c>
      <c r="DE63" s="136">
        <v>7446.25</v>
      </c>
      <c r="DF63" s="136">
        <v>517.77499999999998</v>
      </c>
      <c r="DG63" s="136">
        <v>22252.825000000001</v>
      </c>
      <c r="DH63" s="136">
        <v>59815.9</v>
      </c>
      <c r="DI63" s="136">
        <v>458.5</v>
      </c>
      <c r="DJ63" s="136">
        <v>64375.675000000003</v>
      </c>
      <c r="DK63" s="136">
        <v>161344.85</v>
      </c>
      <c r="DL63" s="136">
        <v>431.25</v>
      </c>
      <c r="DM63" s="136">
        <v>60113.574999999997</v>
      </c>
      <c r="DN63" s="136">
        <v>149526.82500000001</v>
      </c>
      <c r="DO63" s="136">
        <v>36.658000000000001</v>
      </c>
      <c r="DP63" s="136">
        <v>1469.777</v>
      </c>
      <c r="DQ63" s="136">
        <v>3896.5650000000001</v>
      </c>
      <c r="DR63" s="136">
        <v>1.373</v>
      </c>
      <c r="DS63" s="136">
        <v>44.326999999999998</v>
      </c>
      <c r="DT63" s="136">
        <v>119.355</v>
      </c>
      <c r="DU63" s="136">
        <v>7.25</v>
      </c>
      <c r="DV63" s="136">
        <v>228.9</v>
      </c>
      <c r="DW63" s="136">
        <v>618.5</v>
      </c>
      <c r="DX63" s="136">
        <v>5.0750000000000002</v>
      </c>
      <c r="DY63" s="136">
        <v>1023.45</v>
      </c>
      <c r="DZ63" s="136">
        <v>3288.6</v>
      </c>
      <c r="EA63" s="136">
        <v>248.32499999999999</v>
      </c>
      <c r="EB63" s="136">
        <v>9770.3250000000007</v>
      </c>
      <c r="EC63" s="136">
        <v>25580.674999999999</v>
      </c>
      <c r="IM63" s="197"/>
    </row>
    <row r="64" spans="1:247" s="181" customFormat="1" ht="20.25" customHeight="1">
      <c r="A64" s="176">
        <v>39524</v>
      </c>
      <c r="B64" s="216" t="s">
        <v>140</v>
      </c>
      <c r="C64" s="177">
        <v>1</v>
      </c>
      <c r="D64" s="173">
        <v>-3.4300700000000002</v>
      </c>
      <c r="E64" s="174">
        <v>-60.29457</v>
      </c>
      <c r="F64" s="170" t="s">
        <v>54</v>
      </c>
      <c r="G64" s="172">
        <v>3.25</v>
      </c>
      <c r="H64" s="170" t="s">
        <v>137</v>
      </c>
      <c r="I64" s="171" t="s">
        <v>138</v>
      </c>
      <c r="J64" s="184" t="s">
        <v>1930</v>
      </c>
      <c r="K64" s="175" t="s">
        <v>87</v>
      </c>
      <c r="L64" s="136">
        <v>1</v>
      </c>
      <c r="M64" s="178">
        <v>7.1</v>
      </c>
      <c r="N64" s="179" t="s">
        <v>15</v>
      </c>
      <c r="O64" s="178">
        <v>28.95</v>
      </c>
      <c r="P64" s="178">
        <v>60</v>
      </c>
      <c r="Q64" s="178">
        <v>0.32</v>
      </c>
      <c r="R64" s="178">
        <v>91</v>
      </c>
      <c r="S64" s="178">
        <v>7.01</v>
      </c>
      <c r="T64" s="178">
        <v>8.6</v>
      </c>
      <c r="U64" s="178" t="s">
        <v>15</v>
      </c>
      <c r="V64" s="178" t="s">
        <v>15</v>
      </c>
      <c r="W64" s="178">
        <v>6.96</v>
      </c>
      <c r="X64" s="179" t="s">
        <v>15</v>
      </c>
      <c r="Y64" s="179" t="s">
        <v>15</v>
      </c>
      <c r="Z64" s="179" t="s">
        <v>15</v>
      </c>
      <c r="AA64" s="179" t="s">
        <v>15</v>
      </c>
      <c r="AB64" s="179" t="s">
        <v>15</v>
      </c>
      <c r="AC64" s="179" t="s">
        <v>15</v>
      </c>
      <c r="AD64" s="179" t="s">
        <v>15</v>
      </c>
      <c r="AE64" s="179" t="s">
        <v>15</v>
      </c>
      <c r="AF64" s="179" t="s">
        <v>15</v>
      </c>
      <c r="AG64" s="179" t="s">
        <v>15</v>
      </c>
      <c r="AH64" s="179" t="s">
        <v>15</v>
      </c>
      <c r="AI64" s="217" t="s">
        <v>15</v>
      </c>
      <c r="AJ64" s="179" t="s">
        <v>15</v>
      </c>
      <c r="AK64" s="179" t="s">
        <v>15</v>
      </c>
      <c r="AL64" s="179" t="s">
        <v>15</v>
      </c>
      <c r="AM64" s="179" t="s">
        <v>15</v>
      </c>
      <c r="AN64" s="179" t="s">
        <v>15</v>
      </c>
      <c r="AO64" s="179" t="s">
        <v>15</v>
      </c>
      <c r="AP64" s="179" t="s">
        <v>15</v>
      </c>
      <c r="AQ64" s="225" t="s">
        <v>15</v>
      </c>
      <c r="AR64" s="261" t="str">
        <f t="shared" si="0"/>
        <v>NaN</v>
      </c>
      <c r="AS64" s="225" t="s">
        <v>15</v>
      </c>
      <c r="AT64" s="179" t="s">
        <v>15</v>
      </c>
      <c r="AU64" s="179" t="s">
        <v>15</v>
      </c>
      <c r="AV64" s="179" t="s">
        <v>15</v>
      </c>
      <c r="AW64" s="204" t="str">
        <f t="shared" si="2"/>
        <v>NaN</v>
      </c>
      <c r="AX64" s="179" t="s">
        <v>15</v>
      </c>
      <c r="AY64" s="179" t="s">
        <v>15</v>
      </c>
      <c r="AZ64" s="270" t="s">
        <v>15</v>
      </c>
      <c r="BA64" s="179" t="s">
        <v>15</v>
      </c>
      <c r="BB64" s="264" t="s">
        <v>15</v>
      </c>
      <c r="BC64" s="179" t="s">
        <v>15</v>
      </c>
      <c r="BD64" s="179" t="s">
        <v>15</v>
      </c>
      <c r="BE64" s="179" t="s">
        <v>15</v>
      </c>
      <c r="BF64" s="21" t="s">
        <v>15</v>
      </c>
      <c r="BG64" s="21" t="s">
        <v>15</v>
      </c>
      <c r="BH64" s="179" t="s">
        <v>15</v>
      </c>
      <c r="BI64" s="179" t="s">
        <v>15</v>
      </c>
      <c r="BJ64" s="309">
        <v>19.764890000000001</v>
      </c>
      <c r="BK64" s="309">
        <v>1151579000</v>
      </c>
      <c r="BL64" s="309">
        <v>238360000</v>
      </c>
      <c r="BM64" s="309">
        <v>0.3775945</v>
      </c>
      <c r="BN64" s="309">
        <v>0.22292129999999999</v>
      </c>
      <c r="BO64" s="309">
        <v>0.21562899999999999</v>
      </c>
      <c r="BP64" s="309">
        <v>0.15722820000000001</v>
      </c>
      <c r="BQ64" s="309">
        <v>6.2276810000000002E-6</v>
      </c>
      <c r="BR64" s="309">
        <v>2.6620789999999998E-2</v>
      </c>
      <c r="BS64" s="136">
        <v>18.765153408050502</v>
      </c>
      <c r="BT64" s="136">
        <v>1.15455150604248</v>
      </c>
      <c r="BU64" s="136">
        <v>-2.35748257127852E-2</v>
      </c>
      <c r="BV64" s="136">
        <v>6.8128460334264699E-3</v>
      </c>
      <c r="BW64" s="136">
        <v>4.7411884617758901E-2</v>
      </c>
      <c r="BX64" s="136">
        <v>343.88133102756501</v>
      </c>
      <c r="BY64" s="136">
        <v>1340.21327110368</v>
      </c>
      <c r="BZ64" s="136">
        <v>5.2798555134450802E-2</v>
      </c>
      <c r="CA64" s="136">
        <v>3.2702931904359099E-2</v>
      </c>
      <c r="CB64" s="136">
        <v>18124.356263859201</v>
      </c>
      <c r="CC64" s="136">
        <v>415.87913824067101</v>
      </c>
      <c r="CD64" s="136">
        <v>5.1397416584780897</v>
      </c>
      <c r="CE64" s="136">
        <v>0</v>
      </c>
      <c r="CF64" s="136">
        <v>40.245744999999999</v>
      </c>
      <c r="CG64" s="136">
        <v>167.59954099999999</v>
      </c>
      <c r="CH64" s="136">
        <v>28.8</v>
      </c>
      <c r="CI64" s="136">
        <v>26.066206896551702</v>
      </c>
      <c r="CJ64" s="136">
        <v>26.208694199446001</v>
      </c>
      <c r="CK64" s="136">
        <v>0.1368</v>
      </c>
      <c r="CL64" s="136">
        <v>14.5116</v>
      </c>
      <c r="CM64" s="136">
        <v>38.127600000000001</v>
      </c>
      <c r="CN64" s="136">
        <v>605.82527800000003</v>
      </c>
      <c r="CO64" s="136">
        <v>23055.815556000001</v>
      </c>
      <c r="CP64" s="136">
        <v>60614.878170999997</v>
      </c>
      <c r="CQ64" s="136">
        <v>66</v>
      </c>
      <c r="CR64" s="136">
        <v>84.462068965517204</v>
      </c>
      <c r="CS64" s="136">
        <v>84.272170398892001</v>
      </c>
      <c r="CT64" s="136">
        <v>1007.1</v>
      </c>
      <c r="CU64" s="136">
        <v>1005.37586206897</v>
      </c>
      <c r="CV64" s="136">
        <v>1004.86716393906</v>
      </c>
      <c r="CW64" s="136">
        <v>2.2000000000000002</v>
      </c>
      <c r="CX64" s="136">
        <v>0.86275862068965503</v>
      </c>
      <c r="CY64" s="136">
        <v>1.07351505263158</v>
      </c>
      <c r="CZ64" s="136">
        <v>241</v>
      </c>
      <c r="DA64" s="136">
        <v>160.52413793103401</v>
      </c>
      <c r="DB64" s="136">
        <v>159.180128426593</v>
      </c>
      <c r="DC64" s="136">
        <v>70.474999999999994</v>
      </c>
      <c r="DD64" s="136">
        <v>2760.6750000000002</v>
      </c>
      <c r="DE64" s="136">
        <v>7446.25</v>
      </c>
      <c r="DF64" s="136">
        <v>517.77499999999998</v>
      </c>
      <c r="DG64" s="136">
        <v>22252.825000000001</v>
      </c>
      <c r="DH64" s="136">
        <v>59815.9</v>
      </c>
      <c r="DI64" s="136">
        <v>458.5</v>
      </c>
      <c r="DJ64" s="136">
        <v>64375.675000000003</v>
      </c>
      <c r="DK64" s="136">
        <v>161344.85</v>
      </c>
      <c r="DL64" s="136">
        <v>431.25</v>
      </c>
      <c r="DM64" s="136">
        <v>60113.574999999997</v>
      </c>
      <c r="DN64" s="136">
        <v>149526.82500000001</v>
      </c>
      <c r="DO64" s="136">
        <v>36.658000000000001</v>
      </c>
      <c r="DP64" s="136">
        <v>1469.777</v>
      </c>
      <c r="DQ64" s="136">
        <v>3896.5650000000001</v>
      </c>
      <c r="DR64" s="136">
        <v>1.373</v>
      </c>
      <c r="DS64" s="136">
        <v>44.326999999999998</v>
      </c>
      <c r="DT64" s="136">
        <v>119.355</v>
      </c>
      <c r="DU64" s="136">
        <v>7.25</v>
      </c>
      <c r="DV64" s="136">
        <v>228.9</v>
      </c>
      <c r="DW64" s="136">
        <v>618.5</v>
      </c>
      <c r="DX64" s="136">
        <v>5.0750000000000002</v>
      </c>
      <c r="DY64" s="136">
        <v>1023.45</v>
      </c>
      <c r="DZ64" s="136">
        <v>3288.6</v>
      </c>
      <c r="EA64" s="136">
        <v>248.32499999999999</v>
      </c>
      <c r="EB64" s="136">
        <v>9770.3250000000007</v>
      </c>
      <c r="EC64" s="136">
        <v>25580.674999999999</v>
      </c>
      <c r="IM64" s="182"/>
    </row>
    <row r="65" spans="1:247" s="196" customFormat="1" ht="20.25" customHeight="1">
      <c r="A65" s="189">
        <v>39524</v>
      </c>
      <c r="B65" s="210" t="s">
        <v>144</v>
      </c>
      <c r="C65" s="191">
        <v>1</v>
      </c>
      <c r="D65" s="186">
        <v>-3.4350000000000001</v>
      </c>
      <c r="E65" s="187">
        <v>-60.28546</v>
      </c>
      <c r="F65" s="183" t="s">
        <v>54</v>
      </c>
      <c r="G65" s="185">
        <v>3.75</v>
      </c>
      <c r="H65" s="183" t="s">
        <v>141</v>
      </c>
      <c r="I65" s="184" t="s">
        <v>142</v>
      </c>
      <c r="J65" s="184" t="s">
        <v>1930</v>
      </c>
      <c r="K65" s="188" t="s">
        <v>87</v>
      </c>
      <c r="L65" s="136">
        <v>1</v>
      </c>
      <c r="M65" s="192">
        <v>7.8</v>
      </c>
      <c r="N65" s="193" t="s">
        <v>15</v>
      </c>
      <c r="O65" s="192">
        <v>29.14</v>
      </c>
      <c r="P65" s="192">
        <v>0.06</v>
      </c>
      <c r="Q65" s="192">
        <v>0.39400000000000002</v>
      </c>
      <c r="R65" s="194">
        <v>91.6</v>
      </c>
      <c r="S65" s="194">
        <v>7.05</v>
      </c>
      <c r="T65" s="194">
        <v>6.8</v>
      </c>
      <c r="U65" s="194" t="s">
        <v>15</v>
      </c>
      <c r="V65" s="194" t="s">
        <v>15</v>
      </c>
      <c r="W65" s="192">
        <v>7</v>
      </c>
      <c r="X65" s="193" t="s">
        <v>15</v>
      </c>
      <c r="Y65" s="193" t="s">
        <v>15</v>
      </c>
      <c r="Z65" s="193" t="s">
        <v>15</v>
      </c>
      <c r="AA65" s="193" t="s">
        <v>15</v>
      </c>
      <c r="AB65" s="193" t="s">
        <v>15</v>
      </c>
      <c r="AC65" s="193" t="s">
        <v>15</v>
      </c>
      <c r="AD65" s="193" t="s">
        <v>15</v>
      </c>
      <c r="AE65" s="193" t="s">
        <v>15</v>
      </c>
      <c r="AF65" s="193" t="s">
        <v>15</v>
      </c>
      <c r="AG65" s="193" t="s">
        <v>15</v>
      </c>
      <c r="AH65" s="193" t="s">
        <v>15</v>
      </c>
      <c r="AI65" s="213" t="s">
        <v>15</v>
      </c>
      <c r="AJ65" s="193" t="s">
        <v>15</v>
      </c>
      <c r="AK65" s="193" t="s">
        <v>15</v>
      </c>
      <c r="AL65" s="193" t="s">
        <v>15</v>
      </c>
      <c r="AM65" s="193" t="s">
        <v>15</v>
      </c>
      <c r="AN65" s="193" t="s">
        <v>15</v>
      </c>
      <c r="AO65" s="219">
        <v>19.628750571118854</v>
      </c>
      <c r="AP65" s="219">
        <v>10.727243304458121</v>
      </c>
      <c r="AQ65" s="217">
        <f t="shared" si="5"/>
        <v>30.355993875576974</v>
      </c>
      <c r="AR65" s="261">
        <f t="shared" si="0"/>
        <v>0.64661861020176437</v>
      </c>
      <c r="AS65" s="219">
        <v>1.44</v>
      </c>
      <c r="AT65" s="193" t="s">
        <v>15</v>
      </c>
      <c r="AU65" s="193" t="s">
        <v>15</v>
      </c>
      <c r="AV65" s="193" t="s">
        <v>15</v>
      </c>
      <c r="AW65" s="204" t="str">
        <f t="shared" si="2"/>
        <v>NaN</v>
      </c>
      <c r="AX65" s="193" t="s">
        <v>15</v>
      </c>
      <c r="AY65" s="193" t="s">
        <v>15</v>
      </c>
      <c r="AZ65" s="271" t="s">
        <v>15</v>
      </c>
      <c r="BA65" s="193" t="s">
        <v>15</v>
      </c>
      <c r="BB65" s="264" t="s">
        <v>15</v>
      </c>
      <c r="BC65" s="193" t="s">
        <v>15</v>
      </c>
      <c r="BD65" s="193" t="s">
        <v>15</v>
      </c>
      <c r="BE65" s="193" t="s">
        <v>15</v>
      </c>
      <c r="BF65" s="21" t="s">
        <v>15</v>
      </c>
      <c r="BG65" s="21" t="s">
        <v>15</v>
      </c>
      <c r="BH65" s="193" t="s">
        <v>15</v>
      </c>
      <c r="BI65" s="193" t="s">
        <v>15</v>
      </c>
      <c r="BJ65" s="309">
        <v>19.764890000000001</v>
      </c>
      <c r="BK65" s="309">
        <v>1151579000</v>
      </c>
      <c r="BL65" s="309">
        <v>238360000</v>
      </c>
      <c r="BM65" s="309">
        <v>0.3775945</v>
      </c>
      <c r="BN65" s="309">
        <v>0.22292129999999999</v>
      </c>
      <c r="BO65" s="309">
        <v>0.21562899999999999</v>
      </c>
      <c r="BP65" s="309">
        <v>0.15722820000000001</v>
      </c>
      <c r="BQ65" s="309">
        <v>6.2276810000000002E-6</v>
      </c>
      <c r="BR65" s="309">
        <v>2.6620789999999998E-2</v>
      </c>
      <c r="BS65" s="136">
        <v>13.4264936447144</v>
      </c>
      <c r="BT65" s="136">
        <v>6.2753210067748997</v>
      </c>
      <c r="BU65" s="136">
        <v>-1.9772999949054801E-3</v>
      </c>
      <c r="BV65" s="136">
        <v>-3.4324347507208602E-4</v>
      </c>
      <c r="BW65" s="136">
        <v>6.2153298640623697E-3</v>
      </c>
      <c r="BX65" s="136">
        <v>9.8479519636384101</v>
      </c>
      <c r="BY65" s="136">
        <v>1160.7140726678699</v>
      </c>
      <c r="BZ65" s="136">
        <v>6.2949512870212193E-2</v>
      </c>
      <c r="CA65" s="136">
        <v>6.8627658308696303E-4</v>
      </c>
      <c r="CB65" s="136">
        <v>34746.785969425298</v>
      </c>
      <c r="CC65" s="136">
        <v>7633.5365489698897</v>
      </c>
      <c r="CD65" s="136">
        <v>1292.5784254641901</v>
      </c>
      <c r="CE65" s="136">
        <v>0</v>
      </c>
      <c r="CF65" s="136">
        <v>40.245744999999999</v>
      </c>
      <c r="CG65" s="136">
        <v>167.59954099999999</v>
      </c>
      <c r="CH65" s="136">
        <v>28.8</v>
      </c>
      <c r="CI65" s="136">
        <v>26.066206896551702</v>
      </c>
      <c r="CJ65" s="136">
        <v>26.208694199446001</v>
      </c>
      <c r="CK65" s="136">
        <v>0.1368</v>
      </c>
      <c r="CL65" s="136">
        <v>14.5116</v>
      </c>
      <c r="CM65" s="136">
        <v>38.127600000000001</v>
      </c>
      <c r="CN65" s="136">
        <v>605.82527800000003</v>
      </c>
      <c r="CO65" s="136">
        <v>23055.815556000001</v>
      </c>
      <c r="CP65" s="136">
        <v>60614.878170999997</v>
      </c>
      <c r="CQ65" s="136">
        <v>66</v>
      </c>
      <c r="CR65" s="136">
        <v>84.462068965517204</v>
      </c>
      <c r="CS65" s="136">
        <v>84.272170398892001</v>
      </c>
      <c r="CT65" s="136">
        <v>1007.1</v>
      </c>
      <c r="CU65" s="136">
        <v>1005.37586206897</v>
      </c>
      <c r="CV65" s="136">
        <v>1004.86716393906</v>
      </c>
      <c r="CW65" s="136">
        <v>2.2000000000000002</v>
      </c>
      <c r="CX65" s="136">
        <v>0.86275862068965503</v>
      </c>
      <c r="CY65" s="136">
        <v>1.07351505263158</v>
      </c>
      <c r="CZ65" s="136">
        <v>241</v>
      </c>
      <c r="DA65" s="136">
        <v>160.52413793103401</v>
      </c>
      <c r="DB65" s="136">
        <v>159.180128426593</v>
      </c>
      <c r="DC65" s="136">
        <v>70.474999999999994</v>
      </c>
      <c r="DD65" s="136">
        <v>2760.6750000000002</v>
      </c>
      <c r="DE65" s="136">
        <v>7446.25</v>
      </c>
      <c r="DF65" s="136">
        <v>517.77499999999998</v>
      </c>
      <c r="DG65" s="136">
        <v>22252.825000000001</v>
      </c>
      <c r="DH65" s="136">
        <v>59815.9</v>
      </c>
      <c r="DI65" s="136">
        <v>458.5</v>
      </c>
      <c r="DJ65" s="136">
        <v>64375.675000000003</v>
      </c>
      <c r="DK65" s="136">
        <v>161344.85</v>
      </c>
      <c r="DL65" s="136">
        <v>431.25</v>
      </c>
      <c r="DM65" s="136">
        <v>60113.574999999997</v>
      </c>
      <c r="DN65" s="136">
        <v>149526.82500000001</v>
      </c>
      <c r="DO65" s="136">
        <v>36.658000000000001</v>
      </c>
      <c r="DP65" s="136">
        <v>1469.777</v>
      </c>
      <c r="DQ65" s="136">
        <v>3896.5650000000001</v>
      </c>
      <c r="DR65" s="136">
        <v>1.373</v>
      </c>
      <c r="DS65" s="136">
        <v>44.326999999999998</v>
      </c>
      <c r="DT65" s="136">
        <v>119.355</v>
      </c>
      <c r="DU65" s="136">
        <v>7.25</v>
      </c>
      <c r="DV65" s="136">
        <v>228.9</v>
      </c>
      <c r="DW65" s="136">
        <v>618.5</v>
      </c>
      <c r="DX65" s="136">
        <v>5.0750000000000002</v>
      </c>
      <c r="DY65" s="136">
        <v>1023.45</v>
      </c>
      <c r="DZ65" s="136">
        <v>3288.6</v>
      </c>
      <c r="EA65" s="136">
        <v>248.32499999999999</v>
      </c>
      <c r="EB65" s="136">
        <v>9770.3250000000007</v>
      </c>
      <c r="EC65" s="136">
        <v>25580.674999999999</v>
      </c>
      <c r="IM65" s="197"/>
    </row>
    <row r="66" spans="1:247" s="181" customFormat="1" ht="20.25" customHeight="1">
      <c r="A66" s="176">
        <v>39524</v>
      </c>
      <c r="B66" s="216" t="s">
        <v>119</v>
      </c>
      <c r="C66" s="177">
        <v>1</v>
      </c>
      <c r="D66" s="173">
        <v>-3.4067099999999999</v>
      </c>
      <c r="E66" s="174">
        <v>-60.266240000000003</v>
      </c>
      <c r="F66" s="170" t="s">
        <v>12</v>
      </c>
      <c r="G66" s="172">
        <v>46</v>
      </c>
      <c r="H66" s="170" t="s">
        <v>118</v>
      </c>
      <c r="I66" s="171" t="s">
        <v>118</v>
      </c>
      <c r="J66" s="184" t="s">
        <v>1930</v>
      </c>
      <c r="K66" s="175" t="s">
        <v>87</v>
      </c>
      <c r="L66" s="136">
        <v>1</v>
      </c>
      <c r="M66" s="178">
        <v>7</v>
      </c>
      <c r="N66" s="179" t="s">
        <v>15</v>
      </c>
      <c r="O66" s="178">
        <v>28.51</v>
      </c>
      <c r="P66" s="178">
        <v>75</v>
      </c>
      <c r="Q66" s="178">
        <v>0.26</v>
      </c>
      <c r="R66" s="218" t="s">
        <v>15</v>
      </c>
      <c r="S66" s="218" t="s">
        <v>15</v>
      </c>
      <c r="T66" s="218" t="s">
        <v>15</v>
      </c>
      <c r="U66" s="218" t="s">
        <v>15</v>
      </c>
      <c r="V66" s="218" t="s">
        <v>15</v>
      </c>
      <c r="W66" s="178">
        <v>8.2200000000000006</v>
      </c>
      <c r="X66" s="179" t="s">
        <v>15</v>
      </c>
      <c r="Y66" s="179" t="s">
        <v>15</v>
      </c>
      <c r="Z66" s="179" t="s">
        <v>15</v>
      </c>
      <c r="AA66" s="179" t="s">
        <v>15</v>
      </c>
      <c r="AB66" s="179" t="s">
        <v>15</v>
      </c>
      <c r="AC66" s="179" t="s">
        <v>15</v>
      </c>
      <c r="AD66" s="179" t="s">
        <v>15</v>
      </c>
      <c r="AE66" s="179" t="s">
        <v>15</v>
      </c>
      <c r="AF66" s="179" t="s">
        <v>15</v>
      </c>
      <c r="AG66" s="179" t="s">
        <v>15</v>
      </c>
      <c r="AH66" s="179" t="s">
        <v>15</v>
      </c>
      <c r="AI66" s="217" t="s">
        <v>15</v>
      </c>
      <c r="AJ66" s="179" t="s">
        <v>15</v>
      </c>
      <c r="AK66" s="179" t="s">
        <v>15</v>
      </c>
      <c r="AL66" s="179" t="s">
        <v>15</v>
      </c>
      <c r="AM66" s="179" t="s">
        <v>15</v>
      </c>
      <c r="AN66" s="179" t="s">
        <v>15</v>
      </c>
      <c r="AO66" s="225">
        <v>30.738464457120536</v>
      </c>
      <c r="AP66" s="225">
        <v>7.45847034664191</v>
      </c>
      <c r="AQ66" s="217">
        <f t="shared" si="5"/>
        <v>38.196934803762446</v>
      </c>
      <c r="AR66" s="261">
        <f t="shared" si="0"/>
        <v>0.80473641707220855</v>
      </c>
      <c r="AS66" s="225">
        <v>3.24</v>
      </c>
      <c r="AT66" s="179" t="s">
        <v>15</v>
      </c>
      <c r="AU66" s="179" t="s">
        <v>15</v>
      </c>
      <c r="AV66" s="179" t="s">
        <v>15</v>
      </c>
      <c r="AW66" s="204" t="str">
        <f t="shared" si="2"/>
        <v>NaN</v>
      </c>
      <c r="AX66" s="179" t="s">
        <v>15</v>
      </c>
      <c r="AY66" s="179" t="s">
        <v>15</v>
      </c>
      <c r="AZ66" s="270" t="s">
        <v>15</v>
      </c>
      <c r="BA66" s="179" t="s">
        <v>15</v>
      </c>
      <c r="BB66" s="264" t="s">
        <v>15</v>
      </c>
      <c r="BC66" s="179" t="s">
        <v>15</v>
      </c>
      <c r="BD66" s="179" t="s">
        <v>15</v>
      </c>
      <c r="BE66" s="179" t="s">
        <v>15</v>
      </c>
      <c r="BF66" s="21" t="s">
        <v>15</v>
      </c>
      <c r="BG66" s="21" t="s">
        <v>15</v>
      </c>
      <c r="BH66" s="179" t="s">
        <v>15</v>
      </c>
      <c r="BI66" s="179" t="s">
        <v>15</v>
      </c>
      <c r="BJ66" s="309">
        <v>19.764890000000001</v>
      </c>
      <c r="BK66" s="309">
        <v>1151579000</v>
      </c>
      <c r="BL66" s="309">
        <v>238360000</v>
      </c>
      <c r="BM66" s="309">
        <v>0.3775945</v>
      </c>
      <c r="BN66" s="309">
        <v>0.22292129999999999</v>
      </c>
      <c r="BO66" s="309">
        <v>0.21562899999999999</v>
      </c>
      <c r="BP66" s="309">
        <v>0.15722820000000001</v>
      </c>
      <c r="BQ66" s="309">
        <v>6.2276810000000002E-6</v>
      </c>
      <c r="BR66" s="309">
        <v>2.6620789999999998E-2</v>
      </c>
      <c r="BS66" s="136">
        <v>14.0586401621501</v>
      </c>
      <c r="BT66" s="136">
        <v>5.6425774892171203</v>
      </c>
      <c r="BU66" s="136">
        <v>-8.6492917810877205E-3</v>
      </c>
      <c r="BV66" s="136">
        <v>1.0147592402063299E-3</v>
      </c>
      <c r="BW66" s="136">
        <v>8.7156702453891396E-3</v>
      </c>
      <c r="BX66" s="136">
        <v>353.30848818800501</v>
      </c>
      <c r="BY66" s="136">
        <v>1994.16979408936</v>
      </c>
      <c r="BZ66" s="136">
        <v>6.7280002400299396E-2</v>
      </c>
      <c r="CA66" s="136">
        <v>1.2114530197957301E-3</v>
      </c>
      <c r="CB66" s="136">
        <v>55399.297651377099</v>
      </c>
      <c r="CC66" s="136">
        <v>1940.89158588176</v>
      </c>
      <c r="CD66" s="136">
        <v>594.613000822294</v>
      </c>
      <c r="CE66" s="136">
        <v>0</v>
      </c>
      <c r="CF66" s="136">
        <v>40.245744999999999</v>
      </c>
      <c r="CG66" s="136">
        <v>167.59954099999999</v>
      </c>
      <c r="CH66" s="136">
        <v>28.8</v>
      </c>
      <c r="CI66" s="136">
        <v>26.066206896551702</v>
      </c>
      <c r="CJ66" s="136">
        <v>26.208694199446001</v>
      </c>
      <c r="CK66" s="136">
        <v>0.1368</v>
      </c>
      <c r="CL66" s="136">
        <v>14.5116</v>
      </c>
      <c r="CM66" s="136">
        <v>38.127600000000001</v>
      </c>
      <c r="CN66" s="136">
        <v>605.82527800000003</v>
      </c>
      <c r="CO66" s="136">
        <v>23055.815556000001</v>
      </c>
      <c r="CP66" s="136">
        <v>60614.878170999997</v>
      </c>
      <c r="CQ66" s="136">
        <v>66</v>
      </c>
      <c r="CR66" s="136">
        <v>84.462068965517204</v>
      </c>
      <c r="CS66" s="136">
        <v>84.272170398892001</v>
      </c>
      <c r="CT66" s="136">
        <v>1007.1</v>
      </c>
      <c r="CU66" s="136">
        <v>1005.37586206897</v>
      </c>
      <c r="CV66" s="136">
        <v>1004.86716393906</v>
      </c>
      <c r="CW66" s="136">
        <v>2.2000000000000002</v>
      </c>
      <c r="CX66" s="136">
        <v>0.86275862068965503</v>
      </c>
      <c r="CY66" s="136">
        <v>1.07351505263158</v>
      </c>
      <c r="CZ66" s="136">
        <v>241</v>
      </c>
      <c r="DA66" s="136">
        <v>160.52413793103401</v>
      </c>
      <c r="DB66" s="136">
        <v>159.180128426593</v>
      </c>
      <c r="DC66" s="136">
        <v>70.474999999999994</v>
      </c>
      <c r="DD66" s="136">
        <v>2760.6750000000002</v>
      </c>
      <c r="DE66" s="136">
        <v>7446.25</v>
      </c>
      <c r="DF66" s="136">
        <v>517.77499999999998</v>
      </c>
      <c r="DG66" s="136">
        <v>22252.825000000001</v>
      </c>
      <c r="DH66" s="136">
        <v>59815.9</v>
      </c>
      <c r="DI66" s="136">
        <v>458.5</v>
      </c>
      <c r="DJ66" s="136">
        <v>64375.675000000003</v>
      </c>
      <c r="DK66" s="136">
        <v>161344.85</v>
      </c>
      <c r="DL66" s="136">
        <v>431.25</v>
      </c>
      <c r="DM66" s="136">
        <v>60113.574999999997</v>
      </c>
      <c r="DN66" s="136">
        <v>149526.82500000001</v>
      </c>
      <c r="DO66" s="136">
        <v>36.658000000000001</v>
      </c>
      <c r="DP66" s="136">
        <v>1469.777</v>
      </c>
      <c r="DQ66" s="136">
        <v>3896.5650000000001</v>
      </c>
      <c r="DR66" s="136">
        <v>1.373</v>
      </c>
      <c r="DS66" s="136">
        <v>44.326999999999998</v>
      </c>
      <c r="DT66" s="136">
        <v>119.355</v>
      </c>
      <c r="DU66" s="136">
        <v>7.25</v>
      </c>
      <c r="DV66" s="136">
        <v>228.9</v>
      </c>
      <c r="DW66" s="136">
        <v>618.5</v>
      </c>
      <c r="DX66" s="136">
        <v>5.0750000000000002</v>
      </c>
      <c r="DY66" s="136">
        <v>1023.45</v>
      </c>
      <c r="DZ66" s="136">
        <v>3288.6</v>
      </c>
      <c r="EA66" s="136">
        <v>248.32499999999999</v>
      </c>
      <c r="EB66" s="136">
        <v>9770.3250000000007</v>
      </c>
      <c r="EC66" s="136">
        <v>25580.674999999999</v>
      </c>
      <c r="IM66" s="182"/>
    </row>
    <row r="67" spans="1:247" s="196" customFormat="1" ht="20.25" customHeight="1">
      <c r="A67" s="189">
        <v>39524</v>
      </c>
      <c r="B67" s="210" t="s">
        <v>117</v>
      </c>
      <c r="C67" s="191">
        <v>1</v>
      </c>
      <c r="D67" s="186">
        <v>-3.4006699999999999</v>
      </c>
      <c r="E67" s="187">
        <v>-60.279339999999998</v>
      </c>
      <c r="F67" s="183" t="s">
        <v>12</v>
      </c>
      <c r="G67" s="185">
        <v>33</v>
      </c>
      <c r="H67" s="183" t="s">
        <v>116</v>
      </c>
      <c r="I67" s="184" t="s">
        <v>116</v>
      </c>
      <c r="J67" s="184" t="s">
        <v>1930</v>
      </c>
      <c r="K67" s="188" t="s">
        <v>87</v>
      </c>
      <c r="L67" s="136">
        <v>1</v>
      </c>
      <c r="M67" s="192">
        <v>9</v>
      </c>
      <c r="N67" s="193" t="s">
        <v>15</v>
      </c>
      <c r="O67" s="192">
        <v>28.99</v>
      </c>
      <c r="P67" s="192">
        <v>75</v>
      </c>
      <c r="Q67" s="192">
        <v>0.28999999999999998</v>
      </c>
      <c r="R67" s="194" t="s">
        <v>15</v>
      </c>
      <c r="S67" s="194" t="s">
        <v>15</v>
      </c>
      <c r="T67" s="194" t="s">
        <v>15</v>
      </c>
      <c r="U67" s="194" t="s">
        <v>15</v>
      </c>
      <c r="V67" s="194" t="s">
        <v>15</v>
      </c>
      <c r="W67" s="192">
        <v>7.56</v>
      </c>
      <c r="X67" s="193" t="s">
        <v>15</v>
      </c>
      <c r="Y67" s="193" t="s">
        <v>15</v>
      </c>
      <c r="Z67" s="193" t="s">
        <v>15</v>
      </c>
      <c r="AA67" s="193" t="s">
        <v>15</v>
      </c>
      <c r="AB67" s="193" t="s">
        <v>15</v>
      </c>
      <c r="AC67" s="193" t="s">
        <v>15</v>
      </c>
      <c r="AD67" s="193" t="s">
        <v>15</v>
      </c>
      <c r="AE67" s="193" t="s">
        <v>15</v>
      </c>
      <c r="AF67" s="193" t="s">
        <v>15</v>
      </c>
      <c r="AG67" s="193" t="s">
        <v>15</v>
      </c>
      <c r="AH67" s="193" t="s">
        <v>15</v>
      </c>
      <c r="AI67" s="213" t="s">
        <v>15</v>
      </c>
      <c r="AJ67" s="193" t="s">
        <v>15</v>
      </c>
      <c r="AK67" s="193" t="s">
        <v>15</v>
      </c>
      <c r="AL67" s="193" t="s">
        <v>15</v>
      </c>
      <c r="AM67" s="193" t="s">
        <v>15</v>
      </c>
      <c r="AN67" s="193" t="s">
        <v>15</v>
      </c>
      <c r="AO67" s="193" t="s">
        <v>15</v>
      </c>
      <c r="AP67" s="193" t="s">
        <v>15</v>
      </c>
      <c r="AQ67" s="219" t="s">
        <v>15</v>
      </c>
      <c r="AR67" s="261" t="str">
        <f t="shared" ref="AR67:AR130" si="6">IF(OR(AO67="NaN",AP67="NaN"),"NaN",AO67/AQ67)</f>
        <v>NaN</v>
      </c>
      <c r="AS67" s="219" t="s">
        <v>15</v>
      </c>
      <c r="AT67" s="193" t="s">
        <v>15</v>
      </c>
      <c r="AU67" s="193" t="s">
        <v>15</v>
      </c>
      <c r="AV67" s="193" t="s">
        <v>15</v>
      </c>
      <c r="AW67" s="204" t="str">
        <f t="shared" si="2"/>
        <v>NaN</v>
      </c>
      <c r="AX67" s="193" t="s">
        <v>15</v>
      </c>
      <c r="AY67" s="193" t="s">
        <v>15</v>
      </c>
      <c r="AZ67" s="270" t="s">
        <v>15</v>
      </c>
      <c r="BA67" s="193" t="s">
        <v>15</v>
      </c>
      <c r="BB67" s="264" t="s">
        <v>15</v>
      </c>
      <c r="BC67" s="193" t="s">
        <v>15</v>
      </c>
      <c r="BD67" s="193" t="s">
        <v>15</v>
      </c>
      <c r="BE67" s="193" t="s">
        <v>15</v>
      </c>
      <c r="BF67" s="21" t="s">
        <v>15</v>
      </c>
      <c r="BG67" s="21" t="s">
        <v>15</v>
      </c>
      <c r="BH67" s="193" t="s">
        <v>15</v>
      </c>
      <c r="BI67" s="193" t="s">
        <v>15</v>
      </c>
      <c r="BJ67" s="309">
        <v>19.764890000000001</v>
      </c>
      <c r="BK67" s="309">
        <v>1151579000</v>
      </c>
      <c r="BL67" s="309">
        <v>238360000</v>
      </c>
      <c r="BM67" s="309">
        <v>0.3775945</v>
      </c>
      <c r="BN67" s="309">
        <v>0.22292129999999999</v>
      </c>
      <c r="BO67" s="309">
        <v>0.21562899999999999</v>
      </c>
      <c r="BP67" s="309">
        <v>0.15722820000000001</v>
      </c>
      <c r="BQ67" s="309">
        <v>6.2276810000000002E-6</v>
      </c>
      <c r="BR67" s="309">
        <v>2.6620789999999998E-2</v>
      </c>
      <c r="BS67" s="136">
        <v>11.825323581695599</v>
      </c>
      <c r="BT67" s="136">
        <v>7.8755264282226598</v>
      </c>
      <c r="BU67" s="136">
        <v>-6.7579160677269101E-3</v>
      </c>
      <c r="BV67" s="136">
        <v>3.5291558597236902E-3</v>
      </c>
      <c r="BW67" s="136">
        <v>7.6240196358412504E-3</v>
      </c>
      <c r="BX67" s="136">
        <v>332.42529006331199</v>
      </c>
      <c r="BY67" s="136">
        <v>3434.9199437053599</v>
      </c>
      <c r="BZ67" s="136">
        <v>5.2160414808266699E-2</v>
      </c>
      <c r="CA67" s="136">
        <v>8.7060772971816005E-4</v>
      </c>
      <c r="CB67" s="136">
        <v>58435.325772208504</v>
      </c>
      <c r="CC67" s="136">
        <v>1947.5925892345699</v>
      </c>
      <c r="CD67" s="136">
        <v>950.55697507287402</v>
      </c>
      <c r="CE67" s="136">
        <v>0</v>
      </c>
      <c r="CF67" s="136">
        <v>40.245744999999999</v>
      </c>
      <c r="CG67" s="136">
        <v>167.59954099999999</v>
      </c>
      <c r="CH67" s="136">
        <v>28.8</v>
      </c>
      <c r="CI67" s="136">
        <v>26.0765517241379</v>
      </c>
      <c r="CJ67" s="136">
        <v>26.202600016620501</v>
      </c>
      <c r="CK67" s="136">
        <v>6.4799999999999996E-2</v>
      </c>
      <c r="CL67" s="136">
        <v>14.4648</v>
      </c>
      <c r="CM67" s="136">
        <v>38.1492</v>
      </c>
      <c r="CN67" s="136">
        <v>611.79361100000006</v>
      </c>
      <c r="CO67" s="136">
        <v>23419.651945000001</v>
      </c>
      <c r="CP67" s="136">
        <v>60340.872893</v>
      </c>
      <c r="CQ67" s="136">
        <v>76</v>
      </c>
      <c r="CR67" s="136">
        <v>84.462068965517204</v>
      </c>
      <c r="CS67" s="136">
        <v>84.302641313019393</v>
      </c>
      <c r="CT67" s="136">
        <v>1005.8</v>
      </c>
      <c r="CU67" s="136">
        <v>1005.36827586207</v>
      </c>
      <c r="CV67" s="136">
        <v>1004.87215008864</v>
      </c>
      <c r="CW67" s="136">
        <v>1.9</v>
      </c>
      <c r="CX67" s="136">
        <v>0.86827586206896501</v>
      </c>
      <c r="CY67" s="136">
        <v>1.0712989861495901</v>
      </c>
      <c r="CZ67" s="136">
        <v>185</v>
      </c>
      <c r="DA67" s="136">
        <v>159.62068965517199</v>
      </c>
      <c r="DB67" s="136">
        <v>159.38788465927999</v>
      </c>
      <c r="DC67" s="136">
        <v>84.8</v>
      </c>
      <c r="DD67" s="136">
        <v>2796.2249999999999</v>
      </c>
      <c r="DE67" s="136">
        <v>7444.0249999999996</v>
      </c>
      <c r="DF67" s="136">
        <v>619.52499999999998</v>
      </c>
      <c r="DG67" s="136">
        <v>22513.075000000001</v>
      </c>
      <c r="DH67" s="136">
        <v>59701.2</v>
      </c>
      <c r="DI67" s="136">
        <v>459.25</v>
      </c>
      <c r="DJ67" s="136">
        <v>64386.35</v>
      </c>
      <c r="DK67" s="136">
        <v>161338.65</v>
      </c>
      <c r="DL67" s="136">
        <v>427.625</v>
      </c>
      <c r="DM67" s="136">
        <v>60123.6</v>
      </c>
      <c r="DN67" s="136">
        <v>149532.85</v>
      </c>
      <c r="DO67" s="136">
        <v>41.118000000000002</v>
      </c>
      <c r="DP67" s="136">
        <v>1484.962</v>
      </c>
      <c r="DQ67" s="136">
        <v>3890.373</v>
      </c>
      <c r="DR67" s="136">
        <v>1.44</v>
      </c>
      <c r="DS67" s="136">
        <v>44.81</v>
      </c>
      <c r="DT67" s="136">
        <v>119.057</v>
      </c>
      <c r="DU67" s="136">
        <v>7.2249999999999996</v>
      </c>
      <c r="DV67" s="136">
        <v>231.05</v>
      </c>
      <c r="DW67" s="136">
        <v>616.375</v>
      </c>
      <c r="DX67" s="136">
        <v>10.625</v>
      </c>
      <c r="DY67" s="136">
        <v>1034.05</v>
      </c>
      <c r="DZ67" s="136">
        <v>3211.5250000000001</v>
      </c>
      <c r="EA67" s="136">
        <v>288.8</v>
      </c>
      <c r="EB67" s="136">
        <v>9880</v>
      </c>
      <c r="EC67" s="136">
        <v>25607.275000000001</v>
      </c>
      <c r="IM67" s="197"/>
    </row>
    <row r="68" spans="1:247" s="181" customFormat="1" ht="20.25" customHeight="1">
      <c r="A68" s="176">
        <v>39524</v>
      </c>
      <c r="B68" s="216" t="s">
        <v>121</v>
      </c>
      <c r="C68" s="177">
        <v>1</v>
      </c>
      <c r="D68" s="173">
        <v>-3.51248</v>
      </c>
      <c r="E68" s="174">
        <v>-60.276310000000002</v>
      </c>
      <c r="F68" s="170" t="s">
        <v>54</v>
      </c>
      <c r="G68" s="172">
        <v>21.25</v>
      </c>
      <c r="H68" s="170" t="s">
        <v>55</v>
      </c>
      <c r="I68" s="171" t="s">
        <v>120</v>
      </c>
      <c r="J68" s="184" t="s">
        <v>1930</v>
      </c>
      <c r="K68" s="175" t="s">
        <v>87</v>
      </c>
      <c r="L68" s="136">
        <v>1</v>
      </c>
      <c r="M68" s="178">
        <v>8</v>
      </c>
      <c r="N68" s="179" t="s">
        <v>15</v>
      </c>
      <c r="O68" s="178">
        <v>27.98</v>
      </c>
      <c r="P68" s="178">
        <v>44</v>
      </c>
      <c r="Q68" s="178">
        <v>0.26</v>
      </c>
      <c r="R68" s="218">
        <v>73.900000000000006</v>
      </c>
      <c r="S68" s="218">
        <v>5.77</v>
      </c>
      <c r="T68" s="218">
        <v>5.8</v>
      </c>
      <c r="U68" s="218" t="s">
        <v>15</v>
      </c>
      <c r="V68" s="218" t="s">
        <v>15</v>
      </c>
      <c r="W68" s="178">
        <v>6.38</v>
      </c>
      <c r="X68" s="179" t="s">
        <v>15</v>
      </c>
      <c r="Y68" s="179" t="s">
        <v>15</v>
      </c>
      <c r="Z68" s="179" t="s">
        <v>15</v>
      </c>
      <c r="AA68" s="179" t="s">
        <v>15</v>
      </c>
      <c r="AB68" s="179" t="s">
        <v>15</v>
      </c>
      <c r="AC68" s="179" t="s">
        <v>15</v>
      </c>
      <c r="AD68" s="179" t="s">
        <v>15</v>
      </c>
      <c r="AE68" s="179" t="s">
        <v>15</v>
      </c>
      <c r="AF68" s="179" t="s">
        <v>15</v>
      </c>
      <c r="AG68" s="179" t="s">
        <v>15</v>
      </c>
      <c r="AH68" s="179" t="s">
        <v>15</v>
      </c>
      <c r="AI68" s="217" t="s">
        <v>15</v>
      </c>
      <c r="AJ68" s="179" t="s">
        <v>15</v>
      </c>
      <c r="AK68" s="179" t="s">
        <v>15</v>
      </c>
      <c r="AL68" s="179" t="s">
        <v>15</v>
      </c>
      <c r="AM68" s="179" t="s">
        <v>15</v>
      </c>
      <c r="AN68" s="179" t="s">
        <v>15</v>
      </c>
      <c r="AO68" s="225">
        <v>10.473964879649657</v>
      </c>
      <c r="AP68" s="225">
        <v>6.5843830957757863</v>
      </c>
      <c r="AQ68" s="217">
        <f t="shared" si="5"/>
        <v>17.058347975425441</v>
      </c>
      <c r="AR68" s="261">
        <f t="shared" si="6"/>
        <v>0.61400816156046512</v>
      </c>
      <c r="AS68" s="225">
        <v>1.5</v>
      </c>
      <c r="AT68" s="179" t="s">
        <v>15</v>
      </c>
      <c r="AU68" s="179" t="s">
        <v>15</v>
      </c>
      <c r="AV68" s="179" t="s">
        <v>15</v>
      </c>
      <c r="AW68" s="204" t="str">
        <f t="shared" si="2"/>
        <v>NaN</v>
      </c>
      <c r="AX68" s="179" t="s">
        <v>15</v>
      </c>
      <c r="AY68" s="179" t="s">
        <v>15</v>
      </c>
      <c r="AZ68" s="271" t="s">
        <v>15</v>
      </c>
      <c r="BA68" s="179" t="s">
        <v>15</v>
      </c>
      <c r="BB68" s="264" t="s">
        <v>15</v>
      </c>
      <c r="BC68" s="179" t="s">
        <v>15</v>
      </c>
      <c r="BD68" s="179" t="s">
        <v>15</v>
      </c>
      <c r="BE68" s="179" t="s">
        <v>15</v>
      </c>
      <c r="BF68" s="21" t="s">
        <v>15</v>
      </c>
      <c r="BG68" s="21" t="s">
        <v>15</v>
      </c>
      <c r="BH68" s="179" t="s">
        <v>15</v>
      </c>
      <c r="BI68" s="179" t="s">
        <v>15</v>
      </c>
      <c r="BJ68" s="309">
        <v>19.764890000000001</v>
      </c>
      <c r="BK68" s="309">
        <v>1151579000</v>
      </c>
      <c r="BL68" s="309">
        <v>238360000</v>
      </c>
      <c r="BM68" s="309">
        <v>0.3775945</v>
      </c>
      <c r="BN68" s="309">
        <v>0.22292129999999999</v>
      </c>
      <c r="BO68" s="309">
        <v>0.21562899999999999</v>
      </c>
      <c r="BP68" s="309">
        <v>0.15722820000000001</v>
      </c>
      <c r="BQ68" s="309">
        <v>6.2276810000000002E-6</v>
      </c>
      <c r="BR68" s="309">
        <v>2.6620789999999998E-2</v>
      </c>
      <c r="BS68" s="136" t="s">
        <v>15</v>
      </c>
      <c r="BT68" s="136" t="s">
        <v>15</v>
      </c>
      <c r="BU68" s="136" t="s">
        <v>15</v>
      </c>
      <c r="BV68" s="136" t="s">
        <v>15</v>
      </c>
      <c r="BW68" s="136" t="s">
        <v>15</v>
      </c>
      <c r="BX68" s="136" t="s">
        <v>15</v>
      </c>
      <c r="BY68" s="136" t="s">
        <v>15</v>
      </c>
      <c r="BZ68" s="136" t="s">
        <v>15</v>
      </c>
      <c r="CA68" s="136" t="s">
        <v>15</v>
      </c>
      <c r="CB68" s="136" t="s">
        <v>15</v>
      </c>
      <c r="CC68" s="136" t="s">
        <v>15</v>
      </c>
      <c r="CD68" s="136" t="s">
        <v>15</v>
      </c>
      <c r="CE68" s="136">
        <v>0</v>
      </c>
      <c r="CF68" s="136">
        <v>40.245744999999999</v>
      </c>
      <c r="CG68" s="136">
        <v>167.59954099999999</v>
      </c>
      <c r="CH68" s="136">
        <v>23.7</v>
      </c>
      <c r="CI68" s="136">
        <v>26.0137931034483</v>
      </c>
      <c r="CJ68" s="136">
        <v>26.231962897507</v>
      </c>
      <c r="CK68" s="136">
        <v>0.1188</v>
      </c>
      <c r="CL68" s="136">
        <v>14.6196</v>
      </c>
      <c r="CM68" s="136">
        <v>38.059199999999997</v>
      </c>
      <c r="CN68" s="136">
        <v>2.4066670000000001</v>
      </c>
      <c r="CO68" s="136">
        <v>21809.046666999999</v>
      </c>
      <c r="CP68" s="136">
        <v>61017.488726000003</v>
      </c>
      <c r="CQ68" s="136">
        <v>93</v>
      </c>
      <c r="CR68" s="136">
        <v>84.7931034482759</v>
      </c>
      <c r="CS68" s="136">
        <v>84.2084584875346</v>
      </c>
      <c r="CT68" s="136">
        <v>1007.3</v>
      </c>
      <c r="CU68" s="136">
        <v>1005.33931034483</v>
      </c>
      <c r="CV68" s="136">
        <v>1004.83198388366</v>
      </c>
      <c r="CW68" s="136">
        <v>0.6</v>
      </c>
      <c r="CX68" s="136">
        <v>0.85379310344827497</v>
      </c>
      <c r="CY68" s="136">
        <v>1.08625743490305</v>
      </c>
      <c r="CZ68" s="136">
        <v>12</v>
      </c>
      <c r="DA68" s="136">
        <v>162.04137931034501</v>
      </c>
      <c r="DB68" s="136">
        <v>156.84771845429401</v>
      </c>
      <c r="DC68" s="136">
        <v>4.5</v>
      </c>
      <c r="DD68" s="136">
        <v>2771.375</v>
      </c>
      <c r="DE68" s="136">
        <v>7625.4750000000004</v>
      </c>
      <c r="DF68" s="136">
        <v>36.325000000000003</v>
      </c>
      <c r="DG68" s="136">
        <v>22295.4</v>
      </c>
      <c r="DH68" s="136">
        <v>61528.675000000003</v>
      </c>
      <c r="DI68" s="136">
        <v>448.3</v>
      </c>
      <c r="DJ68" s="136">
        <v>64333.25</v>
      </c>
      <c r="DK68" s="136">
        <v>161246.77499999999</v>
      </c>
      <c r="DL68" s="136">
        <v>420.77499999999998</v>
      </c>
      <c r="DM68" s="136">
        <v>60051.8</v>
      </c>
      <c r="DN68" s="136">
        <v>149455.625</v>
      </c>
      <c r="DO68" s="136">
        <v>2.6680000000000001</v>
      </c>
      <c r="DP68" s="136">
        <v>1470.6110000000001</v>
      </c>
      <c r="DQ68" s="136">
        <v>3990.5720000000001</v>
      </c>
      <c r="DR68" s="136">
        <v>0.03</v>
      </c>
      <c r="DS68" s="136">
        <v>44.177</v>
      </c>
      <c r="DT68" s="136">
        <v>121.82899999999999</v>
      </c>
      <c r="DU68" s="136">
        <v>0.15</v>
      </c>
      <c r="DV68" s="136">
        <v>227.97499999999999</v>
      </c>
      <c r="DW68" s="136">
        <v>631.20000000000005</v>
      </c>
      <c r="DX68" s="136">
        <v>0</v>
      </c>
      <c r="DY68" s="136">
        <v>1020.425</v>
      </c>
      <c r="DZ68" s="136">
        <v>3577.3</v>
      </c>
      <c r="EA68" s="136">
        <v>19.2</v>
      </c>
      <c r="EB68" s="136">
        <v>9781.4500000000007</v>
      </c>
      <c r="EC68" s="136">
        <v>26067.5</v>
      </c>
      <c r="IM68" s="182"/>
    </row>
    <row r="69" spans="1:247" s="196" customFormat="1" ht="20.25" customHeight="1">
      <c r="A69" s="189">
        <v>39524</v>
      </c>
      <c r="B69" s="210" t="s">
        <v>115</v>
      </c>
      <c r="C69" s="191">
        <v>1</v>
      </c>
      <c r="D69" s="186">
        <v>-3.5110000000000001</v>
      </c>
      <c r="E69" s="187">
        <v>-60.271740000000001</v>
      </c>
      <c r="F69" s="183" t="s">
        <v>12</v>
      </c>
      <c r="G69" s="185">
        <v>21</v>
      </c>
      <c r="H69" s="183" t="s">
        <v>45</v>
      </c>
      <c r="I69" s="184" t="s">
        <v>114</v>
      </c>
      <c r="J69" s="184" t="s">
        <v>1930</v>
      </c>
      <c r="K69" s="188" t="s">
        <v>87</v>
      </c>
      <c r="L69" s="136">
        <v>1</v>
      </c>
      <c r="M69" s="192">
        <v>10</v>
      </c>
      <c r="N69" s="193" t="s">
        <v>15</v>
      </c>
      <c r="O69" s="192">
        <v>28.04</v>
      </c>
      <c r="P69" s="192">
        <v>44</v>
      </c>
      <c r="Q69" s="192">
        <v>0.51</v>
      </c>
      <c r="R69" s="194">
        <v>72.5</v>
      </c>
      <c r="S69" s="194">
        <v>5.67</v>
      </c>
      <c r="T69" s="194">
        <v>8</v>
      </c>
      <c r="U69" s="194" t="s">
        <v>15</v>
      </c>
      <c r="V69" s="194" t="s">
        <v>15</v>
      </c>
      <c r="W69" s="192">
        <v>6.62</v>
      </c>
      <c r="X69" s="193" t="s">
        <v>15</v>
      </c>
      <c r="Y69" s="193" t="s">
        <v>15</v>
      </c>
      <c r="Z69" s="193" t="s">
        <v>15</v>
      </c>
      <c r="AA69" s="193" t="s">
        <v>15</v>
      </c>
      <c r="AB69" s="193" t="s">
        <v>15</v>
      </c>
      <c r="AC69" s="193" t="s">
        <v>15</v>
      </c>
      <c r="AD69" s="193" t="s">
        <v>15</v>
      </c>
      <c r="AE69" s="193" t="s">
        <v>15</v>
      </c>
      <c r="AF69" s="193" t="s">
        <v>15</v>
      </c>
      <c r="AG69" s="193" t="s">
        <v>15</v>
      </c>
      <c r="AH69" s="193" t="s">
        <v>15</v>
      </c>
      <c r="AI69" s="213" t="s">
        <v>15</v>
      </c>
      <c r="AJ69" s="193" t="s">
        <v>15</v>
      </c>
      <c r="AK69" s="193" t="s">
        <v>15</v>
      </c>
      <c r="AL69" s="193" t="s">
        <v>15</v>
      </c>
      <c r="AM69" s="193" t="s">
        <v>15</v>
      </c>
      <c r="AN69" s="193" t="s">
        <v>15</v>
      </c>
      <c r="AO69" s="193" t="s">
        <v>15</v>
      </c>
      <c r="AP69" s="193" t="s">
        <v>15</v>
      </c>
      <c r="AQ69" s="219" t="s">
        <v>15</v>
      </c>
      <c r="AR69" s="261" t="str">
        <f t="shared" si="6"/>
        <v>NaN</v>
      </c>
      <c r="AS69" s="219" t="s">
        <v>15</v>
      </c>
      <c r="AT69" s="193" t="s">
        <v>15</v>
      </c>
      <c r="AU69" s="193" t="s">
        <v>15</v>
      </c>
      <c r="AV69" s="193" t="s">
        <v>15</v>
      </c>
      <c r="AW69" s="204" t="str">
        <f t="shared" si="2"/>
        <v>NaN</v>
      </c>
      <c r="AX69" s="193" t="s">
        <v>15</v>
      </c>
      <c r="AY69" s="193" t="s">
        <v>15</v>
      </c>
      <c r="AZ69" s="271" t="s">
        <v>15</v>
      </c>
      <c r="BA69" s="193" t="s">
        <v>15</v>
      </c>
      <c r="BB69" s="264" t="s">
        <v>15</v>
      </c>
      <c r="BC69" s="193" t="s">
        <v>15</v>
      </c>
      <c r="BD69" s="193" t="s">
        <v>15</v>
      </c>
      <c r="BE69" s="193" t="s">
        <v>15</v>
      </c>
      <c r="BF69" s="21" t="s">
        <v>15</v>
      </c>
      <c r="BG69" s="21" t="s">
        <v>15</v>
      </c>
      <c r="BH69" s="193" t="s">
        <v>15</v>
      </c>
      <c r="BI69" s="193" t="s">
        <v>15</v>
      </c>
      <c r="BJ69" s="309">
        <v>19.764890000000001</v>
      </c>
      <c r="BK69" s="309">
        <v>1151579000</v>
      </c>
      <c r="BL69" s="309">
        <v>238360000</v>
      </c>
      <c r="BM69" s="309">
        <v>0.3775945</v>
      </c>
      <c r="BN69" s="309">
        <v>0.22292129999999999</v>
      </c>
      <c r="BO69" s="309">
        <v>0.21562899999999999</v>
      </c>
      <c r="BP69" s="309">
        <v>0.15722820000000001</v>
      </c>
      <c r="BQ69" s="309">
        <v>6.2276810000000002E-6</v>
      </c>
      <c r="BR69" s="309">
        <v>2.6620789999999998E-2</v>
      </c>
      <c r="BS69" s="136" t="s">
        <v>15</v>
      </c>
      <c r="BT69" s="136" t="s">
        <v>15</v>
      </c>
      <c r="BU69" s="136" t="s">
        <v>15</v>
      </c>
      <c r="BV69" s="136" t="s">
        <v>15</v>
      </c>
      <c r="BW69" s="136" t="s">
        <v>15</v>
      </c>
      <c r="BX69" s="136" t="s">
        <v>15</v>
      </c>
      <c r="BY69" s="136" t="s">
        <v>15</v>
      </c>
      <c r="BZ69" s="136" t="s">
        <v>15</v>
      </c>
      <c r="CA69" s="136" t="s">
        <v>15</v>
      </c>
      <c r="CB69" s="136" t="s">
        <v>15</v>
      </c>
      <c r="CC69" s="136" t="s">
        <v>15</v>
      </c>
      <c r="CD69" s="136" t="s">
        <v>15</v>
      </c>
      <c r="CE69" s="136">
        <v>0</v>
      </c>
      <c r="CF69" s="136">
        <v>40.245744999999999</v>
      </c>
      <c r="CG69" s="136">
        <v>167.59954099999999</v>
      </c>
      <c r="CH69" s="136">
        <v>23.8</v>
      </c>
      <c r="CI69" s="136">
        <v>26.0110344827586</v>
      </c>
      <c r="CJ69" s="136">
        <v>26.226422731302002</v>
      </c>
      <c r="CK69" s="136">
        <v>0.1188</v>
      </c>
      <c r="CL69" s="136">
        <v>14.5908</v>
      </c>
      <c r="CM69" s="136">
        <v>38.066400000000002</v>
      </c>
      <c r="CN69" s="136">
        <v>42.162778000000003</v>
      </c>
      <c r="CO69" s="136">
        <v>21849.853889000002</v>
      </c>
      <c r="CP69" s="136">
        <v>61038.245392999997</v>
      </c>
      <c r="CQ69" s="136">
        <v>92</v>
      </c>
      <c r="CR69" s="136">
        <v>84.7931034482759</v>
      </c>
      <c r="CS69" s="136">
        <v>84.219538819944603</v>
      </c>
      <c r="CT69" s="136">
        <v>1007.3</v>
      </c>
      <c r="CU69" s="136">
        <v>1005.35379310345</v>
      </c>
      <c r="CV69" s="136">
        <v>1004.84029413296</v>
      </c>
      <c r="CW69" s="136">
        <v>0.6</v>
      </c>
      <c r="CX69" s="136">
        <v>0.852413793103448</v>
      </c>
      <c r="CY69" s="136">
        <v>1.08514940166205</v>
      </c>
      <c r="CZ69" s="136">
        <v>329</v>
      </c>
      <c r="DA69" s="136">
        <v>162.07586206896599</v>
      </c>
      <c r="DB69" s="136">
        <v>157.48760765097001</v>
      </c>
      <c r="DC69" s="136">
        <v>6.5750000000000002</v>
      </c>
      <c r="DD69" s="136">
        <v>2771.4749999999999</v>
      </c>
      <c r="DE69" s="136">
        <v>7610.35</v>
      </c>
      <c r="DF69" s="136">
        <v>53.325000000000003</v>
      </c>
      <c r="DG69" s="136">
        <v>22299.25</v>
      </c>
      <c r="DH69" s="136">
        <v>61418.45</v>
      </c>
      <c r="DI69" s="136">
        <v>450.52499999999998</v>
      </c>
      <c r="DJ69" s="136">
        <v>64339.125</v>
      </c>
      <c r="DK69" s="136">
        <v>161269.22500000001</v>
      </c>
      <c r="DL69" s="136">
        <v>419.8</v>
      </c>
      <c r="DM69" s="136">
        <v>60062.574999999997</v>
      </c>
      <c r="DN69" s="136">
        <v>149466.67499999999</v>
      </c>
      <c r="DO69" s="136">
        <v>4.2069999999999999</v>
      </c>
      <c r="DP69" s="136">
        <v>1471.143</v>
      </c>
      <c r="DQ69" s="136">
        <v>3985.0610000000001</v>
      </c>
      <c r="DR69" s="136">
        <v>0.09</v>
      </c>
      <c r="DS69" s="136">
        <v>44.223999999999997</v>
      </c>
      <c r="DT69" s="136">
        <v>121.81699999999999</v>
      </c>
      <c r="DU69" s="136">
        <v>0.45</v>
      </c>
      <c r="DV69" s="136">
        <v>228.2</v>
      </c>
      <c r="DW69" s="136">
        <v>631.15</v>
      </c>
      <c r="DX69" s="136">
        <v>0</v>
      </c>
      <c r="DY69" s="136">
        <v>1020.425</v>
      </c>
      <c r="DZ69" s="136">
        <v>3575.2</v>
      </c>
      <c r="EA69" s="136">
        <v>29.524999999999999</v>
      </c>
      <c r="EB69" s="136">
        <v>9785.85</v>
      </c>
      <c r="EC69" s="136">
        <v>26021.525000000001</v>
      </c>
      <c r="IM69" s="197"/>
    </row>
    <row r="70" spans="1:247" s="181" customFormat="1" ht="20.25" customHeight="1">
      <c r="A70" s="176">
        <v>39524</v>
      </c>
      <c r="B70" s="216" t="s">
        <v>124</v>
      </c>
      <c r="C70" s="177">
        <v>1</v>
      </c>
      <c r="D70" s="173">
        <v>-3.516</v>
      </c>
      <c r="E70" s="174">
        <v>-60.270240000000001</v>
      </c>
      <c r="F70" s="170" t="s">
        <v>54</v>
      </c>
      <c r="G70" s="172">
        <v>21.75</v>
      </c>
      <c r="H70" s="170" t="s">
        <v>58</v>
      </c>
      <c r="I70" s="171" t="s">
        <v>123</v>
      </c>
      <c r="J70" s="184" t="s">
        <v>1930</v>
      </c>
      <c r="K70" s="175" t="s">
        <v>87</v>
      </c>
      <c r="L70" s="136">
        <v>1</v>
      </c>
      <c r="M70" s="178">
        <v>8.5</v>
      </c>
      <c r="N70" s="179" t="s">
        <v>15</v>
      </c>
      <c r="O70" s="178">
        <v>27.83</v>
      </c>
      <c r="P70" s="178">
        <v>43</v>
      </c>
      <c r="Q70" s="178">
        <v>0.49</v>
      </c>
      <c r="R70" s="218">
        <v>65.599999999999994</v>
      </c>
      <c r="S70" s="218">
        <v>5.15</v>
      </c>
      <c r="T70" s="218">
        <v>8.6</v>
      </c>
      <c r="U70" s="218" t="s">
        <v>15</v>
      </c>
      <c r="V70" s="218" t="s">
        <v>15</v>
      </c>
      <c r="W70" s="178">
        <v>6.57</v>
      </c>
      <c r="X70" s="179" t="s">
        <v>15</v>
      </c>
      <c r="Y70" s="179" t="s">
        <v>15</v>
      </c>
      <c r="Z70" s="179" t="s">
        <v>15</v>
      </c>
      <c r="AA70" s="179" t="s">
        <v>15</v>
      </c>
      <c r="AB70" s="179" t="s">
        <v>15</v>
      </c>
      <c r="AC70" s="179" t="s">
        <v>15</v>
      </c>
      <c r="AD70" s="179" t="s">
        <v>15</v>
      </c>
      <c r="AE70" s="179" t="s">
        <v>15</v>
      </c>
      <c r="AF70" s="179" t="s">
        <v>15</v>
      </c>
      <c r="AG70" s="179" t="s">
        <v>15</v>
      </c>
      <c r="AH70" s="179" t="s">
        <v>15</v>
      </c>
      <c r="AI70" s="217" t="s">
        <v>15</v>
      </c>
      <c r="AJ70" s="179" t="s">
        <v>15</v>
      </c>
      <c r="AK70" s="179" t="s">
        <v>15</v>
      </c>
      <c r="AL70" s="179" t="s">
        <v>15</v>
      </c>
      <c r="AM70" s="179" t="s">
        <v>15</v>
      </c>
      <c r="AN70" s="179" t="s">
        <v>15</v>
      </c>
      <c r="AO70" s="179" t="s">
        <v>15</v>
      </c>
      <c r="AP70" s="179" t="s">
        <v>15</v>
      </c>
      <c r="AQ70" s="225" t="s">
        <v>15</v>
      </c>
      <c r="AR70" s="261" t="str">
        <f t="shared" si="6"/>
        <v>NaN</v>
      </c>
      <c r="AS70" s="225" t="s">
        <v>15</v>
      </c>
      <c r="AT70" s="179" t="s">
        <v>15</v>
      </c>
      <c r="AU70" s="179" t="s">
        <v>15</v>
      </c>
      <c r="AV70" s="179" t="s">
        <v>15</v>
      </c>
      <c r="AW70" s="204" t="str">
        <f t="shared" si="2"/>
        <v>NaN</v>
      </c>
      <c r="AX70" s="179" t="s">
        <v>15</v>
      </c>
      <c r="AY70" s="179" t="s">
        <v>15</v>
      </c>
      <c r="AZ70" s="270" t="s">
        <v>15</v>
      </c>
      <c r="BA70" s="179" t="s">
        <v>15</v>
      </c>
      <c r="BB70" s="264" t="s">
        <v>15</v>
      </c>
      <c r="BC70" s="179" t="s">
        <v>15</v>
      </c>
      <c r="BD70" s="179" t="s">
        <v>15</v>
      </c>
      <c r="BE70" s="179" t="s">
        <v>15</v>
      </c>
      <c r="BF70" s="21" t="s">
        <v>15</v>
      </c>
      <c r="BG70" s="21" t="s">
        <v>15</v>
      </c>
      <c r="BH70" s="179" t="s">
        <v>15</v>
      </c>
      <c r="BI70" s="179" t="s">
        <v>15</v>
      </c>
      <c r="BJ70" s="309">
        <v>19.764890000000001</v>
      </c>
      <c r="BK70" s="309">
        <v>1151579000</v>
      </c>
      <c r="BL70" s="309">
        <v>238360000</v>
      </c>
      <c r="BM70" s="309">
        <v>0.3775945</v>
      </c>
      <c r="BN70" s="309">
        <v>0.22292129999999999</v>
      </c>
      <c r="BO70" s="309">
        <v>0.21562899999999999</v>
      </c>
      <c r="BP70" s="309">
        <v>0.15722820000000001</v>
      </c>
      <c r="BQ70" s="309">
        <v>6.2276810000000002E-6</v>
      </c>
      <c r="BR70" s="309">
        <v>2.6620789999999998E-2</v>
      </c>
      <c r="BS70" s="136" t="s">
        <v>15</v>
      </c>
      <c r="BT70" s="136" t="s">
        <v>15</v>
      </c>
      <c r="BU70" s="136" t="s">
        <v>15</v>
      </c>
      <c r="BV70" s="136" t="s">
        <v>15</v>
      </c>
      <c r="BW70" s="136" t="s">
        <v>15</v>
      </c>
      <c r="BX70" s="136" t="s">
        <v>15</v>
      </c>
      <c r="BY70" s="136" t="s">
        <v>15</v>
      </c>
      <c r="BZ70" s="136" t="s">
        <v>15</v>
      </c>
      <c r="CA70" s="136" t="s">
        <v>15</v>
      </c>
      <c r="CB70" s="136" t="s">
        <v>15</v>
      </c>
      <c r="CC70" s="136" t="s">
        <v>15</v>
      </c>
      <c r="CD70" s="136" t="s">
        <v>15</v>
      </c>
      <c r="CE70" s="136">
        <v>0</v>
      </c>
      <c r="CF70" s="136">
        <v>40.245744999999999</v>
      </c>
      <c r="CG70" s="136">
        <v>167.59954099999999</v>
      </c>
      <c r="CH70" s="136">
        <v>23.8</v>
      </c>
      <c r="CI70" s="136">
        <v>26.0110344827586</v>
      </c>
      <c r="CJ70" s="136">
        <v>26.226422731302002</v>
      </c>
      <c r="CK70" s="136">
        <v>0.1188</v>
      </c>
      <c r="CL70" s="136">
        <v>14.5908</v>
      </c>
      <c r="CM70" s="136">
        <v>38.066400000000002</v>
      </c>
      <c r="CN70" s="136">
        <v>42.162778000000003</v>
      </c>
      <c r="CO70" s="136">
        <v>21849.853889000002</v>
      </c>
      <c r="CP70" s="136">
        <v>61038.245392999997</v>
      </c>
      <c r="CQ70" s="136">
        <v>92</v>
      </c>
      <c r="CR70" s="136">
        <v>84.7931034482759</v>
      </c>
      <c r="CS70" s="136">
        <v>84.219538819944603</v>
      </c>
      <c r="CT70" s="136">
        <v>1007.3</v>
      </c>
      <c r="CU70" s="136">
        <v>1005.35379310345</v>
      </c>
      <c r="CV70" s="136">
        <v>1004.84029413296</v>
      </c>
      <c r="CW70" s="136">
        <v>0.6</v>
      </c>
      <c r="CX70" s="136">
        <v>0.852413793103448</v>
      </c>
      <c r="CY70" s="136">
        <v>1.08514940166205</v>
      </c>
      <c r="CZ70" s="136">
        <v>329</v>
      </c>
      <c r="DA70" s="136">
        <v>162.07586206896599</v>
      </c>
      <c r="DB70" s="136">
        <v>157.48760765097001</v>
      </c>
      <c r="DC70" s="136">
        <v>6.5750000000000002</v>
      </c>
      <c r="DD70" s="136">
        <v>2771.4749999999999</v>
      </c>
      <c r="DE70" s="136">
        <v>7610.35</v>
      </c>
      <c r="DF70" s="136">
        <v>53.325000000000003</v>
      </c>
      <c r="DG70" s="136">
        <v>22299.25</v>
      </c>
      <c r="DH70" s="136">
        <v>61418.45</v>
      </c>
      <c r="DI70" s="136">
        <v>450.52499999999998</v>
      </c>
      <c r="DJ70" s="136">
        <v>64339.125</v>
      </c>
      <c r="DK70" s="136">
        <v>161269.22500000001</v>
      </c>
      <c r="DL70" s="136">
        <v>419.8</v>
      </c>
      <c r="DM70" s="136">
        <v>60062.574999999997</v>
      </c>
      <c r="DN70" s="136">
        <v>149466.67499999999</v>
      </c>
      <c r="DO70" s="136">
        <v>4.2069999999999999</v>
      </c>
      <c r="DP70" s="136">
        <v>1471.143</v>
      </c>
      <c r="DQ70" s="136">
        <v>3985.0610000000001</v>
      </c>
      <c r="DR70" s="136">
        <v>0.09</v>
      </c>
      <c r="DS70" s="136">
        <v>44.223999999999997</v>
      </c>
      <c r="DT70" s="136">
        <v>121.81699999999999</v>
      </c>
      <c r="DU70" s="136">
        <v>0.45</v>
      </c>
      <c r="DV70" s="136">
        <v>228.2</v>
      </c>
      <c r="DW70" s="136">
        <v>631.15</v>
      </c>
      <c r="DX70" s="136">
        <v>0</v>
      </c>
      <c r="DY70" s="136">
        <v>1020.425</v>
      </c>
      <c r="DZ70" s="136">
        <v>3575.2</v>
      </c>
      <c r="EA70" s="136">
        <v>29.524999999999999</v>
      </c>
      <c r="EB70" s="136">
        <v>9785.85</v>
      </c>
      <c r="EC70" s="136">
        <v>26021.525000000001</v>
      </c>
      <c r="IM70" s="182"/>
    </row>
    <row r="71" spans="1:247" s="196" customFormat="1" ht="20.25" customHeight="1">
      <c r="A71" s="189">
        <v>39524</v>
      </c>
      <c r="B71" s="190">
        <v>0</v>
      </c>
      <c r="C71" s="191">
        <v>1</v>
      </c>
      <c r="D71" s="222">
        <v>-3.3536510000000002</v>
      </c>
      <c r="E71" s="223">
        <v>-60.185116999999998</v>
      </c>
      <c r="F71" s="183" t="s">
        <v>29</v>
      </c>
      <c r="G71" s="185">
        <v>18</v>
      </c>
      <c r="H71" s="183" t="s">
        <v>30</v>
      </c>
      <c r="I71" s="184" t="s">
        <v>30</v>
      </c>
      <c r="J71" s="184" t="s">
        <v>1930</v>
      </c>
      <c r="K71" s="188" t="s">
        <v>87</v>
      </c>
      <c r="L71" s="136">
        <v>0</v>
      </c>
      <c r="M71" s="192">
        <v>6.8</v>
      </c>
      <c r="N71" s="193" t="s">
        <v>15</v>
      </c>
      <c r="O71" s="193" t="s">
        <v>15</v>
      </c>
      <c r="P71" s="193" t="s">
        <v>15</v>
      </c>
      <c r="Q71" s="193" t="s">
        <v>15</v>
      </c>
      <c r="R71" s="194" t="s">
        <v>15</v>
      </c>
      <c r="S71" s="194" t="s">
        <v>15</v>
      </c>
      <c r="T71" s="194" t="s">
        <v>15</v>
      </c>
      <c r="U71" s="194" t="s">
        <v>15</v>
      </c>
      <c r="V71" s="194" t="s">
        <v>15</v>
      </c>
      <c r="W71" s="193" t="s">
        <v>15</v>
      </c>
      <c r="X71" s="193" t="s">
        <v>15</v>
      </c>
      <c r="Y71" s="193" t="s">
        <v>15</v>
      </c>
      <c r="Z71" s="193" t="s">
        <v>15</v>
      </c>
      <c r="AA71" s="193" t="s">
        <v>15</v>
      </c>
      <c r="AB71" s="193" t="s">
        <v>15</v>
      </c>
      <c r="AC71" s="193" t="s">
        <v>15</v>
      </c>
      <c r="AD71" s="193" t="s">
        <v>15</v>
      </c>
      <c r="AE71" s="193" t="s">
        <v>15</v>
      </c>
      <c r="AF71" s="193" t="s">
        <v>15</v>
      </c>
      <c r="AG71" s="193" t="s">
        <v>15</v>
      </c>
      <c r="AH71" s="193" t="s">
        <v>15</v>
      </c>
      <c r="AI71" s="213" t="s">
        <v>15</v>
      </c>
      <c r="AJ71" s="193" t="s">
        <v>15</v>
      </c>
      <c r="AK71" s="193" t="s">
        <v>15</v>
      </c>
      <c r="AL71" s="193" t="s">
        <v>15</v>
      </c>
      <c r="AM71" s="193" t="s">
        <v>15</v>
      </c>
      <c r="AN71" s="193" t="s">
        <v>15</v>
      </c>
      <c r="AO71" s="221">
        <v>0.85508241354347736</v>
      </c>
      <c r="AP71" s="219">
        <v>1.2784400709910024</v>
      </c>
      <c r="AQ71" s="217">
        <f t="shared" ref="AQ71" si="7">AO71+AP71</f>
        <v>2.1335224845344798</v>
      </c>
      <c r="AR71" s="261">
        <f t="shared" si="6"/>
        <v>0.4007843459545497</v>
      </c>
      <c r="AS71" s="219" t="s">
        <v>15</v>
      </c>
      <c r="AT71" s="193" t="s">
        <v>15</v>
      </c>
      <c r="AU71" s="193" t="s">
        <v>15</v>
      </c>
      <c r="AV71" s="193" t="s">
        <v>15</v>
      </c>
      <c r="AW71" s="204" t="str">
        <f t="shared" si="2"/>
        <v>NaN</v>
      </c>
      <c r="AX71" s="193" t="s">
        <v>15</v>
      </c>
      <c r="AY71" s="193" t="s">
        <v>15</v>
      </c>
      <c r="AZ71" s="271" t="s">
        <v>15</v>
      </c>
      <c r="BA71" s="193" t="s">
        <v>15</v>
      </c>
      <c r="BB71" s="264" t="s">
        <v>15</v>
      </c>
      <c r="BC71" s="193" t="s">
        <v>15</v>
      </c>
      <c r="BD71" s="193" t="s">
        <v>15</v>
      </c>
      <c r="BE71" s="193" t="s">
        <v>15</v>
      </c>
      <c r="BF71" s="21" t="s">
        <v>15</v>
      </c>
      <c r="BG71" s="21" t="s">
        <v>15</v>
      </c>
      <c r="BH71" s="193" t="s">
        <v>15</v>
      </c>
      <c r="BI71" s="193" t="s">
        <v>15</v>
      </c>
      <c r="BJ71" s="309">
        <v>19.764890000000001</v>
      </c>
      <c r="BK71" s="309">
        <v>1151579000</v>
      </c>
      <c r="BL71" s="309">
        <v>238360000</v>
      </c>
      <c r="BM71" s="309">
        <v>0.3775945</v>
      </c>
      <c r="BN71" s="309">
        <v>0.22292129999999999</v>
      </c>
      <c r="BO71" s="309">
        <v>0.21562899999999999</v>
      </c>
      <c r="BP71" s="309">
        <v>0.15722820000000001</v>
      </c>
      <c r="BQ71" s="309">
        <v>6.2276810000000002E-6</v>
      </c>
      <c r="BR71" s="309">
        <v>2.6620789999999998E-2</v>
      </c>
      <c r="BS71" s="136" t="s">
        <v>15</v>
      </c>
      <c r="BT71" s="136" t="s">
        <v>15</v>
      </c>
      <c r="BU71" s="136" t="s">
        <v>15</v>
      </c>
      <c r="BV71" s="136" t="s">
        <v>15</v>
      </c>
      <c r="BW71" s="136" t="s">
        <v>15</v>
      </c>
      <c r="BX71" s="136" t="s">
        <v>15</v>
      </c>
      <c r="BY71" s="136" t="s">
        <v>15</v>
      </c>
      <c r="BZ71" s="136" t="s">
        <v>15</v>
      </c>
      <c r="CA71" s="136" t="s">
        <v>15</v>
      </c>
      <c r="CB71" s="136" t="s">
        <v>15</v>
      </c>
      <c r="CC71" s="136" t="s">
        <v>15</v>
      </c>
      <c r="CD71" s="136" t="s">
        <v>15</v>
      </c>
      <c r="CE71" s="136">
        <v>0</v>
      </c>
      <c r="CF71" s="136">
        <v>74.674576000000002</v>
      </c>
      <c r="CG71" s="136">
        <v>167.59954099999999</v>
      </c>
      <c r="CH71" s="136">
        <v>24.6</v>
      </c>
      <c r="CI71" s="136">
        <v>26.054482758620701</v>
      </c>
      <c r="CJ71" s="136">
        <v>26.2510764709141</v>
      </c>
      <c r="CK71" s="136">
        <v>8.2799999999999999E-2</v>
      </c>
      <c r="CL71" s="136">
        <v>14.936400000000001</v>
      </c>
      <c r="CM71" s="136">
        <v>38.653199999999998</v>
      </c>
      <c r="CN71" s="136">
        <v>0</v>
      </c>
      <c r="CO71" s="136">
        <v>21806.639999999999</v>
      </c>
      <c r="CP71" s="136">
        <v>61015.082059</v>
      </c>
      <c r="CQ71" s="136">
        <v>93</v>
      </c>
      <c r="CR71" s="136">
        <v>84.655172413793096</v>
      </c>
      <c r="CS71" s="136">
        <v>83.997932171745106</v>
      </c>
      <c r="CT71" s="136">
        <v>1005.1</v>
      </c>
      <c r="CU71" s="136">
        <v>1005.22206896552</v>
      </c>
      <c r="CV71" s="136">
        <v>1004.74749634903</v>
      </c>
      <c r="CW71" s="136">
        <v>0</v>
      </c>
      <c r="CX71" s="136">
        <v>0.90965517241379301</v>
      </c>
      <c r="CY71" s="136">
        <v>1.10980314127424</v>
      </c>
      <c r="CZ71" s="136">
        <v>284</v>
      </c>
      <c r="DA71" s="136">
        <v>174.79310344827601</v>
      </c>
      <c r="DB71" s="136">
        <v>155.390654742382</v>
      </c>
      <c r="DC71" s="136">
        <v>0</v>
      </c>
      <c r="DD71" s="136">
        <v>2765.75</v>
      </c>
      <c r="DE71" s="136">
        <v>7622</v>
      </c>
      <c r="DF71" s="136">
        <v>0</v>
      </c>
      <c r="DG71" s="136">
        <v>22250.65</v>
      </c>
      <c r="DH71" s="136">
        <v>61499.775000000001</v>
      </c>
      <c r="DI71" s="136">
        <v>445.22500000000002</v>
      </c>
      <c r="DJ71" s="136">
        <v>64339.824999999997</v>
      </c>
      <c r="DK71" s="136">
        <v>161130.07500000001</v>
      </c>
      <c r="DL71" s="136">
        <v>418.92500000000001</v>
      </c>
      <c r="DM71" s="136">
        <v>59966.9</v>
      </c>
      <c r="DN71" s="136">
        <v>149379.54999999999</v>
      </c>
      <c r="DO71" s="136">
        <v>0</v>
      </c>
      <c r="DP71" s="136">
        <v>1467.481</v>
      </c>
      <c r="DQ71" s="136">
        <v>3988.2689999999998</v>
      </c>
      <c r="DR71" s="136">
        <v>0</v>
      </c>
      <c r="DS71" s="136">
        <v>44.146999999999998</v>
      </c>
      <c r="DT71" s="136">
        <v>121.801</v>
      </c>
      <c r="DU71" s="136">
        <v>0</v>
      </c>
      <c r="DV71" s="136">
        <v>227.8</v>
      </c>
      <c r="DW71" s="136">
        <v>631.04999999999995</v>
      </c>
      <c r="DX71" s="136">
        <v>0</v>
      </c>
      <c r="DY71" s="136">
        <v>1020.425</v>
      </c>
      <c r="DZ71" s="136">
        <v>3577.3</v>
      </c>
      <c r="EA71" s="136">
        <v>0</v>
      </c>
      <c r="EB71" s="136">
        <v>9758.15</v>
      </c>
      <c r="EC71" s="136">
        <v>26051.1</v>
      </c>
      <c r="IM71" s="197"/>
    </row>
    <row r="72" spans="1:247" s="181" customFormat="1" ht="20.25" customHeight="1">
      <c r="A72" s="176">
        <v>39534</v>
      </c>
      <c r="B72" s="216" t="s">
        <v>147</v>
      </c>
      <c r="C72" s="177">
        <v>2</v>
      </c>
      <c r="D72" s="173">
        <v>-3.3898000000000001</v>
      </c>
      <c r="E72" s="174">
        <v>-60.315989999999999</v>
      </c>
      <c r="F72" s="170" t="s">
        <v>16</v>
      </c>
      <c r="G72" s="172">
        <v>5</v>
      </c>
      <c r="H72" s="170" t="s">
        <v>43</v>
      </c>
      <c r="I72" s="171" t="s">
        <v>43</v>
      </c>
      <c r="J72" s="184" t="s">
        <v>1930</v>
      </c>
      <c r="K72" s="175" t="s">
        <v>145</v>
      </c>
      <c r="L72" s="136">
        <v>1</v>
      </c>
      <c r="M72" s="178">
        <v>8.9</v>
      </c>
      <c r="N72" s="178">
        <v>1.2</v>
      </c>
      <c r="O72" s="178">
        <v>29.77</v>
      </c>
      <c r="P72" s="178">
        <v>75</v>
      </c>
      <c r="Q72" s="178">
        <v>0.42</v>
      </c>
      <c r="R72" s="218">
        <v>109.8</v>
      </c>
      <c r="S72" s="218">
        <v>8.33</v>
      </c>
      <c r="T72" s="218">
        <v>5.0999999999999996</v>
      </c>
      <c r="U72" s="218" t="s">
        <v>15</v>
      </c>
      <c r="V72" s="218" t="s">
        <v>15</v>
      </c>
      <c r="W72" s="178">
        <v>6.96</v>
      </c>
      <c r="X72" s="179" t="s">
        <v>15</v>
      </c>
      <c r="Y72" s="179" t="s">
        <v>15</v>
      </c>
      <c r="Z72" s="179" t="s">
        <v>15</v>
      </c>
      <c r="AA72" s="179" t="s">
        <v>15</v>
      </c>
      <c r="AB72" s="179" t="s">
        <v>15</v>
      </c>
      <c r="AC72" s="179" t="s">
        <v>15</v>
      </c>
      <c r="AD72" s="179" t="s">
        <v>15</v>
      </c>
      <c r="AE72" s="179" t="s">
        <v>15</v>
      </c>
      <c r="AF72" s="179" t="s">
        <v>15</v>
      </c>
      <c r="AG72" s="179" t="s">
        <v>15</v>
      </c>
      <c r="AH72" s="179" t="s">
        <v>15</v>
      </c>
      <c r="AI72" s="217" t="s">
        <v>15</v>
      </c>
      <c r="AJ72" s="179" t="s">
        <v>15</v>
      </c>
      <c r="AK72" s="179" t="s">
        <v>15</v>
      </c>
      <c r="AL72" s="179" t="s">
        <v>15</v>
      </c>
      <c r="AM72" s="218" t="s">
        <v>15</v>
      </c>
      <c r="AN72" s="179" t="s">
        <v>15</v>
      </c>
      <c r="AO72" s="179" t="s">
        <v>15</v>
      </c>
      <c r="AP72" s="179" t="s">
        <v>15</v>
      </c>
      <c r="AQ72" s="178">
        <v>41.52</v>
      </c>
      <c r="AR72" s="261" t="str">
        <f t="shared" si="6"/>
        <v>NaN</v>
      </c>
      <c r="AS72" s="219" t="s">
        <v>15</v>
      </c>
      <c r="AT72" s="179" t="s">
        <v>15</v>
      </c>
      <c r="AU72" s="179" t="s">
        <v>15</v>
      </c>
      <c r="AV72" s="179" t="s">
        <v>15</v>
      </c>
      <c r="AW72" s="204" t="str">
        <f t="shared" si="2"/>
        <v>NaN</v>
      </c>
      <c r="AX72" s="179" t="s">
        <v>15</v>
      </c>
      <c r="AY72" s="179" t="s">
        <v>15</v>
      </c>
      <c r="AZ72" s="270" t="s">
        <v>15</v>
      </c>
      <c r="BA72" s="179" t="s">
        <v>15</v>
      </c>
      <c r="BB72" s="264" t="s">
        <v>15</v>
      </c>
      <c r="BC72" s="179" t="s">
        <v>15</v>
      </c>
      <c r="BD72" s="179" t="s">
        <v>15</v>
      </c>
      <c r="BE72" s="179" t="s">
        <v>15</v>
      </c>
      <c r="BF72" s="21" t="s">
        <v>15</v>
      </c>
      <c r="BG72" s="21" t="s">
        <v>15</v>
      </c>
      <c r="BH72" s="179" t="s">
        <v>15</v>
      </c>
      <c r="BI72" s="179" t="s">
        <v>15</v>
      </c>
      <c r="BJ72" s="309">
        <v>20.170929999999998</v>
      </c>
      <c r="BK72" s="309">
        <v>1249986000</v>
      </c>
      <c r="BL72" s="309">
        <v>245749900</v>
      </c>
      <c r="BM72" s="309">
        <v>0.38722190000000001</v>
      </c>
      <c r="BN72" s="309">
        <v>0.22216440000000001</v>
      </c>
      <c r="BO72" s="309">
        <v>0.20673639999999999</v>
      </c>
      <c r="BP72" s="309">
        <v>0.16022120000000001</v>
      </c>
      <c r="BQ72" s="309">
        <v>5.5328429999999999E-6</v>
      </c>
      <c r="BR72" s="309">
        <v>2.3650649999999999E-2</v>
      </c>
      <c r="BS72" s="136">
        <v>12.4860191345215</v>
      </c>
      <c r="BT72" s="136">
        <v>7.6276230812072798</v>
      </c>
      <c r="BU72" s="136">
        <v>2.6794371024152502E-4</v>
      </c>
      <c r="BV72" s="136">
        <v>-3.4341022546868798E-4</v>
      </c>
      <c r="BW72" s="136">
        <v>7.10477586835623E-4</v>
      </c>
      <c r="BX72" s="136">
        <v>307.96291583425801</v>
      </c>
      <c r="BY72" s="136">
        <v>6512.0066861999903</v>
      </c>
      <c r="BZ72" s="136">
        <v>6.7051895264282693E-2</v>
      </c>
      <c r="CA72" s="309">
        <v>9.5001565059332896E-5</v>
      </c>
      <c r="CB72" s="136">
        <v>6223.5095878495504</v>
      </c>
      <c r="CC72" s="136">
        <v>49473.462286404501</v>
      </c>
      <c r="CD72" s="136">
        <v>8361.8767078885994</v>
      </c>
      <c r="CE72" s="136">
        <v>0</v>
      </c>
      <c r="CF72" s="136">
        <v>3.6292999999999999E-2</v>
      </c>
      <c r="CG72" s="136">
        <v>29.719911</v>
      </c>
      <c r="CH72" s="136">
        <v>28.3</v>
      </c>
      <c r="CI72" s="136">
        <v>26.057241379310401</v>
      </c>
      <c r="CJ72" s="136">
        <v>26.282271468144</v>
      </c>
      <c r="CK72" s="136">
        <v>0.1008</v>
      </c>
      <c r="CL72" s="136">
        <v>12.621600000000001</v>
      </c>
      <c r="CM72" s="136">
        <v>32.2776</v>
      </c>
      <c r="CN72" s="136">
        <v>422.561667</v>
      </c>
      <c r="CO72" s="136">
        <v>18053.984995999999</v>
      </c>
      <c r="CP72" s="136">
        <v>56097.452498999999</v>
      </c>
      <c r="CQ72" s="136">
        <v>75</v>
      </c>
      <c r="CR72" s="136">
        <v>87.393103448275895</v>
      </c>
      <c r="CS72" s="136">
        <v>85.265927977839297</v>
      </c>
      <c r="CT72" s="136">
        <v>1005.1</v>
      </c>
      <c r="CU72" s="136">
        <v>1004.51724137931</v>
      </c>
      <c r="CV72" s="136">
        <v>1004.75900277008</v>
      </c>
      <c r="CW72" s="136">
        <v>2.2000000000000002</v>
      </c>
      <c r="CX72" s="136">
        <v>0.79103448275862098</v>
      </c>
      <c r="CY72" s="136">
        <v>0.84404432132964002</v>
      </c>
      <c r="CZ72" s="136">
        <v>100</v>
      </c>
      <c r="DA72" s="136">
        <v>157.32413793103399</v>
      </c>
      <c r="DB72" s="136">
        <v>163.52908587257599</v>
      </c>
      <c r="DC72" s="136">
        <v>74.75</v>
      </c>
      <c r="DD72" s="136">
        <v>3159.7750000000001</v>
      </c>
      <c r="DE72" s="136">
        <v>7656.6</v>
      </c>
      <c r="DF72" s="136">
        <v>543.125</v>
      </c>
      <c r="DG72" s="136">
        <v>24755.95</v>
      </c>
      <c r="DH72" s="136">
        <v>61220.824999999997</v>
      </c>
      <c r="DI72" s="136">
        <v>453.67500000000001</v>
      </c>
      <c r="DJ72" s="136">
        <v>64877.25</v>
      </c>
      <c r="DK72" s="136">
        <v>160917.97500000001</v>
      </c>
      <c r="DL72" s="136">
        <v>428.17500000000001</v>
      </c>
      <c r="DM72" s="136">
        <v>60487.199999999997</v>
      </c>
      <c r="DN72" s="136">
        <v>150277.65</v>
      </c>
      <c r="DO72" s="136">
        <v>36.734999999999999</v>
      </c>
      <c r="DP72" s="136">
        <v>1647.22</v>
      </c>
      <c r="DQ72" s="136">
        <v>4041.7910000000002</v>
      </c>
      <c r="DR72" s="136">
        <v>1.2749999999999999</v>
      </c>
      <c r="DS72" s="136">
        <v>50.790999999999997</v>
      </c>
      <c r="DT72" s="136">
        <v>123.27500000000001</v>
      </c>
      <c r="DU72" s="136">
        <v>6.3250000000000002</v>
      </c>
      <c r="DV72" s="136">
        <v>263</v>
      </c>
      <c r="DW72" s="136">
        <v>637.54999999999995</v>
      </c>
      <c r="DX72" s="136">
        <v>1.325</v>
      </c>
      <c r="DY72" s="136">
        <v>1176.5</v>
      </c>
      <c r="DZ72" s="136">
        <v>3518.8249999999998</v>
      </c>
      <c r="EA72" s="136">
        <v>263.22500000000002</v>
      </c>
      <c r="EB72" s="136">
        <v>10814.424999999999</v>
      </c>
      <c r="EC72" s="136">
        <v>26066.924999999999</v>
      </c>
      <c r="IM72" s="182"/>
    </row>
    <row r="73" spans="1:247" s="196" customFormat="1" ht="20.25" customHeight="1">
      <c r="A73" s="189">
        <v>39534</v>
      </c>
      <c r="B73" s="210" t="s">
        <v>147</v>
      </c>
      <c r="C73" s="191">
        <v>2</v>
      </c>
      <c r="D73" s="186">
        <v>-3.3898000000000001</v>
      </c>
      <c r="E73" s="187">
        <v>-60.315989999999999</v>
      </c>
      <c r="F73" s="183" t="s">
        <v>16</v>
      </c>
      <c r="G73" s="185">
        <v>5</v>
      </c>
      <c r="H73" s="183" t="s">
        <v>43</v>
      </c>
      <c r="I73" s="184" t="s">
        <v>148</v>
      </c>
      <c r="J73" s="184" t="s">
        <v>1930</v>
      </c>
      <c r="K73" s="188" t="s">
        <v>145</v>
      </c>
      <c r="L73" s="136">
        <v>0</v>
      </c>
      <c r="M73" s="192">
        <v>8.9</v>
      </c>
      <c r="N73" s="192">
        <v>1.2</v>
      </c>
      <c r="O73" s="192">
        <v>28.93</v>
      </c>
      <c r="P73" s="192">
        <v>75</v>
      </c>
      <c r="Q73" s="192">
        <v>1.07</v>
      </c>
      <c r="R73" s="194">
        <v>110.2</v>
      </c>
      <c r="S73" s="194">
        <v>8.48</v>
      </c>
      <c r="T73" s="194">
        <v>8.1</v>
      </c>
      <c r="U73" s="194" t="s">
        <v>15</v>
      </c>
      <c r="V73" s="194" t="s">
        <v>15</v>
      </c>
      <c r="W73" s="192">
        <v>7.29</v>
      </c>
      <c r="X73" s="193" t="s">
        <v>15</v>
      </c>
      <c r="Y73" s="193" t="s">
        <v>15</v>
      </c>
      <c r="Z73" s="193" t="s">
        <v>15</v>
      </c>
      <c r="AA73" s="193" t="s">
        <v>15</v>
      </c>
      <c r="AB73" s="193" t="s">
        <v>15</v>
      </c>
      <c r="AC73" s="193" t="s">
        <v>15</v>
      </c>
      <c r="AD73" s="193" t="s">
        <v>15</v>
      </c>
      <c r="AE73" s="193" t="s">
        <v>15</v>
      </c>
      <c r="AF73" s="193" t="s">
        <v>15</v>
      </c>
      <c r="AG73" s="193" t="s">
        <v>15</v>
      </c>
      <c r="AH73" s="193" t="s">
        <v>15</v>
      </c>
      <c r="AI73" s="213" t="s">
        <v>15</v>
      </c>
      <c r="AJ73" s="193" t="s">
        <v>15</v>
      </c>
      <c r="AK73" s="193" t="s">
        <v>15</v>
      </c>
      <c r="AL73" s="193" t="s">
        <v>15</v>
      </c>
      <c r="AM73" s="193" t="s">
        <v>15</v>
      </c>
      <c r="AN73" s="193" t="s">
        <v>15</v>
      </c>
      <c r="AO73" s="193" t="s">
        <v>15</v>
      </c>
      <c r="AP73" s="193" t="s">
        <v>15</v>
      </c>
      <c r="AQ73" s="193" t="s">
        <v>15</v>
      </c>
      <c r="AR73" s="261" t="str">
        <f t="shared" si="6"/>
        <v>NaN</v>
      </c>
      <c r="AS73" s="193" t="s">
        <v>15</v>
      </c>
      <c r="AT73" s="193" t="s">
        <v>15</v>
      </c>
      <c r="AU73" s="193" t="s">
        <v>15</v>
      </c>
      <c r="AV73" s="193" t="s">
        <v>15</v>
      </c>
      <c r="AW73" s="204" t="str">
        <f t="shared" si="2"/>
        <v>NaN</v>
      </c>
      <c r="AX73" s="193" t="s">
        <v>15</v>
      </c>
      <c r="AY73" s="193" t="s">
        <v>15</v>
      </c>
      <c r="AZ73" s="193" t="s">
        <v>15</v>
      </c>
      <c r="BA73" s="193" t="s">
        <v>15</v>
      </c>
      <c r="BB73" s="264" t="s">
        <v>15</v>
      </c>
      <c r="BC73" s="193" t="s">
        <v>15</v>
      </c>
      <c r="BD73" s="193" t="s">
        <v>15</v>
      </c>
      <c r="BE73" s="193" t="s">
        <v>15</v>
      </c>
      <c r="BF73" s="21" t="s">
        <v>15</v>
      </c>
      <c r="BG73" s="21" t="s">
        <v>15</v>
      </c>
      <c r="BH73" s="193" t="s">
        <v>15</v>
      </c>
      <c r="BI73" s="193" t="s">
        <v>15</v>
      </c>
      <c r="BJ73" s="309">
        <v>20.170929999999998</v>
      </c>
      <c r="BK73" s="309">
        <v>1249986000</v>
      </c>
      <c r="BL73" s="309">
        <v>245749900</v>
      </c>
      <c r="BM73" s="309">
        <v>0.38722190000000001</v>
      </c>
      <c r="BN73" s="309">
        <v>0.22216440000000001</v>
      </c>
      <c r="BO73" s="309">
        <v>0.20673639999999999</v>
      </c>
      <c r="BP73" s="309">
        <v>0.16022120000000001</v>
      </c>
      <c r="BQ73" s="309">
        <v>5.5328429999999999E-6</v>
      </c>
      <c r="BR73" s="309">
        <v>2.3650649999999999E-2</v>
      </c>
      <c r="BS73" s="136">
        <v>12.4860191345215</v>
      </c>
      <c r="BT73" s="136">
        <v>7.6276230812072798</v>
      </c>
      <c r="BU73" s="136">
        <v>2.6794371024152502E-4</v>
      </c>
      <c r="BV73" s="136">
        <v>-3.4341022546868798E-4</v>
      </c>
      <c r="BW73" s="136">
        <v>7.10477586835623E-4</v>
      </c>
      <c r="BX73" s="136">
        <v>307.96291583425801</v>
      </c>
      <c r="BY73" s="136">
        <v>6512.0066861999903</v>
      </c>
      <c r="BZ73" s="136">
        <v>6.7051895264282693E-2</v>
      </c>
      <c r="CA73" s="309">
        <v>9.5001565059332896E-5</v>
      </c>
      <c r="CB73" s="136">
        <v>6223.5095878495504</v>
      </c>
      <c r="CC73" s="136">
        <v>49473.462286404501</v>
      </c>
      <c r="CD73" s="136">
        <v>8361.8767078885994</v>
      </c>
      <c r="CE73" s="136">
        <v>0</v>
      </c>
      <c r="CF73" s="136">
        <v>3.6292999999999999E-2</v>
      </c>
      <c r="CG73" s="136">
        <v>29.719911</v>
      </c>
      <c r="CH73" s="136">
        <v>28.3</v>
      </c>
      <c r="CI73" s="136">
        <v>26.057241379310401</v>
      </c>
      <c r="CJ73" s="136">
        <v>26.282271468144</v>
      </c>
      <c r="CK73" s="136">
        <v>0.1008</v>
      </c>
      <c r="CL73" s="136">
        <v>12.621600000000001</v>
      </c>
      <c r="CM73" s="136">
        <v>32.2776</v>
      </c>
      <c r="CN73" s="136">
        <v>422.561667</v>
      </c>
      <c r="CO73" s="136">
        <v>18053.984995999999</v>
      </c>
      <c r="CP73" s="136">
        <v>56097.452498999999</v>
      </c>
      <c r="CQ73" s="136">
        <v>75</v>
      </c>
      <c r="CR73" s="136">
        <v>87.393103448275895</v>
      </c>
      <c r="CS73" s="136">
        <v>85.265927977839297</v>
      </c>
      <c r="CT73" s="136">
        <v>1005.1</v>
      </c>
      <c r="CU73" s="136">
        <v>1004.51724137931</v>
      </c>
      <c r="CV73" s="136">
        <v>1004.75900277008</v>
      </c>
      <c r="CW73" s="136">
        <v>2.2000000000000002</v>
      </c>
      <c r="CX73" s="136">
        <v>0.79103448275862098</v>
      </c>
      <c r="CY73" s="136">
        <v>0.84404432132964002</v>
      </c>
      <c r="CZ73" s="136">
        <v>100</v>
      </c>
      <c r="DA73" s="136">
        <v>157.32413793103399</v>
      </c>
      <c r="DB73" s="136">
        <v>163.52908587257599</v>
      </c>
      <c r="DC73" s="136">
        <v>74.75</v>
      </c>
      <c r="DD73" s="136">
        <v>3159.7750000000001</v>
      </c>
      <c r="DE73" s="136">
        <v>7656.6</v>
      </c>
      <c r="DF73" s="136">
        <v>543.125</v>
      </c>
      <c r="DG73" s="136">
        <v>24755.95</v>
      </c>
      <c r="DH73" s="136">
        <v>61220.824999999997</v>
      </c>
      <c r="DI73" s="136">
        <v>453.67500000000001</v>
      </c>
      <c r="DJ73" s="136">
        <v>64877.25</v>
      </c>
      <c r="DK73" s="136">
        <v>160917.97500000001</v>
      </c>
      <c r="DL73" s="136">
        <v>428.17500000000001</v>
      </c>
      <c r="DM73" s="136">
        <v>60487.199999999997</v>
      </c>
      <c r="DN73" s="136">
        <v>150277.65</v>
      </c>
      <c r="DO73" s="136">
        <v>36.734999999999999</v>
      </c>
      <c r="DP73" s="136">
        <v>1647.22</v>
      </c>
      <c r="DQ73" s="136">
        <v>4041.7910000000002</v>
      </c>
      <c r="DR73" s="136">
        <v>1.2749999999999999</v>
      </c>
      <c r="DS73" s="136">
        <v>50.790999999999997</v>
      </c>
      <c r="DT73" s="136">
        <v>123.27500000000001</v>
      </c>
      <c r="DU73" s="136">
        <v>6.3250000000000002</v>
      </c>
      <c r="DV73" s="136">
        <v>263</v>
      </c>
      <c r="DW73" s="136">
        <v>637.54999999999995</v>
      </c>
      <c r="DX73" s="136">
        <v>1.325</v>
      </c>
      <c r="DY73" s="136">
        <v>1176.5</v>
      </c>
      <c r="DZ73" s="136">
        <v>3518.8249999999998</v>
      </c>
      <c r="EA73" s="136">
        <v>263.22500000000002</v>
      </c>
      <c r="EB73" s="136">
        <v>10814.424999999999</v>
      </c>
      <c r="EC73" s="136">
        <v>26066.924999999999</v>
      </c>
      <c r="IM73" s="197"/>
    </row>
    <row r="74" spans="1:247" s="181" customFormat="1" ht="20.25" customHeight="1">
      <c r="A74" s="176">
        <v>39534</v>
      </c>
      <c r="B74" s="216" t="s">
        <v>151</v>
      </c>
      <c r="C74" s="177">
        <v>1</v>
      </c>
      <c r="D74" s="173">
        <v>-3.3969900000000002</v>
      </c>
      <c r="E74" s="174">
        <v>-60.30433</v>
      </c>
      <c r="F74" s="170" t="s">
        <v>16</v>
      </c>
      <c r="G74" s="172">
        <v>32</v>
      </c>
      <c r="H74" s="170" t="s">
        <v>26</v>
      </c>
      <c r="I74" s="171" t="s">
        <v>26</v>
      </c>
      <c r="J74" s="184" t="s">
        <v>1930</v>
      </c>
      <c r="K74" s="175" t="s">
        <v>145</v>
      </c>
      <c r="L74" s="136">
        <v>1</v>
      </c>
      <c r="M74" s="178">
        <v>8</v>
      </c>
      <c r="N74" s="178">
        <v>1</v>
      </c>
      <c r="O74" s="178">
        <v>30.91</v>
      </c>
      <c r="P74" s="178">
        <v>74</v>
      </c>
      <c r="Q74" s="178">
        <v>0.49</v>
      </c>
      <c r="R74" s="218">
        <v>122.2</v>
      </c>
      <c r="S74" s="218">
        <v>9.1</v>
      </c>
      <c r="T74" s="218">
        <v>5.0999999999999996</v>
      </c>
      <c r="U74" s="218" t="s">
        <v>15</v>
      </c>
      <c r="V74" s="218" t="s">
        <v>15</v>
      </c>
      <c r="W74" s="178">
        <v>8.1199999999999992</v>
      </c>
      <c r="X74" s="179" t="s">
        <v>15</v>
      </c>
      <c r="Y74" s="179" t="s">
        <v>15</v>
      </c>
      <c r="Z74" s="179" t="s">
        <v>15</v>
      </c>
      <c r="AA74" s="179" t="s">
        <v>15</v>
      </c>
      <c r="AB74" s="179" t="s">
        <v>15</v>
      </c>
      <c r="AC74" s="178">
        <v>31.7</v>
      </c>
      <c r="AD74" s="179" t="s">
        <v>15</v>
      </c>
      <c r="AE74" s="178" t="s">
        <v>1900</v>
      </c>
      <c r="AF74" s="179" t="s">
        <v>15</v>
      </c>
      <c r="AG74" s="178" t="s">
        <v>1900</v>
      </c>
      <c r="AH74" s="179" t="s">
        <v>15</v>
      </c>
      <c r="AI74" s="217">
        <v>6.69</v>
      </c>
      <c r="AJ74" s="178">
        <v>1.5</v>
      </c>
      <c r="AK74" s="178">
        <v>3.76</v>
      </c>
      <c r="AL74" s="178">
        <v>1.65</v>
      </c>
      <c r="AM74" s="218" t="s">
        <v>1895</v>
      </c>
      <c r="AN74" s="179" t="s">
        <v>15</v>
      </c>
      <c r="AO74" s="179" t="s">
        <v>15</v>
      </c>
      <c r="AP74" s="179" t="s">
        <v>15</v>
      </c>
      <c r="AQ74" s="178">
        <v>34.36</v>
      </c>
      <c r="AR74" s="261" t="str">
        <f t="shared" si="6"/>
        <v>NaN</v>
      </c>
      <c r="AS74" s="178">
        <v>0.77</v>
      </c>
      <c r="AT74" s="179" t="s">
        <v>15</v>
      </c>
      <c r="AU74" s="179" t="s">
        <v>15</v>
      </c>
      <c r="AV74" s="179" t="s">
        <v>15</v>
      </c>
      <c r="AW74" s="204" t="str">
        <f>IF(AM74="&lt;0.01","&lt;0.55",(AM74*1000)/1.28784/14.0067)</f>
        <v>&lt;0.55</v>
      </c>
      <c r="AX74" s="179" t="s">
        <v>15</v>
      </c>
      <c r="AY74" s="179" t="s">
        <v>15</v>
      </c>
      <c r="AZ74" s="179" t="s">
        <v>15</v>
      </c>
      <c r="BA74" s="179" t="s">
        <v>15</v>
      </c>
      <c r="BB74" s="178" t="s">
        <v>1900</v>
      </c>
      <c r="BC74" s="179" t="s">
        <v>15</v>
      </c>
      <c r="BD74" s="178" t="s">
        <v>1900</v>
      </c>
      <c r="BE74" s="179" t="s">
        <v>15</v>
      </c>
      <c r="BF74" s="21" t="s">
        <v>15</v>
      </c>
      <c r="BG74" s="21" t="s">
        <v>15</v>
      </c>
      <c r="BH74" s="179" t="s">
        <v>15</v>
      </c>
      <c r="BI74" s="179" t="s">
        <v>15</v>
      </c>
      <c r="BJ74" s="309">
        <v>20.170929999999998</v>
      </c>
      <c r="BK74" s="309">
        <v>1249986000</v>
      </c>
      <c r="BL74" s="309">
        <v>245749900</v>
      </c>
      <c r="BM74" s="309">
        <v>0.38722190000000001</v>
      </c>
      <c r="BN74" s="309">
        <v>0.22216440000000001</v>
      </c>
      <c r="BO74" s="309">
        <v>0.20673639999999999</v>
      </c>
      <c r="BP74" s="309">
        <v>0.16022120000000001</v>
      </c>
      <c r="BQ74" s="309">
        <v>5.5328429999999999E-6</v>
      </c>
      <c r="BR74" s="309">
        <v>2.3650649999999999E-2</v>
      </c>
      <c r="BS74" s="136">
        <v>13.476978302001999</v>
      </c>
      <c r="BT74" s="136">
        <v>6.6367443084716804</v>
      </c>
      <c r="BU74" s="136">
        <v>-1.5673854155466001E-3</v>
      </c>
      <c r="BV74" s="136">
        <v>2.07933123456314E-3</v>
      </c>
      <c r="BW74" s="136">
        <v>2.6563385734334598E-3</v>
      </c>
      <c r="BX74" s="136">
        <v>307.00873277381203</v>
      </c>
      <c r="BY74" s="136">
        <v>7335.8479415524798</v>
      </c>
      <c r="BZ74" s="136">
        <v>7.82603972925449E-2</v>
      </c>
      <c r="CA74" s="136">
        <v>3.1150145619724301E-4</v>
      </c>
      <c r="CB74" s="136">
        <v>16969.869722137701</v>
      </c>
      <c r="CC74" s="136">
        <v>7932.6892415648599</v>
      </c>
      <c r="CD74" s="136">
        <v>2847.2532242909401</v>
      </c>
      <c r="CE74" s="136">
        <v>0</v>
      </c>
      <c r="CF74" s="136">
        <v>3.6292999999999999E-2</v>
      </c>
      <c r="CG74" s="136">
        <v>29.719911</v>
      </c>
      <c r="CH74" s="136">
        <v>31</v>
      </c>
      <c r="CI74" s="136">
        <v>26.1331034482759</v>
      </c>
      <c r="CJ74" s="136">
        <v>26.303324099723</v>
      </c>
      <c r="CK74" s="136">
        <v>5.04E-2</v>
      </c>
      <c r="CL74" s="136">
        <v>12.4344</v>
      </c>
      <c r="CM74" s="136">
        <v>32.104799999999997</v>
      </c>
      <c r="CN74" s="136">
        <v>903.559167</v>
      </c>
      <c r="CO74" s="136">
        <v>19481.763607000001</v>
      </c>
      <c r="CP74" s="136">
        <v>57243.098610000001</v>
      </c>
      <c r="CQ74" s="136">
        <v>63</v>
      </c>
      <c r="CR74" s="136">
        <v>87.062068965517199</v>
      </c>
      <c r="CS74" s="136">
        <v>85.193905817174496</v>
      </c>
      <c r="CT74" s="136">
        <v>1003.6</v>
      </c>
      <c r="CU74" s="136">
        <v>1004.46689655172</v>
      </c>
      <c r="CV74" s="136">
        <v>1004.73379501385</v>
      </c>
      <c r="CW74" s="136">
        <v>2.4</v>
      </c>
      <c r="CX74" s="136">
        <v>0.80551724137931002</v>
      </c>
      <c r="CY74" s="136">
        <v>0.84764542936288101</v>
      </c>
      <c r="CZ74" s="136">
        <v>96</v>
      </c>
      <c r="DA74" s="136">
        <v>157.02758620689701</v>
      </c>
      <c r="DB74" s="136">
        <v>163.875346260388</v>
      </c>
      <c r="DC74" s="136">
        <v>92.1</v>
      </c>
      <c r="DD74" s="136">
        <v>3221.2750000000001</v>
      </c>
      <c r="DE74" s="136">
        <v>7716.5749999999998</v>
      </c>
      <c r="DF74" s="136">
        <v>668.32500000000005</v>
      </c>
      <c r="DG74" s="136">
        <v>25204.7</v>
      </c>
      <c r="DH74" s="136">
        <v>61666.875</v>
      </c>
      <c r="DI74" s="136">
        <v>460.67500000000001</v>
      </c>
      <c r="DJ74" s="136">
        <v>64884.5</v>
      </c>
      <c r="DK74" s="136">
        <v>160938.15</v>
      </c>
      <c r="DL74" s="136">
        <v>432.75</v>
      </c>
      <c r="DM74" s="136">
        <v>60507.525000000001</v>
      </c>
      <c r="DN74" s="136">
        <v>150312.17499999999</v>
      </c>
      <c r="DO74" s="136">
        <v>45.357999999999997</v>
      </c>
      <c r="DP74" s="136">
        <v>1675.49</v>
      </c>
      <c r="DQ74" s="136">
        <v>4070.64</v>
      </c>
      <c r="DR74" s="136">
        <v>1.6879999999999999</v>
      </c>
      <c r="DS74" s="136">
        <v>51.892000000000003</v>
      </c>
      <c r="DT74" s="136">
        <v>124.411</v>
      </c>
      <c r="DU74" s="136">
        <v>8.9499999999999993</v>
      </c>
      <c r="DV74" s="136">
        <v>269.05</v>
      </c>
      <c r="DW74" s="136">
        <v>643.875</v>
      </c>
      <c r="DX74" s="136">
        <v>14.225</v>
      </c>
      <c r="DY74" s="136">
        <v>1212.6500000000001</v>
      </c>
      <c r="DZ74" s="136">
        <v>3558.15</v>
      </c>
      <c r="EA74" s="136">
        <v>308.42500000000001</v>
      </c>
      <c r="EB74" s="136">
        <v>10986.75</v>
      </c>
      <c r="EC74" s="136">
        <v>26231.15</v>
      </c>
      <c r="IM74" s="182"/>
    </row>
    <row r="75" spans="1:247" s="196" customFormat="1" ht="20.25" customHeight="1">
      <c r="A75" s="189">
        <v>39534</v>
      </c>
      <c r="B75" s="210" t="s">
        <v>146</v>
      </c>
      <c r="C75" s="191">
        <v>1</v>
      </c>
      <c r="D75" s="186">
        <v>-3.3975399999999998</v>
      </c>
      <c r="E75" s="187">
        <v>-60.286549999999998</v>
      </c>
      <c r="F75" s="183" t="s">
        <v>16</v>
      </c>
      <c r="G75" s="185">
        <v>4</v>
      </c>
      <c r="H75" s="183" t="s">
        <v>81</v>
      </c>
      <c r="I75" s="184" t="s">
        <v>81</v>
      </c>
      <c r="J75" s="184" t="s">
        <v>1930</v>
      </c>
      <c r="K75" s="188" t="s">
        <v>145</v>
      </c>
      <c r="L75" s="136">
        <v>1</v>
      </c>
      <c r="M75" s="192">
        <v>8</v>
      </c>
      <c r="N75" s="192">
        <v>0.8</v>
      </c>
      <c r="O75" s="192">
        <v>31.04</v>
      </c>
      <c r="P75" s="192">
        <v>70</v>
      </c>
      <c r="Q75" s="192">
        <v>0.25</v>
      </c>
      <c r="R75" s="194">
        <v>125.5</v>
      </c>
      <c r="S75" s="194">
        <v>9.33</v>
      </c>
      <c r="T75" s="194">
        <v>6.1</v>
      </c>
      <c r="U75" s="194" t="s">
        <v>15</v>
      </c>
      <c r="V75" s="194" t="s">
        <v>15</v>
      </c>
      <c r="W75" s="192">
        <v>8.1</v>
      </c>
      <c r="X75" s="193" t="s">
        <v>15</v>
      </c>
      <c r="Y75" s="193" t="s">
        <v>15</v>
      </c>
      <c r="Z75" s="193" t="s">
        <v>15</v>
      </c>
      <c r="AA75" s="193" t="s">
        <v>15</v>
      </c>
      <c r="AB75" s="193" t="s">
        <v>15</v>
      </c>
      <c r="AC75" s="192">
        <v>32.33</v>
      </c>
      <c r="AD75" s="192">
        <v>0.28999999999999998</v>
      </c>
      <c r="AE75" s="178" t="s">
        <v>1900</v>
      </c>
      <c r="AF75" s="192">
        <v>2.56</v>
      </c>
      <c r="AG75" s="178" t="s">
        <v>1900</v>
      </c>
      <c r="AH75" s="192">
        <v>3.22</v>
      </c>
      <c r="AI75" s="213">
        <v>7.49</v>
      </c>
      <c r="AJ75" s="192">
        <v>1.34</v>
      </c>
      <c r="AK75" s="192">
        <v>2.76</v>
      </c>
      <c r="AL75" s="192">
        <v>1.17</v>
      </c>
      <c r="AM75" s="227" t="s">
        <v>1895</v>
      </c>
      <c r="AN75" s="193" t="s">
        <v>15</v>
      </c>
      <c r="AO75" s="193" t="s">
        <v>15</v>
      </c>
      <c r="AP75" s="193" t="s">
        <v>15</v>
      </c>
      <c r="AQ75" s="192">
        <v>28.45</v>
      </c>
      <c r="AR75" s="261" t="str">
        <f t="shared" si="6"/>
        <v>NaN</v>
      </c>
      <c r="AS75" s="219" t="s">
        <v>15</v>
      </c>
      <c r="AT75" s="193" t="s">
        <v>15</v>
      </c>
      <c r="AU75" s="193" t="s">
        <v>15</v>
      </c>
      <c r="AV75" s="193" t="s">
        <v>15</v>
      </c>
      <c r="AW75" s="204" t="str">
        <f t="shared" ref="AW75:AW77" si="8">IF(AM75="&lt;0.01","&lt;0.55",(AM75*1000)/1.28784/14.0067)</f>
        <v>&lt;0.55</v>
      </c>
      <c r="AX75" s="193" t="s">
        <v>15</v>
      </c>
      <c r="AY75" s="193" t="s">
        <v>15</v>
      </c>
      <c r="AZ75" s="269" t="s">
        <v>15</v>
      </c>
      <c r="BA75" s="193" t="s">
        <v>15</v>
      </c>
      <c r="BB75" s="178" t="s">
        <v>1900</v>
      </c>
      <c r="BC75" s="193" t="s">
        <v>15</v>
      </c>
      <c r="BD75" s="178" t="s">
        <v>1900</v>
      </c>
      <c r="BE75" s="193" t="s">
        <v>15</v>
      </c>
      <c r="BF75" s="192">
        <v>3.22</v>
      </c>
      <c r="BG75" s="21" t="s">
        <v>15</v>
      </c>
      <c r="BH75" s="193" t="s">
        <v>15</v>
      </c>
      <c r="BI75" s="193" t="s">
        <v>15</v>
      </c>
      <c r="BJ75" s="309">
        <v>20.170929999999998</v>
      </c>
      <c r="BK75" s="309">
        <v>1249986000</v>
      </c>
      <c r="BL75" s="309">
        <v>245749900</v>
      </c>
      <c r="BM75" s="309">
        <v>0.38722190000000001</v>
      </c>
      <c r="BN75" s="309">
        <v>0.22216440000000001</v>
      </c>
      <c r="BO75" s="309">
        <v>0.20673639999999999</v>
      </c>
      <c r="BP75" s="309">
        <v>0.16022120000000001</v>
      </c>
      <c r="BQ75" s="309">
        <v>5.5328429999999999E-6</v>
      </c>
      <c r="BR75" s="309">
        <v>2.3650649999999999E-2</v>
      </c>
      <c r="BS75" s="136">
        <v>13.051271438598601</v>
      </c>
      <c r="BT75" s="136">
        <v>7.0625025431315098</v>
      </c>
      <c r="BU75" s="136">
        <v>-5.0856772189338999E-3</v>
      </c>
      <c r="BV75" s="136">
        <v>3.7168242658178001E-3</v>
      </c>
      <c r="BW75" s="136">
        <v>6.2993741594254997E-3</v>
      </c>
      <c r="BX75" s="136">
        <v>323.83911320462801</v>
      </c>
      <c r="BY75" s="136">
        <v>6353.3637450206497</v>
      </c>
      <c r="BZ75" s="136">
        <v>7.9785770295940306E-2</v>
      </c>
      <c r="CA75" s="136">
        <v>7.4955793385930605E-4</v>
      </c>
      <c r="CB75" s="136">
        <v>43674.730936817497</v>
      </c>
      <c r="CC75" s="136">
        <v>3749.5487115402998</v>
      </c>
      <c r="CD75" s="136">
        <v>1074.1255209129899</v>
      </c>
      <c r="CE75" s="136">
        <v>0</v>
      </c>
      <c r="CF75" s="136">
        <v>3.6292999999999999E-2</v>
      </c>
      <c r="CG75" s="136">
        <v>29.719911</v>
      </c>
      <c r="CH75" s="136">
        <v>31</v>
      </c>
      <c r="CI75" s="136">
        <v>26.1331034482759</v>
      </c>
      <c r="CJ75" s="136">
        <v>26.303324099723</v>
      </c>
      <c r="CK75" s="136">
        <v>5.04E-2</v>
      </c>
      <c r="CL75" s="136">
        <v>12.4344</v>
      </c>
      <c r="CM75" s="136">
        <v>32.104799999999997</v>
      </c>
      <c r="CN75" s="136">
        <v>903.559167</v>
      </c>
      <c r="CO75" s="136">
        <v>19481.763607000001</v>
      </c>
      <c r="CP75" s="136">
        <v>57243.098610000001</v>
      </c>
      <c r="CQ75" s="136">
        <v>63</v>
      </c>
      <c r="CR75" s="136">
        <v>87.062068965517199</v>
      </c>
      <c r="CS75" s="136">
        <v>85.193905817174496</v>
      </c>
      <c r="CT75" s="136">
        <v>1003.6</v>
      </c>
      <c r="CU75" s="136">
        <v>1004.46689655172</v>
      </c>
      <c r="CV75" s="136">
        <v>1004.73379501385</v>
      </c>
      <c r="CW75" s="136">
        <v>2.4</v>
      </c>
      <c r="CX75" s="136">
        <v>0.80551724137931002</v>
      </c>
      <c r="CY75" s="136">
        <v>0.84764542936288101</v>
      </c>
      <c r="CZ75" s="136">
        <v>96</v>
      </c>
      <c r="DA75" s="136">
        <v>157.02758620689701</v>
      </c>
      <c r="DB75" s="136">
        <v>163.875346260388</v>
      </c>
      <c r="DC75" s="136">
        <v>92.1</v>
      </c>
      <c r="DD75" s="136">
        <v>3221.2750000000001</v>
      </c>
      <c r="DE75" s="136">
        <v>7716.5749999999998</v>
      </c>
      <c r="DF75" s="136">
        <v>668.32500000000005</v>
      </c>
      <c r="DG75" s="136">
        <v>25204.7</v>
      </c>
      <c r="DH75" s="136">
        <v>61666.875</v>
      </c>
      <c r="DI75" s="136">
        <v>460.67500000000001</v>
      </c>
      <c r="DJ75" s="136">
        <v>64884.5</v>
      </c>
      <c r="DK75" s="136">
        <v>160938.15</v>
      </c>
      <c r="DL75" s="136">
        <v>432.75</v>
      </c>
      <c r="DM75" s="136">
        <v>60507.525000000001</v>
      </c>
      <c r="DN75" s="136">
        <v>150312.17499999999</v>
      </c>
      <c r="DO75" s="136">
        <v>45.357999999999997</v>
      </c>
      <c r="DP75" s="136">
        <v>1675.49</v>
      </c>
      <c r="DQ75" s="136">
        <v>4070.64</v>
      </c>
      <c r="DR75" s="136">
        <v>1.6879999999999999</v>
      </c>
      <c r="DS75" s="136">
        <v>51.892000000000003</v>
      </c>
      <c r="DT75" s="136">
        <v>124.411</v>
      </c>
      <c r="DU75" s="136">
        <v>8.9499999999999993</v>
      </c>
      <c r="DV75" s="136">
        <v>269.05</v>
      </c>
      <c r="DW75" s="136">
        <v>643.875</v>
      </c>
      <c r="DX75" s="136">
        <v>14.225</v>
      </c>
      <c r="DY75" s="136">
        <v>1212.6500000000001</v>
      </c>
      <c r="DZ75" s="136">
        <v>3558.15</v>
      </c>
      <c r="EA75" s="136">
        <v>308.42500000000001</v>
      </c>
      <c r="EB75" s="136">
        <v>10986.75</v>
      </c>
      <c r="EC75" s="136">
        <v>26231.15</v>
      </c>
      <c r="IM75" s="197"/>
    </row>
    <row r="76" spans="1:247" s="181" customFormat="1" ht="20.25" customHeight="1">
      <c r="A76" s="176">
        <v>39534</v>
      </c>
      <c r="B76" s="216" t="s">
        <v>149</v>
      </c>
      <c r="C76" s="177">
        <v>1</v>
      </c>
      <c r="D76" s="173">
        <v>-3.3862399999999999</v>
      </c>
      <c r="E76" s="174">
        <v>-60.286470000000001</v>
      </c>
      <c r="F76" s="170" t="s">
        <v>16</v>
      </c>
      <c r="G76" s="172">
        <v>7</v>
      </c>
      <c r="H76" s="170" t="s">
        <v>18</v>
      </c>
      <c r="I76" s="171" t="s">
        <v>18</v>
      </c>
      <c r="J76" s="184" t="s">
        <v>1930</v>
      </c>
      <c r="K76" s="175" t="s">
        <v>145</v>
      </c>
      <c r="L76" s="136">
        <v>1</v>
      </c>
      <c r="M76" s="178">
        <v>8</v>
      </c>
      <c r="N76" s="178">
        <v>0.8</v>
      </c>
      <c r="O76" s="178">
        <v>31.02</v>
      </c>
      <c r="P76" s="178">
        <v>71</v>
      </c>
      <c r="Q76" s="178">
        <v>0.5</v>
      </c>
      <c r="R76" s="218">
        <v>113.9</v>
      </c>
      <c r="S76" s="218">
        <v>8.4600000000000009</v>
      </c>
      <c r="T76" s="218">
        <v>5.7</v>
      </c>
      <c r="U76" s="218" t="s">
        <v>15</v>
      </c>
      <c r="V76" s="218" t="s">
        <v>15</v>
      </c>
      <c r="W76" s="178">
        <v>7.69</v>
      </c>
      <c r="X76" s="179" t="s">
        <v>15</v>
      </c>
      <c r="Y76" s="179" t="s">
        <v>15</v>
      </c>
      <c r="Z76" s="179" t="s">
        <v>15</v>
      </c>
      <c r="AA76" s="179" t="s">
        <v>15</v>
      </c>
      <c r="AB76" s="179" t="s">
        <v>15</v>
      </c>
      <c r="AC76" s="178">
        <v>31.7</v>
      </c>
      <c r="AD76" s="178">
        <v>0.28999999999999998</v>
      </c>
      <c r="AE76" s="178" t="s">
        <v>1900</v>
      </c>
      <c r="AF76" s="178">
        <v>2.4500000000000002</v>
      </c>
      <c r="AG76" s="178" t="s">
        <v>1900</v>
      </c>
      <c r="AH76" s="178">
        <v>3.21</v>
      </c>
      <c r="AI76" s="217">
        <v>9.32</v>
      </c>
      <c r="AJ76" s="178">
        <v>1.37</v>
      </c>
      <c r="AK76" s="178">
        <v>2.8</v>
      </c>
      <c r="AL76" s="178">
        <v>1.2</v>
      </c>
      <c r="AM76" s="218" t="s">
        <v>1895</v>
      </c>
      <c r="AN76" s="179" t="s">
        <v>15</v>
      </c>
      <c r="AO76" s="179" t="s">
        <v>15</v>
      </c>
      <c r="AP76" s="179" t="s">
        <v>15</v>
      </c>
      <c r="AQ76" s="178">
        <v>25.01</v>
      </c>
      <c r="AR76" s="261" t="str">
        <f t="shared" si="6"/>
        <v>NaN</v>
      </c>
      <c r="AS76" s="219" t="s">
        <v>15</v>
      </c>
      <c r="AT76" s="179" t="s">
        <v>15</v>
      </c>
      <c r="AU76" s="179" t="s">
        <v>15</v>
      </c>
      <c r="AV76" s="179" t="s">
        <v>15</v>
      </c>
      <c r="AW76" s="204" t="str">
        <f t="shared" si="8"/>
        <v>&lt;0.55</v>
      </c>
      <c r="AX76" s="179" t="s">
        <v>15</v>
      </c>
      <c r="AY76" s="179" t="s">
        <v>15</v>
      </c>
      <c r="AZ76" s="270" t="s">
        <v>15</v>
      </c>
      <c r="BA76" s="179" t="s">
        <v>15</v>
      </c>
      <c r="BB76" s="178" t="s">
        <v>1900</v>
      </c>
      <c r="BC76" s="179" t="s">
        <v>15</v>
      </c>
      <c r="BD76" s="178" t="s">
        <v>1900</v>
      </c>
      <c r="BE76" s="179" t="s">
        <v>15</v>
      </c>
      <c r="BF76" s="178">
        <v>3.21</v>
      </c>
      <c r="BG76" s="21" t="s">
        <v>15</v>
      </c>
      <c r="BH76" s="179" t="s">
        <v>15</v>
      </c>
      <c r="BI76" s="179" t="s">
        <v>15</v>
      </c>
      <c r="BJ76" s="309">
        <v>20.170929999999998</v>
      </c>
      <c r="BK76" s="309">
        <v>1249986000</v>
      </c>
      <c r="BL76" s="309">
        <v>245749900</v>
      </c>
      <c r="BM76" s="309">
        <v>0.38722190000000001</v>
      </c>
      <c r="BN76" s="309">
        <v>0.22216440000000001</v>
      </c>
      <c r="BO76" s="309">
        <v>0.20673639999999999</v>
      </c>
      <c r="BP76" s="309">
        <v>0.16022120000000001</v>
      </c>
      <c r="BQ76" s="309">
        <v>5.5328429999999999E-6</v>
      </c>
      <c r="BR76" s="309">
        <v>2.3650649999999999E-2</v>
      </c>
      <c r="BS76" s="136">
        <v>13.3652645746867</v>
      </c>
      <c r="BT76" s="136">
        <v>6.7486651738484698</v>
      </c>
      <c r="BU76" s="136">
        <v>-6.5468699904158701E-4</v>
      </c>
      <c r="BV76" s="136">
        <v>4.5806003424028602E-3</v>
      </c>
      <c r="BW76" s="136">
        <v>4.6278998876611403E-3</v>
      </c>
      <c r="BX76" s="136">
        <v>278.13397003965702</v>
      </c>
      <c r="BY76" s="136">
        <v>5527.35286695588</v>
      </c>
      <c r="BZ76" s="136">
        <v>8.3481128501695201E-2</v>
      </c>
      <c r="CA76" s="136">
        <v>5.6797213291533101E-4</v>
      </c>
      <c r="CB76" s="136">
        <v>30835.9665902331</v>
      </c>
      <c r="CC76" s="136">
        <v>4818.9965449645097</v>
      </c>
      <c r="CD76" s="136">
        <v>1419.9431267861</v>
      </c>
      <c r="CE76" s="136">
        <v>0</v>
      </c>
      <c r="CF76" s="136">
        <v>3.6292999999999999E-2</v>
      </c>
      <c r="CG76" s="136">
        <v>29.719911</v>
      </c>
      <c r="CH76" s="136">
        <v>31</v>
      </c>
      <c r="CI76" s="136">
        <v>26.1331034482759</v>
      </c>
      <c r="CJ76" s="136">
        <v>26.303324099723</v>
      </c>
      <c r="CK76" s="136">
        <v>5.04E-2</v>
      </c>
      <c r="CL76" s="136">
        <v>12.4344</v>
      </c>
      <c r="CM76" s="136">
        <v>32.104799999999997</v>
      </c>
      <c r="CN76" s="136">
        <v>903.559167</v>
      </c>
      <c r="CO76" s="136">
        <v>19481.763607000001</v>
      </c>
      <c r="CP76" s="136">
        <v>57243.098610000001</v>
      </c>
      <c r="CQ76" s="136">
        <v>63</v>
      </c>
      <c r="CR76" s="136">
        <v>87.062068965517199</v>
      </c>
      <c r="CS76" s="136">
        <v>85.193905817174496</v>
      </c>
      <c r="CT76" s="136">
        <v>1003.6</v>
      </c>
      <c r="CU76" s="136">
        <v>1004.46689655172</v>
      </c>
      <c r="CV76" s="136">
        <v>1004.73379501385</v>
      </c>
      <c r="CW76" s="136">
        <v>2.4</v>
      </c>
      <c r="CX76" s="136">
        <v>0.80551724137931002</v>
      </c>
      <c r="CY76" s="136">
        <v>0.84764542936288101</v>
      </c>
      <c r="CZ76" s="136">
        <v>96</v>
      </c>
      <c r="DA76" s="136">
        <v>157.02758620689701</v>
      </c>
      <c r="DB76" s="136">
        <v>163.875346260388</v>
      </c>
      <c r="DC76" s="136">
        <v>92.1</v>
      </c>
      <c r="DD76" s="136">
        <v>3221.2750000000001</v>
      </c>
      <c r="DE76" s="136">
        <v>7716.5749999999998</v>
      </c>
      <c r="DF76" s="136">
        <v>668.32500000000005</v>
      </c>
      <c r="DG76" s="136">
        <v>25204.7</v>
      </c>
      <c r="DH76" s="136">
        <v>61666.875</v>
      </c>
      <c r="DI76" s="136">
        <v>460.67500000000001</v>
      </c>
      <c r="DJ76" s="136">
        <v>64884.5</v>
      </c>
      <c r="DK76" s="136">
        <v>160938.15</v>
      </c>
      <c r="DL76" s="136">
        <v>432.75</v>
      </c>
      <c r="DM76" s="136">
        <v>60507.525000000001</v>
      </c>
      <c r="DN76" s="136">
        <v>150312.17499999999</v>
      </c>
      <c r="DO76" s="136">
        <v>45.357999999999997</v>
      </c>
      <c r="DP76" s="136">
        <v>1675.49</v>
      </c>
      <c r="DQ76" s="136">
        <v>4070.64</v>
      </c>
      <c r="DR76" s="136">
        <v>1.6879999999999999</v>
      </c>
      <c r="DS76" s="136">
        <v>51.892000000000003</v>
      </c>
      <c r="DT76" s="136">
        <v>124.411</v>
      </c>
      <c r="DU76" s="136">
        <v>8.9499999999999993</v>
      </c>
      <c r="DV76" s="136">
        <v>269.05</v>
      </c>
      <c r="DW76" s="136">
        <v>643.875</v>
      </c>
      <c r="DX76" s="136">
        <v>14.225</v>
      </c>
      <c r="DY76" s="136">
        <v>1212.6500000000001</v>
      </c>
      <c r="DZ76" s="136">
        <v>3558.15</v>
      </c>
      <c r="EA76" s="136">
        <v>308.42500000000001</v>
      </c>
      <c r="EB76" s="136">
        <v>10986.75</v>
      </c>
      <c r="EC76" s="136">
        <v>26231.15</v>
      </c>
      <c r="IM76" s="182"/>
    </row>
    <row r="77" spans="1:247" s="196" customFormat="1" ht="20.25" customHeight="1">
      <c r="A77" s="189">
        <v>39534</v>
      </c>
      <c r="B77" s="210" t="s">
        <v>150</v>
      </c>
      <c r="C77" s="191">
        <v>1</v>
      </c>
      <c r="D77" s="186">
        <v>-3.3810600000000002</v>
      </c>
      <c r="E77" s="187">
        <v>-60.31156</v>
      </c>
      <c r="F77" s="183" t="s">
        <v>16</v>
      </c>
      <c r="G77" s="185">
        <v>16</v>
      </c>
      <c r="H77" s="183" t="s">
        <v>23</v>
      </c>
      <c r="I77" s="184" t="s">
        <v>23</v>
      </c>
      <c r="J77" s="184" t="s">
        <v>1930</v>
      </c>
      <c r="K77" s="188" t="s">
        <v>145</v>
      </c>
      <c r="L77" s="136">
        <v>1</v>
      </c>
      <c r="M77" s="192">
        <v>8</v>
      </c>
      <c r="N77" s="192">
        <v>0.85</v>
      </c>
      <c r="O77" s="192">
        <v>29.73</v>
      </c>
      <c r="P77" s="192">
        <v>75</v>
      </c>
      <c r="Q77" s="192">
        <v>0.47</v>
      </c>
      <c r="R77" s="194">
        <v>107.9</v>
      </c>
      <c r="S77" s="194">
        <v>8.19</v>
      </c>
      <c r="T77" s="194">
        <v>5.7</v>
      </c>
      <c r="U77" s="194" t="s">
        <v>15</v>
      </c>
      <c r="V77" s="194" t="s">
        <v>15</v>
      </c>
      <c r="W77" s="192">
        <v>7.57</v>
      </c>
      <c r="X77" s="193" t="s">
        <v>15</v>
      </c>
      <c r="Y77" s="193" t="s">
        <v>15</v>
      </c>
      <c r="Z77" s="193" t="s">
        <v>15</v>
      </c>
      <c r="AA77" s="193" t="s">
        <v>15</v>
      </c>
      <c r="AB77" s="193" t="s">
        <v>15</v>
      </c>
      <c r="AC77" s="192">
        <v>33.15</v>
      </c>
      <c r="AD77" s="192">
        <v>0.3</v>
      </c>
      <c r="AE77" s="178" t="s">
        <v>1900</v>
      </c>
      <c r="AF77" s="192">
        <v>2.71</v>
      </c>
      <c r="AG77" s="178" t="s">
        <v>1900</v>
      </c>
      <c r="AH77" s="192">
        <v>3.16</v>
      </c>
      <c r="AI77" s="213">
        <v>9.51</v>
      </c>
      <c r="AJ77" s="192">
        <v>1.85</v>
      </c>
      <c r="AK77" s="192">
        <v>4.37</v>
      </c>
      <c r="AL77" s="192">
        <v>1.78</v>
      </c>
      <c r="AM77" s="227" t="s">
        <v>1895</v>
      </c>
      <c r="AN77" s="193" t="s">
        <v>15</v>
      </c>
      <c r="AO77" s="193" t="s">
        <v>15</v>
      </c>
      <c r="AP77" s="193" t="s">
        <v>15</v>
      </c>
      <c r="AQ77" s="192">
        <v>42.16</v>
      </c>
      <c r="AR77" s="261" t="str">
        <f t="shared" si="6"/>
        <v>NaN</v>
      </c>
      <c r="AS77" s="192">
        <v>2.82</v>
      </c>
      <c r="AT77" s="193" t="s">
        <v>15</v>
      </c>
      <c r="AU77" s="193" t="s">
        <v>15</v>
      </c>
      <c r="AV77" s="193" t="s">
        <v>15</v>
      </c>
      <c r="AW77" s="204" t="str">
        <f t="shared" si="8"/>
        <v>&lt;0.55</v>
      </c>
      <c r="AX77" s="193" t="s">
        <v>15</v>
      </c>
      <c r="AY77" s="193" t="s">
        <v>15</v>
      </c>
      <c r="AZ77" s="271" t="s">
        <v>15</v>
      </c>
      <c r="BA77" s="193" t="s">
        <v>15</v>
      </c>
      <c r="BB77" s="178" t="s">
        <v>1900</v>
      </c>
      <c r="BC77" s="193" t="s">
        <v>15</v>
      </c>
      <c r="BD77" s="178" t="s">
        <v>1900</v>
      </c>
      <c r="BE77" s="193" t="s">
        <v>15</v>
      </c>
      <c r="BF77" s="192">
        <v>3.16</v>
      </c>
      <c r="BG77" s="21" t="s">
        <v>15</v>
      </c>
      <c r="BH77" s="193" t="s">
        <v>15</v>
      </c>
      <c r="BI77" s="193" t="s">
        <v>15</v>
      </c>
      <c r="BJ77" s="309">
        <v>20.170929999999998</v>
      </c>
      <c r="BK77" s="309">
        <v>1249986000</v>
      </c>
      <c r="BL77" s="309">
        <v>245749900</v>
      </c>
      <c r="BM77" s="309">
        <v>0.38722190000000001</v>
      </c>
      <c r="BN77" s="309">
        <v>0.22216440000000001</v>
      </c>
      <c r="BO77" s="309">
        <v>0.20673639999999999</v>
      </c>
      <c r="BP77" s="309">
        <v>0.16022120000000001</v>
      </c>
      <c r="BQ77" s="309">
        <v>5.5328429999999999E-6</v>
      </c>
      <c r="BR77" s="309">
        <v>2.3650649999999999E-2</v>
      </c>
      <c r="BS77" s="136">
        <v>13.285463333129901</v>
      </c>
      <c r="BT77" s="136">
        <v>6.8281478881835902</v>
      </c>
      <c r="BU77" s="136">
        <v>1.0074913006974399E-3</v>
      </c>
      <c r="BV77" s="136">
        <v>3.6949142304365501E-4</v>
      </c>
      <c r="BW77" s="136">
        <v>1.09698645246681E-3</v>
      </c>
      <c r="BX77" s="136">
        <v>20.140210773105998</v>
      </c>
      <c r="BY77" s="136">
        <v>4753.6775201233504</v>
      </c>
      <c r="BZ77" s="136">
        <v>9.0199907172436006E-2</v>
      </c>
      <c r="CA77" s="136">
        <v>1.58897352235863E-4</v>
      </c>
      <c r="CB77" s="136">
        <v>8862.2521816970493</v>
      </c>
      <c r="CC77" s="136">
        <v>22737.930946413599</v>
      </c>
      <c r="CD77" s="136">
        <v>5403.5217244221403</v>
      </c>
      <c r="CE77" s="136">
        <v>0</v>
      </c>
      <c r="CF77" s="136">
        <v>3.6292999999999999E-2</v>
      </c>
      <c r="CG77" s="136">
        <v>29.719911</v>
      </c>
      <c r="CH77" s="136">
        <v>29.1</v>
      </c>
      <c r="CI77" s="136">
        <v>26.088965517241402</v>
      </c>
      <c r="CJ77" s="136">
        <v>26.290581717451499</v>
      </c>
      <c r="CK77" s="136">
        <v>7.5600000000000001E-2</v>
      </c>
      <c r="CL77" s="136">
        <v>12.5352</v>
      </c>
      <c r="CM77" s="136">
        <v>32.205599999999997</v>
      </c>
      <c r="CN77" s="136">
        <v>618.26444400000003</v>
      </c>
      <c r="CO77" s="136">
        <v>18619.238883999999</v>
      </c>
      <c r="CP77" s="136">
        <v>56535.270554000002</v>
      </c>
      <c r="CQ77" s="136">
        <v>74</v>
      </c>
      <c r="CR77" s="136">
        <v>87.268965517241398</v>
      </c>
      <c r="CS77" s="136">
        <v>85.243767313019404</v>
      </c>
      <c r="CT77" s="136">
        <v>1004.5</v>
      </c>
      <c r="CU77" s="136">
        <v>1004.49310344828</v>
      </c>
      <c r="CV77" s="136">
        <v>1004.74764542936</v>
      </c>
      <c r="CW77" s="136">
        <v>2.6</v>
      </c>
      <c r="CX77" s="136">
        <v>0.79862068965517197</v>
      </c>
      <c r="CY77" s="136">
        <v>0.84653739612188394</v>
      </c>
      <c r="CZ77" s="136">
        <v>111</v>
      </c>
      <c r="DA77" s="136">
        <v>157.289655172414</v>
      </c>
      <c r="DB77" s="136">
        <v>163.74515235457099</v>
      </c>
      <c r="DC77" s="136">
        <v>73.150000000000006</v>
      </c>
      <c r="DD77" s="136">
        <v>3189.35</v>
      </c>
      <c r="DE77" s="136">
        <v>7678.4750000000004</v>
      </c>
      <c r="DF77" s="136">
        <v>532.20000000000005</v>
      </c>
      <c r="DG77" s="136">
        <v>24970.724999999999</v>
      </c>
      <c r="DH77" s="136">
        <v>61385.324999999997</v>
      </c>
      <c r="DI77" s="136">
        <v>457.35</v>
      </c>
      <c r="DJ77" s="136">
        <v>64880.474999999999</v>
      </c>
      <c r="DK77" s="136">
        <v>160926.92499999999</v>
      </c>
      <c r="DL77" s="136">
        <v>433.375</v>
      </c>
      <c r="DM77" s="136">
        <v>60497.675000000003</v>
      </c>
      <c r="DN77" s="136">
        <v>150295.45000000001</v>
      </c>
      <c r="DO77" s="136">
        <v>37.466999999999999</v>
      </c>
      <c r="DP77" s="136">
        <v>1661.5940000000001</v>
      </c>
      <c r="DQ77" s="136">
        <v>4053.13</v>
      </c>
      <c r="DR77" s="136">
        <v>1.393</v>
      </c>
      <c r="DS77" s="136">
        <v>51.378999999999998</v>
      </c>
      <c r="DT77" s="136">
        <v>123.761</v>
      </c>
      <c r="DU77" s="136">
        <v>7.2750000000000004</v>
      </c>
      <c r="DV77" s="136">
        <v>266.27499999999998</v>
      </c>
      <c r="DW77" s="136">
        <v>640.32500000000005</v>
      </c>
      <c r="DX77" s="136">
        <v>25.125</v>
      </c>
      <c r="DY77" s="136">
        <v>1200.55</v>
      </c>
      <c r="DZ77" s="136">
        <v>3543.9250000000002</v>
      </c>
      <c r="EA77" s="136">
        <v>233.02500000000001</v>
      </c>
      <c r="EB77" s="136">
        <v>10890.6</v>
      </c>
      <c r="EC77" s="136">
        <v>26116.375</v>
      </c>
      <c r="IM77" s="197"/>
    </row>
    <row r="78" spans="1:247" s="181" customFormat="1" ht="20.25" customHeight="1">
      <c r="A78" s="176">
        <v>39535</v>
      </c>
      <c r="B78" s="216" t="s">
        <v>152</v>
      </c>
      <c r="C78" s="177">
        <v>2</v>
      </c>
      <c r="D78" s="173">
        <v>-3.3898000000000001</v>
      </c>
      <c r="E78" s="174">
        <v>-60.315989999999999</v>
      </c>
      <c r="F78" s="170" t="s">
        <v>16</v>
      </c>
      <c r="G78" s="172">
        <v>5</v>
      </c>
      <c r="H78" s="170" t="s">
        <v>43</v>
      </c>
      <c r="I78" s="171" t="s">
        <v>43</v>
      </c>
      <c r="J78" s="184" t="s">
        <v>1930</v>
      </c>
      <c r="K78" s="175" t="s">
        <v>145</v>
      </c>
      <c r="L78" s="136">
        <v>1</v>
      </c>
      <c r="M78" s="178">
        <v>8.6999999999999993</v>
      </c>
      <c r="N78" s="178">
        <v>1</v>
      </c>
      <c r="O78" s="178">
        <v>28.45</v>
      </c>
      <c r="P78" s="178">
        <v>73</v>
      </c>
      <c r="Q78" s="178">
        <v>0.55000000000000004</v>
      </c>
      <c r="R78" s="218">
        <v>76.8</v>
      </c>
      <c r="S78" s="218">
        <v>5.96</v>
      </c>
      <c r="T78" s="218">
        <v>7</v>
      </c>
      <c r="U78" s="218" t="s">
        <v>15</v>
      </c>
      <c r="V78" s="218" t="s">
        <v>15</v>
      </c>
      <c r="W78" s="178">
        <v>7.09</v>
      </c>
      <c r="X78" s="179" t="s">
        <v>15</v>
      </c>
      <c r="Y78" s="179" t="s">
        <v>15</v>
      </c>
      <c r="Z78" s="179" t="s">
        <v>15</v>
      </c>
      <c r="AA78" s="179" t="s">
        <v>15</v>
      </c>
      <c r="AB78" s="179" t="s">
        <v>15</v>
      </c>
      <c r="AC78" s="178">
        <v>29.44</v>
      </c>
      <c r="AD78" s="178">
        <v>0.28999999999999998</v>
      </c>
      <c r="AE78" s="178" t="s">
        <v>1900</v>
      </c>
      <c r="AF78" s="178">
        <v>2.74</v>
      </c>
      <c r="AG78" s="178" t="s">
        <v>1900</v>
      </c>
      <c r="AH78" s="178">
        <v>2.95</v>
      </c>
      <c r="AI78" s="217">
        <v>7.07</v>
      </c>
      <c r="AJ78" s="178">
        <v>1.21</v>
      </c>
      <c r="AK78" s="178">
        <v>2.9</v>
      </c>
      <c r="AL78" s="178">
        <v>1.23</v>
      </c>
      <c r="AM78" s="178">
        <v>0.02</v>
      </c>
      <c r="AN78" s="179" t="s">
        <v>15</v>
      </c>
      <c r="AO78" s="179" t="s">
        <v>15</v>
      </c>
      <c r="AP78" s="179" t="s">
        <v>15</v>
      </c>
      <c r="AQ78" s="178">
        <v>42.21</v>
      </c>
      <c r="AR78" s="261" t="str">
        <f t="shared" si="6"/>
        <v>NaN</v>
      </c>
      <c r="AS78" s="219" t="s">
        <v>15</v>
      </c>
      <c r="AT78" s="179" t="s">
        <v>15</v>
      </c>
      <c r="AU78" s="179" t="s">
        <v>15</v>
      </c>
      <c r="AV78" s="179" t="s">
        <v>15</v>
      </c>
      <c r="AW78" s="204">
        <f t="shared" si="2"/>
        <v>1.1087464919028158</v>
      </c>
      <c r="AX78" s="179" t="s">
        <v>15</v>
      </c>
      <c r="AY78" s="179" t="s">
        <v>15</v>
      </c>
      <c r="AZ78" s="271" t="s">
        <v>15</v>
      </c>
      <c r="BA78" s="179" t="s">
        <v>15</v>
      </c>
      <c r="BB78" s="178" t="s">
        <v>1900</v>
      </c>
      <c r="BC78" s="179" t="s">
        <v>15</v>
      </c>
      <c r="BD78" s="178" t="s">
        <v>1900</v>
      </c>
      <c r="BE78" s="179" t="s">
        <v>15</v>
      </c>
      <c r="BF78" s="178">
        <v>2.95</v>
      </c>
      <c r="BG78" s="21" t="s">
        <v>15</v>
      </c>
      <c r="BH78" s="179" t="s">
        <v>15</v>
      </c>
      <c r="BI78" s="179" t="s">
        <v>15</v>
      </c>
      <c r="BJ78" s="309">
        <v>20.201419999999999</v>
      </c>
      <c r="BK78" s="309">
        <v>1257486000</v>
      </c>
      <c r="BL78" s="309">
        <v>246311600</v>
      </c>
      <c r="BM78" s="309">
        <v>0.39143280000000003</v>
      </c>
      <c r="BN78" s="309">
        <v>0.22105859999999999</v>
      </c>
      <c r="BO78" s="309">
        <v>0.2049174</v>
      </c>
      <c r="BP78" s="309">
        <v>0.1593251</v>
      </c>
      <c r="BQ78" s="309">
        <v>5.4416050000000001E-6</v>
      </c>
      <c r="BR78" s="309">
        <v>2.3260639999999999E-2</v>
      </c>
      <c r="BS78" s="136">
        <v>12.4860191345215</v>
      </c>
      <c r="BT78" s="136">
        <v>7.6673870086669904</v>
      </c>
      <c r="BU78" s="136">
        <v>-4.8060745029943102E-4</v>
      </c>
      <c r="BV78" s="136">
        <v>-2.3216361751110499E-4</v>
      </c>
      <c r="BW78" s="136">
        <v>6.4585077780066101E-4</v>
      </c>
      <c r="BX78" s="136">
        <v>25.783463649734099</v>
      </c>
      <c r="BY78" s="136">
        <v>3924.4858900317099</v>
      </c>
      <c r="BZ78" s="136">
        <v>5.1674197428157202E-2</v>
      </c>
      <c r="CA78" s="136">
        <v>1.0752147334462E-4</v>
      </c>
      <c r="CB78" s="136">
        <v>7098.9553733276798</v>
      </c>
      <c r="CC78" s="136">
        <v>44403.542158277</v>
      </c>
      <c r="CD78" s="136">
        <v>8742.5377984964398</v>
      </c>
      <c r="CE78" s="136">
        <v>0</v>
      </c>
      <c r="CF78" s="136">
        <v>3.6292999999999999E-2</v>
      </c>
      <c r="CG78" s="136">
        <v>3.3773149999999998</v>
      </c>
      <c r="CH78" s="136">
        <v>28.2</v>
      </c>
      <c r="CI78" s="136">
        <v>26.424827586206899</v>
      </c>
      <c r="CJ78" s="136">
        <v>26.366204986149601</v>
      </c>
      <c r="CK78" s="136">
        <v>6.8400000000000002E-2</v>
      </c>
      <c r="CL78" s="136">
        <v>12.049200000000001</v>
      </c>
      <c r="CM78" s="136">
        <v>31.366800000000001</v>
      </c>
      <c r="CN78" s="136">
        <v>363.98916700000001</v>
      </c>
      <c r="CO78" s="136">
        <v>20703.116941</v>
      </c>
      <c r="CP78" s="136">
        <v>57540.654999999999</v>
      </c>
      <c r="CQ78" s="136">
        <v>80</v>
      </c>
      <c r="CR78" s="136">
        <v>86.193103448275906</v>
      </c>
      <c r="CS78" s="136">
        <v>85.310249307479197</v>
      </c>
      <c r="CT78" s="136">
        <v>1004.6</v>
      </c>
      <c r="CU78" s="136">
        <v>1004.1124137931</v>
      </c>
      <c r="CV78" s="136">
        <v>1004.4916897506901</v>
      </c>
      <c r="CW78" s="136">
        <v>1.8</v>
      </c>
      <c r="CX78" s="136">
        <v>0.89310344827586197</v>
      </c>
      <c r="CY78" s="136">
        <v>0.85041551246537395</v>
      </c>
      <c r="CZ78" s="136">
        <v>88</v>
      </c>
      <c r="DA78" s="136">
        <v>150.055172413793</v>
      </c>
      <c r="DB78" s="136">
        <v>168.26038781163399</v>
      </c>
      <c r="DC78" s="136">
        <v>25.5</v>
      </c>
      <c r="DD78" s="136">
        <v>3112.2</v>
      </c>
      <c r="DE78" s="136">
        <v>7675.6</v>
      </c>
      <c r="DF78" s="136">
        <v>190.25</v>
      </c>
      <c r="DG78" s="136">
        <v>24678.674999999999</v>
      </c>
      <c r="DH78" s="136">
        <v>61476.05</v>
      </c>
      <c r="DI78" s="136">
        <v>454.52499999999998</v>
      </c>
      <c r="DJ78" s="136">
        <v>64650.375</v>
      </c>
      <c r="DK78" s="136">
        <v>161141.1</v>
      </c>
      <c r="DL78" s="136">
        <v>424.625</v>
      </c>
      <c r="DM78" s="136">
        <v>60528.65</v>
      </c>
      <c r="DN78" s="136">
        <v>150535.20000000001</v>
      </c>
      <c r="DO78" s="136">
        <v>14.47</v>
      </c>
      <c r="DP78" s="136">
        <v>1634.4739999999999</v>
      </c>
      <c r="DQ78" s="136">
        <v>4053.3429999999998</v>
      </c>
      <c r="DR78" s="136">
        <v>0.5</v>
      </c>
      <c r="DS78" s="136">
        <v>50.500999999999998</v>
      </c>
      <c r="DT78" s="136">
        <v>124.11199999999999</v>
      </c>
      <c r="DU78" s="136">
        <v>2.4750000000000001</v>
      </c>
      <c r="DV78" s="136">
        <v>261.27499999999998</v>
      </c>
      <c r="DW78" s="136">
        <v>641.85</v>
      </c>
      <c r="DX78" s="136">
        <v>0</v>
      </c>
      <c r="DY78" s="136">
        <v>1501.1</v>
      </c>
      <c r="DZ78" s="136">
        <v>3748.4</v>
      </c>
      <c r="EA78" s="136">
        <v>98.6</v>
      </c>
      <c r="EB78" s="136">
        <v>10445.15</v>
      </c>
      <c r="EC78" s="136">
        <v>25933.7</v>
      </c>
      <c r="IM78" s="182"/>
    </row>
    <row r="79" spans="1:247" s="196" customFormat="1" ht="20.25" customHeight="1">
      <c r="A79" s="189">
        <v>39535</v>
      </c>
      <c r="B79" s="210" t="s">
        <v>152</v>
      </c>
      <c r="C79" s="191">
        <v>2</v>
      </c>
      <c r="D79" s="186">
        <v>-3.3898000000000001</v>
      </c>
      <c r="E79" s="187">
        <v>-60.315989999999999</v>
      </c>
      <c r="F79" s="183" t="s">
        <v>16</v>
      </c>
      <c r="G79" s="185">
        <v>5</v>
      </c>
      <c r="H79" s="183" t="s">
        <v>43</v>
      </c>
      <c r="I79" s="184" t="s">
        <v>148</v>
      </c>
      <c r="J79" s="184" t="s">
        <v>1930</v>
      </c>
      <c r="K79" s="188" t="s">
        <v>145</v>
      </c>
      <c r="L79" s="136">
        <v>0</v>
      </c>
      <c r="M79" s="192">
        <v>8.6999999999999993</v>
      </c>
      <c r="N79" s="192">
        <v>1</v>
      </c>
      <c r="O79" s="192">
        <v>28.46</v>
      </c>
      <c r="P79" s="192">
        <v>73</v>
      </c>
      <c r="Q79" s="192">
        <v>0.94</v>
      </c>
      <c r="R79" s="194">
        <v>75.599999999999994</v>
      </c>
      <c r="S79" s="194">
        <v>5.87</v>
      </c>
      <c r="T79" s="194">
        <v>7.1</v>
      </c>
      <c r="U79" s="194" t="s">
        <v>15</v>
      </c>
      <c r="V79" s="194" t="s">
        <v>15</v>
      </c>
      <c r="W79" s="192">
        <v>7.08</v>
      </c>
      <c r="X79" s="193" t="s">
        <v>15</v>
      </c>
      <c r="Y79" s="193" t="s">
        <v>15</v>
      </c>
      <c r="Z79" s="193" t="s">
        <v>15</v>
      </c>
      <c r="AA79" s="193" t="s">
        <v>15</v>
      </c>
      <c r="AB79" s="193" t="s">
        <v>15</v>
      </c>
      <c r="AC79" s="193" t="s">
        <v>15</v>
      </c>
      <c r="AD79" s="193" t="s">
        <v>15</v>
      </c>
      <c r="AE79" s="193" t="s">
        <v>15</v>
      </c>
      <c r="AF79" s="193" t="s">
        <v>15</v>
      </c>
      <c r="AG79" s="193" t="s">
        <v>15</v>
      </c>
      <c r="AH79" s="193" t="s">
        <v>15</v>
      </c>
      <c r="AI79" s="213" t="s">
        <v>15</v>
      </c>
      <c r="AJ79" s="193" t="s">
        <v>15</v>
      </c>
      <c r="AK79" s="193" t="s">
        <v>15</v>
      </c>
      <c r="AL79" s="193" t="s">
        <v>15</v>
      </c>
      <c r="AM79" s="193" t="s">
        <v>15</v>
      </c>
      <c r="AN79" s="193" t="s">
        <v>15</v>
      </c>
      <c r="AO79" s="193" t="s">
        <v>15</v>
      </c>
      <c r="AP79" s="193" t="s">
        <v>15</v>
      </c>
      <c r="AQ79" s="193" t="s">
        <v>15</v>
      </c>
      <c r="AR79" s="261" t="str">
        <f t="shared" si="6"/>
        <v>NaN</v>
      </c>
      <c r="AS79" s="193" t="s">
        <v>15</v>
      </c>
      <c r="AT79" s="193" t="s">
        <v>15</v>
      </c>
      <c r="AU79" s="193" t="s">
        <v>15</v>
      </c>
      <c r="AV79" s="193" t="s">
        <v>15</v>
      </c>
      <c r="AW79" s="204" t="str">
        <f t="shared" si="2"/>
        <v>NaN</v>
      </c>
      <c r="AX79" s="193" t="s">
        <v>15</v>
      </c>
      <c r="AY79" s="193" t="s">
        <v>15</v>
      </c>
      <c r="AZ79" s="270" t="s">
        <v>15</v>
      </c>
      <c r="BA79" s="193" t="s">
        <v>15</v>
      </c>
      <c r="BB79" s="264" t="s">
        <v>15</v>
      </c>
      <c r="BC79" s="193" t="s">
        <v>15</v>
      </c>
      <c r="BD79" s="193" t="s">
        <v>15</v>
      </c>
      <c r="BE79" s="193" t="s">
        <v>15</v>
      </c>
      <c r="BF79" s="193" t="s">
        <v>15</v>
      </c>
      <c r="BG79" s="21" t="s">
        <v>15</v>
      </c>
      <c r="BH79" s="193" t="s">
        <v>15</v>
      </c>
      <c r="BI79" s="193" t="s">
        <v>15</v>
      </c>
      <c r="BJ79" s="309">
        <v>20.201419999999999</v>
      </c>
      <c r="BK79" s="309">
        <v>1257486000</v>
      </c>
      <c r="BL79" s="309">
        <v>246311600</v>
      </c>
      <c r="BM79" s="309">
        <v>0.39143280000000003</v>
      </c>
      <c r="BN79" s="309">
        <v>0.22105859999999999</v>
      </c>
      <c r="BO79" s="309">
        <v>0.2049174</v>
      </c>
      <c r="BP79" s="309">
        <v>0.1593251</v>
      </c>
      <c r="BQ79" s="309">
        <v>5.4416050000000001E-6</v>
      </c>
      <c r="BR79" s="309">
        <v>2.3260639999999999E-2</v>
      </c>
      <c r="BS79" s="136">
        <v>12.4860191345215</v>
      </c>
      <c r="BT79" s="136">
        <v>7.6673870086669904</v>
      </c>
      <c r="BU79" s="136">
        <v>-4.8060745029943102E-4</v>
      </c>
      <c r="BV79" s="136">
        <v>-2.3216361751110499E-4</v>
      </c>
      <c r="BW79" s="136">
        <v>6.4585077780066101E-4</v>
      </c>
      <c r="BX79" s="136">
        <v>25.783463649734099</v>
      </c>
      <c r="BY79" s="136">
        <v>3924.4858900317099</v>
      </c>
      <c r="BZ79" s="136">
        <v>5.1674197428157202E-2</v>
      </c>
      <c r="CA79" s="136">
        <v>1.0752147334462E-4</v>
      </c>
      <c r="CB79" s="136">
        <v>7098.9553733276798</v>
      </c>
      <c r="CC79" s="136">
        <v>44403.542158277</v>
      </c>
      <c r="CD79" s="136">
        <v>8742.5377984964398</v>
      </c>
      <c r="CE79" s="136">
        <v>0</v>
      </c>
      <c r="CF79" s="136">
        <v>3.6292999999999999E-2</v>
      </c>
      <c r="CG79" s="136">
        <v>3.3773149999999998</v>
      </c>
      <c r="CH79" s="136">
        <v>28.2</v>
      </c>
      <c r="CI79" s="136">
        <v>26.424827586206899</v>
      </c>
      <c r="CJ79" s="136">
        <v>26.366204986149601</v>
      </c>
      <c r="CK79" s="136">
        <v>6.8400000000000002E-2</v>
      </c>
      <c r="CL79" s="136">
        <v>12.049200000000001</v>
      </c>
      <c r="CM79" s="136">
        <v>31.366800000000001</v>
      </c>
      <c r="CN79" s="136">
        <v>363.98916700000001</v>
      </c>
      <c r="CO79" s="136">
        <v>20703.116941</v>
      </c>
      <c r="CP79" s="136">
        <v>57540.654999999999</v>
      </c>
      <c r="CQ79" s="136">
        <v>80</v>
      </c>
      <c r="CR79" s="136">
        <v>86.193103448275906</v>
      </c>
      <c r="CS79" s="136">
        <v>85.310249307479197</v>
      </c>
      <c r="CT79" s="136">
        <v>1004.6</v>
      </c>
      <c r="CU79" s="136">
        <v>1004.1124137931</v>
      </c>
      <c r="CV79" s="136">
        <v>1004.4916897506901</v>
      </c>
      <c r="CW79" s="136">
        <v>1.8</v>
      </c>
      <c r="CX79" s="136">
        <v>0.89310344827586197</v>
      </c>
      <c r="CY79" s="136">
        <v>0.85041551246537395</v>
      </c>
      <c r="CZ79" s="136">
        <v>88</v>
      </c>
      <c r="DA79" s="136">
        <v>150.055172413793</v>
      </c>
      <c r="DB79" s="136">
        <v>168.26038781163399</v>
      </c>
      <c r="DC79" s="136">
        <v>25.5</v>
      </c>
      <c r="DD79" s="136">
        <v>3112.2</v>
      </c>
      <c r="DE79" s="136">
        <v>7675.6</v>
      </c>
      <c r="DF79" s="136">
        <v>190.25</v>
      </c>
      <c r="DG79" s="136">
        <v>24678.674999999999</v>
      </c>
      <c r="DH79" s="136">
        <v>61476.05</v>
      </c>
      <c r="DI79" s="136">
        <v>454.52499999999998</v>
      </c>
      <c r="DJ79" s="136">
        <v>64650.375</v>
      </c>
      <c r="DK79" s="136">
        <v>161141.1</v>
      </c>
      <c r="DL79" s="136">
        <v>424.625</v>
      </c>
      <c r="DM79" s="136">
        <v>60528.65</v>
      </c>
      <c r="DN79" s="136">
        <v>150535.20000000001</v>
      </c>
      <c r="DO79" s="136">
        <v>14.47</v>
      </c>
      <c r="DP79" s="136">
        <v>1634.4739999999999</v>
      </c>
      <c r="DQ79" s="136">
        <v>4053.3429999999998</v>
      </c>
      <c r="DR79" s="136">
        <v>0.5</v>
      </c>
      <c r="DS79" s="136">
        <v>50.500999999999998</v>
      </c>
      <c r="DT79" s="136">
        <v>124.11199999999999</v>
      </c>
      <c r="DU79" s="136">
        <v>2.4750000000000001</v>
      </c>
      <c r="DV79" s="136">
        <v>261.27499999999998</v>
      </c>
      <c r="DW79" s="136">
        <v>641.85</v>
      </c>
      <c r="DX79" s="136">
        <v>0</v>
      </c>
      <c r="DY79" s="136">
        <v>1501.1</v>
      </c>
      <c r="DZ79" s="136">
        <v>3748.4</v>
      </c>
      <c r="EA79" s="136">
        <v>98.6</v>
      </c>
      <c r="EB79" s="136">
        <v>10445.15</v>
      </c>
      <c r="EC79" s="136">
        <v>25933.7</v>
      </c>
      <c r="IM79" s="197"/>
    </row>
    <row r="80" spans="1:247" s="181" customFormat="1" ht="20.25" customHeight="1">
      <c r="A80" s="176">
        <v>39535</v>
      </c>
      <c r="B80" s="216" t="s">
        <v>151</v>
      </c>
      <c r="C80" s="177">
        <v>1</v>
      </c>
      <c r="D80" s="173">
        <v>-3.3780899999999998</v>
      </c>
      <c r="E80" s="174">
        <v>-60.269629999999999</v>
      </c>
      <c r="F80" s="170" t="s">
        <v>16</v>
      </c>
      <c r="G80" s="172">
        <v>8</v>
      </c>
      <c r="H80" s="170" t="s">
        <v>83</v>
      </c>
      <c r="I80" s="171" t="s">
        <v>83</v>
      </c>
      <c r="J80" s="184" t="s">
        <v>1930</v>
      </c>
      <c r="K80" s="175" t="s">
        <v>145</v>
      </c>
      <c r="L80" s="136">
        <v>1</v>
      </c>
      <c r="M80" s="178">
        <v>8.5</v>
      </c>
      <c r="N80" s="178">
        <v>0.75</v>
      </c>
      <c r="O80" s="178">
        <v>27.74</v>
      </c>
      <c r="P80" s="178">
        <v>68</v>
      </c>
      <c r="Q80" s="178">
        <v>0.19</v>
      </c>
      <c r="R80" s="218">
        <v>61.1</v>
      </c>
      <c r="S80" s="218">
        <v>4.8099999999999996</v>
      </c>
      <c r="T80" s="218">
        <v>5.5</v>
      </c>
      <c r="U80" s="218" t="s">
        <v>15</v>
      </c>
      <c r="V80" s="218" t="s">
        <v>15</v>
      </c>
      <c r="W80" s="178">
        <v>6.95</v>
      </c>
      <c r="X80" s="179" t="s">
        <v>15</v>
      </c>
      <c r="Y80" s="179" t="s">
        <v>15</v>
      </c>
      <c r="Z80" s="179" t="s">
        <v>15</v>
      </c>
      <c r="AA80" s="179" t="s">
        <v>15</v>
      </c>
      <c r="AB80" s="179" t="s">
        <v>15</v>
      </c>
      <c r="AC80" s="178">
        <v>30.69</v>
      </c>
      <c r="AD80" s="178">
        <v>0.28999999999999998</v>
      </c>
      <c r="AE80" s="178">
        <v>0.1</v>
      </c>
      <c r="AF80" s="178">
        <v>2.13</v>
      </c>
      <c r="AG80" s="178" t="s">
        <v>1900</v>
      </c>
      <c r="AH80" s="178">
        <v>3.33</v>
      </c>
      <c r="AI80" s="217">
        <v>7.06</v>
      </c>
      <c r="AJ80" s="178">
        <v>1.1299999999999999</v>
      </c>
      <c r="AK80" s="178">
        <v>2.39</v>
      </c>
      <c r="AL80" s="178">
        <v>1.0900000000000001</v>
      </c>
      <c r="AM80" s="178">
        <v>0.01</v>
      </c>
      <c r="AN80" s="179" t="s">
        <v>15</v>
      </c>
      <c r="AO80" s="179" t="s">
        <v>15</v>
      </c>
      <c r="AP80" s="179" t="s">
        <v>15</v>
      </c>
      <c r="AQ80" s="178">
        <v>24.66</v>
      </c>
      <c r="AR80" s="261" t="str">
        <f t="shared" si="6"/>
        <v>NaN</v>
      </c>
      <c r="AS80" s="178">
        <v>2.0299999999999998</v>
      </c>
      <c r="AT80" s="179" t="s">
        <v>15</v>
      </c>
      <c r="AU80" s="179" t="s">
        <v>15</v>
      </c>
      <c r="AV80" s="179" t="s">
        <v>15</v>
      </c>
      <c r="AW80" s="204">
        <f t="shared" si="2"/>
        <v>0.55437324595140791</v>
      </c>
      <c r="AX80" s="179" t="s">
        <v>15</v>
      </c>
      <c r="AY80" s="179" t="s">
        <v>15</v>
      </c>
      <c r="AZ80" s="271" t="s">
        <v>15</v>
      </c>
      <c r="BA80" s="179" t="s">
        <v>15</v>
      </c>
      <c r="BB80" s="178">
        <v>0.1</v>
      </c>
      <c r="BC80" s="179" t="s">
        <v>15</v>
      </c>
      <c r="BD80" s="178" t="s">
        <v>1900</v>
      </c>
      <c r="BE80" s="179" t="s">
        <v>15</v>
      </c>
      <c r="BF80" s="178">
        <v>3.33</v>
      </c>
      <c r="BG80" s="21" t="s">
        <v>15</v>
      </c>
      <c r="BH80" s="179" t="s">
        <v>15</v>
      </c>
      <c r="BI80" s="179" t="s">
        <v>15</v>
      </c>
      <c r="BJ80" s="309">
        <v>20.201419999999999</v>
      </c>
      <c r="BK80" s="309">
        <v>1257486000</v>
      </c>
      <c r="BL80" s="309">
        <v>246311600</v>
      </c>
      <c r="BM80" s="309">
        <v>0.39143280000000003</v>
      </c>
      <c r="BN80" s="309">
        <v>0.22105859999999999</v>
      </c>
      <c r="BO80" s="309">
        <v>0.2049174</v>
      </c>
      <c r="BP80" s="309">
        <v>0.1593251</v>
      </c>
      <c r="BQ80" s="309">
        <v>5.4416050000000001E-6</v>
      </c>
      <c r="BR80" s="309">
        <v>2.3260639999999999E-2</v>
      </c>
      <c r="BS80" s="136">
        <v>13.104862928390499</v>
      </c>
      <c r="BT80" s="136">
        <v>7.0490992069244403</v>
      </c>
      <c r="BU80" s="136">
        <v>1.9886474765371501E-3</v>
      </c>
      <c r="BV80" s="136">
        <v>4.3215546756982803E-3</v>
      </c>
      <c r="BW80" s="136">
        <v>4.7586576547473704E-3</v>
      </c>
      <c r="BX80" s="136">
        <v>65.289556688193301</v>
      </c>
      <c r="BY80" s="136">
        <v>4058.9569161408199</v>
      </c>
      <c r="BZ80" s="136">
        <v>9.3843099495779306E-3</v>
      </c>
      <c r="CA80" s="136">
        <v>5.7232151616946295E-4</v>
      </c>
      <c r="CB80" s="136">
        <v>33381.320228149103</v>
      </c>
      <c r="CC80" s="136">
        <v>4637.50951694993</v>
      </c>
      <c r="CD80" s="136">
        <v>1470.7248087083599</v>
      </c>
      <c r="CE80" s="136">
        <v>0</v>
      </c>
      <c r="CF80" s="136">
        <v>3.6292999999999999E-2</v>
      </c>
      <c r="CG80" s="136">
        <v>3.3773149999999998</v>
      </c>
      <c r="CH80" s="136">
        <v>28.4</v>
      </c>
      <c r="CI80" s="136">
        <v>26.4413793103448</v>
      </c>
      <c r="CJ80" s="136">
        <v>26.359279778393301</v>
      </c>
      <c r="CK80" s="136">
        <v>3.2399999999999998E-2</v>
      </c>
      <c r="CL80" s="136">
        <v>11.995200000000001</v>
      </c>
      <c r="CM80" s="136">
        <v>31.3596</v>
      </c>
      <c r="CN80" s="136">
        <v>192.26083299999999</v>
      </c>
      <c r="CO80" s="136">
        <v>20677.554162</v>
      </c>
      <c r="CP80" s="136">
        <v>56520.039721000001</v>
      </c>
      <c r="CQ80" s="136">
        <v>83</v>
      </c>
      <c r="CR80" s="136">
        <v>86.179310344827599</v>
      </c>
      <c r="CS80" s="136">
        <v>85.371191135734094</v>
      </c>
      <c r="CT80" s="136">
        <v>1004</v>
      </c>
      <c r="CU80" s="136">
        <v>1004.08</v>
      </c>
      <c r="CV80" s="136">
        <v>1004.46952908587</v>
      </c>
      <c r="CW80" s="136">
        <v>0.6</v>
      </c>
      <c r="CX80" s="136">
        <v>0.89793103448275902</v>
      </c>
      <c r="CY80" s="136">
        <v>0.84986149584487503</v>
      </c>
      <c r="CZ80" s="136">
        <v>143</v>
      </c>
      <c r="DA80" s="136">
        <v>150.67586206896601</v>
      </c>
      <c r="DB80" s="136">
        <v>168.229916897507</v>
      </c>
      <c r="DC80" s="136">
        <v>31.574999999999999</v>
      </c>
      <c r="DD80" s="136">
        <v>3003.7249999999999</v>
      </c>
      <c r="DE80" s="136">
        <v>7530.0249999999996</v>
      </c>
      <c r="DF80" s="136">
        <v>233.47499999999999</v>
      </c>
      <c r="DG80" s="136">
        <v>23812.825000000001</v>
      </c>
      <c r="DH80" s="136">
        <v>60281.599999999999</v>
      </c>
      <c r="DI80" s="136">
        <v>458.1</v>
      </c>
      <c r="DJ80" s="136">
        <v>64646.025000000001</v>
      </c>
      <c r="DK80" s="136">
        <v>161145.57500000001</v>
      </c>
      <c r="DL80" s="136">
        <v>427.4</v>
      </c>
      <c r="DM80" s="136">
        <v>60517.75</v>
      </c>
      <c r="DN80" s="136">
        <v>150553.52499999999</v>
      </c>
      <c r="DO80" s="136">
        <v>18.41</v>
      </c>
      <c r="DP80" s="136">
        <v>1582.894</v>
      </c>
      <c r="DQ80" s="136">
        <v>3984.3939999999998</v>
      </c>
      <c r="DR80" s="136">
        <v>0.69499999999999995</v>
      </c>
      <c r="DS80" s="136">
        <v>48.691000000000003</v>
      </c>
      <c r="DT80" s="136">
        <v>121.87</v>
      </c>
      <c r="DU80" s="136">
        <v>3.7</v>
      </c>
      <c r="DV80" s="136">
        <v>251.95</v>
      </c>
      <c r="DW80" s="136">
        <v>630.42499999999995</v>
      </c>
      <c r="DX80" s="136">
        <v>0</v>
      </c>
      <c r="DY80" s="136">
        <v>1431.2249999999999</v>
      </c>
      <c r="DZ80" s="136">
        <v>3609.05</v>
      </c>
      <c r="EA80" s="136">
        <v>121.97499999999999</v>
      </c>
      <c r="EB80" s="136">
        <v>10114.6</v>
      </c>
      <c r="EC80" s="136">
        <v>25530.674999999999</v>
      </c>
      <c r="IM80" s="182"/>
    </row>
    <row r="81" spans="1:247" s="196" customFormat="1" ht="20.25" customHeight="1">
      <c r="A81" s="189">
        <v>39535</v>
      </c>
      <c r="B81" s="210" t="s">
        <v>155</v>
      </c>
      <c r="C81" s="191">
        <v>1</v>
      </c>
      <c r="D81" s="186">
        <v>-3.3723000000000001</v>
      </c>
      <c r="E81" s="187">
        <v>-60.284320000000001</v>
      </c>
      <c r="F81" s="183" t="s">
        <v>16</v>
      </c>
      <c r="G81" s="185">
        <v>13</v>
      </c>
      <c r="H81" s="183" t="s">
        <v>21</v>
      </c>
      <c r="I81" s="184" t="s">
        <v>21</v>
      </c>
      <c r="J81" s="184" t="s">
        <v>1930</v>
      </c>
      <c r="K81" s="188" t="s">
        <v>145</v>
      </c>
      <c r="L81" s="136">
        <v>1</v>
      </c>
      <c r="M81" s="192">
        <v>8.3000000000000007</v>
      </c>
      <c r="N81" s="192">
        <v>0.7</v>
      </c>
      <c r="O81" s="192">
        <v>27.87</v>
      </c>
      <c r="P81" s="192">
        <v>69</v>
      </c>
      <c r="Q81" s="192">
        <v>0.49</v>
      </c>
      <c r="R81" s="194">
        <v>39.9</v>
      </c>
      <c r="S81" s="194">
        <v>3.13</v>
      </c>
      <c r="T81" s="194">
        <v>5.3</v>
      </c>
      <c r="U81" s="194" t="s">
        <v>15</v>
      </c>
      <c r="V81" s="194" t="s">
        <v>15</v>
      </c>
      <c r="W81" s="192">
        <v>6.58</v>
      </c>
      <c r="X81" s="193" t="s">
        <v>15</v>
      </c>
      <c r="Y81" s="193" t="s">
        <v>15</v>
      </c>
      <c r="Z81" s="193" t="s">
        <v>15</v>
      </c>
      <c r="AA81" s="193" t="s">
        <v>15</v>
      </c>
      <c r="AB81" s="193" t="s">
        <v>15</v>
      </c>
      <c r="AC81" s="192">
        <v>30.88</v>
      </c>
      <c r="AD81" s="192">
        <v>0.3</v>
      </c>
      <c r="AE81" s="192">
        <v>0.28000000000000003</v>
      </c>
      <c r="AF81" s="192">
        <v>2.2000000000000002</v>
      </c>
      <c r="AG81" s="178" t="s">
        <v>1900</v>
      </c>
      <c r="AH81" s="192">
        <v>3.2</v>
      </c>
      <c r="AI81" s="213">
        <v>6.41</v>
      </c>
      <c r="AJ81" s="192">
        <v>1.02</v>
      </c>
      <c r="AK81" s="192">
        <v>1.95</v>
      </c>
      <c r="AL81" s="192">
        <v>0.9</v>
      </c>
      <c r="AM81" s="192">
        <v>0.03</v>
      </c>
      <c r="AN81" s="193" t="s">
        <v>15</v>
      </c>
      <c r="AO81" s="193" t="s">
        <v>15</v>
      </c>
      <c r="AP81" s="193" t="s">
        <v>15</v>
      </c>
      <c r="AQ81" s="192">
        <v>16.420000000000002</v>
      </c>
      <c r="AR81" s="261" t="str">
        <f t="shared" si="6"/>
        <v>NaN</v>
      </c>
      <c r="AS81" s="219" t="s">
        <v>15</v>
      </c>
      <c r="AT81" s="193" t="s">
        <v>15</v>
      </c>
      <c r="AU81" s="193" t="s">
        <v>15</v>
      </c>
      <c r="AV81" s="193" t="s">
        <v>15</v>
      </c>
      <c r="AW81" s="204">
        <f t="shared" si="2"/>
        <v>1.6631197378542237</v>
      </c>
      <c r="AX81" s="193" t="s">
        <v>15</v>
      </c>
      <c r="AY81" s="193" t="s">
        <v>15</v>
      </c>
      <c r="AZ81" s="270" t="s">
        <v>15</v>
      </c>
      <c r="BA81" s="193" t="s">
        <v>15</v>
      </c>
      <c r="BB81" s="192">
        <v>0.28000000000000003</v>
      </c>
      <c r="BC81" s="193" t="s">
        <v>15</v>
      </c>
      <c r="BD81" s="178" t="s">
        <v>1900</v>
      </c>
      <c r="BE81" s="193" t="s">
        <v>15</v>
      </c>
      <c r="BF81" s="192">
        <v>3.2</v>
      </c>
      <c r="BG81" s="21" t="s">
        <v>15</v>
      </c>
      <c r="BH81" s="193" t="s">
        <v>15</v>
      </c>
      <c r="BI81" s="193" t="s">
        <v>15</v>
      </c>
      <c r="BJ81" s="309">
        <v>20.201419999999999</v>
      </c>
      <c r="BK81" s="309">
        <v>1257486000</v>
      </c>
      <c r="BL81" s="309">
        <v>246311600</v>
      </c>
      <c r="BM81" s="309">
        <v>0.39143280000000003</v>
      </c>
      <c r="BN81" s="309">
        <v>0.22105859999999999</v>
      </c>
      <c r="BO81" s="309">
        <v>0.2049174</v>
      </c>
      <c r="BP81" s="309">
        <v>0.1593251</v>
      </c>
      <c r="BQ81" s="309">
        <v>5.4416050000000001E-6</v>
      </c>
      <c r="BR81" s="309">
        <v>2.3260639999999999E-2</v>
      </c>
      <c r="BS81" s="136">
        <v>12.912981605529801</v>
      </c>
      <c r="BT81" s="136">
        <v>7.2010995864868201</v>
      </c>
      <c r="BU81" s="136">
        <v>2.1266444120556101E-3</v>
      </c>
      <c r="BV81" s="136">
        <v>4.3143256567418596E-3</v>
      </c>
      <c r="BW81" s="136">
        <v>4.81019504368305E-3</v>
      </c>
      <c r="BX81" s="136">
        <v>63.7601017012094</v>
      </c>
      <c r="BY81" s="136">
        <v>5059.9308317126497</v>
      </c>
      <c r="BZ81" s="136">
        <v>5.5452770955202499E-2</v>
      </c>
      <c r="CA81" s="136">
        <v>5.7235505877387301E-4</v>
      </c>
      <c r="CB81" s="136">
        <v>34462.557099256803</v>
      </c>
      <c r="CC81" s="136">
        <v>4193.0029870640701</v>
      </c>
      <c r="CD81" s="136">
        <v>1480.6023655297599</v>
      </c>
      <c r="CE81" s="136">
        <v>0</v>
      </c>
      <c r="CF81" s="136">
        <v>3.6292999999999999E-2</v>
      </c>
      <c r="CG81" s="136">
        <v>3.3773149999999998</v>
      </c>
      <c r="CH81" s="136">
        <v>28.2</v>
      </c>
      <c r="CI81" s="136">
        <v>26.424827586206899</v>
      </c>
      <c r="CJ81" s="136">
        <v>26.366204986149601</v>
      </c>
      <c r="CK81" s="136">
        <v>6.8400000000000002E-2</v>
      </c>
      <c r="CL81" s="136">
        <v>12.049200000000001</v>
      </c>
      <c r="CM81" s="136">
        <v>31.366800000000001</v>
      </c>
      <c r="CN81" s="136">
        <v>363.98916700000001</v>
      </c>
      <c r="CO81" s="136">
        <v>20703.116941</v>
      </c>
      <c r="CP81" s="136">
        <v>57540.654999999999</v>
      </c>
      <c r="CQ81" s="136">
        <v>80</v>
      </c>
      <c r="CR81" s="136">
        <v>86.193103448275906</v>
      </c>
      <c r="CS81" s="136">
        <v>85.310249307479197</v>
      </c>
      <c r="CT81" s="136">
        <v>1004.6</v>
      </c>
      <c r="CU81" s="136">
        <v>1004.1124137931</v>
      </c>
      <c r="CV81" s="136">
        <v>1004.4916897506901</v>
      </c>
      <c r="CW81" s="136">
        <v>1.8</v>
      </c>
      <c r="CX81" s="136">
        <v>0.89310344827586197</v>
      </c>
      <c r="CY81" s="136">
        <v>0.85041551246537395</v>
      </c>
      <c r="CZ81" s="136">
        <v>88</v>
      </c>
      <c r="DA81" s="136">
        <v>150.055172413793</v>
      </c>
      <c r="DB81" s="136">
        <v>168.26038781163399</v>
      </c>
      <c r="DC81" s="136">
        <v>25.5</v>
      </c>
      <c r="DD81" s="136">
        <v>3112.2</v>
      </c>
      <c r="DE81" s="136">
        <v>7675.6</v>
      </c>
      <c r="DF81" s="136">
        <v>190.25</v>
      </c>
      <c r="DG81" s="136">
        <v>24678.674999999999</v>
      </c>
      <c r="DH81" s="136">
        <v>61476.05</v>
      </c>
      <c r="DI81" s="136">
        <v>454.52499999999998</v>
      </c>
      <c r="DJ81" s="136">
        <v>64650.375</v>
      </c>
      <c r="DK81" s="136">
        <v>161141.1</v>
      </c>
      <c r="DL81" s="136">
        <v>424.625</v>
      </c>
      <c r="DM81" s="136">
        <v>60528.65</v>
      </c>
      <c r="DN81" s="136">
        <v>150535.20000000001</v>
      </c>
      <c r="DO81" s="136">
        <v>14.47</v>
      </c>
      <c r="DP81" s="136">
        <v>1634.4739999999999</v>
      </c>
      <c r="DQ81" s="136">
        <v>4053.3429999999998</v>
      </c>
      <c r="DR81" s="136">
        <v>0.5</v>
      </c>
      <c r="DS81" s="136">
        <v>50.500999999999998</v>
      </c>
      <c r="DT81" s="136">
        <v>124.11199999999999</v>
      </c>
      <c r="DU81" s="136">
        <v>2.4750000000000001</v>
      </c>
      <c r="DV81" s="136">
        <v>261.27499999999998</v>
      </c>
      <c r="DW81" s="136">
        <v>641.85</v>
      </c>
      <c r="DX81" s="136">
        <v>0</v>
      </c>
      <c r="DY81" s="136">
        <v>1501.1</v>
      </c>
      <c r="DZ81" s="136">
        <v>3748.4</v>
      </c>
      <c r="EA81" s="136">
        <v>98.6</v>
      </c>
      <c r="EB81" s="136">
        <v>10445.15</v>
      </c>
      <c r="EC81" s="136">
        <v>25933.7</v>
      </c>
      <c r="IM81" s="197"/>
    </row>
    <row r="82" spans="1:247" s="181" customFormat="1" ht="20.25" customHeight="1">
      <c r="A82" s="176">
        <v>39535</v>
      </c>
      <c r="B82" s="216" t="s">
        <v>153</v>
      </c>
      <c r="C82" s="177">
        <v>2</v>
      </c>
      <c r="D82" s="173">
        <v>-3.3633700000000002</v>
      </c>
      <c r="E82" s="174">
        <v>-60.297620000000002</v>
      </c>
      <c r="F82" s="170" t="s">
        <v>16</v>
      </c>
      <c r="G82" s="172">
        <v>10</v>
      </c>
      <c r="H82" s="170" t="s">
        <v>19</v>
      </c>
      <c r="I82" s="171" t="s">
        <v>19</v>
      </c>
      <c r="J82" s="184" t="s">
        <v>1930</v>
      </c>
      <c r="K82" s="175" t="s">
        <v>145</v>
      </c>
      <c r="L82" s="136">
        <v>1</v>
      </c>
      <c r="M82" s="178">
        <v>9.3000000000000007</v>
      </c>
      <c r="N82" s="178">
        <v>0.75</v>
      </c>
      <c r="O82" s="178">
        <v>28.61</v>
      </c>
      <c r="P82" s="178">
        <v>71</v>
      </c>
      <c r="Q82" s="178">
        <v>0.51</v>
      </c>
      <c r="R82" s="218">
        <v>61.6</v>
      </c>
      <c r="S82" s="218">
        <v>4.7699999999999996</v>
      </c>
      <c r="T82" s="218">
        <v>11.5</v>
      </c>
      <c r="U82" s="218" t="s">
        <v>15</v>
      </c>
      <c r="V82" s="218" t="s">
        <v>15</v>
      </c>
      <c r="W82" s="178">
        <v>6.88</v>
      </c>
      <c r="X82" s="179" t="s">
        <v>15</v>
      </c>
      <c r="Y82" s="179" t="s">
        <v>15</v>
      </c>
      <c r="Z82" s="179" t="s">
        <v>15</v>
      </c>
      <c r="AA82" s="179" t="s">
        <v>15</v>
      </c>
      <c r="AB82" s="179" t="s">
        <v>15</v>
      </c>
      <c r="AC82" s="178">
        <v>31.65</v>
      </c>
      <c r="AD82" s="178">
        <v>0.28999999999999998</v>
      </c>
      <c r="AE82" s="178" t="s">
        <v>1900</v>
      </c>
      <c r="AF82" s="178">
        <v>2.4300000000000002</v>
      </c>
      <c r="AG82" s="178" t="s">
        <v>1900</v>
      </c>
      <c r="AH82" s="178">
        <v>2.95</v>
      </c>
      <c r="AI82" s="217">
        <v>9.68</v>
      </c>
      <c r="AJ82" s="178">
        <v>0.13</v>
      </c>
      <c r="AK82" s="178">
        <v>1.17</v>
      </c>
      <c r="AL82" s="178">
        <v>0.01</v>
      </c>
      <c r="AM82" s="178">
        <v>0.04</v>
      </c>
      <c r="AN82" s="179" t="s">
        <v>15</v>
      </c>
      <c r="AO82" s="179" t="s">
        <v>15</v>
      </c>
      <c r="AP82" s="179" t="s">
        <v>15</v>
      </c>
      <c r="AQ82" s="178">
        <v>47.95</v>
      </c>
      <c r="AR82" s="261" t="str">
        <f t="shared" si="6"/>
        <v>NaN</v>
      </c>
      <c r="AS82" s="219" t="s">
        <v>15</v>
      </c>
      <c r="AT82" s="179" t="s">
        <v>15</v>
      </c>
      <c r="AU82" s="179" t="s">
        <v>15</v>
      </c>
      <c r="AV82" s="179" t="s">
        <v>15</v>
      </c>
      <c r="AW82" s="204">
        <f t="shared" si="2"/>
        <v>2.2174929838056316</v>
      </c>
      <c r="AX82" s="179" t="s">
        <v>15</v>
      </c>
      <c r="AY82" s="179" t="s">
        <v>15</v>
      </c>
      <c r="AZ82" s="270" t="s">
        <v>15</v>
      </c>
      <c r="BA82" s="179" t="s">
        <v>15</v>
      </c>
      <c r="BB82" s="178" t="s">
        <v>1900</v>
      </c>
      <c r="BC82" s="179" t="s">
        <v>15</v>
      </c>
      <c r="BD82" s="178" t="s">
        <v>1900</v>
      </c>
      <c r="BE82" s="179" t="s">
        <v>15</v>
      </c>
      <c r="BF82" s="178">
        <v>2.95</v>
      </c>
      <c r="BG82" s="21" t="s">
        <v>15</v>
      </c>
      <c r="BH82" s="179" t="s">
        <v>15</v>
      </c>
      <c r="BI82" s="179" t="s">
        <v>15</v>
      </c>
      <c r="BJ82" s="309">
        <v>20.201419999999999</v>
      </c>
      <c r="BK82" s="309">
        <v>1257486000</v>
      </c>
      <c r="BL82" s="309">
        <v>246311600</v>
      </c>
      <c r="BM82" s="309">
        <v>0.39143280000000003</v>
      </c>
      <c r="BN82" s="309">
        <v>0.22105859999999999</v>
      </c>
      <c r="BO82" s="309">
        <v>0.2049174</v>
      </c>
      <c r="BP82" s="309">
        <v>0.1593251</v>
      </c>
      <c r="BQ82" s="309">
        <v>5.4416050000000001E-6</v>
      </c>
      <c r="BR82" s="309">
        <v>2.3260639999999999E-2</v>
      </c>
      <c r="BS82" s="136">
        <v>12.341630935668899</v>
      </c>
      <c r="BT82" s="136">
        <v>7.7722120285034197</v>
      </c>
      <c r="BU82" s="136">
        <v>-1.5623497019987601E-3</v>
      </c>
      <c r="BV82" s="136">
        <v>1.09575286842301E-4</v>
      </c>
      <c r="BW82" s="136">
        <v>1.56657816842198E-3</v>
      </c>
      <c r="BX82" s="136">
        <v>355.98813391412199</v>
      </c>
      <c r="BY82" s="136">
        <v>5087.0813538889097</v>
      </c>
      <c r="BZ82" s="136">
        <v>4.4303097210423399E-3</v>
      </c>
      <c r="CA82" s="136">
        <v>1.7527691076917401E-4</v>
      </c>
      <c r="CB82" s="136">
        <v>11885.5298485739</v>
      </c>
      <c r="CC82" s="136">
        <v>11287.6402780562</v>
      </c>
      <c r="CD82" s="136">
        <v>4731.9999654350104</v>
      </c>
      <c r="CE82" s="136">
        <v>0</v>
      </c>
      <c r="CF82" s="136">
        <v>3.6292999999999999E-2</v>
      </c>
      <c r="CG82" s="136">
        <v>3.3773149999999998</v>
      </c>
      <c r="CH82" s="136">
        <v>25.4</v>
      </c>
      <c r="CI82" s="136">
        <v>26.3875862068966</v>
      </c>
      <c r="CJ82" s="136">
        <v>26.356786703601099</v>
      </c>
      <c r="CK82" s="136">
        <v>6.4799999999999996E-2</v>
      </c>
      <c r="CL82" s="136">
        <v>12.1356</v>
      </c>
      <c r="CM82" s="136">
        <v>31.463999999999999</v>
      </c>
      <c r="CN82" s="136">
        <v>32.476944000000003</v>
      </c>
      <c r="CO82" s="136">
        <v>20139.768328999999</v>
      </c>
      <c r="CP82" s="136">
        <v>57238.833888000001</v>
      </c>
      <c r="CQ82" s="136">
        <v>94</v>
      </c>
      <c r="CR82" s="136">
        <v>86.289655172413802</v>
      </c>
      <c r="CS82" s="136">
        <v>85.290858725761794</v>
      </c>
      <c r="CT82" s="136">
        <v>1002.7</v>
      </c>
      <c r="CU82" s="136">
        <v>1004.14896551724</v>
      </c>
      <c r="CV82" s="136">
        <v>1004.52022160665</v>
      </c>
      <c r="CW82" s="136">
        <v>0.4</v>
      </c>
      <c r="CX82" s="136">
        <v>0.88206896551724101</v>
      </c>
      <c r="CY82" s="136">
        <v>0.84764542936288101</v>
      </c>
      <c r="CZ82" s="136">
        <v>360</v>
      </c>
      <c r="DA82" s="136">
        <v>149.61379310344799</v>
      </c>
      <c r="DB82" s="136">
        <v>168.09418282548501</v>
      </c>
      <c r="DC82" s="136">
        <v>7.1749999999999998</v>
      </c>
      <c r="DD82" s="136">
        <v>3158.4250000000002</v>
      </c>
      <c r="DE82" s="136">
        <v>7752.5</v>
      </c>
      <c r="DF82" s="136">
        <v>55.9</v>
      </c>
      <c r="DG82" s="136">
        <v>25142.825000000001</v>
      </c>
      <c r="DH82" s="136">
        <v>62253.125</v>
      </c>
      <c r="DI82" s="136">
        <v>451.07499999999999</v>
      </c>
      <c r="DJ82" s="136">
        <v>64652.724999999999</v>
      </c>
      <c r="DK82" s="136">
        <v>161096.52499999999</v>
      </c>
      <c r="DL82" s="136">
        <v>423.5</v>
      </c>
      <c r="DM82" s="136">
        <v>60533.324999999997</v>
      </c>
      <c r="DN82" s="136">
        <v>150478.22500000001</v>
      </c>
      <c r="DO82" s="136">
        <v>3.8</v>
      </c>
      <c r="DP82" s="136">
        <v>1660.049</v>
      </c>
      <c r="DQ82" s="136">
        <v>4094.3240000000001</v>
      </c>
      <c r="DR82" s="136">
        <v>4.4999999999999998E-2</v>
      </c>
      <c r="DS82" s="136">
        <v>50.917000000000002</v>
      </c>
      <c r="DT82" s="136">
        <v>124.759</v>
      </c>
      <c r="DU82" s="136">
        <v>0.22500000000000001</v>
      </c>
      <c r="DV82" s="136">
        <v>263.625</v>
      </c>
      <c r="DW82" s="136">
        <v>645.32500000000005</v>
      </c>
      <c r="DX82" s="136">
        <v>0</v>
      </c>
      <c r="DY82" s="136">
        <v>1535.7</v>
      </c>
      <c r="DZ82" s="136">
        <v>3894.1</v>
      </c>
      <c r="EA82" s="136">
        <v>28</v>
      </c>
      <c r="EB82" s="136">
        <v>10621.674999999999</v>
      </c>
      <c r="EC82" s="136">
        <v>26141.8</v>
      </c>
      <c r="IM82" s="182"/>
    </row>
    <row r="83" spans="1:247" s="196" customFormat="1" ht="20.25" customHeight="1">
      <c r="A83" s="189">
        <v>39535</v>
      </c>
      <c r="B83" s="210" t="s">
        <v>153</v>
      </c>
      <c r="C83" s="191">
        <v>2</v>
      </c>
      <c r="D83" s="186">
        <v>-3.3633700000000002</v>
      </c>
      <c r="E83" s="187">
        <v>-60.297620000000002</v>
      </c>
      <c r="F83" s="183" t="s">
        <v>16</v>
      </c>
      <c r="G83" s="185">
        <v>10</v>
      </c>
      <c r="H83" s="183" t="s">
        <v>19</v>
      </c>
      <c r="I83" s="184" t="s">
        <v>154</v>
      </c>
      <c r="J83" s="184" t="s">
        <v>1930</v>
      </c>
      <c r="K83" s="188" t="s">
        <v>145</v>
      </c>
      <c r="L83" s="136">
        <v>0</v>
      </c>
      <c r="M83" s="192">
        <v>9.3000000000000007</v>
      </c>
      <c r="N83" s="192">
        <v>0.75</v>
      </c>
      <c r="O83" s="192">
        <v>28.6</v>
      </c>
      <c r="P83" s="192">
        <v>71</v>
      </c>
      <c r="Q83" s="192">
        <v>0.97</v>
      </c>
      <c r="R83" s="194">
        <v>60.6</v>
      </c>
      <c r="S83" s="194">
        <v>4.6900000000000004</v>
      </c>
      <c r="T83" s="194">
        <v>12</v>
      </c>
      <c r="U83" s="194" t="s">
        <v>15</v>
      </c>
      <c r="V83" s="194" t="s">
        <v>15</v>
      </c>
      <c r="W83" s="192">
        <v>6.88</v>
      </c>
      <c r="X83" s="193" t="s">
        <v>15</v>
      </c>
      <c r="Y83" s="193" t="s">
        <v>15</v>
      </c>
      <c r="Z83" s="193" t="s">
        <v>15</v>
      </c>
      <c r="AA83" s="193" t="s">
        <v>15</v>
      </c>
      <c r="AB83" s="193" t="s">
        <v>15</v>
      </c>
      <c r="AC83" s="193" t="s">
        <v>15</v>
      </c>
      <c r="AD83" s="193" t="s">
        <v>15</v>
      </c>
      <c r="AE83" s="193" t="s">
        <v>15</v>
      </c>
      <c r="AF83" s="193" t="s">
        <v>15</v>
      </c>
      <c r="AG83" s="193" t="s">
        <v>15</v>
      </c>
      <c r="AH83" s="193" t="s">
        <v>15</v>
      </c>
      <c r="AI83" s="213" t="s">
        <v>15</v>
      </c>
      <c r="AJ83" s="193" t="s">
        <v>15</v>
      </c>
      <c r="AK83" s="193" t="s">
        <v>15</v>
      </c>
      <c r="AL83" s="193" t="s">
        <v>15</v>
      </c>
      <c r="AM83" s="193" t="s">
        <v>15</v>
      </c>
      <c r="AN83" s="193" t="s">
        <v>15</v>
      </c>
      <c r="AO83" s="193" t="s">
        <v>15</v>
      </c>
      <c r="AP83" s="193" t="s">
        <v>15</v>
      </c>
      <c r="AQ83" s="192">
        <v>45.03</v>
      </c>
      <c r="AR83" s="261" t="str">
        <f t="shared" si="6"/>
        <v>NaN</v>
      </c>
      <c r="AS83" s="192">
        <v>3.61</v>
      </c>
      <c r="AT83" s="193" t="s">
        <v>15</v>
      </c>
      <c r="AU83" s="193" t="s">
        <v>15</v>
      </c>
      <c r="AV83" s="193" t="s">
        <v>15</v>
      </c>
      <c r="AW83" s="204" t="str">
        <f t="shared" si="2"/>
        <v>NaN</v>
      </c>
      <c r="AX83" s="193" t="s">
        <v>15</v>
      </c>
      <c r="AY83" s="193" t="s">
        <v>15</v>
      </c>
      <c r="AZ83" s="271" t="s">
        <v>15</v>
      </c>
      <c r="BA83" s="193" t="s">
        <v>15</v>
      </c>
      <c r="BB83" s="264" t="s">
        <v>15</v>
      </c>
      <c r="BC83" s="193" t="s">
        <v>15</v>
      </c>
      <c r="BD83" s="193" t="s">
        <v>15</v>
      </c>
      <c r="BE83" s="193" t="s">
        <v>15</v>
      </c>
      <c r="BF83" s="193" t="s">
        <v>15</v>
      </c>
      <c r="BG83" s="21" t="s">
        <v>15</v>
      </c>
      <c r="BH83" s="193" t="s">
        <v>15</v>
      </c>
      <c r="BI83" s="193" t="s">
        <v>15</v>
      </c>
      <c r="BJ83" s="309">
        <v>20.201419999999999</v>
      </c>
      <c r="BK83" s="309">
        <v>1257486000</v>
      </c>
      <c r="BL83" s="309">
        <v>246311600</v>
      </c>
      <c r="BM83" s="309">
        <v>0.39143280000000003</v>
      </c>
      <c r="BN83" s="309">
        <v>0.22105859999999999</v>
      </c>
      <c r="BO83" s="309">
        <v>0.2049174</v>
      </c>
      <c r="BP83" s="309">
        <v>0.1593251</v>
      </c>
      <c r="BQ83" s="309">
        <v>5.4416050000000001E-6</v>
      </c>
      <c r="BR83" s="309">
        <v>2.3260639999999999E-2</v>
      </c>
      <c r="BS83" s="136">
        <v>12.341630935668899</v>
      </c>
      <c r="BT83" s="136">
        <v>7.7722120285034197</v>
      </c>
      <c r="BU83" s="136">
        <v>-1.5623497019987601E-3</v>
      </c>
      <c r="BV83" s="136">
        <v>1.09575286842301E-4</v>
      </c>
      <c r="BW83" s="136">
        <v>1.56657816842198E-3</v>
      </c>
      <c r="BX83" s="136">
        <v>355.98813391412199</v>
      </c>
      <c r="BY83" s="136">
        <v>5087.0813538889097</v>
      </c>
      <c r="BZ83" s="136">
        <v>4.4303097210423399E-3</v>
      </c>
      <c r="CA83" s="136">
        <v>1.7527691076917401E-4</v>
      </c>
      <c r="CB83" s="136">
        <v>11885.5298485739</v>
      </c>
      <c r="CC83" s="136">
        <v>11287.6402780562</v>
      </c>
      <c r="CD83" s="136">
        <v>4731.9999654350104</v>
      </c>
      <c r="CE83" s="136">
        <v>0</v>
      </c>
      <c r="CF83" s="136">
        <v>3.6292999999999999E-2</v>
      </c>
      <c r="CG83" s="136">
        <v>3.3773149999999998</v>
      </c>
      <c r="CH83" s="136">
        <v>25.4</v>
      </c>
      <c r="CI83" s="136">
        <v>26.3875862068966</v>
      </c>
      <c r="CJ83" s="136">
        <v>26.356786703601099</v>
      </c>
      <c r="CK83" s="136">
        <v>6.4799999999999996E-2</v>
      </c>
      <c r="CL83" s="136">
        <v>12.1356</v>
      </c>
      <c r="CM83" s="136">
        <v>31.463999999999999</v>
      </c>
      <c r="CN83" s="136">
        <v>32.476944000000003</v>
      </c>
      <c r="CO83" s="136">
        <v>20139.768328999999</v>
      </c>
      <c r="CP83" s="136">
        <v>57238.833888000001</v>
      </c>
      <c r="CQ83" s="136">
        <v>94</v>
      </c>
      <c r="CR83" s="136">
        <v>86.289655172413802</v>
      </c>
      <c r="CS83" s="136">
        <v>85.290858725761794</v>
      </c>
      <c r="CT83" s="136">
        <v>1002.7</v>
      </c>
      <c r="CU83" s="136">
        <v>1004.14896551724</v>
      </c>
      <c r="CV83" s="136">
        <v>1004.52022160665</v>
      </c>
      <c r="CW83" s="136">
        <v>0.4</v>
      </c>
      <c r="CX83" s="136">
        <v>0.88206896551724101</v>
      </c>
      <c r="CY83" s="136">
        <v>0.84764542936288101</v>
      </c>
      <c r="CZ83" s="136">
        <v>360</v>
      </c>
      <c r="DA83" s="136">
        <v>149.61379310344799</v>
      </c>
      <c r="DB83" s="136">
        <v>168.09418282548501</v>
      </c>
      <c r="DC83" s="136">
        <v>7.1749999999999998</v>
      </c>
      <c r="DD83" s="136">
        <v>3158.4250000000002</v>
      </c>
      <c r="DE83" s="136">
        <v>7752.5</v>
      </c>
      <c r="DF83" s="136">
        <v>55.9</v>
      </c>
      <c r="DG83" s="136">
        <v>25142.825000000001</v>
      </c>
      <c r="DH83" s="136">
        <v>62253.125</v>
      </c>
      <c r="DI83" s="136">
        <v>451.07499999999999</v>
      </c>
      <c r="DJ83" s="136">
        <v>64652.724999999999</v>
      </c>
      <c r="DK83" s="136">
        <v>161096.52499999999</v>
      </c>
      <c r="DL83" s="136">
        <v>423.5</v>
      </c>
      <c r="DM83" s="136">
        <v>60533.324999999997</v>
      </c>
      <c r="DN83" s="136">
        <v>150478.22500000001</v>
      </c>
      <c r="DO83" s="136">
        <v>3.8</v>
      </c>
      <c r="DP83" s="136">
        <v>1660.049</v>
      </c>
      <c r="DQ83" s="136">
        <v>4094.3240000000001</v>
      </c>
      <c r="DR83" s="136">
        <v>4.4999999999999998E-2</v>
      </c>
      <c r="DS83" s="136">
        <v>50.917000000000002</v>
      </c>
      <c r="DT83" s="136">
        <v>124.759</v>
      </c>
      <c r="DU83" s="136">
        <v>0.22500000000000001</v>
      </c>
      <c r="DV83" s="136">
        <v>263.625</v>
      </c>
      <c r="DW83" s="136">
        <v>645.32500000000005</v>
      </c>
      <c r="DX83" s="136">
        <v>0</v>
      </c>
      <c r="DY83" s="136">
        <v>1535.7</v>
      </c>
      <c r="DZ83" s="136">
        <v>3894.1</v>
      </c>
      <c r="EA83" s="136">
        <v>28</v>
      </c>
      <c r="EB83" s="136">
        <v>10621.674999999999</v>
      </c>
      <c r="EC83" s="136">
        <v>26141.8</v>
      </c>
      <c r="IM83" s="197"/>
    </row>
    <row r="84" spans="1:247" s="181" customFormat="1" ht="20.25" customHeight="1">
      <c r="A84" s="176">
        <v>39535</v>
      </c>
      <c r="B84" s="216" t="s">
        <v>156</v>
      </c>
      <c r="C84" s="177">
        <v>1</v>
      </c>
      <c r="D84" s="173">
        <v>-3.3804400000000001</v>
      </c>
      <c r="E84" s="174">
        <v>-60.256909999999998</v>
      </c>
      <c r="F84" s="170" t="s">
        <v>16</v>
      </c>
      <c r="G84" s="172">
        <v>39</v>
      </c>
      <c r="H84" s="170" t="s">
        <v>28</v>
      </c>
      <c r="I84" s="171" t="s">
        <v>28</v>
      </c>
      <c r="J84" s="184" t="s">
        <v>1930</v>
      </c>
      <c r="K84" s="175" t="s">
        <v>145</v>
      </c>
      <c r="L84" s="136">
        <v>1</v>
      </c>
      <c r="M84" s="178">
        <v>8</v>
      </c>
      <c r="N84" s="178">
        <v>0.6</v>
      </c>
      <c r="O84" s="178">
        <v>27.66</v>
      </c>
      <c r="P84" s="178">
        <v>68</v>
      </c>
      <c r="Q84" s="178">
        <v>0.18</v>
      </c>
      <c r="R84" s="218">
        <v>57.4</v>
      </c>
      <c r="S84" s="218">
        <v>4.5199999999999996</v>
      </c>
      <c r="T84" s="218">
        <v>4.3</v>
      </c>
      <c r="U84" s="218" t="s">
        <v>15</v>
      </c>
      <c r="V84" s="218" t="s">
        <v>15</v>
      </c>
      <c r="W84" s="178">
        <v>6.98</v>
      </c>
      <c r="X84" s="179" t="s">
        <v>15</v>
      </c>
      <c r="Y84" s="179" t="s">
        <v>15</v>
      </c>
      <c r="Z84" s="179" t="s">
        <v>15</v>
      </c>
      <c r="AA84" s="179" t="s">
        <v>15</v>
      </c>
      <c r="AB84" s="179" t="s">
        <v>15</v>
      </c>
      <c r="AC84" s="179" t="s">
        <v>15</v>
      </c>
      <c r="AD84" s="179" t="s">
        <v>15</v>
      </c>
      <c r="AE84" s="179" t="s">
        <v>15</v>
      </c>
      <c r="AF84" s="179" t="s">
        <v>15</v>
      </c>
      <c r="AG84" s="179" t="s">
        <v>15</v>
      </c>
      <c r="AH84" s="179" t="s">
        <v>15</v>
      </c>
      <c r="AI84" s="217" t="s">
        <v>15</v>
      </c>
      <c r="AJ84" s="179" t="s">
        <v>15</v>
      </c>
      <c r="AK84" s="179" t="s">
        <v>15</v>
      </c>
      <c r="AL84" s="179" t="s">
        <v>15</v>
      </c>
      <c r="AM84" s="179" t="s">
        <v>15</v>
      </c>
      <c r="AN84" s="179" t="s">
        <v>15</v>
      </c>
      <c r="AO84" s="179" t="s">
        <v>15</v>
      </c>
      <c r="AP84" s="179" t="s">
        <v>15</v>
      </c>
      <c r="AQ84" s="178">
        <v>18.95</v>
      </c>
      <c r="AR84" s="261" t="str">
        <f t="shared" si="6"/>
        <v>NaN</v>
      </c>
      <c r="AS84" s="219" t="s">
        <v>15</v>
      </c>
      <c r="AT84" s="179" t="s">
        <v>15</v>
      </c>
      <c r="AU84" s="179" t="s">
        <v>15</v>
      </c>
      <c r="AV84" s="179" t="s">
        <v>15</v>
      </c>
      <c r="AW84" s="204" t="str">
        <f t="shared" ref="AW84:AW147" si="9">IF(AM84="NaN","NaN",(AM84*1000)/1.28784/14.0067)</f>
        <v>NaN</v>
      </c>
      <c r="AX84" s="179" t="s">
        <v>15</v>
      </c>
      <c r="AY84" s="179" t="s">
        <v>15</v>
      </c>
      <c r="AZ84" s="270" t="s">
        <v>15</v>
      </c>
      <c r="BA84" s="179" t="s">
        <v>15</v>
      </c>
      <c r="BB84" s="264" t="s">
        <v>15</v>
      </c>
      <c r="BC84" s="179" t="s">
        <v>15</v>
      </c>
      <c r="BD84" s="179" t="s">
        <v>15</v>
      </c>
      <c r="BE84" s="179" t="s">
        <v>15</v>
      </c>
      <c r="BF84" s="179" t="s">
        <v>15</v>
      </c>
      <c r="BG84" s="21" t="s">
        <v>15</v>
      </c>
      <c r="BH84" s="179" t="s">
        <v>15</v>
      </c>
      <c r="BI84" s="179" t="s">
        <v>15</v>
      </c>
      <c r="BJ84" s="309">
        <v>20.201419999999999</v>
      </c>
      <c r="BK84" s="309">
        <v>1257486000</v>
      </c>
      <c r="BL84" s="309">
        <v>246311600</v>
      </c>
      <c r="BM84" s="309">
        <v>0.39143280000000003</v>
      </c>
      <c r="BN84" s="309">
        <v>0.22105859999999999</v>
      </c>
      <c r="BO84" s="309">
        <v>0.2049174</v>
      </c>
      <c r="BP84" s="309">
        <v>0.1593251</v>
      </c>
      <c r="BQ84" s="309">
        <v>5.4416050000000001E-6</v>
      </c>
      <c r="BR84" s="309">
        <v>2.3260639999999999E-2</v>
      </c>
      <c r="BS84" s="136">
        <v>13.218798160553</v>
      </c>
      <c r="BT84" s="136">
        <v>6.9352073669433603</v>
      </c>
      <c r="BU84" s="136">
        <v>1.33542594267055E-3</v>
      </c>
      <c r="BV84" s="136">
        <v>3.0997025314718498E-3</v>
      </c>
      <c r="BW84" s="136">
        <v>3.3775380579754702E-3</v>
      </c>
      <c r="BX84" s="136">
        <v>66.692467318013598</v>
      </c>
      <c r="BY84" s="136">
        <v>3349.18194974059</v>
      </c>
      <c r="BZ84" s="136">
        <v>9.2252008418497108E-3</v>
      </c>
      <c r="CA84" s="136">
        <v>3.9898854233816301E-4</v>
      </c>
      <c r="CB84" s="136">
        <v>22744.767223412298</v>
      </c>
      <c r="CC84" s="136">
        <v>6798.7987274010002</v>
      </c>
      <c r="CD84" s="136">
        <v>2111.5277468273198</v>
      </c>
      <c r="CE84" s="136">
        <v>0</v>
      </c>
      <c r="CF84" s="136">
        <v>3.6292999999999999E-2</v>
      </c>
      <c r="CG84" s="136">
        <v>3.3773149999999998</v>
      </c>
      <c r="CH84" s="136">
        <v>28.4</v>
      </c>
      <c r="CI84" s="136">
        <v>26.4413793103448</v>
      </c>
      <c r="CJ84" s="136">
        <v>26.359279778393301</v>
      </c>
      <c r="CK84" s="136">
        <v>3.2399999999999998E-2</v>
      </c>
      <c r="CL84" s="136">
        <v>11.995200000000001</v>
      </c>
      <c r="CM84" s="136">
        <v>31.3596</v>
      </c>
      <c r="CN84" s="136">
        <v>192.26083299999999</v>
      </c>
      <c r="CO84" s="136">
        <v>20677.554162</v>
      </c>
      <c r="CP84" s="136">
        <v>56520.039721000001</v>
      </c>
      <c r="CQ84" s="136">
        <v>83</v>
      </c>
      <c r="CR84" s="136">
        <v>86.179310344827599</v>
      </c>
      <c r="CS84" s="136">
        <v>85.371191135734094</v>
      </c>
      <c r="CT84" s="136">
        <v>1004</v>
      </c>
      <c r="CU84" s="136">
        <v>1004.08</v>
      </c>
      <c r="CV84" s="136">
        <v>1004.46952908587</v>
      </c>
      <c r="CW84" s="136">
        <v>0.6</v>
      </c>
      <c r="CX84" s="136">
        <v>0.89793103448275902</v>
      </c>
      <c r="CY84" s="136">
        <v>0.84986149584487503</v>
      </c>
      <c r="CZ84" s="136">
        <v>143</v>
      </c>
      <c r="DA84" s="136">
        <v>150.67586206896601</v>
      </c>
      <c r="DB84" s="136">
        <v>168.229916897507</v>
      </c>
      <c r="DC84" s="136">
        <v>31.574999999999999</v>
      </c>
      <c r="DD84" s="136">
        <v>3003.7249999999999</v>
      </c>
      <c r="DE84" s="136">
        <v>7530.0249999999996</v>
      </c>
      <c r="DF84" s="136">
        <v>233.47499999999999</v>
      </c>
      <c r="DG84" s="136">
        <v>23812.825000000001</v>
      </c>
      <c r="DH84" s="136">
        <v>60281.599999999999</v>
      </c>
      <c r="DI84" s="136">
        <v>458.1</v>
      </c>
      <c r="DJ84" s="136">
        <v>64646.025000000001</v>
      </c>
      <c r="DK84" s="136">
        <v>161145.57500000001</v>
      </c>
      <c r="DL84" s="136">
        <v>427.4</v>
      </c>
      <c r="DM84" s="136">
        <v>60517.75</v>
      </c>
      <c r="DN84" s="136">
        <v>150553.52499999999</v>
      </c>
      <c r="DO84" s="136">
        <v>18.41</v>
      </c>
      <c r="DP84" s="136">
        <v>1582.894</v>
      </c>
      <c r="DQ84" s="136">
        <v>3984.3939999999998</v>
      </c>
      <c r="DR84" s="136">
        <v>0.69499999999999995</v>
      </c>
      <c r="DS84" s="136">
        <v>48.691000000000003</v>
      </c>
      <c r="DT84" s="136">
        <v>121.87</v>
      </c>
      <c r="DU84" s="136">
        <v>3.7</v>
      </c>
      <c r="DV84" s="136">
        <v>251.95</v>
      </c>
      <c r="DW84" s="136">
        <v>630.42499999999995</v>
      </c>
      <c r="DX84" s="136">
        <v>0</v>
      </c>
      <c r="DY84" s="136">
        <v>1431.2249999999999</v>
      </c>
      <c r="DZ84" s="136">
        <v>3609.05</v>
      </c>
      <c r="EA84" s="136">
        <v>121.97499999999999</v>
      </c>
      <c r="EB84" s="136">
        <v>10114.6</v>
      </c>
      <c r="EC84" s="136">
        <v>25530.674999999999</v>
      </c>
      <c r="IM84" s="182"/>
    </row>
    <row r="85" spans="1:247" s="196" customFormat="1" ht="20.25" customHeight="1">
      <c r="A85" s="189">
        <v>39536</v>
      </c>
      <c r="B85" s="210" t="s">
        <v>172</v>
      </c>
      <c r="C85" s="191">
        <v>1</v>
      </c>
      <c r="D85" s="186">
        <v>-3.4067099999999999</v>
      </c>
      <c r="E85" s="187">
        <v>-60.266240000000003</v>
      </c>
      <c r="F85" s="183" t="s">
        <v>12</v>
      </c>
      <c r="G85" s="185">
        <v>46</v>
      </c>
      <c r="H85" s="183" t="s">
        <v>118</v>
      </c>
      <c r="I85" s="184" t="s">
        <v>118</v>
      </c>
      <c r="J85" s="184" t="s">
        <v>1930</v>
      </c>
      <c r="K85" s="188" t="s">
        <v>145</v>
      </c>
      <c r="L85" s="136">
        <v>1</v>
      </c>
      <c r="M85" s="192">
        <v>7.5</v>
      </c>
      <c r="N85" s="192">
        <v>1.25</v>
      </c>
      <c r="O85" s="192">
        <v>28.49</v>
      </c>
      <c r="P85" s="192">
        <v>72</v>
      </c>
      <c r="Q85" s="192">
        <v>0.6</v>
      </c>
      <c r="R85" s="194" t="s">
        <v>15</v>
      </c>
      <c r="S85" s="194" t="s">
        <v>15</v>
      </c>
      <c r="T85" s="194" t="s">
        <v>15</v>
      </c>
      <c r="U85" s="194" t="s">
        <v>15</v>
      </c>
      <c r="V85" s="194" t="s">
        <v>15</v>
      </c>
      <c r="W85" s="192">
        <v>7.02</v>
      </c>
      <c r="X85" s="193" t="s">
        <v>15</v>
      </c>
      <c r="Y85" s="193" t="s">
        <v>15</v>
      </c>
      <c r="Z85" s="193" t="s">
        <v>15</v>
      </c>
      <c r="AA85" s="193" t="s">
        <v>15</v>
      </c>
      <c r="AB85" s="193" t="s">
        <v>15</v>
      </c>
      <c r="AC85" s="193" t="s">
        <v>15</v>
      </c>
      <c r="AD85" s="193" t="s">
        <v>15</v>
      </c>
      <c r="AE85" s="193" t="s">
        <v>15</v>
      </c>
      <c r="AF85" s="193" t="s">
        <v>15</v>
      </c>
      <c r="AG85" s="193" t="s">
        <v>15</v>
      </c>
      <c r="AH85" s="193" t="s">
        <v>15</v>
      </c>
      <c r="AI85" s="213" t="s">
        <v>15</v>
      </c>
      <c r="AJ85" s="193" t="s">
        <v>15</v>
      </c>
      <c r="AK85" s="193" t="s">
        <v>15</v>
      </c>
      <c r="AL85" s="193" t="s">
        <v>15</v>
      </c>
      <c r="AM85" s="193" t="s">
        <v>15</v>
      </c>
      <c r="AN85" s="193" t="s">
        <v>15</v>
      </c>
      <c r="AO85" s="193" t="s">
        <v>15</v>
      </c>
      <c r="AP85" s="193" t="s">
        <v>15</v>
      </c>
      <c r="AQ85" s="192">
        <v>34.47</v>
      </c>
      <c r="AR85" s="261" t="str">
        <f t="shared" si="6"/>
        <v>NaN</v>
      </c>
      <c r="AS85" s="192">
        <v>10.039999999999999</v>
      </c>
      <c r="AT85" s="193" t="s">
        <v>15</v>
      </c>
      <c r="AU85" s="193" t="s">
        <v>15</v>
      </c>
      <c r="AV85" s="193" t="s">
        <v>15</v>
      </c>
      <c r="AW85" s="204" t="str">
        <f t="shared" si="9"/>
        <v>NaN</v>
      </c>
      <c r="AX85" s="193" t="s">
        <v>15</v>
      </c>
      <c r="AY85" s="193" t="s">
        <v>15</v>
      </c>
      <c r="AZ85" s="270" t="s">
        <v>15</v>
      </c>
      <c r="BA85" s="193" t="s">
        <v>15</v>
      </c>
      <c r="BB85" s="264" t="s">
        <v>15</v>
      </c>
      <c r="BC85" s="193" t="s">
        <v>15</v>
      </c>
      <c r="BD85" s="193" t="s">
        <v>15</v>
      </c>
      <c r="BE85" s="193" t="s">
        <v>15</v>
      </c>
      <c r="BF85" s="193" t="s">
        <v>15</v>
      </c>
      <c r="BG85" s="21" t="s">
        <v>15</v>
      </c>
      <c r="BH85" s="193" t="s">
        <v>15</v>
      </c>
      <c r="BI85" s="193" t="s">
        <v>15</v>
      </c>
      <c r="BJ85" s="309">
        <v>20.229469999999999</v>
      </c>
      <c r="BK85" s="309">
        <v>1264419000</v>
      </c>
      <c r="BL85" s="309">
        <v>246773200</v>
      </c>
      <c r="BM85" s="309">
        <v>0.39430730000000003</v>
      </c>
      <c r="BN85" s="309">
        <v>0.22055640000000001</v>
      </c>
      <c r="BO85" s="309">
        <v>0.20364740000000001</v>
      </c>
      <c r="BP85" s="309">
        <v>0.1585425</v>
      </c>
      <c r="BQ85" s="309">
        <v>5.366839E-6</v>
      </c>
      <c r="BR85" s="309">
        <v>2.2941050000000001E-2</v>
      </c>
      <c r="BS85" s="136">
        <v>14.0586401621501</v>
      </c>
      <c r="BT85" s="136">
        <v>6.0946121215820304</v>
      </c>
      <c r="BU85" s="136">
        <v>-8.0621731467544998E-3</v>
      </c>
      <c r="BV85" s="136">
        <v>-3.3640071137597298E-4</v>
      </c>
      <c r="BW85" s="136">
        <v>8.0778660873572009E-3</v>
      </c>
      <c r="BX85" s="136">
        <v>2.3893268584315099</v>
      </c>
      <c r="BY85" s="136">
        <v>3740.3646599928502</v>
      </c>
      <c r="BZ85" s="136">
        <v>3.0470798271882898E-2</v>
      </c>
      <c r="CA85" s="136">
        <v>1.0675692985735799E-3</v>
      </c>
      <c r="CB85" s="136">
        <v>54449.373197725603</v>
      </c>
      <c r="CC85" s="136">
        <v>2526.0280506437298</v>
      </c>
      <c r="CD85" s="136">
        <v>824.861502097428</v>
      </c>
      <c r="CE85" s="136">
        <v>0</v>
      </c>
      <c r="CF85" s="136">
        <v>2.1812000000000002E-2</v>
      </c>
      <c r="CG85" s="136">
        <v>3.3773149999999998</v>
      </c>
      <c r="CH85" s="136">
        <v>25.7</v>
      </c>
      <c r="CI85" s="136">
        <v>26.274482758620699</v>
      </c>
      <c r="CJ85" s="136">
        <v>26.3232686980609</v>
      </c>
      <c r="CK85" s="136">
        <v>0.1116</v>
      </c>
      <c r="CL85" s="136">
        <v>12.6936</v>
      </c>
      <c r="CM85" s="136">
        <v>31.7196</v>
      </c>
      <c r="CN85" s="136">
        <v>0</v>
      </c>
      <c r="CO85" s="136">
        <v>19308.295549999999</v>
      </c>
      <c r="CP85" s="136">
        <v>54415.642497000001</v>
      </c>
      <c r="CQ85" s="136">
        <v>90</v>
      </c>
      <c r="CR85" s="136">
        <v>86.834482758620695</v>
      </c>
      <c r="CS85" s="136">
        <v>85.700831024930693</v>
      </c>
      <c r="CT85" s="136">
        <v>1002.4</v>
      </c>
      <c r="CU85" s="136">
        <v>1003.9524137931</v>
      </c>
      <c r="CV85" s="136">
        <v>1004.3487534626</v>
      </c>
      <c r="CW85" s="136">
        <v>1.2</v>
      </c>
      <c r="CX85" s="136">
        <v>0.988275862068966</v>
      </c>
      <c r="CY85" s="136">
        <v>0.88088642659279803</v>
      </c>
      <c r="CZ85" s="136">
        <v>50</v>
      </c>
      <c r="DA85" s="136">
        <v>138.14482758620699</v>
      </c>
      <c r="DB85" s="136">
        <v>163.25761772853201</v>
      </c>
      <c r="DC85" s="136">
        <v>0</v>
      </c>
      <c r="DD85" s="136">
        <v>2799.6</v>
      </c>
      <c r="DE85" s="136">
        <v>7351.5</v>
      </c>
      <c r="DF85" s="136">
        <v>0</v>
      </c>
      <c r="DG85" s="136">
        <v>22019.974999999999</v>
      </c>
      <c r="DH85" s="136">
        <v>58369.2</v>
      </c>
      <c r="DI85" s="136">
        <v>446.2</v>
      </c>
      <c r="DJ85" s="136">
        <v>64772.5</v>
      </c>
      <c r="DK85" s="136">
        <v>161208.02499999999</v>
      </c>
      <c r="DL85" s="136">
        <v>422.77499999999998</v>
      </c>
      <c r="DM85" s="136">
        <v>60618.125</v>
      </c>
      <c r="DN85" s="136">
        <v>150795.20000000001</v>
      </c>
      <c r="DO85" s="136">
        <v>0</v>
      </c>
      <c r="DP85" s="136">
        <v>1477.8810000000001</v>
      </c>
      <c r="DQ85" s="136">
        <v>3875.7179999999998</v>
      </c>
      <c r="DR85" s="136">
        <v>0</v>
      </c>
      <c r="DS85" s="136">
        <v>45.283000000000001</v>
      </c>
      <c r="DT85" s="136">
        <v>118.54300000000001</v>
      </c>
      <c r="DU85" s="136">
        <v>0</v>
      </c>
      <c r="DV85" s="136">
        <v>234.07499999999999</v>
      </c>
      <c r="DW85" s="136">
        <v>613.17499999999995</v>
      </c>
      <c r="DX85" s="136">
        <v>0</v>
      </c>
      <c r="DY85" s="136">
        <v>1305.6500000000001</v>
      </c>
      <c r="DZ85" s="136">
        <v>3434.7750000000001</v>
      </c>
      <c r="EA85" s="136">
        <v>0</v>
      </c>
      <c r="EB85" s="136">
        <v>9407.2000000000007</v>
      </c>
      <c r="EC85" s="136">
        <v>24821.974999999999</v>
      </c>
      <c r="IM85" s="197"/>
    </row>
    <row r="86" spans="1:247" s="181" customFormat="1" ht="20.25" customHeight="1">
      <c r="A86" s="176">
        <v>39536</v>
      </c>
      <c r="B86" s="216" t="s">
        <v>167</v>
      </c>
      <c r="C86" s="177">
        <v>1</v>
      </c>
      <c r="D86" s="173">
        <v>-3.4006699999999999</v>
      </c>
      <c r="E86" s="174">
        <v>-60.279339999999998</v>
      </c>
      <c r="F86" s="170" t="s">
        <v>12</v>
      </c>
      <c r="G86" s="172">
        <v>33</v>
      </c>
      <c r="H86" s="170" t="s">
        <v>116</v>
      </c>
      <c r="I86" s="171" t="s">
        <v>116</v>
      </c>
      <c r="J86" s="184" t="s">
        <v>1930</v>
      </c>
      <c r="K86" s="175" t="s">
        <v>145</v>
      </c>
      <c r="L86" s="136">
        <v>1</v>
      </c>
      <c r="M86" s="178">
        <v>9.5</v>
      </c>
      <c r="N86" s="178">
        <v>1</v>
      </c>
      <c r="O86" s="178">
        <v>28.54</v>
      </c>
      <c r="P86" s="178">
        <v>72</v>
      </c>
      <c r="Q86" s="178">
        <v>0.64</v>
      </c>
      <c r="R86" s="218" t="s">
        <v>15</v>
      </c>
      <c r="S86" s="218" t="s">
        <v>15</v>
      </c>
      <c r="T86" s="218" t="s">
        <v>15</v>
      </c>
      <c r="U86" s="218" t="s">
        <v>15</v>
      </c>
      <c r="V86" s="218" t="s">
        <v>15</v>
      </c>
      <c r="W86" s="178">
        <v>7.08</v>
      </c>
      <c r="X86" s="179" t="s">
        <v>15</v>
      </c>
      <c r="Y86" s="179" t="s">
        <v>15</v>
      </c>
      <c r="Z86" s="179" t="s">
        <v>15</v>
      </c>
      <c r="AA86" s="179" t="s">
        <v>15</v>
      </c>
      <c r="AB86" s="179" t="s">
        <v>15</v>
      </c>
      <c r="AC86" s="179" t="s">
        <v>15</v>
      </c>
      <c r="AD86" s="179" t="s">
        <v>15</v>
      </c>
      <c r="AE86" s="179" t="s">
        <v>15</v>
      </c>
      <c r="AF86" s="179" t="s">
        <v>15</v>
      </c>
      <c r="AG86" s="179" t="s">
        <v>15</v>
      </c>
      <c r="AH86" s="179" t="s">
        <v>15</v>
      </c>
      <c r="AI86" s="217" t="s">
        <v>15</v>
      </c>
      <c r="AJ86" s="179" t="s">
        <v>15</v>
      </c>
      <c r="AK86" s="179" t="s">
        <v>15</v>
      </c>
      <c r="AL86" s="179" t="s">
        <v>15</v>
      </c>
      <c r="AM86" s="179" t="s">
        <v>15</v>
      </c>
      <c r="AN86" s="179" t="s">
        <v>15</v>
      </c>
      <c r="AO86" s="179" t="s">
        <v>15</v>
      </c>
      <c r="AP86" s="179" t="s">
        <v>15</v>
      </c>
      <c r="AQ86" s="178">
        <v>48.81</v>
      </c>
      <c r="AR86" s="261" t="str">
        <f t="shared" si="6"/>
        <v>NaN</v>
      </c>
      <c r="AS86" s="178">
        <v>1.44</v>
      </c>
      <c r="AT86" s="179" t="s">
        <v>15</v>
      </c>
      <c r="AU86" s="179" t="s">
        <v>15</v>
      </c>
      <c r="AV86" s="179" t="s">
        <v>15</v>
      </c>
      <c r="AW86" s="204" t="str">
        <f t="shared" si="9"/>
        <v>NaN</v>
      </c>
      <c r="AX86" s="179" t="s">
        <v>15</v>
      </c>
      <c r="AY86" s="179" t="s">
        <v>15</v>
      </c>
      <c r="AZ86" s="271" t="s">
        <v>15</v>
      </c>
      <c r="BA86" s="179" t="s">
        <v>15</v>
      </c>
      <c r="BB86" s="264" t="s">
        <v>15</v>
      </c>
      <c r="BC86" s="179" t="s">
        <v>15</v>
      </c>
      <c r="BD86" s="179" t="s">
        <v>15</v>
      </c>
      <c r="BE86" s="179" t="s">
        <v>15</v>
      </c>
      <c r="BF86" s="179" t="s">
        <v>15</v>
      </c>
      <c r="BG86" s="21" t="s">
        <v>15</v>
      </c>
      <c r="BH86" s="179" t="s">
        <v>15</v>
      </c>
      <c r="BI86" s="179" t="s">
        <v>15</v>
      </c>
      <c r="BJ86" s="309">
        <v>20.229469999999999</v>
      </c>
      <c r="BK86" s="309">
        <v>1264419000</v>
      </c>
      <c r="BL86" s="309">
        <v>246773200</v>
      </c>
      <c r="BM86" s="309">
        <v>0.39430730000000003</v>
      </c>
      <c r="BN86" s="309">
        <v>0.22055640000000001</v>
      </c>
      <c r="BO86" s="309">
        <v>0.20364740000000001</v>
      </c>
      <c r="BP86" s="309">
        <v>0.1585425</v>
      </c>
      <c r="BQ86" s="309">
        <v>5.366839E-6</v>
      </c>
      <c r="BR86" s="309">
        <v>2.2941050000000001E-2</v>
      </c>
      <c r="BS86" s="136">
        <v>11.825323581695599</v>
      </c>
      <c r="BT86" s="136">
        <v>8.3281221389770508</v>
      </c>
      <c r="BU86" s="136">
        <v>-8.6163517553359305E-3</v>
      </c>
      <c r="BV86" s="136">
        <v>2.8580072685144798E-3</v>
      </c>
      <c r="BW86" s="136">
        <v>9.0787783265113796E-3</v>
      </c>
      <c r="BX86" s="136">
        <v>341.649536509195</v>
      </c>
      <c r="BY86" s="136">
        <v>4051.9243959533201</v>
      </c>
      <c r="BZ86" s="136">
        <v>4.3122299622299E-2</v>
      </c>
      <c r="CA86" s="136">
        <v>1.00947727353548E-3</v>
      </c>
      <c r="CB86" s="136">
        <v>73789.062622353405</v>
      </c>
      <c r="CC86" s="136">
        <v>1889.4029327077601</v>
      </c>
      <c r="CD86" s="136">
        <v>966.24949029807794</v>
      </c>
      <c r="CE86" s="136">
        <v>0</v>
      </c>
      <c r="CF86" s="136">
        <v>2.1812000000000002E-2</v>
      </c>
      <c r="CG86" s="136">
        <v>3.3773149999999998</v>
      </c>
      <c r="CH86" s="136">
        <v>25.5</v>
      </c>
      <c r="CI86" s="136">
        <v>26.275172413793101</v>
      </c>
      <c r="CJ86" s="136">
        <v>26.322437673130199</v>
      </c>
      <c r="CK86" s="136">
        <v>0.13320000000000001</v>
      </c>
      <c r="CL86" s="136">
        <v>12.6432</v>
      </c>
      <c r="CM86" s="136">
        <v>31.68</v>
      </c>
      <c r="CN86" s="136">
        <v>0</v>
      </c>
      <c r="CO86" s="136">
        <v>19308.295549999999</v>
      </c>
      <c r="CP86" s="136">
        <v>54415.642497000001</v>
      </c>
      <c r="CQ86" s="136">
        <v>89</v>
      </c>
      <c r="CR86" s="136">
        <v>86.848275862069002</v>
      </c>
      <c r="CS86" s="136">
        <v>85.703601108033197</v>
      </c>
      <c r="CT86" s="136">
        <v>1002.1</v>
      </c>
      <c r="CU86" s="136">
        <v>1003.9572413793099</v>
      </c>
      <c r="CV86" s="136">
        <v>1004.35235457064</v>
      </c>
      <c r="CW86" s="136">
        <v>1.5</v>
      </c>
      <c r="CX86" s="136">
        <v>0.98068965517241402</v>
      </c>
      <c r="CY86" s="136">
        <v>0.878393351800554</v>
      </c>
      <c r="CZ86" s="136">
        <v>38</v>
      </c>
      <c r="DA86" s="136">
        <v>139.413793103448</v>
      </c>
      <c r="DB86" s="136">
        <v>163.734072022161</v>
      </c>
      <c r="DC86" s="136">
        <v>0</v>
      </c>
      <c r="DD86" s="136">
        <v>2799.6</v>
      </c>
      <c r="DE86" s="136">
        <v>7351.5</v>
      </c>
      <c r="DF86" s="136">
        <v>0</v>
      </c>
      <c r="DG86" s="136">
        <v>22019.974999999999</v>
      </c>
      <c r="DH86" s="136">
        <v>58369.2</v>
      </c>
      <c r="DI86" s="136">
        <v>445.97500000000002</v>
      </c>
      <c r="DJ86" s="136">
        <v>64758.324999999997</v>
      </c>
      <c r="DK86" s="136">
        <v>161191.79999999999</v>
      </c>
      <c r="DL86" s="136">
        <v>422.02499999999998</v>
      </c>
      <c r="DM86" s="136">
        <v>60607.9</v>
      </c>
      <c r="DN86" s="136">
        <v>150778.52499999999</v>
      </c>
      <c r="DO86" s="136">
        <v>0</v>
      </c>
      <c r="DP86" s="136">
        <v>1477.8810000000001</v>
      </c>
      <c r="DQ86" s="136">
        <v>3875.7179999999998</v>
      </c>
      <c r="DR86" s="136">
        <v>0</v>
      </c>
      <c r="DS86" s="136">
        <v>45.283000000000001</v>
      </c>
      <c r="DT86" s="136">
        <v>118.54300000000001</v>
      </c>
      <c r="DU86" s="136">
        <v>0</v>
      </c>
      <c r="DV86" s="136">
        <v>234.07499999999999</v>
      </c>
      <c r="DW86" s="136">
        <v>613.17499999999995</v>
      </c>
      <c r="DX86" s="136">
        <v>0</v>
      </c>
      <c r="DY86" s="136">
        <v>1305.6500000000001</v>
      </c>
      <c r="DZ86" s="136">
        <v>3434.7750000000001</v>
      </c>
      <c r="EA86" s="136">
        <v>0</v>
      </c>
      <c r="EB86" s="136">
        <v>9407.2000000000007</v>
      </c>
      <c r="EC86" s="136">
        <v>24821.974999999999</v>
      </c>
      <c r="IM86" s="182"/>
    </row>
    <row r="87" spans="1:247" s="196" customFormat="1" ht="20.25" customHeight="1">
      <c r="A87" s="189">
        <v>39536</v>
      </c>
      <c r="B87" s="210" t="s">
        <v>164</v>
      </c>
      <c r="C87" s="191">
        <v>1</v>
      </c>
      <c r="D87" s="186">
        <v>-3.5127899999999999</v>
      </c>
      <c r="E87" s="187">
        <v>-60.27216</v>
      </c>
      <c r="F87" s="183" t="s">
        <v>12</v>
      </c>
      <c r="G87" s="185">
        <v>21</v>
      </c>
      <c r="H87" s="183" t="s">
        <v>45</v>
      </c>
      <c r="I87" s="184" t="s">
        <v>45</v>
      </c>
      <c r="J87" s="184" t="s">
        <v>1930</v>
      </c>
      <c r="K87" s="188" t="s">
        <v>145</v>
      </c>
      <c r="L87" s="136">
        <v>1</v>
      </c>
      <c r="M87" s="192">
        <v>10.5</v>
      </c>
      <c r="N87" s="193" t="s">
        <v>15</v>
      </c>
      <c r="O87" s="192">
        <v>28.81</v>
      </c>
      <c r="P87" s="192">
        <v>46</v>
      </c>
      <c r="Q87" s="192">
        <v>0.45</v>
      </c>
      <c r="R87" s="194">
        <v>71.3</v>
      </c>
      <c r="S87" s="194">
        <v>5.5</v>
      </c>
      <c r="T87" s="194">
        <v>6.1</v>
      </c>
      <c r="U87" s="194" t="s">
        <v>15</v>
      </c>
      <c r="V87" s="194" t="s">
        <v>15</v>
      </c>
      <c r="W87" s="192">
        <v>6.64</v>
      </c>
      <c r="X87" s="193" t="s">
        <v>15</v>
      </c>
      <c r="Y87" s="193" t="s">
        <v>15</v>
      </c>
      <c r="Z87" s="193" t="s">
        <v>15</v>
      </c>
      <c r="AA87" s="193" t="s">
        <v>15</v>
      </c>
      <c r="AB87" s="193" t="s">
        <v>15</v>
      </c>
      <c r="AC87" s="193" t="s">
        <v>15</v>
      </c>
      <c r="AD87" s="193" t="s">
        <v>15</v>
      </c>
      <c r="AE87" s="193" t="s">
        <v>15</v>
      </c>
      <c r="AF87" s="193" t="s">
        <v>15</v>
      </c>
      <c r="AG87" s="193" t="s">
        <v>15</v>
      </c>
      <c r="AH87" s="193" t="s">
        <v>15</v>
      </c>
      <c r="AI87" s="213" t="s">
        <v>15</v>
      </c>
      <c r="AJ87" s="193" t="s">
        <v>15</v>
      </c>
      <c r="AK87" s="193" t="s">
        <v>15</v>
      </c>
      <c r="AL87" s="193" t="s">
        <v>15</v>
      </c>
      <c r="AM87" s="193" t="s">
        <v>15</v>
      </c>
      <c r="AN87" s="193" t="s">
        <v>15</v>
      </c>
      <c r="AO87" s="193" t="s">
        <v>15</v>
      </c>
      <c r="AP87" s="193" t="s">
        <v>15</v>
      </c>
      <c r="AQ87" s="192">
        <v>19.3</v>
      </c>
      <c r="AR87" s="261" t="str">
        <f t="shared" si="6"/>
        <v>NaN</v>
      </c>
      <c r="AS87" s="192">
        <v>0.65</v>
      </c>
      <c r="AT87" s="193" t="s">
        <v>15</v>
      </c>
      <c r="AU87" s="193" t="s">
        <v>15</v>
      </c>
      <c r="AV87" s="193" t="s">
        <v>15</v>
      </c>
      <c r="AW87" s="204" t="str">
        <f t="shared" si="9"/>
        <v>NaN</v>
      </c>
      <c r="AX87" s="193" t="s">
        <v>15</v>
      </c>
      <c r="AY87" s="193" t="s">
        <v>15</v>
      </c>
      <c r="AZ87" s="271" t="s">
        <v>15</v>
      </c>
      <c r="BA87" s="193" t="s">
        <v>15</v>
      </c>
      <c r="BB87" s="264" t="s">
        <v>15</v>
      </c>
      <c r="BC87" s="193" t="s">
        <v>15</v>
      </c>
      <c r="BD87" s="193" t="s">
        <v>15</v>
      </c>
      <c r="BE87" s="193" t="s">
        <v>15</v>
      </c>
      <c r="BF87" s="193" t="s">
        <v>15</v>
      </c>
      <c r="BG87" s="21" t="s">
        <v>15</v>
      </c>
      <c r="BH87" s="193" t="s">
        <v>15</v>
      </c>
      <c r="BI87" s="193" t="s">
        <v>15</v>
      </c>
      <c r="BJ87" s="309">
        <v>20.229469999999999</v>
      </c>
      <c r="BK87" s="309">
        <v>1264419000</v>
      </c>
      <c r="BL87" s="309">
        <v>246773200</v>
      </c>
      <c r="BM87" s="309">
        <v>0.39430730000000003</v>
      </c>
      <c r="BN87" s="309">
        <v>0.22055640000000001</v>
      </c>
      <c r="BO87" s="309">
        <v>0.20364740000000001</v>
      </c>
      <c r="BP87" s="309">
        <v>0.1585425</v>
      </c>
      <c r="BQ87" s="309">
        <v>5.366839E-6</v>
      </c>
      <c r="BR87" s="309">
        <v>2.2941050000000001E-2</v>
      </c>
      <c r="BS87" s="136" t="s">
        <v>15</v>
      </c>
      <c r="BT87" s="136" t="s">
        <v>15</v>
      </c>
      <c r="BU87" s="136" t="s">
        <v>15</v>
      </c>
      <c r="BV87" s="136" t="s">
        <v>15</v>
      </c>
      <c r="BW87" s="136" t="s">
        <v>15</v>
      </c>
      <c r="BX87" s="136" t="s">
        <v>15</v>
      </c>
      <c r="BY87" s="136" t="s">
        <v>15</v>
      </c>
      <c r="BZ87" s="136" t="s">
        <v>15</v>
      </c>
      <c r="CA87" s="136" t="s">
        <v>15</v>
      </c>
      <c r="CB87" s="136" t="s">
        <v>15</v>
      </c>
      <c r="CC87" s="136" t="s">
        <v>15</v>
      </c>
      <c r="CD87" s="136" t="s">
        <v>15</v>
      </c>
      <c r="CE87" s="136">
        <v>0</v>
      </c>
      <c r="CF87" s="136">
        <v>2.1812000000000002E-2</v>
      </c>
      <c r="CG87" s="136">
        <v>3.3773149999999998</v>
      </c>
      <c r="CH87" s="136">
        <v>25.3</v>
      </c>
      <c r="CI87" s="136">
        <v>26.291034482758601</v>
      </c>
      <c r="CJ87" s="136">
        <v>26.322437673130199</v>
      </c>
      <c r="CK87" s="136">
        <v>7.9200000000000007E-2</v>
      </c>
      <c r="CL87" s="136">
        <v>12.556800000000001</v>
      </c>
      <c r="CM87" s="136">
        <v>31.7592</v>
      </c>
      <c r="CN87" s="136">
        <v>34.848332999999997</v>
      </c>
      <c r="CO87" s="136">
        <v>19343.41805</v>
      </c>
      <c r="CP87" s="136">
        <v>54450.764996999998</v>
      </c>
      <c r="CQ87" s="136">
        <v>89</v>
      </c>
      <c r="CR87" s="136">
        <v>86.8</v>
      </c>
      <c r="CS87" s="136">
        <v>85.684210526315795</v>
      </c>
      <c r="CT87" s="136">
        <v>1003.8</v>
      </c>
      <c r="CU87" s="136">
        <v>1003.94482758621</v>
      </c>
      <c r="CV87" s="136">
        <v>1004.34155124654</v>
      </c>
      <c r="CW87" s="136">
        <v>0.5</v>
      </c>
      <c r="CX87" s="136">
        <v>0.98206896551724099</v>
      </c>
      <c r="CY87" s="136">
        <v>0.88171745152354597</v>
      </c>
      <c r="CZ87" s="136">
        <v>51</v>
      </c>
      <c r="DA87" s="136">
        <v>137.358620689655</v>
      </c>
      <c r="DB87" s="136">
        <v>162.05540166205</v>
      </c>
      <c r="DC87" s="136">
        <v>2.7250000000000001</v>
      </c>
      <c r="DD87" s="136">
        <v>2805.4749999999999</v>
      </c>
      <c r="DE87" s="136">
        <v>7356.0749999999998</v>
      </c>
      <c r="DF87" s="136">
        <v>187</v>
      </c>
      <c r="DG87" s="136">
        <v>22229.7</v>
      </c>
      <c r="DH87" s="136">
        <v>58569.275000000001</v>
      </c>
      <c r="DI87" s="136">
        <v>449.95</v>
      </c>
      <c r="DJ87" s="136">
        <v>64801.074999999997</v>
      </c>
      <c r="DK87" s="136">
        <v>161243.02499999999</v>
      </c>
      <c r="DL87" s="136">
        <v>416</v>
      </c>
      <c r="DM87" s="136">
        <v>60610.625</v>
      </c>
      <c r="DN87" s="136">
        <v>150806.75</v>
      </c>
      <c r="DO87" s="136">
        <v>10.93</v>
      </c>
      <c r="DP87" s="136">
        <v>1490.0039999999999</v>
      </c>
      <c r="DQ87" s="136">
        <v>3887.2649999999999</v>
      </c>
      <c r="DR87" s="136">
        <v>0.127</v>
      </c>
      <c r="DS87" s="136">
        <v>45.411999999999999</v>
      </c>
      <c r="DT87" s="136">
        <v>118.672</v>
      </c>
      <c r="DU87" s="136">
        <v>0.625</v>
      </c>
      <c r="DV87" s="136">
        <v>234.72499999999999</v>
      </c>
      <c r="DW87" s="136">
        <v>613.79999999999995</v>
      </c>
      <c r="DX87" s="136">
        <v>9.4250000000000007</v>
      </c>
      <c r="DY87" s="136">
        <v>1315.125</v>
      </c>
      <c r="DZ87" s="136">
        <v>3444.25</v>
      </c>
      <c r="EA87" s="136">
        <v>80.2</v>
      </c>
      <c r="EB87" s="136">
        <v>9497.4249999999993</v>
      </c>
      <c r="EC87" s="136">
        <v>24907.924999999999</v>
      </c>
      <c r="IM87" s="197"/>
    </row>
    <row r="88" spans="1:247" s="181" customFormat="1" ht="20.25" customHeight="1">
      <c r="A88" s="176">
        <v>39536</v>
      </c>
      <c r="B88" s="216" t="s">
        <v>157</v>
      </c>
      <c r="C88" s="177">
        <v>1</v>
      </c>
      <c r="D88" s="173">
        <v>-3.4672100000000001</v>
      </c>
      <c r="E88" s="174">
        <v>-60.288960000000003</v>
      </c>
      <c r="F88" s="170" t="s">
        <v>12</v>
      </c>
      <c r="G88" s="172">
        <v>2</v>
      </c>
      <c r="H88" s="170" t="s">
        <v>109</v>
      </c>
      <c r="I88" s="171" t="s">
        <v>109</v>
      </c>
      <c r="J88" s="184" t="s">
        <v>1930</v>
      </c>
      <c r="K88" s="175" t="s">
        <v>145</v>
      </c>
      <c r="L88" s="136">
        <v>1</v>
      </c>
      <c r="M88" s="178">
        <v>11.3</v>
      </c>
      <c r="N88" s="193" t="s">
        <v>15</v>
      </c>
      <c r="O88" s="178">
        <v>29.17</v>
      </c>
      <c r="P88" s="178">
        <v>62</v>
      </c>
      <c r="Q88" s="178">
        <v>0.19</v>
      </c>
      <c r="R88" s="218">
        <v>91.2</v>
      </c>
      <c r="S88" s="218">
        <v>6.99</v>
      </c>
      <c r="T88" s="218">
        <v>7.3</v>
      </c>
      <c r="U88" s="218" t="s">
        <v>15</v>
      </c>
      <c r="V88" s="218" t="s">
        <v>15</v>
      </c>
      <c r="W88" s="178">
        <v>6.96</v>
      </c>
      <c r="X88" s="179" t="s">
        <v>15</v>
      </c>
      <c r="Y88" s="179" t="s">
        <v>15</v>
      </c>
      <c r="Z88" s="179" t="s">
        <v>15</v>
      </c>
      <c r="AA88" s="179" t="s">
        <v>15</v>
      </c>
      <c r="AB88" s="179" t="s">
        <v>15</v>
      </c>
      <c r="AC88" s="178">
        <v>25.11</v>
      </c>
      <c r="AD88" s="178">
        <v>0.28999999999999998</v>
      </c>
      <c r="AE88" s="178" t="s">
        <v>1900</v>
      </c>
      <c r="AF88" s="178">
        <v>2.52</v>
      </c>
      <c r="AG88" s="178" t="s">
        <v>1900</v>
      </c>
      <c r="AH88" s="178">
        <v>2.71</v>
      </c>
      <c r="AI88" s="217">
        <v>7.21</v>
      </c>
      <c r="AJ88" s="178">
        <v>1.1000000000000001</v>
      </c>
      <c r="AK88" s="178">
        <v>2.68</v>
      </c>
      <c r="AL88" s="178">
        <v>0.98</v>
      </c>
      <c r="AM88" s="218" t="s">
        <v>1895</v>
      </c>
      <c r="AN88" s="179" t="s">
        <v>15</v>
      </c>
      <c r="AO88" s="179" t="s">
        <v>15</v>
      </c>
      <c r="AP88" s="179" t="s">
        <v>15</v>
      </c>
      <c r="AQ88" s="178">
        <v>32.409999999999997</v>
      </c>
      <c r="AR88" s="261" t="str">
        <f t="shared" si="6"/>
        <v>NaN</v>
      </c>
      <c r="AS88" s="178">
        <v>1.44</v>
      </c>
      <c r="AT88" s="179" t="s">
        <v>15</v>
      </c>
      <c r="AU88" s="179" t="s">
        <v>15</v>
      </c>
      <c r="AV88" s="179" t="s">
        <v>15</v>
      </c>
      <c r="AW88" s="204" t="str">
        <f>IF(AM88="&lt;0.01","&lt;0.55",(AM88*1000)/1.28784/14.0067)</f>
        <v>&lt;0.55</v>
      </c>
      <c r="AX88" s="179" t="s">
        <v>15</v>
      </c>
      <c r="AY88" s="179" t="s">
        <v>15</v>
      </c>
      <c r="AZ88" s="270" t="s">
        <v>15</v>
      </c>
      <c r="BA88" s="179" t="s">
        <v>15</v>
      </c>
      <c r="BB88" s="178" t="s">
        <v>1900</v>
      </c>
      <c r="BC88" s="179" t="s">
        <v>15</v>
      </c>
      <c r="BD88" s="178" t="s">
        <v>1900</v>
      </c>
      <c r="BE88" s="179" t="s">
        <v>15</v>
      </c>
      <c r="BF88" s="178">
        <v>2.71</v>
      </c>
      <c r="BG88" s="21" t="s">
        <v>15</v>
      </c>
      <c r="BH88" s="179" t="s">
        <v>15</v>
      </c>
      <c r="BI88" s="179" t="s">
        <v>15</v>
      </c>
      <c r="BJ88" s="309">
        <v>20.229469999999999</v>
      </c>
      <c r="BK88" s="309">
        <v>1264419000</v>
      </c>
      <c r="BL88" s="309">
        <v>246773200</v>
      </c>
      <c r="BM88" s="309">
        <v>0.39430730000000003</v>
      </c>
      <c r="BN88" s="309">
        <v>0.22055640000000001</v>
      </c>
      <c r="BO88" s="309">
        <v>0.20364740000000001</v>
      </c>
      <c r="BP88" s="309">
        <v>0.1585425</v>
      </c>
      <c r="BQ88" s="309">
        <v>5.366839E-6</v>
      </c>
      <c r="BR88" s="309">
        <v>2.2941050000000001E-2</v>
      </c>
      <c r="BS88" s="136">
        <v>11.115825843811001</v>
      </c>
      <c r="BT88" s="136">
        <v>9.0384241104126009</v>
      </c>
      <c r="BU88" s="136">
        <v>-5.1332261413335797E-3</v>
      </c>
      <c r="BV88" s="136">
        <v>1.90023064613342E-2</v>
      </c>
      <c r="BW88" s="136">
        <v>2.5848962552845502E-2</v>
      </c>
      <c r="BX88" s="136">
        <v>285.11689126989398</v>
      </c>
      <c r="BY88" s="136">
        <v>2435.7443262605202</v>
      </c>
      <c r="BZ88" s="136">
        <v>9.9439545583112701E-2</v>
      </c>
      <c r="CA88" s="136">
        <v>8.9433397905523497E-4</v>
      </c>
      <c r="CB88" s="136">
        <v>77588.591808300698</v>
      </c>
      <c r="CC88" s="136">
        <v>1020.9738276113</v>
      </c>
      <c r="CD88" s="136">
        <v>1258.00258060852</v>
      </c>
      <c r="CE88" s="136">
        <v>0</v>
      </c>
      <c r="CF88" s="136">
        <v>2.1812000000000002E-2</v>
      </c>
      <c r="CG88" s="136">
        <v>3.3773149999999998</v>
      </c>
      <c r="CH88" s="136">
        <v>28.3</v>
      </c>
      <c r="CI88" s="136">
        <v>26.38</v>
      </c>
      <c r="CJ88" s="136">
        <v>26.337950138504102</v>
      </c>
      <c r="CK88" s="136">
        <v>0.12239999999999999</v>
      </c>
      <c r="CL88" s="136">
        <v>12.276</v>
      </c>
      <c r="CM88" s="136">
        <v>31.762799999999999</v>
      </c>
      <c r="CN88" s="136">
        <v>607.54722200000003</v>
      </c>
      <c r="CO88" s="136">
        <v>20642.300827999999</v>
      </c>
      <c r="CP88" s="136">
        <v>55577.556942000003</v>
      </c>
      <c r="CQ88" s="136">
        <v>76</v>
      </c>
      <c r="CR88" s="136">
        <v>86.489655172413805</v>
      </c>
      <c r="CS88" s="136">
        <v>85.601108033241005</v>
      </c>
      <c r="CT88" s="136">
        <v>1004.8</v>
      </c>
      <c r="CU88" s="136">
        <v>1003.90137931034</v>
      </c>
      <c r="CV88" s="136">
        <v>1004.32659279778</v>
      </c>
      <c r="CW88" s="136">
        <v>3.6</v>
      </c>
      <c r="CX88" s="136">
        <v>0.99793103448275899</v>
      </c>
      <c r="CY88" s="136">
        <v>0.893905817174516</v>
      </c>
      <c r="CZ88" s="136">
        <v>101</v>
      </c>
      <c r="DA88" s="136">
        <v>137.68275862069001</v>
      </c>
      <c r="DB88" s="136">
        <v>160.74515235457099</v>
      </c>
      <c r="DC88" s="136">
        <v>81.275000000000006</v>
      </c>
      <c r="DD88" s="136">
        <v>2947.35</v>
      </c>
      <c r="DE88" s="136">
        <v>7462.2</v>
      </c>
      <c r="DF88" s="136">
        <v>771.17499999999995</v>
      </c>
      <c r="DG88" s="136">
        <v>23676.75</v>
      </c>
      <c r="DH88" s="136">
        <v>59764.6</v>
      </c>
      <c r="DI88" s="136">
        <v>451.85</v>
      </c>
      <c r="DJ88" s="136">
        <v>64837.55</v>
      </c>
      <c r="DK88" s="136">
        <v>161275.27499999999</v>
      </c>
      <c r="DL88" s="136">
        <v>414.97500000000002</v>
      </c>
      <c r="DM88" s="136">
        <v>60590.75</v>
      </c>
      <c r="DN88" s="136">
        <v>150797.5</v>
      </c>
      <c r="DO88" s="136">
        <v>48.213000000000001</v>
      </c>
      <c r="DP88" s="136">
        <v>1574.546</v>
      </c>
      <c r="DQ88" s="136">
        <v>3955.64</v>
      </c>
      <c r="DR88" s="136">
        <v>1.62</v>
      </c>
      <c r="DS88" s="136">
        <v>47.996000000000002</v>
      </c>
      <c r="DT88" s="136">
        <v>120.887</v>
      </c>
      <c r="DU88" s="136">
        <v>8.4499999999999993</v>
      </c>
      <c r="DV88" s="136">
        <v>248.25</v>
      </c>
      <c r="DW88" s="136">
        <v>625.47500000000002</v>
      </c>
      <c r="DX88" s="136">
        <v>164.6</v>
      </c>
      <c r="DY88" s="136">
        <v>1622.175</v>
      </c>
      <c r="DZ88" s="136">
        <v>3751.125</v>
      </c>
      <c r="EA88" s="136">
        <v>200.47499999999999</v>
      </c>
      <c r="EB88" s="136">
        <v>9859.125</v>
      </c>
      <c r="EC88" s="136">
        <v>25149.95</v>
      </c>
      <c r="IM88" s="182"/>
    </row>
    <row r="89" spans="1:247" s="196" customFormat="1" ht="20.25" customHeight="1">
      <c r="A89" s="189">
        <v>39536</v>
      </c>
      <c r="B89" s="210" t="s">
        <v>171</v>
      </c>
      <c r="C89" s="191">
        <v>1</v>
      </c>
      <c r="D89" s="186">
        <v>-3.4034399999999998</v>
      </c>
      <c r="E89" s="187">
        <v>-60.301569999999998</v>
      </c>
      <c r="F89" s="183" t="s">
        <v>16</v>
      </c>
      <c r="G89" s="185">
        <v>43</v>
      </c>
      <c r="H89" s="183" t="s">
        <v>170</v>
      </c>
      <c r="I89" s="184" t="s">
        <v>170</v>
      </c>
      <c r="J89" s="184" t="s">
        <v>1930</v>
      </c>
      <c r="K89" s="188" t="s">
        <v>145</v>
      </c>
      <c r="L89" s="136">
        <v>1</v>
      </c>
      <c r="M89" s="192">
        <v>8.1999999999999993</v>
      </c>
      <c r="N89" s="192">
        <v>0.75</v>
      </c>
      <c r="O89" s="192">
        <v>28.52</v>
      </c>
      <c r="P89" s="192">
        <v>70</v>
      </c>
      <c r="Q89" s="192">
        <v>0.64</v>
      </c>
      <c r="R89" s="194" t="s">
        <v>15</v>
      </c>
      <c r="S89" s="194" t="s">
        <v>15</v>
      </c>
      <c r="T89" s="194" t="s">
        <v>15</v>
      </c>
      <c r="U89" s="194" t="s">
        <v>15</v>
      </c>
      <c r="V89" s="194" t="s">
        <v>15</v>
      </c>
      <c r="W89" s="192">
        <v>6.99</v>
      </c>
      <c r="X89" s="193" t="s">
        <v>15</v>
      </c>
      <c r="Y89" s="193" t="s">
        <v>15</v>
      </c>
      <c r="Z89" s="193" t="s">
        <v>15</v>
      </c>
      <c r="AA89" s="193" t="s">
        <v>15</v>
      </c>
      <c r="AB89" s="193" t="s">
        <v>15</v>
      </c>
      <c r="AC89" s="193" t="s">
        <v>15</v>
      </c>
      <c r="AD89" s="193" t="s">
        <v>15</v>
      </c>
      <c r="AE89" s="193" t="s">
        <v>15</v>
      </c>
      <c r="AF89" s="193" t="s">
        <v>15</v>
      </c>
      <c r="AG89" s="193" t="s">
        <v>15</v>
      </c>
      <c r="AH89" s="193" t="s">
        <v>15</v>
      </c>
      <c r="AI89" s="213" t="s">
        <v>15</v>
      </c>
      <c r="AJ89" s="193" t="s">
        <v>15</v>
      </c>
      <c r="AK89" s="193" t="s">
        <v>15</v>
      </c>
      <c r="AL89" s="193" t="s">
        <v>15</v>
      </c>
      <c r="AM89" s="193" t="s">
        <v>15</v>
      </c>
      <c r="AN89" s="193" t="s">
        <v>15</v>
      </c>
      <c r="AO89" s="193" t="s">
        <v>15</v>
      </c>
      <c r="AP89" s="193" t="s">
        <v>15</v>
      </c>
      <c r="AQ89" s="192">
        <v>37.619999999999997</v>
      </c>
      <c r="AR89" s="261" t="str">
        <f t="shared" si="6"/>
        <v>NaN</v>
      </c>
      <c r="AS89" s="219" t="s">
        <v>15</v>
      </c>
      <c r="AT89" s="193" t="s">
        <v>15</v>
      </c>
      <c r="AU89" s="193" t="s">
        <v>15</v>
      </c>
      <c r="AV89" s="193" t="s">
        <v>15</v>
      </c>
      <c r="AW89" s="204" t="str">
        <f t="shared" si="9"/>
        <v>NaN</v>
      </c>
      <c r="AX89" s="193" t="s">
        <v>15</v>
      </c>
      <c r="AY89" s="193" t="s">
        <v>15</v>
      </c>
      <c r="AZ89" s="271" t="s">
        <v>15</v>
      </c>
      <c r="BA89" s="193" t="s">
        <v>15</v>
      </c>
      <c r="BB89" s="264" t="s">
        <v>15</v>
      </c>
      <c r="BC89" s="193" t="s">
        <v>15</v>
      </c>
      <c r="BD89" s="193" t="s">
        <v>15</v>
      </c>
      <c r="BE89" s="193" t="s">
        <v>15</v>
      </c>
      <c r="BF89" s="193" t="s">
        <v>15</v>
      </c>
      <c r="BG89" s="21" t="s">
        <v>15</v>
      </c>
      <c r="BH89" s="193" t="s">
        <v>15</v>
      </c>
      <c r="BI89" s="193" t="s">
        <v>15</v>
      </c>
      <c r="BJ89" s="309">
        <v>20.229469999999999</v>
      </c>
      <c r="BK89" s="309">
        <v>1264419000</v>
      </c>
      <c r="BL89" s="309">
        <v>246773200</v>
      </c>
      <c r="BM89" s="309">
        <v>0.39430730000000003</v>
      </c>
      <c r="BN89" s="309">
        <v>0.22055640000000001</v>
      </c>
      <c r="BO89" s="309">
        <v>0.20364740000000001</v>
      </c>
      <c r="BP89" s="309">
        <v>0.1585425</v>
      </c>
      <c r="BQ89" s="309">
        <v>5.366839E-6</v>
      </c>
      <c r="BR89" s="309">
        <v>2.2941050000000001E-2</v>
      </c>
      <c r="BS89" s="136">
        <v>13.015988667806001</v>
      </c>
      <c r="BT89" s="136">
        <v>7.1374924977620404</v>
      </c>
      <c r="BU89" s="136">
        <v>-1.44579594295161E-3</v>
      </c>
      <c r="BV89" s="136">
        <v>8.2030869089067004E-4</v>
      </c>
      <c r="BW89" s="136">
        <v>2.96085467562079E-3</v>
      </c>
      <c r="BX89" s="136">
        <v>330.430500563284</v>
      </c>
      <c r="BY89" s="136">
        <v>4169.8190819811498</v>
      </c>
      <c r="BZ89" s="136">
        <v>4.5941847132676197E-2</v>
      </c>
      <c r="CA89" s="136">
        <v>3.3396065412247099E-4</v>
      </c>
      <c r="CB89" s="136">
        <v>19987.767290618998</v>
      </c>
      <c r="CC89" s="136">
        <v>8232.0969277431705</v>
      </c>
      <c r="CD89" s="136">
        <v>2655.38624634592</v>
      </c>
      <c r="CE89" s="136">
        <v>0</v>
      </c>
      <c r="CF89" s="136">
        <v>2.1812000000000002E-2</v>
      </c>
      <c r="CG89" s="136">
        <v>3.3773149999999998</v>
      </c>
      <c r="CH89" s="136">
        <v>25.5</v>
      </c>
      <c r="CI89" s="136">
        <v>26.275172413793101</v>
      </c>
      <c r="CJ89" s="136">
        <v>26.322437673130199</v>
      </c>
      <c r="CK89" s="136">
        <v>0.13320000000000001</v>
      </c>
      <c r="CL89" s="136">
        <v>12.6432</v>
      </c>
      <c r="CM89" s="136">
        <v>31.68</v>
      </c>
      <c r="CN89" s="136">
        <v>0</v>
      </c>
      <c r="CO89" s="136">
        <v>19308.295549999999</v>
      </c>
      <c r="CP89" s="136">
        <v>54415.642497000001</v>
      </c>
      <c r="CQ89" s="136">
        <v>89</v>
      </c>
      <c r="CR89" s="136">
        <v>86.848275862069002</v>
      </c>
      <c r="CS89" s="136">
        <v>85.703601108033197</v>
      </c>
      <c r="CT89" s="136">
        <v>1002.1</v>
      </c>
      <c r="CU89" s="136">
        <v>1003.9572413793099</v>
      </c>
      <c r="CV89" s="136">
        <v>1004.35235457064</v>
      </c>
      <c r="CW89" s="136">
        <v>1.5</v>
      </c>
      <c r="CX89" s="136">
        <v>0.98068965517241402</v>
      </c>
      <c r="CY89" s="136">
        <v>0.878393351800554</v>
      </c>
      <c r="CZ89" s="136">
        <v>38</v>
      </c>
      <c r="DA89" s="136">
        <v>139.413793103448</v>
      </c>
      <c r="DB89" s="136">
        <v>163.734072022161</v>
      </c>
      <c r="DC89" s="136">
        <v>0</v>
      </c>
      <c r="DD89" s="136">
        <v>2799.6</v>
      </c>
      <c r="DE89" s="136">
        <v>7351.5</v>
      </c>
      <c r="DF89" s="136">
        <v>0</v>
      </c>
      <c r="DG89" s="136">
        <v>22019.974999999999</v>
      </c>
      <c r="DH89" s="136">
        <v>58369.2</v>
      </c>
      <c r="DI89" s="136">
        <v>445.97500000000002</v>
      </c>
      <c r="DJ89" s="136">
        <v>64758.324999999997</v>
      </c>
      <c r="DK89" s="136">
        <v>161191.79999999999</v>
      </c>
      <c r="DL89" s="136">
        <v>422.02499999999998</v>
      </c>
      <c r="DM89" s="136">
        <v>60607.9</v>
      </c>
      <c r="DN89" s="136">
        <v>150778.52499999999</v>
      </c>
      <c r="DO89" s="136">
        <v>0</v>
      </c>
      <c r="DP89" s="136">
        <v>1477.8810000000001</v>
      </c>
      <c r="DQ89" s="136">
        <v>3875.7179999999998</v>
      </c>
      <c r="DR89" s="136">
        <v>0</v>
      </c>
      <c r="DS89" s="136">
        <v>45.283000000000001</v>
      </c>
      <c r="DT89" s="136">
        <v>118.54300000000001</v>
      </c>
      <c r="DU89" s="136">
        <v>0</v>
      </c>
      <c r="DV89" s="136">
        <v>234.07499999999999</v>
      </c>
      <c r="DW89" s="136">
        <v>613.17499999999995</v>
      </c>
      <c r="DX89" s="136">
        <v>0</v>
      </c>
      <c r="DY89" s="136">
        <v>1305.6500000000001</v>
      </c>
      <c r="DZ89" s="136">
        <v>3434.7750000000001</v>
      </c>
      <c r="EA89" s="136">
        <v>0</v>
      </c>
      <c r="EB89" s="136">
        <v>9407.2000000000007</v>
      </c>
      <c r="EC89" s="136">
        <v>24821.974999999999</v>
      </c>
      <c r="IM89" s="197"/>
    </row>
    <row r="90" spans="1:247" s="181" customFormat="1" ht="20.25" customHeight="1">
      <c r="A90" s="176">
        <v>39536</v>
      </c>
      <c r="B90" s="216" t="s">
        <v>158</v>
      </c>
      <c r="C90" s="177">
        <v>2</v>
      </c>
      <c r="D90" s="173">
        <v>-3.3898000000000001</v>
      </c>
      <c r="E90" s="174">
        <v>-60.315989999999999</v>
      </c>
      <c r="F90" s="170" t="s">
        <v>16</v>
      </c>
      <c r="G90" s="172">
        <v>5</v>
      </c>
      <c r="H90" s="170" t="s">
        <v>43</v>
      </c>
      <c r="I90" s="171" t="s">
        <v>43</v>
      </c>
      <c r="J90" s="184" t="s">
        <v>1930</v>
      </c>
      <c r="K90" s="175" t="s">
        <v>145</v>
      </c>
      <c r="L90" s="136">
        <v>1</v>
      </c>
      <c r="M90" s="178">
        <v>8.6999999999999993</v>
      </c>
      <c r="N90" s="178">
        <v>1</v>
      </c>
      <c r="O90" s="178">
        <v>29.12</v>
      </c>
      <c r="P90" s="178">
        <v>75</v>
      </c>
      <c r="Q90" s="178">
        <v>0.52</v>
      </c>
      <c r="R90" s="218">
        <v>94.7</v>
      </c>
      <c r="S90" s="218">
        <v>7.27</v>
      </c>
      <c r="T90" s="218">
        <v>6.9</v>
      </c>
      <c r="U90" s="218" t="s">
        <v>15</v>
      </c>
      <c r="V90" s="218" t="s">
        <v>15</v>
      </c>
      <c r="W90" s="178">
        <v>7.34</v>
      </c>
      <c r="X90" s="179" t="s">
        <v>15</v>
      </c>
      <c r="Y90" s="179" t="s">
        <v>15</v>
      </c>
      <c r="Z90" s="179" t="s">
        <v>15</v>
      </c>
      <c r="AA90" s="179" t="s">
        <v>15</v>
      </c>
      <c r="AB90" s="179" t="s">
        <v>15</v>
      </c>
      <c r="AC90" s="179" t="s">
        <v>15</v>
      </c>
      <c r="AD90" s="179" t="s">
        <v>15</v>
      </c>
      <c r="AE90" s="179" t="s">
        <v>15</v>
      </c>
      <c r="AF90" s="179" t="s">
        <v>15</v>
      </c>
      <c r="AG90" s="179" t="s">
        <v>15</v>
      </c>
      <c r="AH90" s="179" t="s">
        <v>15</v>
      </c>
      <c r="AI90" s="217" t="s">
        <v>15</v>
      </c>
      <c r="AJ90" s="179" t="s">
        <v>15</v>
      </c>
      <c r="AK90" s="179" t="s">
        <v>15</v>
      </c>
      <c r="AL90" s="179" t="s">
        <v>15</v>
      </c>
      <c r="AM90" s="179" t="s">
        <v>15</v>
      </c>
      <c r="AN90" s="179" t="s">
        <v>15</v>
      </c>
      <c r="AO90" s="179" t="s">
        <v>15</v>
      </c>
      <c r="AP90" s="179" t="s">
        <v>15</v>
      </c>
      <c r="AQ90" s="178">
        <v>52.25</v>
      </c>
      <c r="AR90" s="261" t="str">
        <f t="shared" si="6"/>
        <v>NaN</v>
      </c>
      <c r="AS90" s="178">
        <v>3.73</v>
      </c>
      <c r="AT90" s="179" t="s">
        <v>15</v>
      </c>
      <c r="AU90" s="179" t="s">
        <v>15</v>
      </c>
      <c r="AV90" s="179" t="s">
        <v>15</v>
      </c>
      <c r="AW90" s="204" t="str">
        <f t="shared" si="9"/>
        <v>NaN</v>
      </c>
      <c r="AX90" s="179" t="s">
        <v>15</v>
      </c>
      <c r="AY90" s="179" t="s">
        <v>15</v>
      </c>
      <c r="AZ90" s="270" t="s">
        <v>15</v>
      </c>
      <c r="BA90" s="179" t="s">
        <v>15</v>
      </c>
      <c r="BB90" s="264" t="s">
        <v>15</v>
      </c>
      <c r="BC90" s="179" t="s">
        <v>15</v>
      </c>
      <c r="BD90" s="179" t="s">
        <v>15</v>
      </c>
      <c r="BE90" s="179" t="s">
        <v>15</v>
      </c>
      <c r="BF90" s="179" t="s">
        <v>15</v>
      </c>
      <c r="BG90" s="21" t="s">
        <v>15</v>
      </c>
      <c r="BH90" s="179" t="s">
        <v>15</v>
      </c>
      <c r="BI90" s="179" t="s">
        <v>15</v>
      </c>
      <c r="BJ90" s="309">
        <v>20.229469999999999</v>
      </c>
      <c r="BK90" s="309">
        <v>1264419000</v>
      </c>
      <c r="BL90" s="309">
        <v>246773200</v>
      </c>
      <c r="BM90" s="309">
        <v>0.39430730000000003</v>
      </c>
      <c r="BN90" s="309">
        <v>0.22055640000000001</v>
      </c>
      <c r="BO90" s="309">
        <v>0.20364740000000001</v>
      </c>
      <c r="BP90" s="309">
        <v>0.1585425</v>
      </c>
      <c r="BQ90" s="309">
        <v>5.366839E-6</v>
      </c>
      <c r="BR90" s="309">
        <v>2.2941050000000001E-2</v>
      </c>
      <c r="BS90" s="136">
        <v>12.4860191345215</v>
      </c>
      <c r="BT90" s="136">
        <v>7.7307872772216797</v>
      </c>
      <c r="BU90" s="136">
        <v>-8.4405922098085295E-4</v>
      </c>
      <c r="BV90" s="136">
        <v>-4.0241208898805802E-4</v>
      </c>
      <c r="BW90" s="136">
        <v>9.9564449919853403E-4</v>
      </c>
      <c r="BX90" s="136">
        <v>25.489851148992798</v>
      </c>
      <c r="BY90" s="136">
        <v>3807.0369853523998</v>
      </c>
      <c r="BZ90" s="136">
        <v>0.103015122013833</v>
      </c>
      <c r="CA90" s="136">
        <v>1.5479698642139499E-4</v>
      </c>
      <c r="CB90" s="136">
        <v>10347.5491163727</v>
      </c>
      <c r="CC90" s="136">
        <v>26598.246807608</v>
      </c>
      <c r="CD90" s="136">
        <v>6971.0140807263197</v>
      </c>
      <c r="CE90" s="136">
        <v>0</v>
      </c>
      <c r="CF90" s="136">
        <v>2.1812000000000002E-2</v>
      </c>
      <c r="CG90" s="136">
        <v>3.3773149999999998</v>
      </c>
      <c r="CH90" s="136">
        <v>29.1</v>
      </c>
      <c r="CI90" s="136">
        <v>26.4165517241379</v>
      </c>
      <c r="CJ90" s="136">
        <v>26.3493074792244</v>
      </c>
      <c r="CK90" s="136">
        <v>7.9200000000000007E-2</v>
      </c>
      <c r="CL90" s="136">
        <v>12.2616</v>
      </c>
      <c r="CM90" s="136">
        <v>31.712399999999999</v>
      </c>
      <c r="CN90" s="136">
        <v>761.54527800000005</v>
      </c>
      <c r="CO90" s="136">
        <v>21357.934162000001</v>
      </c>
      <c r="CP90" s="136">
        <v>56297.00722</v>
      </c>
      <c r="CQ90" s="136">
        <v>74</v>
      </c>
      <c r="CR90" s="136">
        <v>86.351724137931001</v>
      </c>
      <c r="CS90" s="136">
        <v>85.551246537396096</v>
      </c>
      <c r="CT90" s="136">
        <v>1004.5</v>
      </c>
      <c r="CU90" s="136">
        <v>1003.88206896552</v>
      </c>
      <c r="CV90" s="136">
        <v>1004.3188365651</v>
      </c>
      <c r="CW90" s="136">
        <v>3</v>
      </c>
      <c r="CX90" s="136">
        <v>1.01586206896552</v>
      </c>
      <c r="CY90" s="136">
        <v>0.89889196675900296</v>
      </c>
      <c r="CZ90" s="136">
        <v>102</v>
      </c>
      <c r="DA90" s="136">
        <v>137.50344827586201</v>
      </c>
      <c r="DB90" s="136">
        <v>160.49584487534599</v>
      </c>
      <c r="DC90" s="136">
        <v>61</v>
      </c>
      <c r="DD90" s="136">
        <v>2987.7</v>
      </c>
      <c r="DE90" s="136">
        <v>7491.7</v>
      </c>
      <c r="DF90" s="136">
        <v>785.625</v>
      </c>
      <c r="DG90" s="136">
        <v>24304.9</v>
      </c>
      <c r="DH90" s="136">
        <v>60320.875</v>
      </c>
      <c r="DI90" s="136">
        <v>455.95</v>
      </c>
      <c r="DJ90" s="136">
        <v>64848.675000000003</v>
      </c>
      <c r="DK90" s="136">
        <v>161281.15</v>
      </c>
      <c r="DL90" s="136">
        <v>419.42500000000001</v>
      </c>
      <c r="DM90" s="136">
        <v>60585.275000000001</v>
      </c>
      <c r="DN90" s="136">
        <v>150797.27499999999</v>
      </c>
      <c r="DO90" s="136">
        <v>45.767000000000003</v>
      </c>
      <c r="DP90" s="136">
        <v>1607.5650000000001</v>
      </c>
      <c r="DQ90" s="136">
        <v>3984.0219999999999</v>
      </c>
      <c r="DR90" s="136">
        <v>1.59</v>
      </c>
      <c r="DS90" s="136">
        <v>49.133000000000003</v>
      </c>
      <c r="DT90" s="136">
        <v>121.869</v>
      </c>
      <c r="DU90" s="136">
        <v>8.625</v>
      </c>
      <c r="DV90" s="136">
        <v>254.625</v>
      </c>
      <c r="DW90" s="136">
        <v>631.07500000000005</v>
      </c>
      <c r="DX90" s="136">
        <v>100.72499999999999</v>
      </c>
      <c r="DY90" s="136">
        <v>1722.9</v>
      </c>
      <c r="DZ90" s="136">
        <v>3851.05</v>
      </c>
      <c r="EA90" s="136">
        <v>264.10000000000002</v>
      </c>
      <c r="EB90" s="136">
        <v>10039.075000000001</v>
      </c>
      <c r="EC90" s="136">
        <v>25297.55</v>
      </c>
      <c r="IM90" s="182"/>
    </row>
    <row r="91" spans="1:247" s="196" customFormat="1" ht="20.25" customHeight="1">
      <c r="A91" s="189">
        <v>39536</v>
      </c>
      <c r="B91" s="210" t="s">
        <v>158</v>
      </c>
      <c r="C91" s="191">
        <v>2</v>
      </c>
      <c r="D91" s="186">
        <v>-3.3898000000000001</v>
      </c>
      <c r="E91" s="187">
        <v>-60.315989999999999</v>
      </c>
      <c r="F91" s="183" t="s">
        <v>16</v>
      </c>
      <c r="G91" s="185">
        <v>5</v>
      </c>
      <c r="H91" s="183" t="s">
        <v>43</v>
      </c>
      <c r="I91" s="184" t="s">
        <v>159</v>
      </c>
      <c r="J91" s="184" t="s">
        <v>1930</v>
      </c>
      <c r="K91" s="188" t="s">
        <v>145</v>
      </c>
      <c r="L91" s="136">
        <v>0</v>
      </c>
      <c r="M91" s="192">
        <v>8.6999999999999993</v>
      </c>
      <c r="N91" s="192">
        <v>1</v>
      </c>
      <c r="O91" s="192">
        <v>28.97</v>
      </c>
      <c r="P91" s="192">
        <v>74</v>
      </c>
      <c r="Q91" s="192">
        <v>3.03</v>
      </c>
      <c r="R91" s="194">
        <v>92.1</v>
      </c>
      <c r="S91" s="194">
        <v>7.09</v>
      </c>
      <c r="T91" s="194">
        <v>7.4</v>
      </c>
      <c r="U91" s="194" t="s">
        <v>15</v>
      </c>
      <c r="V91" s="194" t="s">
        <v>15</v>
      </c>
      <c r="W91" s="192">
        <v>7.28</v>
      </c>
      <c r="X91" s="193" t="s">
        <v>15</v>
      </c>
      <c r="Y91" s="193" t="s">
        <v>15</v>
      </c>
      <c r="Z91" s="193" t="s">
        <v>15</v>
      </c>
      <c r="AA91" s="193" t="s">
        <v>15</v>
      </c>
      <c r="AB91" s="193" t="s">
        <v>15</v>
      </c>
      <c r="AC91" s="193" t="s">
        <v>15</v>
      </c>
      <c r="AD91" s="193" t="s">
        <v>15</v>
      </c>
      <c r="AE91" s="193" t="s">
        <v>15</v>
      </c>
      <c r="AF91" s="193" t="s">
        <v>15</v>
      </c>
      <c r="AG91" s="193" t="s">
        <v>15</v>
      </c>
      <c r="AH91" s="193" t="s">
        <v>15</v>
      </c>
      <c r="AI91" s="213" t="s">
        <v>15</v>
      </c>
      <c r="AJ91" s="193" t="s">
        <v>15</v>
      </c>
      <c r="AK91" s="193" t="s">
        <v>15</v>
      </c>
      <c r="AL91" s="193" t="s">
        <v>15</v>
      </c>
      <c r="AM91" s="193" t="s">
        <v>15</v>
      </c>
      <c r="AN91" s="193" t="s">
        <v>15</v>
      </c>
      <c r="AO91" s="193" t="s">
        <v>15</v>
      </c>
      <c r="AP91" s="193" t="s">
        <v>15</v>
      </c>
      <c r="AQ91" s="192">
        <v>50.42</v>
      </c>
      <c r="AR91" s="261" t="str">
        <f t="shared" si="6"/>
        <v>NaN</v>
      </c>
      <c r="AS91" s="192">
        <v>0.44</v>
      </c>
      <c r="AT91" s="193" t="s">
        <v>15</v>
      </c>
      <c r="AU91" s="193" t="s">
        <v>15</v>
      </c>
      <c r="AV91" s="193" t="s">
        <v>15</v>
      </c>
      <c r="AW91" s="204" t="str">
        <f t="shared" si="9"/>
        <v>NaN</v>
      </c>
      <c r="AX91" s="193" t="s">
        <v>15</v>
      </c>
      <c r="AY91" s="193" t="s">
        <v>15</v>
      </c>
      <c r="AZ91" s="269" t="s">
        <v>15</v>
      </c>
      <c r="BA91" s="193" t="s">
        <v>15</v>
      </c>
      <c r="BB91" s="264" t="s">
        <v>15</v>
      </c>
      <c r="BC91" s="193" t="s">
        <v>15</v>
      </c>
      <c r="BD91" s="193" t="s">
        <v>15</v>
      </c>
      <c r="BE91" s="193" t="s">
        <v>15</v>
      </c>
      <c r="BF91" s="193" t="s">
        <v>15</v>
      </c>
      <c r="BG91" s="21" t="s">
        <v>15</v>
      </c>
      <c r="BH91" s="193" t="s">
        <v>15</v>
      </c>
      <c r="BI91" s="193" t="s">
        <v>15</v>
      </c>
      <c r="BJ91" s="309">
        <v>20.229469999999999</v>
      </c>
      <c r="BK91" s="309">
        <v>1264419000</v>
      </c>
      <c r="BL91" s="309">
        <v>246773200</v>
      </c>
      <c r="BM91" s="309">
        <v>0.39430730000000003</v>
      </c>
      <c r="BN91" s="309">
        <v>0.22055640000000001</v>
      </c>
      <c r="BO91" s="309">
        <v>0.20364740000000001</v>
      </c>
      <c r="BP91" s="309">
        <v>0.1585425</v>
      </c>
      <c r="BQ91" s="309">
        <v>5.366839E-6</v>
      </c>
      <c r="BR91" s="309">
        <v>2.2941050000000001E-2</v>
      </c>
      <c r="BS91" s="136">
        <v>12.4860191345215</v>
      </c>
      <c r="BT91" s="136">
        <v>7.7307872772216797</v>
      </c>
      <c r="BU91" s="136">
        <v>-8.4405922098085295E-4</v>
      </c>
      <c r="BV91" s="136">
        <v>-4.0241208898805802E-4</v>
      </c>
      <c r="BW91" s="136">
        <v>9.9564449919853403E-4</v>
      </c>
      <c r="BX91" s="136">
        <v>25.489851148992798</v>
      </c>
      <c r="BY91" s="136">
        <v>3807.0369853523998</v>
      </c>
      <c r="BZ91" s="136">
        <v>0.103015122013833</v>
      </c>
      <c r="CA91" s="136">
        <v>1.5479698642139499E-4</v>
      </c>
      <c r="CB91" s="136">
        <v>10347.5491163727</v>
      </c>
      <c r="CC91" s="136">
        <v>26598.246807608</v>
      </c>
      <c r="CD91" s="136">
        <v>6971.0140807263197</v>
      </c>
      <c r="CE91" s="136">
        <v>0</v>
      </c>
      <c r="CF91" s="136">
        <v>2.1812000000000002E-2</v>
      </c>
      <c r="CG91" s="136">
        <v>3.3773149999999998</v>
      </c>
      <c r="CH91" s="136">
        <v>29.1</v>
      </c>
      <c r="CI91" s="136">
        <v>26.4165517241379</v>
      </c>
      <c r="CJ91" s="136">
        <v>26.3493074792244</v>
      </c>
      <c r="CK91" s="136">
        <v>7.9200000000000007E-2</v>
      </c>
      <c r="CL91" s="136">
        <v>12.2616</v>
      </c>
      <c r="CM91" s="136">
        <v>31.712399999999999</v>
      </c>
      <c r="CN91" s="136">
        <v>761.54527800000005</v>
      </c>
      <c r="CO91" s="136">
        <v>21357.934162000001</v>
      </c>
      <c r="CP91" s="136">
        <v>56297.00722</v>
      </c>
      <c r="CQ91" s="136">
        <v>74</v>
      </c>
      <c r="CR91" s="136">
        <v>86.351724137931001</v>
      </c>
      <c r="CS91" s="136">
        <v>85.551246537396096</v>
      </c>
      <c r="CT91" s="136">
        <v>1004.5</v>
      </c>
      <c r="CU91" s="136">
        <v>1003.88206896552</v>
      </c>
      <c r="CV91" s="136">
        <v>1004.3188365651</v>
      </c>
      <c r="CW91" s="136">
        <v>3</v>
      </c>
      <c r="CX91" s="136">
        <v>1.01586206896552</v>
      </c>
      <c r="CY91" s="136">
        <v>0.89889196675900296</v>
      </c>
      <c r="CZ91" s="136">
        <v>102</v>
      </c>
      <c r="DA91" s="136">
        <v>137.50344827586201</v>
      </c>
      <c r="DB91" s="136">
        <v>160.49584487534599</v>
      </c>
      <c r="DC91" s="136">
        <v>61</v>
      </c>
      <c r="DD91" s="136">
        <v>2987.7</v>
      </c>
      <c r="DE91" s="136">
        <v>7491.7</v>
      </c>
      <c r="DF91" s="136">
        <v>785.625</v>
      </c>
      <c r="DG91" s="136">
        <v>24304.9</v>
      </c>
      <c r="DH91" s="136">
        <v>60320.875</v>
      </c>
      <c r="DI91" s="136">
        <v>455.95</v>
      </c>
      <c r="DJ91" s="136">
        <v>64848.675000000003</v>
      </c>
      <c r="DK91" s="136">
        <v>161281.15</v>
      </c>
      <c r="DL91" s="136">
        <v>419.42500000000001</v>
      </c>
      <c r="DM91" s="136">
        <v>60585.275000000001</v>
      </c>
      <c r="DN91" s="136">
        <v>150797.27499999999</v>
      </c>
      <c r="DO91" s="136">
        <v>45.767000000000003</v>
      </c>
      <c r="DP91" s="136">
        <v>1607.5650000000001</v>
      </c>
      <c r="DQ91" s="136">
        <v>3984.0219999999999</v>
      </c>
      <c r="DR91" s="136">
        <v>1.59</v>
      </c>
      <c r="DS91" s="136">
        <v>49.133000000000003</v>
      </c>
      <c r="DT91" s="136">
        <v>121.869</v>
      </c>
      <c r="DU91" s="136">
        <v>8.625</v>
      </c>
      <c r="DV91" s="136">
        <v>254.625</v>
      </c>
      <c r="DW91" s="136">
        <v>631.07500000000005</v>
      </c>
      <c r="DX91" s="136">
        <v>100.72499999999999</v>
      </c>
      <c r="DY91" s="136">
        <v>1722.9</v>
      </c>
      <c r="DZ91" s="136">
        <v>3851.05</v>
      </c>
      <c r="EA91" s="136">
        <v>264.10000000000002</v>
      </c>
      <c r="EB91" s="136">
        <v>10039.075000000001</v>
      </c>
      <c r="EC91" s="136">
        <v>25297.55</v>
      </c>
      <c r="IM91" s="197"/>
    </row>
    <row r="92" spans="1:247" s="181" customFormat="1" ht="20.25" customHeight="1">
      <c r="A92" s="176">
        <v>39536</v>
      </c>
      <c r="B92" s="216" t="s">
        <v>165</v>
      </c>
      <c r="C92" s="177">
        <v>1</v>
      </c>
      <c r="D92" s="173">
        <v>-3.3923299999999998</v>
      </c>
      <c r="E92" s="174">
        <v>-60.307740000000003</v>
      </c>
      <c r="F92" s="170" t="s">
        <v>16</v>
      </c>
      <c r="G92" s="172">
        <v>31</v>
      </c>
      <c r="H92" s="170" t="s">
        <v>25</v>
      </c>
      <c r="I92" s="171" t="s">
        <v>25</v>
      </c>
      <c r="J92" s="184" t="s">
        <v>1930</v>
      </c>
      <c r="K92" s="175" t="s">
        <v>145</v>
      </c>
      <c r="L92" s="136">
        <v>1</v>
      </c>
      <c r="M92" s="178">
        <v>8.3000000000000007</v>
      </c>
      <c r="N92" s="178">
        <v>1</v>
      </c>
      <c r="O92" s="178">
        <v>28.81</v>
      </c>
      <c r="P92" s="178">
        <v>74</v>
      </c>
      <c r="Q92" s="178">
        <v>0.36</v>
      </c>
      <c r="R92" s="218" t="s">
        <v>15</v>
      </c>
      <c r="S92" s="218" t="s">
        <v>15</v>
      </c>
      <c r="T92" s="218" t="s">
        <v>15</v>
      </c>
      <c r="U92" s="218" t="s">
        <v>15</v>
      </c>
      <c r="V92" s="218" t="s">
        <v>15</v>
      </c>
      <c r="W92" s="178">
        <v>7.16</v>
      </c>
      <c r="X92" s="179" t="s">
        <v>15</v>
      </c>
      <c r="Y92" s="179" t="s">
        <v>15</v>
      </c>
      <c r="Z92" s="179" t="s">
        <v>15</v>
      </c>
      <c r="AA92" s="179" t="s">
        <v>15</v>
      </c>
      <c r="AB92" s="179" t="s">
        <v>15</v>
      </c>
      <c r="AC92" s="178">
        <v>33</v>
      </c>
      <c r="AD92" s="178">
        <v>0.28999999999999998</v>
      </c>
      <c r="AE92" s="178" t="s">
        <v>1900</v>
      </c>
      <c r="AF92" s="178">
        <v>2.74</v>
      </c>
      <c r="AG92" s="178" t="s">
        <v>1900</v>
      </c>
      <c r="AH92" s="178">
        <v>3.3</v>
      </c>
      <c r="AI92" s="217">
        <v>9.34</v>
      </c>
      <c r="AJ92" s="178">
        <v>1.45</v>
      </c>
      <c r="AK92" s="178">
        <v>3.11</v>
      </c>
      <c r="AL92" s="178">
        <v>1.27</v>
      </c>
      <c r="AM92" s="218" t="s">
        <v>1895</v>
      </c>
      <c r="AN92" s="179" t="s">
        <v>15</v>
      </c>
      <c r="AO92" s="179" t="s">
        <v>15</v>
      </c>
      <c r="AP92" s="179" t="s">
        <v>15</v>
      </c>
      <c r="AQ92" s="178">
        <v>48.52</v>
      </c>
      <c r="AR92" s="261" t="str">
        <f t="shared" si="6"/>
        <v>NaN</v>
      </c>
      <c r="AS92" s="178">
        <v>2.2999999999999998</v>
      </c>
      <c r="AT92" s="179" t="s">
        <v>15</v>
      </c>
      <c r="AU92" s="179" t="s">
        <v>15</v>
      </c>
      <c r="AV92" s="179" t="s">
        <v>15</v>
      </c>
      <c r="AW92" s="204" t="str">
        <f>IF(AM92="&lt;0.01","&lt;0.55",(AM92*1000)/1.28784/14.0067)</f>
        <v>&lt;0.55</v>
      </c>
      <c r="AX92" s="179" t="s">
        <v>15</v>
      </c>
      <c r="AY92" s="179" t="s">
        <v>15</v>
      </c>
      <c r="AZ92" s="270" t="s">
        <v>15</v>
      </c>
      <c r="BA92" s="179" t="s">
        <v>15</v>
      </c>
      <c r="BB92" s="178" t="s">
        <v>1900</v>
      </c>
      <c r="BC92" s="179" t="s">
        <v>15</v>
      </c>
      <c r="BD92" s="178" t="s">
        <v>1900</v>
      </c>
      <c r="BE92" s="179" t="s">
        <v>15</v>
      </c>
      <c r="BF92" s="178">
        <v>3.3</v>
      </c>
      <c r="BG92" s="21" t="s">
        <v>15</v>
      </c>
      <c r="BH92" s="179" t="s">
        <v>15</v>
      </c>
      <c r="BI92" s="179" t="s">
        <v>15</v>
      </c>
      <c r="BJ92" s="309">
        <v>20.229469999999999</v>
      </c>
      <c r="BK92" s="309">
        <v>1264419000</v>
      </c>
      <c r="BL92" s="309">
        <v>246773200</v>
      </c>
      <c r="BM92" s="309">
        <v>0.39430730000000003</v>
      </c>
      <c r="BN92" s="309">
        <v>0.22055640000000001</v>
      </c>
      <c r="BO92" s="309">
        <v>0.20364740000000001</v>
      </c>
      <c r="BP92" s="309">
        <v>0.1585425</v>
      </c>
      <c r="BQ92" s="309">
        <v>5.366839E-6</v>
      </c>
      <c r="BR92" s="309">
        <v>2.2941050000000001E-2</v>
      </c>
      <c r="BS92" s="136">
        <v>12.538032531738301</v>
      </c>
      <c r="BT92" s="136">
        <v>7.6153976440429698</v>
      </c>
      <c r="BU92" s="136">
        <v>-2.1642085397615999E-3</v>
      </c>
      <c r="BV92" s="136">
        <v>8.48943425808102E-4</v>
      </c>
      <c r="BW92" s="136">
        <v>2.3469791281968402E-3</v>
      </c>
      <c r="BX92" s="136">
        <v>338.58165700779801</v>
      </c>
      <c r="BY92" s="136">
        <v>4700.18116765369</v>
      </c>
      <c r="BZ92" s="136">
        <v>4.43331446651372E-2</v>
      </c>
      <c r="CA92" s="136">
        <v>2.6541748482119003E-4</v>
      </c>
      <c r="CB92" s="136">
        <v>17235.7405148084</v>
      </c>
      <c r="CC92" s="136">
        <v>8817.5997326589004</v>
      </c>
      <c r="CD92" s="136">
        <v>3619.9244358886999</v>
      </c>
      <c r="CE92" s="136">
        <v>0</v>
      </c>
      <c r="CF92" s="136">
        <v>2.1812000000000002E-2</v>
      </c>
      <c r="CG92" s="136">
        <v>3.3773149999999998</v>
      </c>
      <c r="CH92" s="136">
        <v>27.1</v>
      </c>
      <c r="CI92" s="136">
        <v>26.3110344827586</v>
      </c>
      <c r="CJ92" s="136">
        <v>26.325761772853198</v>
      </c>
      <c r="CK92" s="136">
        <v>9.7199999999999995E-2</v>
      </c>
      <c r="CL92" s="136">
        <v>12.452400000000001</v>
      </c>
      <c r="CM92" s="136">
        <v>31.7592</v>
      </c>
      <c r="CN92" s="136">
        <v>165.695278</v>
      </c>
      <c r="CO92" s="136">
        <v>19508.656661000001</v>
      </c>
      <c r="CP92" s="136">
        <v>54588.303331000003</v>
      </c>
      <c r="CQ92" s="136">
        <v>82</v>
      </c>
      <c r="CR92" s="136">
        <v>86.724137931034505</v>
      </c>
      <c r="CS92" s="136">
        <v>85.662049861495802</v>
      </c>
      <c r="CT92" s="136">
        <v>1004.2</v>
      </c>
      <c r="CU92" s="136">
        <v>1003.93655172414</v>
      </c>
      <c r="CV92" s="136">
        <v>1004.3379501385</v>
      </c>
      <c r="CW92" s="136">
        <v>1.5</v>
      </c>
      <c r="CX92" s="136">
        <v>0.97517241379310304</v>
      </c>
      <c r="CY92" s="136">
        <v>0.88337950138504195</v>
      </c>
      <c r="CZ92" s="136">
        <v>53</v>
      </c>
      <c r="DA92" s="136">
        <v>137.07586206896599</v>
      </c>
      <c r="DB92" s="136">
        <v>161.534626038781</v>
      </c>
      <c r="DC92" s="136">
        <v>26.375</v>
      </c>
      <c r="DD92" s="136">
        <v>2825.0250000000001</v>
      </c>
      <c r="DE92" s="136">
        <v>7367.2250000000004</v>
      </c>
      <c r="DF92" s="136">
        <v>410</v>
      </c>
      <c r="DG92" s="136">
        <v>22586.974999999999</v>
      </c>
      <c r="DH92" s="136">
        <v>58863.125</v>
      </c>
      <c r="DI92" s="136">
        <v>451.25</v>
      </c>
      <c r="DJ92" s="136">
        <v>64813.05</v>
      </c>
      <c r="DK92" s="136">
        <v>161255.47500000001</v>
      </c>
      <c r="DL92" s="136">
        <v>411.45</v>
      </c>
      <c r="DM92" s="136">
        <v>60603.224999999999</v>
      </c>
      <c r="DN92" s="136">
        <v>150801.79999999999</v>
      </c>
      <c r="DO92" s="136">
        <v>24.164999999999999</v>
      </c>
      <c r="DP92" s="136">
        <v>1510.2159999999999</v>
      </c>
      <c r="DQ92" s="136">
        <v>3903.8</v>
      </c>
      <c r="DR92" s="136">
        <v>0.50700000000000001</v>
      </c>
      <c r="DS92" s="136">
        <v>45.869</v>
      </c>
      <c r="DT92" s="136">
        <v>119.092</v>
      </c>
      <c r="DU92" s="136">
        <v>2.5249999999999999</v>
      </c>
      <c r="DV92" s="136">
        <v>237</v>
      </c>
      <c r="DW92" s="136">
        <v>615.9</v>
      </c>
      <c r="DX92" s="136">
        <v>64.424999999999997</v>
      </c>
      <c r="DY92" s="136">
        <v>1379.55</v>
      </c>
      <c r="DZ92" s="136">
        <v>3508.6750000000002</v>
      </c>
      <c r="EA92" s="136">
        <v>130.85</v>
      </c>
      <c r="EB92" s="136">
        <v>9601.15</v>
      </c>
      <c r="EC92" s="136">
        <v>24981.85</v>
      </c>
      <c r="IM92" s="182"/>
    </row>
    <row r="93" spans="1:247" s="196" customFormat="1" ht="20.25" customHeight="1">
      <c r="A93" s="189">
        <v>39536</v>
      </c>
      <c r="B93" s="210" t="s">
        <v>166</v>
      </c>
      <c r="C93" s="191">
        <v>1</v>
      </c>
      <c r="D93" s="186">
        <v>-3.3969900000000002</v>
      </c>
      <c r="E93" s="187">
        <v>-60.30433</v>
      </c>
      <c r="F93" s="183" t="s">
        <v>16</v>
      </c>
      <c r="G93" s="185">
        <v>32</v>
      </c>
      <c r="H93" s="183" t="s">
        <v>26</v>
      </c>
      <c r="I93" s="184" t="s">
        <v>26</v>
      </c>
      <c r="J93" s="184" t="s">
        <v>1930</v>
      </c>
      <c r="K93" s="188" t="s">
        <v>145</v>
      </c>
      <c r="L93" s="136">
        <v>1</v>
      </c>
      <c r="M93" s="192">
        <v>7.9</v>
      </c>
      <c r="N93" s="192">
        <v>1</v>
      </c>
      <c r="O93" s="192">
        <v>28.66</v>
      </c>
      <c r="P93" s="192">
        <v>70</v>
      </c>
      <c r="Q93" s="192">
        <v>0.33</v>
      </c>
      <c r="R93" s="194" t="s">
        <v>15</v>
      </c>
      <c r="S93" s="194" t="s">
        <v>15</v>
      </c>
      <c r="T93" s="194" t="s">
        <v>15</v>
      </c>
      <c r="U93" s="194" t="s">
        <v>15</v>
      </c>
      <c r="V93" s="194" t="s">
        <v>15</v>
      </c>
      <c r="W93" s="192">
        <v>7.16</v>
      </c>
      <c r="X93" s="193" t="s">
        <v>15</v>
      </c>
      <c r="Y93" s="193" t="s">
        <v>15</v>
      </c>
      <c r="Z93" s="193" t="s">
        <v>15</v>
      </c>
      <c r="AA93" s="193" t="s">
        <v>15</v>
      </c>
      <c r="AB93" s="193" t="s">
        <v>15</v>
      </c>
      <c r="AC93" s="193" t="s">
        <v>15</v>
      </c>
      <c r="AD93" s="193" t="s">
        <v>15</v>
      </c>
      <c r="AE93" s="193" t="s">
        <v>15</v>
      </c>
      <c r="AF93" s="193" t="s">
        <v>15</v>
      </c>
      <c r="AG93" s="193" t="s">
        <v>15</v>
      </c>
      <c r="AH93" s="193" t="s">
        <v>15</v>
      </c>
      <c r="AI93" s="213" t="s">
        <v>15</v>
      </c>
      <c r="AJ93" s="193" t="s">
        <v>15</v>
      </c>
      <c r="AK93" s="193" t="s">
        <v>15</v>
      </c>
      <c r="AL93" s="193" t="s">
        <v>15</v>
      </c>
      <c r="AM93" s="227" t="s">
        <v>15</v>
      </c>
      <c r="AN93" s="193" t="s">
        <v>15</v>
      </c>
      <c r="AO93" s="193" t="s">
        <v>15</v>
      </c>
      <c r="AP93" s="193" t="s">
        <v>15</v>
      </c>
      <c r="AQ93" s="192">
        <v>41.01</v>
      </c>
      <c r="AR93" s="261" t="str">
        <f t="shared" si="6"/>
        <v>NaN</v>
      </c>
      <c r="AS93" s="192">
        <v>1.67</v>
      </c>
      <c r="AT93" s="193" t="s">
        <v>15</v>
      </c>
      <c r="AU93" s="193" t="s">
        <v>15</v>
      </c>
      <c r="AV93" s="193" t="s">
        <v>15</v>
      </c>
      <c r="AW93" s="204" t="str">
        <f t="shared" si="9"/>
        <v>NaN</v>
      </c>
      <c r="AX93" s="193" t="s">
        <v>15</v>
      </c>
      <c r="AY93" s="193" t="s">
        <v>15</v>
      </c>
      <c r="AZ93" s="271" t="s">
        <v>15</v>
      </c>
      <c r="BA93" s="193" t="s">
        <v>15</v>
      </c>
      <c r="BB93" s="264" t="s">
        <v>15</v>
      </c>
      <c r="BC93" s="193" t="s">
        <v>15</v>
      </c>
      <c r="BD93" s="193" t="s">
        <v>15</v>
      </c>
      <c r="BE93" s="193" t="s">
        <v>15</v>
      </c>
      <c r="BF93" s="193" t="s">
        <v>15</v>
      </c>
      <c r="BG93" s="21" t="s">
        <v>15</v>
      </c>
      <c r="BH93" s="193" t="s">
        <v>15</v>
      </c>
      <c r="BI93" s="193" t="s">
        <v>15</v>
      </c>
      <c r="BJ93" s="309">
        <v>20.229469999999999</v>
      </c>
      <c r="BK93" s="309">
        <v>1264419000</v>
      </c>
      <c r="BL93" s="309">
        <v>246773200</v>
      </c>
      <c r="BM93" s="309">
        <v>0.39430730000000003</v>
      </c>
      <c r="BN93" s="309">
        <v>0.22055640000000001</v>
      </c>
      <c r="BO93" s="309">
        <v>0.20364740000000001</v>
      </c>
      <c r="BP93" s="309">
        <v>0.1585425</v>
      </c>
      <c r="BQ93" s="309">
        <v>5.366839E-6</v>
      </c>
      <c r="BR93" s="309">
        <v>2.2941050000000001E-2</v>
      </c>
      <c r="BS93" s="136">
        <v>13.476978302001999</v>
      </c>
      <c r="BT93" s="136">
        <v>6.67648162841797</v>
      </c>
      <c r="BU93" s="136">
        <v>-2.56256368011236E-3</v>
      </c>
      <c r="BV93" s="136">
        <v>3.0263371299952299E-3</v>
      </c>
      <c r="BW93" s="136">
        <v>3.9798923302441797E-3</v>
      </c>
      <c r="BX93" s="136">
        <v>310.25639800796398</v>
      </c>
      <c r="BY93" s="136">
        <v>4443.3180355030499</v>
      </c>
      <c r="BZ93" s="136">
        <v>4.4269170236595601E-2</v>
      </c>
      <c r="CA93" s="136">
        <v>4.8579648023144698E-4</v>
      </c>
      <c r="CB93" s="136">
        <v>26699.787093731498</v>
      </c>
      <c r="CC93" s="136">
        <v>6003.1413119549197</v>
      </c>
      <c r="CD93" s="136">
        <v>2184.58314827807</v>
      </c>
      <c r="CE93" s="136">
        <v>0</v>
      </c>
      <c r="CF93" s="136">
        <v>2.1812000000000002E-2</v>
      </c>
      <c r="CG93" s="136">
        <v>3.3773149999999998</v>
      </c>
      <c r="CH93" s="136">
        <v>27.1</v>
      </c>
      <c r="CI93" s="136">
        <v>26.3110344827586</v>
      </c>
      <c r="CJ93" s="136">
        <v>26.325761772853198</v>
      </c>
      <c r="CK93" s="136">
        <v>9.7199999999999995E-2</v>
      </c>
      <c r="CL93" s="136">
        <v>12.452400000000001</v>
      </c>
      <c r="CM93" s="136">
        <v>31.7592</v>
      </c>
      <c r="CN93" s="136">
        <v>165.695278</v>
      </c>
      <c r="CO93" s="136">
        <v>19508.656661000001</v>
      </c>
      <c r="CP93" s="136">
        <v>54588.303331000003</v>
      </c>
      <c r="CQ93" s="136">
        <v>82</v>
      </c>
      <c r="CR93" s="136">
        <v>86.724137931034505</v>
      </c>
      <c r="CS93" s="136">
        <v>85.662049861495802</v>
      </c>
      <c r="CT93" s="136">
        <v>1004.2</v>
      </c>
      <c r="CU93" s="136">
        <v>1003.93655172414</v>
      </c>
      <c r="CV93" s="136">
        <v>1004.3379501385</v>
      </c>
      <c r="CW93" s="136">
        <v>1.5</v>
      </c>
      <c r="CX93" s="136">
        <v>0.97517241379310304</v>
      </c>
      <c r="CY93" s="136">
        <v>0.88337950138504195</v>
      </c>
      <c r="CZ93" s="136">
        <v>53</v>
      </c>
      <c r="DA93" s="136">
        <v>137.07586206896599</v>
      </c>
      <c r="DB93" s="136">
        <v>161.534626038781</v>
      </c>
      <c r="DC93" s="136">
        <v>26.375</v>
      </c>
      <c r="DD93" s="136">
        <v>2825.0250000000001</v>
      </c>
      <c r="DE93" s="136">
        <v>7367.2250000000004</v>
      </c>
      <c r="DF93" s="136">
        <v>410</v>
      </c>
      <c r="DG93" s="136">
        <v>22586.974999999999</v>
      </c>
      <c r="DH93" s="136">
        <v>58863.125</v>
      </c>
      <c r="DI93" s="136">
        <v>451.25</v>
      </c>
      <c r="DJ93" s="136">
        <v>64813.05</v>
      </c>
      <c r="DK93" s="136">
        <v>161255.47500000001</v>
      </c>
      <c r="DL93" s="136">
        <v>411.45</v>
      </c>
      <c r="DM93" s="136">
        <v>60603.224999999999</v>
      </c>
      <c r="DN93" s="136">
        <v>150801.79999999999</v>
      </c>
      <c r="DO93" s="136">
        <v>24.164999999999999</v>
      </c>
      <c r="DP93" s="136">
        <v>1510.2159999999999</v>
      </c>
      <c r="DQ93" s="136">
        <v>3903.8</v>
      </c>
      <c r="DR93" s="136">
        <v>0.50700000000000001</v>
      </c>
      <c r="DS93" s="136">
        <v>45.869</v>
      </c>
      <c r="DT93" s="136">
        <v>119.092</v>
      </c>
      <c r="DU93" s="136">
        <v>2.5249999999999999</v>
      </c>
      <c r="DV93" s="136">
        <v>237</v>
      </c>
      <c r="DW93" s="136">
        <v>615.9</v>
      </c>
      <c r="DX93" s="136">
        <v>64.424999999999997</v>
      </c>
      <c r="DY93" s="136">
        <v>1379.55</v>
      </c>
      <c r="DZ93" s="136">
        <v>3508.6750000000002</v>
      </c>
      <c r="EA93" s="136">
        <v>130.85</v>
      </c>
      <c r="EB93" s="136">
        <v>9601.15</v>
      </c>
      <c r="EC93" s="136">
        <v>24981.85</v>
      </c>
      <c r="IM93" s="197"/>
    </row>
    <row r="94" spans="1:247" s="181" customFormat="1" ht="20.25" customHeight="1">
      <c r="A94" s="176">
        <v>39536</v>
      </c>
      <c r="B94" s="216" t="s">
        <v>161</v>
      </c>
      <c r="C94" s="177">
        <v>1</v>
      </c>
      <c r="D94" s="173">
        <v>-3.3780899999999998</v>
      </c>
      <c r="E94" s="174">
        <v>-60.269629999999999</v>
      </c>
      <c r="F94" s="170" t="s">
        <v>16</v>
      </c>
      <c r="G94" s="172">
        <v>8</v>
      </c>
      <c r="H94" s="170" t="s">
        <v>83</v>
      </c>
      <c r="I94" s="171" t="s">
        <v>83</v>
      </c>
      <c r="J94" s="184" t="s">
        <v>1930</v>
      </c>
      <c r="K94" s="175" t="s">
        <v>145</v>
      </c>
      <c r="L94" s="136">
        <v>1</v>
      </c>
      <c r="M94" s="178">
        <v>8.3000000000000007</v>
      </c>
      <c r="N94" s="178">
        <v>0.5</v>
      </c>
      <c r="O94" s="178">
        <v>28.05</v>
      </c>
      <c r="P94" s="178">
        <v>67</v>
      </c>
      <c r="Q94" s="178">
        <v>0.37</v>
      </c>
      <c r="R94" s="218" t="s">
        <v>15</v>
      </c>
      <c r="S94" s="218" t="s">
        <v>15</v>
      </c>
      <c r="T94" s="218" t="s">
        <v>15</v>
      </c>
      <c r="U94" s="218" t="s">
        <v>15</v>
      </c>
      <c r="V94" s="218" t="s">
        <v>15</v>
      </c>
      <c r="W94" s="178">
        <v>6.9</v>
      </c>
      <c r="X94" s="179" t="s">
        <v>15</v>
      </c>
      <c r="Y94" s="179" t="s">
        <v>15</v>
      </c>
      <c r="Z94" s="179" t="s">
        <v>15</v>
      </c>
      <c r="AA94" s="179" t="s">
        <v>15</v>
      </c>
      <c r="AB94" s="179" t="s">
        <v>15</v>
      </c>
      <c r="AC94" s="179" t="s">
        <v>15</v>
      </c>
      <c r="AD94" s="179" t="s">
        <v>15</v>
      </c>
      <c r="AE94" s="179" t="s">
        <v>15</v>
      </c>
      <c r="AF94" s="179" t="s">
        <v>15</v>
      </c>
      <c r="AG94" s="179" t="s">
        <v>15</v>
      </c>
      <c r="AH94" s="179" t="s">
        <v>15</v>
      </c>
      <c r="AI94" s="217" t="s">
        <v>15</v>
      </c>
      <c r="AJ94" s="179" t="s">
        <v>15</v>
      </c>
      <c r="AK94" s="179" t="s">
        <v>15</v>
      </c>
      <c r="AL94" s="179" t="s">
        <v>15</v>
      </c>
      <c r="AM94" s="179" t="s">
        <v>15</v>
      </c>
      <c r="AN94" s="179" t="s">
        <v>15</v>
      </c>
      <c r="AO94" s="179" t="s">
        <v>15</v>
      </c>
      <c r="AP94" s="179" t="s">
        <v>15</v>
      </c>
      <c r="AQ94" s="178">
        <v>16.7</v>
      </c>
      <c r="AR94" s="261" t="str">
        <f t="shared" si="6"/>
        <v>NaN</v>
      </c>
      <c r="AS94" s="219" t="s">
        <v>15</v>
      </c>
      <c r="AT94" s="179" t="s">
        <v>15</v>
      </c>
      <c r="AU94" s="179" t="s">
        <v>15</v>
      </c>
      <c r="AV94" s="179" t="s">
        <v>15</v>
      </c>
      <c r="AW94" s="204" t="str">
        <f t="shared" si="9"/>
        <v>NaN</v>
      </c>
      <c r="AX94" s="179" t="s">
        <v>15</v>
      </c>
      <c r="AY94" s="179" t="s">
        <v>15</v>
      </c>
      <c r="AZ94" s="271" t="s">
        <v>15</v>
      </c>
      <c r="BA94" s="179" t="s">
        <v>15</v>
      </c>
      <c r="BB94" s="264" t="s">
        <v>15</v>
      </c>
      <c r="BC94" s="179" t="s">
        <v>15</v>
      </c>
      <c r="BD94" s="179" t="s">
        <v>15</v>
      </c>
      <c r="BE94" s="179" t="s">
        <v>15</v>
      </c>
      <c r="BF94" s="179" t="s">
        <v>15</v>
      </c>
      <c r="BG94" s="21" t="s">
        <v>15</v>
      </c>
      <c r="BH94" s="179" t="s">
        <v>15</v>
      </c>
      <c r="BI94" s="179" t="s">
        <v>15</v>
      </c>
      <c r="BJ94" s="309">
        <v>20.229469999999999</v>
      </c>
      <c r="BK94" s="309">
        <v>1264419000</v>
      </c>
      <c r="BL94" s="309">
        <v>246773200</v>
      </c>
      <c r="BM94" s="309">
        <v>0.39430730000000003</v>
      </c>
      <c r="BN94" s="309">
        <v>0.22055640000000001</v>
      </c>
      <c r="BO94" s="309">
        <v>0.20364740000000001</v>
      </c>
      <c r="BP94" s="309">
        <v>0.1585425</v>
      </c>
      <c r="BQ94" s="309">
        <v>5.366839E-6</v>
      </c>
      <c r="BR94" s="309">
        <v>2.2941050000000001E-2</v>
      </c>
      <c r="BS94" s="136">
        <v>13.104862928390499</v>
      </c>
      <c r="BT94" s="136">
        <v>7.0490992069244403</v>
      </c>
      <c r="BU94" s="136">
        <v>1.9886474765371501E-3</v>
      </c>
      <c r="BV94" s="136">
        <v>4.3215546756982803E-3</v>
      </c>
      <c r="BW94" s="136">
        <v>4.7586576547473704E-3</v>
      </c>
      <c r="BX94" s="136">
        <v>65.289556688193301</v>
      </c>
      <c r="BY94" s="136">
        <v>4126.6744494710501</v>
      </c>
      <c r="BZ94" s="136">
        <v>6.4333641099720796E-3</v>
      </c>
      <c r="CA94" s="136">
        <v>5.7232151616946295E-4</v>
      </c>
      <c r="CB94" s="136">
        <v>33381.320228149103</v>
      </c>
      <c r="CC94" s="136">
        <v>4637.50951694993</v>
      </c>
      <c r="CD94" s="136">
        <v>1470.7248087083599</v>
      </c>
      <c r="CE94" s="136">
        <v>0</v>
      </c>
      <c r="CF94" s="136">
        <v>2.1812000000000002E-2</v>
      </c>
      <c r="CG94" s="136">
        <v>3.3773149999999998</v>
      </c>
      <c r="CH94" s="136">
        <v>25.3</v>
      </c>
      <c r="CI94" s="136">
        <v>26.291034482758601</v>
      </c>
      <c r="CJ94" s="136">
        <v>26.322437673130199</v>
      </c>
      <c r="CK94" s="136">
        <v>7.9200000000000007E-2</v>
      </c>
      <c r="CL94" s="136">
        <v>12.556800000000001</v>
      </c>
      <c r="CM94" s="136">
        <v>31.7592</v>
      </c>
      <c r="CN94" s="136">
        <v>34.848332999999997</v>
      </c>
      <c r="CO94" s="136">
        <v>19343.41805</v>
      </c>
      <c r="CP94" s="136">
        <v>54450.764996999998</v>
      </c>
      <c r="CQ94" s="136">
        <v>89</v>
      </c>
      <c r="CR94" s="136">
        <v>86.8</v>
      </c>
      <c r="CS94" s="136">
        <v>85.684210526315795</v>
      </c>
      <c r="CT94" s="136">
        <v>1003.8</v>
      </c>
      <c r="CU94" s="136">
        <v>1003.94482758621</v>
      </c>
      <c r="CV94" s="136">
        <v>1004.34155124654</v>
      </c>
      <c r="CW94" s="136">
        <v>0.5</v>
      </c>
      <c r="CX94" s="136">
        <v>0.98206896551724099</v>
      </c>
      <c r="CY94" s="136">
        <v>0.88171745152354597</v>
      </c>
      <c r="CZ94" s="136">
        <v>51</v>
      </c>
      <c r="DA94" s="136">
        <v>137.358620689655</v>
      </c>
      <c r="DB94" s="136">
        <v>162.05540166205</v>
      </c>
      <c r="DC94" s="136">
        <v>2.7250000000000001</v>
      </c>
      <c r="DD94" s="136">
        <v>2805.4749999999999</v>
      </c>
      <c r="DE94" s="136">
        <v>7356.0749999999998</v>
      </c>
      <c r="DF94" s="136">
        <v>187</v>
      </c>
      <c r="DG94" s="136">
        <v>22229.7</v>
      </c>
      <c r="DH94" s="136">
        <v>58569.275000000001</v>
      </c>
      <c r="DI94" s="136">
        <v>449.95</v>
      </c>
      <c r="DJ94" s="136">
        <v>64801.074999999997</v>
      </c>
      <c r="DK94" s="136">
        <v>161243.02499999999</v>
      </c>
      <c r="DL94" s="136">
        <v>416</v>
      </c>
      <c r="DM94" s="136">
        <v>60610.625</v>
      </c>
      <c r="DN94" s="136">
        <v>150806.75</v>
      </c>
      <c r="DO94" s="136">
        <v>10.93</v>
      </c>
      <c r="DP94" s="136">
        <v>1490.0039999999999</v>
      </c>
      <c r="DQ94" s="136">
        <v>3887.2649999999999</v>
      </c>
      <c r="DR94" s="136">
        <v>0.127</v>
      </c>
      <c r="DS94" s="136">
        <v>45.411999999999999</v>
      </c>
      <c r="DT94" s="136">
        <v>118.672</v>
      </c>
      <c r="DU94" s="136">
        <v>0.625</v>
      </c>
      <c r="DV94" s="136">
        <v>234.72499999999999</v>
      </c>
      <c r="DW94" s="136">
        <v>613.79999999999995</v>
      </c>
      <c r="DX94" s="136">
        <v>9.4250000000000007</v>
      </c>
      <c r="DY94" s="136">
        <v>1315.125</v>
      </c>
      <c r="DZ94" s="136">
        <v>3444.25</v>
      </c>
      <c r="EA94" s="136">
        <v>80.2</v>
      </c>
      <c r="EB94" s="136">
        <v>9497.4249999999993</v>
      </c>
      <c r="EC94" s="136">
        <v>24907.924999999999</v>
      </c>
      <c r="IM94" s="182"/>
    </row>
    <row r="95" spans="1:247" s="196" customFormat="1" ht="20.25" customHeight="1">
      <c r="A95" s="189">
        <v>39536</v>
      </c>
      <c r="B95" s="210" t="s">
        <v>44</v>
      </c>
      <c r="C95" s="191">
        <v>1</v>
      </c>
      <c r="D95" s="186">
        <v>-3.3862399999999999</v>
      </c>
      <c r="E95" s="187">
        <v>-60.286470000000001</v>
      </c>
      <c r="F95" s="183" t="s">
        <v>16</v>
      </c>
      <c r="G95" s="185">
        <v>7</v>
      </c>
      <c r="H95" s="183" t="s">
        <v>18</v>
      </c>
      <c r="I95" s="184" t="s">
        <v>18</v>
      </c>
      <c r="J95" s="184" t="s">
        <v>1930</v>
      </c>
      <c r="K95" s="188" t="s">
        <v>145</v>
      </c>
      <c r="L95" s="136">
        <v>1</v>
      </c>
      <c r="M95" s="192">
        <v>8</v>
      </c>
      <c r="N95" s="192">
        <v>0.75</v>
      </c>
      <c r="O95" s="192">
        <v>28.06</v>
      </c>
      <c r="P95" s="192">
        <v>69</v>
      </c>
      <c r="Q95" s="192">
        <v>0.35</v>
      </c>
      <c r="R95" s="194" t="s">
        <v>15</v>
      </c>
      <c r="S95" s="194" t="s">
        <v>15</v>
      </c>
      <c r="T95" s="194" t="s">
        <v>15</v>
      </c>
      <c r="U95" s="194" t="s">
        <v>15</v>
      </c>
      <c r="V95" s="194" t="s">
        <v>15</v>
      </c>
      <c r="W95" s="192">
        <v>6.95</v>
      </c>
      <c r="X95" s="193" t="s">
        <v>15</v>
      </c>
      <c r="Y95" s="193" t="s">
        <v>15</v>
      </c>
      <c r="Z95" s="193" t="s">
        <v>15</v>
      </c>
      <c r="AA95" s="193" t="s">
        <v>15</v>
      </c>
      <c r="AB95" s="193" t="s">
        <v>15</v>
      </c>
      <c r="AC95" s="193" t="s">
        <v>15</v>
      </c>
      <c r="AD95" s="193" t="s">
        <v>15</v>
      </c>
      <c r="AE95" s="193" t="s">
        <v>15</v>
      </c>
      <c r="AF95" s="193" t="s">
        <v>15</v>
      </c>
      <c r="AG95" s="193" t="s">
        <v>15</v>
      </c>
      <c r="AH95" s="193" t="s">
        <v>15</v>
      </c>
      <c r="AI95" s="213" t="s">
        <v>15</v>
      </c>
      <c r="AJ95" s="193" t="s">
        <v>15</v>
      </c>
      <c r="AK95" s="193" t="s">
        <v>15</v>
      </c>
      <c r="AL95" s="193" t="s">
        <v>15</v>
      </c>
      <c r="AM95" s="193" t="s">
        <v>15</v>
      </c>
      <c r="AN95" s="193" t="s">
        <v>15</v>
      </c>
      <c r="AO95" s="193" t="s">
        <v>15</v>
      </c>
      <c r="AP95" s="193" t="s">
        <v>15</v>
      </c>
      <c r="AQ95" s="192">
        <v>23.52</v>
      </c>
      <c r="AR95" s="261" t="str">
        <f t="shared" si="6"/>
        <v>NaN</v>
      </c>
      <c r="AS95" s="192">
        <v>0.41</v>
      </c>
      <c r="AT95" s="193" t="s">
        <v>15</v>
      </c>
      <c r="AU95" s="193" t="s">
        <v>15</v>
      </c>
      <c r="AV95" s="193" t="s">
        <v>15</v>
      </c>
      <c r="AW95" s="204" t="str">
        <f t="shared" si="9"/>
        <v>NaN</v>
      </c>
      <c r="AX95" s="193" t="s">
        <v>15</v>
      </c>
      <c r="AY95" s="193" t="s">
        <v>15</v>
      </c>
      <c r="AZ95" s="270" t="s">
        <v>15</v>
      </c>
      <c r="BA95" s="193" t="s">
        <v>15</v>
      </c>
      <c r="BB95" s="264" t="s">
        <v>15</v>
      </c>
      <c r="BC95" s="193" t="s">
        <v>15</v>
      </c>
      <c r="BD95" s="193" t="s">
        <v>15</v>
      </c>
      <c r="BE95" s="193" t="s">
        <v>15</v>
      </c>
      <c r="BF95" s="193" t="s">
        <v>15</v>
      </c>
      <c r="BG95" s="21" t="s">
        <v>15</v>
      </c>
      <c r="BH95" s="193" t="s">
        <v>15</v>
      </c>
      <c r="BI95" s="193" t="s">
        <v>15</v>
      </c>
      <c r="BJ95" s="309">
        <v>20.229469999999999</v>
      </c>
      <c r="BK95" s="309">
        <v>1264419000</v>
      </c>
      <c r="BL95" s="309">
        <v>246773200</v>
      </c>
      <c r="BM95" s="309">
        <v>0.39430730000000003</v>
      </c>
      <c r="BN95" s="309">
        <v>0.22055640000000001</v>
      </c>
      <c r="BO95" s="309">
        <v>0.20364740000000001</v>
      </c>
      <c r="BP95" s="309">
        <v>0.1585425</v>
      </c>
      <c r="BQ95" s="309">
        <v>5.366839E-6</v>
      </c>
      <c r="BR95" s="309">
        <v>2.2941050000000001E-2</v>
      </c>
      <c r="BS95" s="136">
        <v>13.3652645746867</v>
      </c>
      <c r="BT95" s="136">
        <v>6.7883907953898097</v>
      </c>
      <c r="BU95" s="136">
        <v>-1.5694951871409999E-3</v>
      </c>
      <c r="BV95" s="136">
        <v>4.7431755810976002E-3</v>
      </c>
      <c r="BW95" s="136">
        <v>4.9967264446119496E-3</v>
      </c>
      <c r="BX95" s="136">
        <v>288.30914429317397</v>
      </c>
      <c r="BY95" s="136">
        <v>4986.8623263936797</v>
      </c>
      <c r="BZ95" s="136">
        <v>6.7043965442645801E-3</v>
      </c>
      <c r="CA95" s="136">
        <v>6.1169807631615601E-4</v>
      </c>
      <c r="CB95" s="136">
        <v>33504.981354944597</v>
      </c>
      <c r="CC95" s="136">
        <v>4751.6119659354699</v>
      </c>
      <c r="CD95" s="136">
        <v>1406.6304931151401</v>
      </c>
      <c r="CE95" s="136">
        <v>0</v>
      </c>
      <c r="CF95" s="136">
        <v>2.1812000000000002E-2</v>
      </c>
      <c r="CG95" s="136">
        <v>3.3773149999999998</v>
      </c>
      <c r="CH95" s="136">
        <v>25.3</v>
      </c>
      <c r="CI95" s="136">
        <v>26.291034482758601</v>
      </c>
      <c r="CJ95" s="136">
        <v>26.322437673130199</v>
      </c>
      <c r="CK95" s="136">
        <v>7.9200000000000007E-2</v>
      </c>
      <c r="CL95" s="136">
        <v>12.556800000000001</v>
      </c>
      <c r="CM95" s="136">
        <v>31.7592</v>
      </c>
      <c r="CN95" s="136">
        <v>34.848332999999997</v>
      </c>
      <c r="CO95" s="136">
        <v>19343.41805</v>
      </c>
      <c r="CP95" s="136">
        <v>54450.764996999998</v>
      </c>
      <c r="CQ95" s="136">
        <v>89</v>
      </c>
      <c r="CR95" s="136">
        <v>86.8</v>
      </c>
      <c r="CS95" s="136">
        <v>85.684210526315795</v>
      </c>
      <c r="CT95" s="136">
        <v>1003.8</v>
      </c>
      <c r="CU95" s="136">
        <v>1003.94482758621</v>
      </c>
      <c r="CV95" s="136">
        <v>1004.34155124654</v>
      </c>
      <c r="CW95" s="136">
        <v>0.5</v>
      </c>
      <c r="CX95" s="136">
        <v>0.98206896551724099</v>
      </c>
      <c r="CY95" s="136">
        <v>0.88171745152354597</v>
      </c>
      <c r="CZ95" s="136">
        <v>51</v>
      </c>
      <c r="DA95" s="136">
        <v>137.358620689655</v>
      </c>
      <c r="DB95" s="136">
        <v>162.05540166205</v>
      </c>
      <c r="DC95" s="136">
        <v>2.7250000000000001</v>
      </c>
      <c r="DD95" s="136">
        <v>2805.4749999999999</v>
      </c>
      <c r="DE95" s="136">
        <v>7356.0749999999998</v>
      </c>
      <c r="DF95" s="136">
        <v>187</v>
      </c>
      <c r="DG95" s="136">
        <v>22229.7</v>
      </c>
      <c r="DH95" s="136">
        <v>58569.275000000001</v>
      </c>
      <c r="DI95" s="136">
        <v>449.95</v>
      </c>
      <c r="DJ95" s="136">
        <v>64801.074999999997</v>
      </c>
      <c r="DK95" s="136">
        <v>161243.02499999999</v>
      </c>
      <c r="DL95" s="136">
        <v>416</v>
      </c>
      <c r="DM95" s="136">
        <v>60610.625</v>
      </c>
      <c r="DN95" s="136">
        <v>150806.75</v>
      </c>
      <c r="DO95" s="136">
        <v>10.93</v>
      </c>
      <c r="DP95" s="136">
        <v>1490.0039999999999</v>
      </c>
      <c r="DQ95" s="136">
        <v>3887.2649999999999</v>
      </c>
      <c r="DR95" s="136">
        <v>0.127</v>
      </c>
      <c r="DS95" s="136">
        <v>45.411999999999999</v>
      </c>
      <c r="DT95" s="136">
        <v>118.672</v>
      </c>
      <c r="DU95" s="136">
        <v>0.625</v>
      </c>
      <c r="DV95" s="136">
        <v>234.72499999999999</v>
      </c>
      <c r="DW95" s="136">
        <v>613.79999999999995</v>
      </c>
      <c r="DX95" s="136">
        <v>9.4250000000000007</v>
      </c>
      <c r="DY95" s="136">
        <v>1315.125</v>
      </c>
      <c r="DZ95" s="136">
        <v>3444.25</v>
      </c>
      <c r="EA95" s="136">
        <v>80.2</v>
      </c>
      <c r="EB95" s="136">
        <v>9497.4249999999993</v>
      </c>
      <c r="EC95" s="136">
        <v>24907.924999999999</v>
      </c>
      <c r="IM95" s="197"/>
    </row>
    <row r="96" spans="1:247" s="181" customFormat="1" ht="20.25" customHeight="1">
      <c r="A96" s="176">
        <v>39536</v>
      </c>
      <c r="B96" s="216" t="s">
        <v>168</v>
      </c>
      <c r="C96" s="177">
        <v>1</v>
      </c>
      <c r="D96" s="173">
        <v>-3.36497</v>
      </c>
      <c r="E96" s="174">
        <v>-60.262160000000002</v>
      </c>
      <c r="F96" s="170" t="s">
        <v>16</v>
      </c>
      <c r="G96" s="172">
        <v>38</v>
      </c>
      <c r="H96" s="170" t="s">
        <v>76</v>
      </c>
      <c r="I96" s="171" t="s">
        <v>76</v>
      </c>
      <c r="J96" s="184" t="s">
        <v>1930</v>
      </c>
      <c r="K96" s="175" t="s">
        <v>145</v>
      </c>
      <c r="L96" s="136">
        <v>1</v>
      </c>
      <c r="M96" s="178">
        <v>8.3000000000000007</v>
      </c>
      <c r="N96" s="193" t="s">
        <v>15</v>
      </c>
      <c r="O96" s="178">
        <v>27.94</v>
      </c>
      <c r="P96" s="178">
        <v>62</v>
      </c>
      <c r="Q96" s="178">
        <v>0.28000000000000003</v>
      </c>
      <c r="R96" s="218" t="s">
        <v>15</v>
      </c>
      <c r="S96" s="218" t="s">
        <v>15</v>
      </c>
      <c r="T96" s="218" t="s">
        <v>15</v>
      </c>
      <c r="U96" s="218" t="s">
        <v>15</v>
      </c>
      <c r="V96" s="218" t="s">
        <v>15</v>
      </c>
      <c r="W96" s="178">
        <v>6.72</v>
      </c>
      <c r="X96" s="179" t="s">
        <v>15</v>
      </c>
      <c r="Y96" s="179" t="s">
        <v>15</v>
      </c>
      <c r="Z96" s="179" t="s">
        <v>15</v>
      </c>
      <c r="AA96" s="179" t="s">
        <v>15</v>
      </c>
      <c r="AB96" s="179" t="s">
        <v>15</v>
      </c>
      <c r="AC96" s="179" t="s">
        <v>15</v>
      </c>
      <c r="AD96" s="179" t="s">
        <v>15</v>
      </c>
      <c r="AE96" s="179" t="s">
        <v>15</v>
      </c>
      <c r="AF96" s="179" t="s">
        <v>15</v>
      </c>
      <c r="AG96" s="179" t="s">
        <v>15</v>
      </c>
      <c r="AH96" s="179" t="s">
        <v>15</v>
      </c>
      <c r="AI96" s="217" t="s">
        <v>15</v>
      </c>
      <c r="AJ96" s="179" t="s">
        <v>15</v>
      </c>
      <c r="AK96" s="179" t="s">
        <v>15</v>
      </c>
      <c r="AL96" s="179" t="s">
        <v>15</v>
      </c>
      <c r="AM96" s="179" t="s">
        <v>15</v>
      </c>
      <c r="AN96" s="179" t="s">
        <v>15</v>
      </c>
      <c r="AO96" s="179" t="s">
        <v>15</v>
      </c>
      <c r="AP96" s="179" t="s">
        <v>15</v>
      </c>
      <c r="AQ96" s="178">
        <v>4.1900000000000004</v>
      </c>
      <c r="AR96" s="261" t="str">
        <f t="shared" si="6"/>
        <v>NaN</v>
      </c>
      <c r="AS96" s="178">
        <v>0.2</v>
      </c>
      <c r="AT96" s="179" t="s">
        <v>15</v>
      </c>
      <c r="AU96" s="179" t="s">
        <v>15</v>
      </c>
      <c r="AV96" s="179" t="s">
        <v>15</v>
      </c>
      <c r="AW96" s="204" t="str">
        <f t="shared" si="9"/>
        <v>NaN</v>
      </c>
      <c r="AX96" s="179" t="s">
        <v>15</v>
      </c>
      <c r="AY96" s="179" t="s">
        <v>15</v>
      </c>
      <c r="AZ96" s="271" t="s">
        <v>15</v>
      </c>
      <c r="BA96" s="179" t="s">
        <v>15</v>
      </c>
      <c r="BB96" s="264" t="s">
        <v>15</v>
      </c>
      <c r="BC96" s="179" t="s">
        <v>15</v>
      </c>
      <c r="BD96" s="179" t="s">
        <v>15</v>
      </c>
      <c r="BE96" s="179" t="s">
        <v>15</v>
      </c>
      <c r="BF96" s="179" t="s">
        <v>15</v>
      </c>
      <c r="BG96" s="21" t="s">
        <v>15</v>
      </c>
      <c r="BH96" s="179" t="s">
        <v>15</v>
      </c>
      <c r="BI96" s="179" t="s">
        <v>15</v>
      </c>
      <c r="BJ96" s="309">
        <v>20.229469999999999</v>
      </c>
      <c r="BK96" s="309">
        <v>1264419000</v>
      </c>
      <c r="BL96" s="309">
        <v>246773200</v>
      </c>
      <c r="BM96" s="309">
        <v>0.39430730000000003</v>
      </c>
      <c r="BN96" s="309">
        <v>0.22055640000000001</v>
      </c>
      <c r="BO96" s="309">
        <v>0.20364740000000001</v>
      </c>
      <c r="BP96" s="309">
        <v>0.1585425</v>
      </c>
      <c r="BQ96" s="309">
        <v>5.366839E-6</v>
      </c>
      <c r="BR96" s="309">
        <v>2.2941050000000001E-2</v>
      </c>
      <c r="BS96" s="136">
        <v>13.4581620693207</v>
      </c>
      <c r="BT96" s="136">
        <v>6.6959798336029097</v>
      </c>
      <c r="BU96" s="136">
        <v>1.10680020879954E-2</v>
      </c>
      <c r="BV96" s="136">
        <v>4.7567610454279902E-4</v>
      </c>
      <c r="BW96" s="136">
        <v>1.11895515583456E-2</v>
      </c>
      <c r="BX96" s="136">
        <v>2.46092035123361</v>
      </c>
      <c r="BY96" s="136">
        <v>4182.8833003693198</v>
      </c>
      <c r="BZ96" s="136">
        <v>2.3031453563671499E-2</v>
      </c>
      <c r="CA96" s="136">
        <v>1.22963231460726E-3</v>
      </c>
      <c r="CB96" s="136">
        <v>66064.474148636102</v>
      </c>
      <c r="CC96" s="136">
        <v>1874.3641139173801</v>
      </c>
      <c r="CD96" s="136">
        <v>652.20692970899495</v>
      </c>
      <c r="CE96" s="136">
        <v>0</v>
      </c>
      <c r="CF96" s="136">
        <v>2.1812000000000002E-2</v>
      </c>
      <c r="CG96" s="136">
        <v>3.3773149999999998</v>
      </c>
      <c r="CH96" s="136">
        <v>25.7</v>
      </c>
      <c r="CI96" s="136">
        <v>26.274482758620699</v>
      </c>
      <c r="CJ96" s="136">
        <v>26.3232686980609</v>
      </c>
      <c r="CK96" s="136">
        <v>0.1116</v>
      </c>
      <c r="CL96" s="136">
        <v>12.6936</v>
      </c>
      <c r="CM96" s="136">
        <v>31.7196</v>
      </c>
      <c r="CN96" s="136">
        <v>0</v>
      </c>
      <c r="CO96" s="136">
        <v>19308.295549999999</v>
      </c>
      <c r="CP96" s="136">
        <v>54415.642497000001</v>
      </c>
      <c r="CQ96" s="136">
        <v>90</v>
      </c>
      <c r="CR96" s="136">
        <v>86.834482758620695</v>
      </c>
      <c r="CS96" s="136">
        <v>85.700831024930693</v>
      </c>
      <c r="CT96" s="136">
        <v>1002.4</v>
      </c>
      <c r="CU96" s="136">
        <v>1003.9524137931</v>
      </c>
      <c r="CV96" s="136">
        <v>1004.3487534626</v>
      </c>
      <c r="CW96" s="136">
        <v>1.2</v>
      </c>
      <c r="CX96" s="136">
        <v>0.988275862068966</v>
      </c>
      <c r="CY96" s="136">
        <v>0.88088642659279803</v>
      </c>
      <c r="CZ96" s="136">
        <v>50</v>
      </c>
      <c r="DA96" s="136">
        <v>138.14482758620699</v>
      </c>
      <c r="DB96" s="136">
        <v>163.25761772853201</v>
      </c>
      <c r="DC96" s="136">
        <v>0</v>
      </c>
      <c r="DD96" s="136">
        <v>2799.6</v>
      </c>
      <c r="DE96" s="136">
        <v>7351.5</v>
      </c>
      <c r="DF96" s="136">
        <v>0</v>
      </c>
      <c r="DG96" s="136">
        <v>22019.974999999999</v>
      </c>
      <c r="DH96" s="136">
        <v>58369.2</v>
      </c>
      <c r="DI96" s="136">
        <v>446.2</v>
      </c>
      <c r="DJ96" s="136">
        <v>64772.5</v>
      </c>
      <c r="DK96" s="136">
        <v>161208.02499999999</v>
      </c>
      <c r="DL96" s="136">
        <v>422.77499999999998</v>
      </c>
      <c r="DM96" s="136">
        <v>60618.125</v>
      </c>
      <c r="DN96" s="136">
        <v>150795.20000000001</v>
      </c>
      <c r="DO96" s="136">
        <v>0</v>
      </c>
      <c r="DP96" s="136">
        <v>1477.8810000000001</v>
      </c>
      <c r="DQ96" s="136">
        <v>3875.7179999999998</v>
      </c>
      <c r="DR96" s="136">
        <v>0</v>
      </c>
      <c r="DS96" s="136">
        <v>45.283000000000001</v>
      </c>
      <c r="DT96" s="136">
        <v>118.54300000000001</v>
      </c>
      <c r="DU96" s="136">
        <v>0</v>
      </c>
      <c r="DV96" s="136">
        <v>234.07499999999999</v>
      </c>
      <c r="DW96" s="136">
        <v>613.17499999999995</v>
      </c>
      <c r="DX96" s="136">
        <v>0</v>
      </c>
      <c r="DY96" s="136">
        <v>1305.6500000000001</v>
      </c>
      <c r="DZ96" s="136">
        <v>3434.7750000000001</v>
      </c>
      <c r="EA96" s="136">
        <v>0</v>
      </c>
      <c r="EB96" s="136">
        <v>9407.2000000000007</v>
      </c>
      <c r="EC96" s="136">
        <v>24821.974999999999</v>
      </c>
      <c r="IM96" s="182"/>
    </row>
    <row r="97" spans="1:247" s="196" customFormat="1" ht="20.25" customHeight="1">
      <c r="A97" s="189">
        <v>39536</v>
      </c>
      <c r="B97" s="210" t="s">
        <v>163</v>
      </c>
      <c r="C97" s="191">
        <v>1</v>
      </c>
      <c r="D97" s="186">
        <v>-3.3713000000000002</v>
      </c>
      <c r="E97" s="187">
        <v>-60.275509999999997</v>
      </c>
      <c r="F97" s="183" t="s">
        <v>16</v>
      </c>
      <c r="G97" s="185">
        <v>15</v>
      </c>
      <c r="H97" s="183" t="s">
        <v>22</v>
      </c>
      <c r="I97" s="184" t="s">
        <v>22</v>
      </c>
      <c r="J97" s="184" t="s">
        <v>1930</v>
      </c>
      <c r="K97" s="188" t="s">
        <v>145</v>
      </c>
      <c r="L97" s="136">
        <v>1</v>
      </c>
      <c r="M97" s="192">
        <v>9.5</v>
      </c>
      <c r="N97" s="193" t="s">
        <v>15</v>
      </c>
      <c r="O97" s="192">
        <v>27.99</v>
      </c>
      <c r="P97" s="192">
        <v>65</v>
      </c>
      <c r="Q97" s="192">
        <v>0.31</v>
      </c>
      <c r="R97" s="194" t="s">
        <v>15</v>
      </c>
      <c r="S97" s="194" t="s">
        <v>15</v>
      </c>
      <c r="T97" s="194" t="s">
        <v>15</v>
      </c>
      <c r="U97" s="194" t="s">
        <v>15</v>
      </c>
      <c r="V97" s="194" t="s">
        <v>15</v>
      </c>
      <c r="W97" s="192">
        <v>6.8</v>
      </c>
      <c r="X97" s="193" t="s">
        <v>15</v>
      </c>
      <c r="Y97" s="193" t="s">
        <v>15</v>
      </c>
      <c r="Z97" s="193" t="s">
        <v>15</v>
      </c>
      <c r="AA97" s="193" t="s">
        <v>15</v>
      </c>
      <c r="AB97" s="193" t="s">
        <v>15</v>
      </c>
      <c r="AC97" s="192">
        <v>28.62</v>
      </c>
      <c r="AD97" s="192">
        <v>0.28999999999999998</v>
      </c>
      <c r="AE97" s="192">
        <v>0.14000000000000001</v>
      </c>
      <c r="AF97" s="192">
        <v>1.7</v>
      </c>
      <c r="AG97" s="192">
        <v>0.21</v>
      </c>
      <c r="AH97" s="192">
        <v>3.08</v>
      </c>
      <c r="AI97" s="213">
        <v>9.09</v>
      </c>
      <c r="AJ97" s="192">
        <v>1.29</v>
      </c>
      <c r="AK97" s="192">
        <v>2.6</v>
      </c>
      <c r="AL97" s="192">
        <v>1.23</v>
      </c>
      <c r="AM97" s="192">
        <v>0.01</v>
      </c>
      <c r="AN97" s="193" t="s">
        <v>15</v>
      </c>
      <c r="AO97" s="193" t="s">
        <v>15</v>
      </c>
      <c r="AP97" s="193" t="s">
        <v>15</v>
      </c>
      <c r="AQ97" s="192">
        <v>7.75</v>
      </c>
      <c r="AR97" s="261" t="str">
        <f t="shared" si="6"/>
        <v>NaN</v>
      </c>
      <c r="AS97" s="219" t="s">
        <v>15</v>
      </c>
      <c r="AT97" s="193" t="s">
        <v>15</v>
      </c>
      <c r="AU97" s="193" t="s">
        <v>15</v>
      </c>
      <c r="AV97" s="193" t="s">
        <v>15</v>
      </c>
      <c r="AW97" s="204">
        <f t="shared" si="9"/>
        <v>0.55437324595140791</v>
      </c>
      <c r="AX97" s="193" t="s">
        <v>15</v>
      </c>
      <c r="AY97" s="193" t="s">
        <v>15</v>
      </c>
      <c r="AZ97" s="270" t="s">
        <v>15</v>
      </c>
      <c r="BA97" s="193" t="s">
        <v>15</v>
      </c>
      <c r="BB97" s="192">
        <v>0.14000000000000001</v>
      </c>
      <c r="BC97" s="193" t="s">
        <v>15</v>
      </c>
      <c r="BD97" s="192">
        <v>0.21</v>
      </c>
      <c r="BE97" s="193" t="s">
        <v>15</v>
      </c>
      <c r="BF97" s="192">
        <v>3.08</v>
      </c>
      <c r="BG97" s="21" t="s">
        <v>15</v>
      </c>
      <c r="BH97" s="193" t="s">
        <v>15</v>
      </c>
      <c r="BI97" s="193" t="s">
        <v>15</v>
      </c>
      <c r="BJ97" s="309">
        <v>20.229469999999999</v>
      </c>
      <c r="BK97" s="309">
        <v>1264419000</v>
      </c>
      <c r="BL97" s="309">
        <v>246773200</v>
      </c>
      <c r="BM97" s="309">
        <v>0.39430730000000003</v>
      </c>
      <c r="BN97" s="309">
        <v>0.22055640000000001</v>
      </c>
      <c r="BO97" s="309">
        <v>0.20364740000000001</v>
      </c>
      <c r="BP97" s="309">
        <v>0.1585425</v>
      </c>
      <c r="BQ97" s="309">
        <v>5.366839E-6</v>
      </c>
      <c r="BR97" s="309">
        <v>2.2941050000000001E-2</v>
      </c>
      <c r="BS97" s="136">
        <v>13.0339202880859</v>
      </c>
      <c r="BT97" s="136">
        <v>7.1200156211853001</v>
      </c>
      <c r="BU97" s="136">
        <v>2.8769926284439901E-3</v>
      </c>
      <c r="BV97" s="136">
        <v>3.23595275403932E-3</v>
      </c>
      <c r="BW97" s="136">
        <v>4.3311056215316101E-3</v>
      </c>
      <c r="BX97" s="136">
        <v>48.360623754254497</v>
      </c>
      <c r="BY97" s="136">
        <v>4659.9745270884896</v>
      </c>
      <c r="BZ97" s="136">
        <v>1.7977213717256201E-2</v>
      </c>
      <c r="CA97" s="136">
        <v>5.1677152579810901E-4</v>
      </c>
      <c r="CB97" s="136">
        <v>30553.414530476901</v>
      </c>
      <c r="CC97" s="136">
        <v>4685.11657925079</v>
      </c>
      <c r="CD97" s="136">
        <v>1575.99515160442</v>
      </c>
      <c r="CE97" s="136">
        <v>0</v>
      </c>
      <c r="CF97" s="136">
        <v>2.1812000000000002E-2</v>
      </c>
      <c r="CG97" s="136">
        <v>3.3773149999999998</v>
      </c>
      <c r="CH97" s="136">
        <v>25</v>
      </c>
      <c r="CI97" s="136">
        <v>26.280689655172399</v>
      </c>
      <c r="CJ97" s="136">
        <v>26.322160664819901</v>
      </c>
      <c r="CK97" s="136">
        <v>0.13320000000000001</v>
      </c>
      <c r="CL97" s="136">
        <v>12.6396</v>
      </c>
      <c r="CM97" s="136">
        <v>31.751999999999999</v>
      </c>
      <c r="CN97" s="136">
        <v>0.27416699999999999</v>
      </c>
      <c r="CO97" s="136">
        <v>19308.569716999998</v>
      </c>
      <c r="CP97" s="136">
        <v>54415.916663999997</v>
      </c>
      <c r="CQ97" s="136">
        <v>90</v>
      </c>
      <c r="CR97" s="136">
        <v>86.834482758620695</v>
      </c>
      <c r="CS97" s="136">
        <v>85.692520775623294</v>
      </c>
      <c r="CT97" s="136">
        <v>1002.7</v>
      </c>
      <c r="CU97" s="136">
        <v>1003.9475862069</v>
      </c>
      <c r="CV97" s="136">
        <v>1004.34432132964</v>
      </c>
      <c r="CW97" s="136">
        <v>0.9</v>
      </c>
      <c r="CX97" s="136">
        <v>0.98482758620689703</v>
      </c>
      <c r="CY97" s="136">
        <v>0.88088642659279803</v>
      </c>
      <c r="CZ97" s="136">
        <v>18</v>
      </c>
      <c r="DA97" s="136">
        <v>137.89655172413799</v>
      </c>
      <c r="DB97" s="136">
        <v>162.61495844875299</v>
      </c>
      <c r="DC97" s="136">
        <v>4.2249999999999996</v>
      </c>
      <c r="DD97" s="136">
        <v>2803.8249999999998</v>
      </c>
      <c r="DE97" s="136">
        <v>7355.7250000000004</v>
      </c>
      <c r="DF97" s="136">
        <v>31.05</v>
      </c>
      <c r="DG97" s="136">
        <v>22051.025000000001</v>
      </c>
      <c r="DH97" s="136">
        <v>58400.25</v>
      </c>
      <c r="DI97" s="136">
        <v>446.92500000000001</v>
      </c>
      <c r="DJ97" s="136">
        <v>64786.65</v>
      </c>
      <c r="DK97" s="136">
        <v>161225.15</v>
      </c>
      <c r="DL97" s="136">
        <v>417.32499999999999</v>
      </c>
      <c r="DM97" s="136">
        <v>60618.175000000003</v>
      </c>
      <c r="DN97" s="136">
        <v>150805.4</v>
      </c>
      <c r="DO97" s="136">
        <v>1.7649999999999999</v>
      </c>
      <c r="DP97" s="136">
        <v>1479.646</v>
      </c>
      <c r="DQ97" s="136">
        <v>3877.4830000000002</v>
      </c>
      <c r="DR97" s="136">
        <v>5.0000000000000001E-3</v>
      </c>
      <c r="DS97" s="136">
        <v>45.287999999999997</v>
      </c>
      <c r="DT97" s="136">
        <v>118.548</v>
      </c>
      <c r="DU97" s="136">
        <v>2.5000000000000001E-2</v>
      </c>
      <c r="DV97" s="136">
        <v>234.1</v>
      </c>
      <c r="DW97" s="136">
        <v>613.20000000000005</v>
      </c>
      <c r="DX97" s="136">
        <v>0.05</v>
      </c>
      <c r="DY97" s="136">
        <v>1305.7</v>
      </c>
      <c r="DZ97" s="136">
        <v>3434.8249999999998</v>
      </c>
      <c r="EA97" s="136">
        <v>14.15</v>
      </c>
      <c r="EB97" s="136">
        <v>9421.35</v>
      </c>
      <c r="EC97" s="136">
        <v>24836.125</v>
      </c>
      <c r="IM97" s="197"/>
    </row>
    <row r="98" spans="1:247" s="181" customFormat="1" ht="20.25" customHeight="1">
      <c r="A98" s="176">
        <v>39536</v>
      </c>
      <c r="B98" s="216" t="s">
        <v>169</v>
      </c>
      <c r="C98" s="177">
        <v>1</v>
      </c>
      <c r="D98" s="173">
        <v>-3.4060999999999999</v>
      </c>
      <c r="E98" s="174">
        <v>-60.287390000000002</v>
      </c>
      <c r="F98" s="170" t="s">
        <v>16</v>
      </c>
      <c r="G98" s="172">
        <v>41</v>
      </c>
      <c r="H98" s="170" t="s">
        <v>107</v>
      </c>
      <c r="I98" s="171" t="s">
        <v>107</v>
      </c>
      <c r="J98" s="184" t="s">
        <v>1930</v>
      </c>
      <c r="K98" s="175" t="s">
        <v>145</v>
      </c>
      <c r="L98" s="136">
        <v>1</v>
      </c>
      <c r="M98" s="178">
        <v>8</v>
      </c>
      <c r="N98" s="178">
        <v>0.75</v>
      </c>
      <c r="O98" s="178">
        <v>28.46</v>
      </c>
      <c r="P98" s="178">
        <v>70</v>
      </c>
      <c r="Q98" s="178">
        <v>0.63</v>
      </c>
      <c r="R98" s="218" t="s">
        <v>15</v>
      </c>
      <c r="S98" s="218" t="s">
        <v>15</v>
      </c>
      <c r="T98" s="218" t="s">
        <v>15</v>
      </c>
      <c r="U98" s="218" t="s">
        <v>15</v>
      </c>
      <c r="V98" s="218" t="s">
        <v>15</v>
      </c>
      <c r="W98" s="178">
        <v>7</v>
      </c>
      <c r="X98" s="179" t="s">
        <v>15</v>
      </c>
      <c r="Y98" s="179" t="s">
        <v>15</v>
      </c>
      <c r="Z98" s="179" t="s">
        <v>15</v>
      </c>
      <c r="AA98" s="179" t="s">
        <v>15</v>
      </c>
      <c r="AB98" s="179" t="s">
        <v>15</v>
      </c>
      <c r="AC98" s="179" t="s">
        <v>15</v>
      </c>
      <c r="AD98" s="179" t="s">
        <v>15</v>
      </c>
      <c r="AE98" s="179" t="s">
        <v>15</v>
      </c>
      <c r="AF98" s="179" t="s">
        <v>15</v>
      </c>
      <c r="AG98" s="179" t="s">
        <v>15</v>
      </c>
      <c r="AH98" s="179" t="s">
        <v>15</v>
      </c>
      <c r="AI98" s="217" t="s">
        <v>15</v>
      </c>
      <c r="AJ98" s="179" t="s">
        <v>15</v>
      </c>
      <c r="AK98" s="179" t="s">
        <v>15</v>
      </c>
      <c r="AL98" s="179" t="s">
        <v>15</v>
      </c>
      <c r="AM98" s="179" t="s">
        <v>15</v>
      </c>
      <c r="AN98" s="179" t="s">
        <v>15</v>
      </c>
      <c r="AO98" s="179" t="s">
        <v>15</v>
      </c>
      <c r="AP98" s="179" t="s">
        <v>15</v>
      </c>
      <c r="AQ98" s="178">
        <v>39.92</v>
      </c>
      <c r="AR98" s="261" t="str">
        <f t="shared" si="6"/>
        <v>NaN</v>
      </c>
      <c r="AS98" s="178">
        <v>5.73</v>
      </c>
      <c r="AT98" s="179" t="s">
        <v>15</v>
      </c>
      <c r="AU98" s="179" t="s">
        <v>15</v>
      </c>
      <c r="AV98" s="179" t="s">
        <v>15</v>
      </c>
      <c r="AW98" s="204" t="str">
        <f t="shared" si="9"/>
        <v>NaN</v>
      </c>
      <c r="AX98" s="179" t="s">
        <v>15</v>
      </c>
      <c r="AY98" s="179" t="s">
        <v>15</v>
      </c>
      <c r="AZ98" s="270" t="s">
        <v>15</v>
      </c>
      <c r="BA98" s="179" t="s">
        <v>15</v>
      </c>
      <c r="BB98" s="264" t="s">
        <v>15</v>
      </c>
      <c r="BC98" s="179" t="s">
        <v>15</v>
      </c>
      <c r="BD98" s="179" t="s">
        <v>15</v>
      </c>
      <c r="BE98" s="179" t="s">
        <v>15</v>
      </c>
      <c r="BF98" s="179" t="s">
        <v>15</v>
      </c>
      <c r="BG98" s="21" t="s">
        <v>15</v>
      </c>
      <c r="BH98" s="179" t="s">
        <v>15</v>
      </c>
      <c r="BI98" s="179" t="s">
        <v>15</v>
      </c>
      <c r="BJ98" s="309">
        <v>20.229469999999999</v>
      </c>
      <c r="BK98" s="309">
        <v>1264419000</v>
      </c>
      <c r="BL98" s="309">
        <v>246773200</v>
      </c>
      <c r="BM98" s="309">
        <v>0.39430730000000003</v>
      </c>
      <c r="BN98" s="309">
        <v>0.22055640000000001</v>
      </c>
      <c r="BO98" s="309">
        <v>0.20364740000000001</v>
      </c>
      <c r="BP98" s="309">
        <v>0.1585425</v>
      </c>
      <c r="BQ98" s="309">
        <v>5.366839E-6</v>
      </c>
      <c r="BR98" s="309">
        <v>2.2941050000000001E-2</v>
      </c>
      <c r="BS98" s="136">
        <v>13.9387607574463</v>
      </c>
      <c r="BT98" s="136">
        <v>6.2145828247070298</v>
      </c>
      <c r="BU98" s="136">
        <v>-1.5239370637573301E-3</v>
      </c>
      <c r="BV98" s="136">
        <v>1.3341514859348499E-4</v>
      </c>
      <c r="BW98" s="136">
        <v>1.8609260208904701E-3</v>
      </c>
      <c r="BX98" s="136">
        <v>354.996719146852</v>
      </c>
      <c r="BY98" s="136">
        <v>4317.6527699537701</v>
      </c>
      <c r="BZ98" s="136">
        <v>4.46281578886778E-2</v>
      </c>
      <c r="CA98" s="136">
        <v>1.72579991564007E-4</v>
      </c>
      <c r="CB98" s="136">
        <v>8286.4607272879202</v>
      </c>
      <c r="CC98" s="136">
        <v>17820.481589264698</v>
      </c>
      <c r="CD98" s="136">
        <v>4644.8652017055001</v>
      </c>
      <c r="CE98" s="136">
        <v>0</v>
      </c>
      <c r="CF98" s="136">
        <v>2.1812000000000002E-2</v>
      </c>
      <c r="CG98" s="136">
        <v>3.3773149999999998</v>
      </c>
      <c r="CH98" s="136">
        <v>25.5</v>
      </c>
      <c r="CI98" s="136">
        <v>26.275172413793101</v>
      </c>
      <c r="CJ98" s="136">
        <v>26.322437673130199</v>
      </c>
      <c r="CK98" s="136">
        <v>0.13320000000000001</v>
      </c>
      <c r="CL98" s="136">
        <v>12.6432</v>
      </c>
      <c r="CM98" s="136">
        <v>31.68</v>
      </c>
      <c r="CN98" s="136">
        <v>0</v>
      </c>
      <c r="CO98" s="136">
        <v>19308.295549999999</v>
      </c>
      <c r="CP98" s="136">
        <v>54415.642497000001</v>
      </c>
      <c r="CQ98" s="136">
        <v>89</v>
      </c>
      <c r="CR98" s="136">
        <v>86.848275862069002</v>
      </c>
      <c r="CS98" s="136">
        <v>85.703601108033197</v>
      </c>
      <c r="CT98" s="136">
        <v>1002.1</v>
      </c>
      <c r="CU98" s="136">
        <v>1003.9572413793099</v>
      </c>
      <c r="CV98" s="136">
        <v>1004.35235457064</v>
      </c>
      <c r="CW98" s="136">
        <v>1.5</v>
      </c>
      <c r="CX98" s="136">
        <v>0.98068965517241402</v>
      </c>
      <c r="CY98" s="136">
        <v>0.878393351800554</v>
      </c>
      <c r="CZ98" s="136">
        <v>38</v>
      </c>
      <c r="DA98" s="136">
        <v>139.413793103448</v>
      </c>
      <c r="DB98" s="136">
        <v>163.734072022161</v>
      </c>
      <c r="DC98" s="136">
        <v>0</v>
      </c>
      <c r="DD98" s="136">
        <v>2799.6</v>
      </c>
      <c r="DE98" s="136">
        <v>7351.5</v>
      </c>
      <c r="DF98" s="136">
        <v>0</v>
      </c>
      <c r="DG98" s="136">
        <v>22019.974999999999</v>
      </c>
      <c r="DH98" s="136">
        <v>58369.2</v>
      </c>
      <c r="DI98" s="136">
        <v>445.97500000000002</v>
      </c>
      <c r="DJ98" s="136">
        <v>64758.324999999997</v>
      </c>
      <c r="DK98" s="136">
        <v>161191.79999999999</v>
      </c>
      <c r="DL98" s="136">
        <v>422.02499999999998</v>
      </c>
      <c r="DM98" s="136">
        <v>60607.9</v>
      </c>
      <c r="DN98" s="136">
        <v>150778.52499999999</v>
      </c>
      <c r="DO98" s="136">
        <v>0</v>
      </c>
      <c r="DP98" s="136">
        <v>1477.8810000000001</v>
      </c>
      <c r="DQ98" s="136">
        <v>3875.7179999999998</v>
      </c>
      <c r="DR98" s="136">
        <v>0</v>
      </c>
      <c r="DS98" s="136">
        <v>45.283000000000001</v>
      </c>
      <c r="DT98" s="136">
        <v>118.54300000000001</v>
      </c>
      <c r="DU98" s="136">
        <v>0</v>
      </c>
      <c r="DV98" s="136">
        <v>234.07499999999999</v>
      </c>
      <c r="DW98" s="136">
        <v>613.17499999999995</v>
      </c>
      <c r="DX98" s="136">
        <v>0</v>
      </c>
      <c r="DY98" s="136">
        <v>1305.6500000000001</v>
      </c>
      <c r="DZ98" s="136">
        <v>3434.7750000000001</v>
      </c>
      <c r="EA98" s="136">
        <v>0</v>
      </c>
      <c r="EB98" s="136">
        <v>9407.2000000000007</v>
      </c>
      <c r="EC98" s="136">
        <v>24821.974999999999</v>
      </c>
      <c r="IM98" s="182"/>
    </row>
    <row r="99" spans="1:247" s="196" customFormat="1" ht="20.25" customHeight="1">
      <c r="A99" s="189">
        <v>39536</v>
      </c>
      <c r="B99" s="210" t="s">
        <v>162</v>
      </c>
      <c r="C99" s="191">
        <v>1</v>
      </c>
      <c r="D99" s="186">
        <v>-3.3670200000000001</v>
      </c>
      <c r="E99" s="187">
        <v>-60.245829999999998</v>
      </c>
      <c r="F99" s="183" t="s">
        <v>16</v>
      </c>
      <c r="G99" s="185">
        <v>11</v>
      </c>
      <c r="H99" s="183" t="s">
        <v>20</v>
      </c>
      <c r="I99" s="184" t="s">
        <v>20</v>
      </c>
      <c r="J99" s="184" t="s">
        <v>1930</v>
      </c>
      <c r="K99" s="188" t="s">
        <v>145</v>
      </c>
      <c r="L99" s="136">
        <v>1</v>
      </c>
      <c r="M99" s="192">
        <v>7.6</v>
      </c>
      <c r="N99" s="192">
        <v>0.4</v>
      </c>
      <c r="O99" s="192">
        <v>27.73</v>
      </c>
      <c r="P99" s="192">
        <v>62</v>
      </c>
      <c r="Q99" s="192">
        <v>0.32</v>
      </c>
      <c r="R99" s="194" t="s">
        <v>15</v>
      </c>
      <c r="S99" s="194" t="s">
        <v>15</v>
      </c>
      <c r="T99" s="194" t="s">
        <v>15</v>
      </c>
      <c r="U99" s="194" t="s">
        <v>15</v>
      </c>
      <c r="V99" s="194" t="s">
        <v>15</v>
      </c>
      <c r="W99" s="192">
        <v>6.71</v>
      </c>
      <c r="X99" s="193" t="s">
        <v>15</v>
      </c>
      <c r="Y99" s="193" t="s">
        <v>15</v>
      </c>
      <c r="Z99" s="193" t="s">
        <v>15</v>
      </c>
      <c r="AA99" s="193" t="s">
        <v>15</v>
      </c>
      <c r="AB99" s="193" t="s">
        <v>15</v>
      </c>
      <c r="AC99" s="192">
        <v>27.71</v>
      </c>
      <c r="AD99" s="192">
        <v>0.28999999999999998</v>
      </c>
      <c r="AE99" s="192">
        <v>7.0000000000000007E-2</v>
      </c>
      <c r="AF99" s="192">
        <v>1.55</v>
      </c>
      <c r="AG99" s="178" t="s">
        <v>1900</v>
      </c>
      <c r="AH99" s="192">
        <v>2.86</v>
      </c>
      <c r="AI99" s="213">
        <v>10.14</v>
      </c>
      <c r="AJ99" s="192">
        <v>1.46</v>
      </c>
      <c r="AK99" s="192">
        <v>2.9</v>
      </c>
      <c r="AL99" s="192">
        <v>1.36</v>
      </c>
      <c r="AM99" s="192">
        <v>0.01</v>
      </c>
      <c r="AN99" s="193" t="s">
        <v>15</v>
      </c>
      <c r="AO99" s="193" t="s">
        <v>15</v>
      </c>
      <c r="AP99" s="193" t="s">
        <v>15</v>
      </c>
      <c r="AQ99" s="192">
        <v>2.82</v>
      </c>
      <c r="AR99" s="261" t="str">
        <f t="shared" si="6"/>
        <v>NaN</v>
      </c>
      <c r="AS99" s="219" t="s">
        <v>15</v>
      </c>
      <c r="AT99" s="193" t="s">
        <v>15</v>
      </c>
      <c r="AU99" s="193" t="s">
        <v>15</v>
      </c>
      <c r="AV99" s="193" t="s">
        <v>15</v>
      </c>
      <c r="AW99" s="204">
        <f t="shared" si="9"/>
        <v>0.55437324595140791</v>
      </c>
      <c r="AX99" s="193" t="s">
        <v>15</v>
      </c>
      <c r="AY99" s="193" t="s">
        <v>15</v>
      </c>
      <c r="AZ99" s="271" t="s">
        <v>15</v>
      </c>
      <c r="BA99" s="193" t="s">
        <v>15</v>
      </c>
      <c r="BB99" s="192">
        <v>7.0000000000000007E-2</v>
      </c>
      <c r="BC99" s="193" t="s">
        <v>15</v>
      </c>
      <c r="BD99" s="178" t="s">
        <v>1900</v>
      </c>
      <c r="BE99" s="193" t="s">
        <v>15</v>
      </c>
      <c r="BF99" s="192">
        <v>2.86</v>
      </c>
      <c r="BG99" s="21" t="s">
        <v>15</v>
      </c>
      <c r="BH99" s="193" t="s">
        <v>15</v>
      </c>
      <c r="BI99" s="193" t="s">
        <v>15</v>
      </c>
      <c r="BJ99" s="309">
        <v>20.229469999999999</v>
      </c>
      <c r="BK99" s="309">
        <v>1264419000</v>
      </c>
      <c r="BL99" s="309">
        <v>246773200</v>
      </c>
      <c r="BM99" s="309">
        <v>0.39430730000000003</v>
      </c>
      <c r="BN99" s="309">
        <v>0.22055640000000001</v>
      </c>
      <c r="BO99" s="309">
        <v>0.20364740000000001</v>
      </c>
      <c r="BP99" s="309">
        <v>0.1585425</v>
      </c>
      <c r="BQ99" s="309">
        <v>5.366839E-6</v>
      </c>
      <c r="BR99" s="309">
        <v>2.2941050000000001E-2</v>
      </c>
      <c r="BS99" s="136">
        <v>13.7955753803253</v>
      </c>
      <c r="BT99" s="136">
        <v>6.3590042591094997</v>
      </c>
      <c r="BU99" s="136">
        <v>4.7689948332845199E-3</v>
      </c>
      <c r="BV99" s="136">
        <v>1.41828483901918E-3</v>
      </c>
      <c r="BW99" s="136">
        <v>1.12055086065084E-2</v>
      </c>
      <c r="BX99" s="136">
        <v>16.562320783737899</v>
      </c>
      <c r="BY99" s="136">
        <v>2198.5901819645801</v>
      </c>
      <c r="BZ99" s="136">
        <v>2.0585904203634001E-2</v>
      </c>
      <c r="CA99" s="136">
        <v>1.2233241350218E-3</v>
      </c>
      <c r="CB99" s="136">
        <v>61303.049671619097</v>
      </c>
      <c r="CC99" s="136">
        <v>3081.8481926176601</v>
      </c>
      <c r="CD99" s="136">
        <v>650.32294539425595</v>
      </c>
      <c r="CE99" s="136">
        <v>0</v>
      </c>
      <c r="CF99" s="136">
        <v>2.1812000000000002E-2</v>
      </c>
      <c r="CG99" s="136">
        <v>3.3773149999999998</v>
      </c>
      <c r="CH99" s="136">
        <v>25.7</v>
      </c>
      <c r="CI99" s="136">
        <v>26.274482758620699</v>
      </c>
      <c r="CJ99" s="136">
        <v>26.3232686980609</v>
      </c>
      <c r="CK99" s="136">
        <v>0.1116</v>
      </c>
      <c r="CL99" s="136">
        <v>12.6936</v>
      </c>
      <c r="CM99" s="136">
        <v>31.7196</v>
      </c>
      <c r="CN99" s="136">
        <v>0</v>
      </c>
      <c r="CO99" s="136">
        <v>19308.295549999999</v>
      </c>
      <c r="CP99" s="136">
        <v>54415.642497000001</v>
      </c>
      <c r="CQ99" s="136">
        <v>90</v>
      </c>
      <c r="CR99" s="136">
        <v>86.834482758620695</v>
      </c>
      <c r="CS99" s="136">
        <v>85.700831024930693</v>
      </c>
      <c r="CT99" s="136">
        <v>1002.4</v>
      </c>
      <c r="CU99" s="136">
        <v>1003.9524137931</v>
      </c>
      <c r="CV99" s="136">
        <v>1004.3487534626</v>
      </c>
      <c r="CW99" s="136">
        <v>1.2</v>
      </c>
      <c r="CX99" s="136">
        <v>0.988275862068966</v>
      </c>
      <c r="CY99" s="136">
        <v>0.88088642659279803</v>
      </c>
      <c r="CZ99" s="136">
        <v>50</v>
      </c>
      <c r="DA99" s="136">
        <v>138.14482758620699</v>
      </c>
      <c r="DB99" s="136">
        <v>163.25761772853201</v>
      </c>
      <c r="DC99" s="136">
        <v>0</v>
      </c>
      <c r="DD99" s="136">
        <v>2799.6</v>
      </c>
      <c r="DE99" s="136">
        <v>7351.5</v>
      </c>
      <c r="DF99" s="136">
        <v>0</v>
      </c>
      <c r="DG99" s="136">
        <v>22019.974999999999</v>
      </c>
      <c r="DH99" s="136">
        <v>58369.2</v>
      </c>
      <c r="DI99" s="136">
        <v>446.2</v>
      </c>
      <c r="DJ99" s="136">
        <v>64772.5</v>
      </c>
      <c r="DK99" s="136">
        <v>161208.02499999999</v>
      </c>
      <c r="DL99" s="136">
        <v>422.77499999999998</v>
      </c>
      <c r="DM99" s="136">
        <v>60618.125</v>
      </c>
      <c r="DN99" s="136">
        <v>150795.20000000001</v>
      </c>
      <c r="DO99" s="136">
        <v>0</v>
      </c>
      <c r="DP99" s="136">
        <v>1477.8810000000001</v>
      </c>
      <c r="DQ99" s="136">
        <v>3875.7179999999998</v>
      </c>
      <c r="DR99" s="136">
        <v>0</v>
      </c>
      <c r="DS99" s="136">
        <v>45.283000000000001</v>
      </c>
      <c r="DT99" s="136">
        <v>118.54300000000001</v>
      </c>
      <c r="DU99" s="136">
        <v>0</v>
      </c>
      <c r="DV99" s="136">
        <v>234.07499999999999</v>
      </c>
      <c r="DW99" s="136">
        <v>613.17499999999995</v>
      </c>
      <c r="DX99" s="136">
        <v>0</v>
      </c>
      <c r="DY99" s="136">
        <v>1305.6500000000001</v>
      </c>
      <c r="DZ99" s="136">
        <v>3434.7750000000001</v>
      </c>
      <c r="EA99" s="136">
        <v>0</v>
      </c>
      <c r="EB99" s="136">
        <v>9407.2000000000007</v>
      </c>
      <c r="EC99" s="136">
        <v>24821.974999999999</v>
      </c>
      <c r="IM99" s="197"/>
    </row>
    <row r="100" spans="1:247" s="181" customFormat="1" ht="20.25" customHeight="1">
      <c r="A100" s="176">
        <v>39536</v>
      </c>
      <c r="B100" s="216" t="s">
        <v>160</v>
      </c>
      <c r="C100" s="177">
        <v>1</v>
      </c>
      <c r="D100" s="173">
        <v>-3.3854500000000001</v>
      </c>
      <c r="E100" s="174">
        <v>-60.328519999999997</v>
      </c>
      <c r="F100" s="170" t="s">
        <v>16</v>
      </c>
      <c r="G100" s="172">
        <v>6</v>
      </c>
      <c r="H100" s="170" t="s">
        <v>17</v>
      </c>
      <c r="I100" s="171" t="s">
        <v>17</v>
      </c>
      <c r="J100" s="184" t="s">
        <v>1930</v>
      </c>
      <c r="K100" s="175" t="s">
        <v>145</v>
      </c>
      <c r="L100" s="136">
        <v>1</v>
      </c>
      <c r="M100" s="178">
        <v>6.7</v>
      </c>
      <c r="N100" s="178">
        <v>1</v>
      </c>
      <c r="O100" s="178">
        <v>29.72</v>
      </c>
      <c r="P100" s="178">
        <v>74</v>
      </c>
      <c r="Q100" s="178">
        <v>0.33</v>
      </c>
      <c r="R100" s="218">
        <v>113.4</v>
      </c>
      <c r="S100" s="218">
        <v>8.61</v>
      </c>
      <c r="T100" s="218">
        <v>2.7</v>
      </c>
      <c r="U100" s="218" t="s">
        <v>15</v>
      </c>
      <c r="V100" s="218" t="s">
        <v>15</v>
      </c>
      <c r="W100" s="178">
        <v>7.77</v>
      </c>
      <c r="X100" s="179" t="s">
        <v>15</v>
      </c>
      <c r="Y100" s="179" t="s">
        <v>15</v>
      </c>
      <c r="Z100" s="179" t="s">
        <v>15</v>
      </c>
      <c r="AA100" s="179" t="s">
        <v>15</v>
      </c>
      <c r="AB100" s="179" t="s">
        <v>15</v>
      </c>
      <c r="AC100" s="179" t="s">
        <v>15</v>
      </c>
      <c r="AD100" s="179" t="s">
        <v>15</v>
      </c>
      <c r="AE100" s="179" t="s">
        <v>15</v>
      </c>
      <c r="AF100" s="179" t="s">
        <v>15</v>
      </c>
      <c r="AG100" s="179" t="s">
        <v>15</v>
      </c>
      <c r="AH100" s="179" t="s">
        <v>15</v>
      </c>
      <c r="AI100" s="217" t="s">
        <v>15</v>
      </c>
      <c r="AJ100" s="179" t="s">
        <v>15</v>
      </c>
      <c r="AK100" s="179" t="s">
        <v>15</v>
      </c>
      <c r="AL100" s="179" t="s">
        <v>15</v>
      </c>
      <c r="AM100" s="179" t="s">
        <v>15</v>
      </c>
      <c r="AN100" s="179" t="s">
        <v>15</v>
      </c>
      <c r="AO100" s="179" t="s">
        <v>15</v>
      </c>
      <c r="AP100" s="179" t="s">
        <v>15</v>
      </c>
      <c r="AQ100" s="178">
        <v>47.95</v>
      </c>
      <c r="AR100" s="261" t="str">
        <f t="shared" si="6"/>
        <v>NaN</v>
      </c>
      <c r="AS100" s="178">
        <v>1.1499999999999999</v>
      </c>
      <c r="AT100" s="179" t="s">
        <v>15</v>
      </c>
      <c r="AU100" s="179" t="s">
        <v>15</v>
      </c>
      <c r="AV100" s="179" t="s">
        <v>15</v>
      </c>
      <c r="AW100" s="204" t="str">
        <f t="shared" si="9"/>
        <v>NaN</v>
      </c>
      <c r="AX100" s="179" t="s">
        <v>15</v>
      </c>
      <c r="AY100" s="179" t="s">
        <v>15</v>
      </c>
      <c r="AZ100" s="270" t="s">
        <v>15</v>
      </c>
      <c r="BA100" s="179" t="s">
        <v>15</v>
      </c>
      <c r="BB100" s="264" t="s">
        <v>15</v>
      </c>
      <c r="BC100" s="179" t="s">
        <v>15</v>
      </c>
      <c r="BD100" s="179" t="s">
        <v>15</v>
      </c>
      <c r="BE100" s="179" t="s">
        <v>15</v>
      </c>
      <c r="BF100" s="179" t="s">
        <v>15</v>
      </c>
      <c r="BG100" s="21" t="s">
        <v>15</v>
      </c>
      <c r="BH100" s="179" t="s">
        <v>15</v>
      </c>
      <c r="BI100" s="179" t="s">
        <v>15</v>
      </c>
      <c r="BJ100" s="309">
        <v>20.229469999999999</v>
      </c>
      <c r="BK100" s="309">
        <v>1264419000</v>
      </c>
      <c r="BL100" s="309">
        <v>246773200</v>
      </c>
      <c r="BM100" s="309">
        <v>0.39430730000000003</v>
      </c>
      <c r="BN100" s="309">
        <v>0.22055640000000001</v>
      </c>
      <c r="BO100" s="309">
        <v>0.20364740000000001</v>
      </c>
      <c r="BP100" s="309">
        <v>0.1585425</v>
      </c>
      <c r="BQ100" s="309">
        <v>5.366839E-6</v>
      </c>
      <c r="BR100" s="309">
        <v>2.2941050000000001E-2</v>
      </c>
      <c r="BS100" s="136">
        <v>13.1238565444946</v>
      </c>
      <c r="BT100" s="136">
        <v>7.0295656204223604</v>
      </c>
      <c r="BU100" s="136">
        <v>3.4463695483282202E-4</v>
      </c>
      <c r="BV100" s="136">
        <v>9.9374589044600695E-4</v>
      </c>
      <c r="BW100" s="136">
        <v>1.05621397960931E-3</v>
      </c>
      <c r="BX100" s="136">
        <v>70.873151484172197</v>
      </c>
      <c r="BY100" s="136">
        <v>2923.7446190297501</v>
      </c>
      <c r="BZ100" s="136">
        <v>7.8150721024358202E-2</v>
      </c>
      <c r="CA100" s="309">
        <v>8.5642830076935401E-5</v>
      </c>
      <c r="CB100" s="136">
        <v>4981.9670936388602</v>
      </c>
      <c r="CC100" s="136">
        <v>16059.490592304101</v>
      </c>
      <c r="CD100" s="136">
        <v>8368.9080586364307</v>
      </c>
      <c r="CE100" s="136">
        <v>0</v>
      </c>
      <c r="CF100" s="136">
        <v>2.1812000000000002E-2</v>
      </c>
      <c r="CG100" s="136">
        <v>3.3773149999999998</v>
      </c>
      <c r="CH100" s="136">
        <v>28</v>
      </c>
      <c r="CI100" s="136">
        <v>26.344137931034499</v>
      </c>
      <c r="CJ100" s="136">
        <v>26.331024930747901</v>
      </c>
      <c r="CK100" s="136">
        <v>0.10440000000000001</v>
      </c>
      <c r="CL100" s="136">
        <v>12.322800000000001</v>
      </c>
      <c r="CM100" s="136">
        <v>31.7484</v>
      </c>
      <c r="CN100" s="136">
        <v>537.78888900000004</v>
      </c>
      <c r="CO100" s="136">
        <v>20044.528606</v>
      </c>
      <c r="CP100" s="136">
        <v>55033.87472</v>
      </c>
      <c r="CQ100" s="136">
        <v>78</v>
      </c>
      <c r="CR100" s="136">
        <v>86.613793103448302</v>
      </c>
      <c r="CS100" s="136">
        <v>85.637119113573405</v>
      </c>
      <c r="CT100" s="136">
        <v>1004.5</v>
      </c>
      <c r="CU100" s="136">
        <v>1003.91793103448</v>
      </c>
      <c r="CV100" s="136">
        <v>1004.33268698061</v>
      </c>
      <c r="CW100" s="136">
        <v>2.6</v>
      </c>
      <c r="CX100" s="136">
        <v>0.97862068965517202</v>
      </c>
      <c r="CY100" s="136">
        <v>0.88670360110803303</v>
      </c>
      <c r="CZ100" s="136">
        <v>94</v>
      </c>
      <c r="DA100" s="136">
        <v>137.365517241379</v>
      </c>
      <c r="DB100" s="136">
        <v>161.141274238227</v>
      </c>
      <c r="DC100" s="136">
        <v>67.075000000000003</v>
      </c>
      <c r="DD100" s="136">
        <v>2877.25</v>
      </c>
      <c r="DE100" s="136">
        <v>7408.95</v>
      </c>
      <c r="DF100" s="136">
        <v>520</v>
      </c>
      <c r="DG100" s="136">
        <v>22995.375</v>
      </c>
      <c r="DH100" s="136">
        <v>59197.25</v>
      </c>
      <c r="DI100" s="136">
        <v>455.72500000000002</v>
      </c>
      <c r="DJ100" s="136">
        <v>64828.675000000003</v>
      </c>
      <c r="DK100" s="136">
        <v>161269.77499999999</v>
      </c>
      <c r="DL100" s="136">
        <v>414.125</v>
      </c>
      <c r="DM100" s="136">
        <v>60600.474999999999</v>
      </c>
      <c r="DN100" s="136">
        <v>150798.42499999999</v>
      </c>
      <c r="DO100" s="136">
        <v>32.01</v>
      </c>
      <c r="DP100" s="136">
        <v>1533.798</v>
      </c>
      <c r="DQ100" s="136">
        <v>3922.67</v>
      </c>
      <c r="DR100" s="136">
        <v>0.92700000000000005</v>
      </c>
      <c r="DS100" s="136">
        <v>46.597999999999999</v>
      </c>
      <c r="DT100" s="136">
        <v>119.727</v>
      </c>
      <c r="DU100" s="136">
        <v>5</v>
      </c>
      <c r="DV100" s="136">
        <v>241</v>
      </c>
      <c r="DW100" s="136">
        <v>619.45000000000005</v>
      </c>
      <c r="DX100" s="136">
        <v>78.025000000000006</v>
      </c>
      <c r="DY100" s="136">
        <v>1457.575</v>
      </c>
      <c r="DZ100" s="136">
        <v>3586.6</v>
      </c>
      <c r="EA100" s="136">
        <v>164.3</v>
      </c>
      <c r="EB100" s="136">
        <v>9707.9</v>
      </c>
      <c r="EC100" s="136">
        <v>25053.224999999999</v>
      </c>
      <c r="IM100" s="182"/>
    </row>
    <row r="101" spans="1:247" ht="20.25" customHeight="1">
      <c r="A101" s="17">
        <v>39583</v>
      </c>
      <c r="B101" s="18" t="s">
        <v>175</v>
      </c>
      <c r="C101" s="19">
        <v>1</v>
      </c>
      <c r="D101" s="14">
        <v>-3.3969999999999998</v>
      </c>
      <c r="E101" s="15">
        <v>-60.287300000000002</v>
      </c>
      <c r="F101" s="11" t="s">
        <v>16</v>
      </c>
      <c r="G101" s="13">
        <v>4</v>
      </c>
      <c r="H101" s="11" t="s">
        <v>81</v>
      </c>
      <c r="I101" s="12" t="s">
        <v>173</v>
      </c>
      <c r="J101" s="12" t="s">
        <v>1931</v>
      </c>
      <c r="K101" s="16" t="s">
        <v>174</v>
      </c>
      <c r="L101" s="136">
        <v>1</v>
      </c>
      <c r="M101" s="20">
        <v>10</v>
      </c>
      <c r="N101" s="21" t="s">
        <v>15</v>
      </c>
      <c r="O101" s="20">
        <v>29.14</v>
      </c>
      <c r="P101" s="20">
        <v>53</v>
      </c>
      <c r="Q101" s="20">
        <v>0.46</v>
      </c>
      <c r="R101" s="130">
        <v>55.7</v>
      </c>
      <c r="S101" s="130">
        <v>4.28</v>
      </c>
      <c r="T101" s="130">
        <v>7.6</v>
      </c>
      <c r="U101" s="130">
        <v>1.8</v>
      </c>
      <c r="V101" s="130" t="s">
        <v>15</v>
      </c>
      <c r="W101" s="20">
        <v>6.78</v>
      </c>
      <c r="X101" s="21" t="s">
        <v>15</v>
      </c>
      <c r="Y101" s="20">
        <v>8.4700000000000006</v>
      </c>
      <c r="Z101" s="20">
        <v>2.4</v>
      </c>
      <c r="AA101" s="21" t="s">
        <v>15</v>
      </c>
      <c r="AB101" s="21" t="s">
        <v>15</v>
      </c>
      <c r="AC101" s="20">
        <v>27.08</v>
      </c>
      <c r="AD101" s="20">
        <v>0.06</v>
      </c>
      <c r="AE101" s="178" t="s">
        <v>1900</v>
      </c>
      <c r="AF101" s="20">
        <v>1.77</v>
      </c>
      <c r="AG101" s="178" t="s">
        <v>1900</v>
      </c>
      <c r="AH101" s="20">
        <v>1.9</v>
      </c>
      <c r="AI101" s="204">
        <v>6.58</v>
      </c>
      <c r="AJ101" s="20">
        <v>1.04</v>
      </c>
      <c r="AK101" s="20">
        <v>2.11</v>
      </c>
      <c r="AL101" s="20">
        <v>1.06</v>
      </c>
      <c r="AM101" s="20">
        <v>0.03</v>
      </c>
      <c r="AN101" s="21" t="s">
        <v>15</v>
      </c>
      <c r="AO101" s="21" t="s">
        <v>15</v>
      </c>
      <c r="AP101" s="21" t="s">
        <v>15</v>
      </c>
      <c r="AQ101" s="20">
        <v>19.09</v>
      </c>
      <c r="AR101" s="261" t="str">
        <f t="shared" si="6"/>
        <v>NaN</v>
      </c>
      <c r="AS101" s="219" t="s">
        <v>15</v>
      </c>
      <c r="AT101" s="21" t="s">
        <v>15</v>
      </c>
      <c r="AU101" s="21" t="s">
        <v>15</v>
      </c>
      <c r="AV101" s="21" t="s">
        <v>15</v>
      </c>
      <c r="AW101" s="204">
        <f t="shared" si="9"/>
        <v>1.6631197378542237</v>
      </c>
      <c r="AX101" s="21" t="s">
        <v>15</v>
      </c>
      <c r="AY101" s="21" t="s">
        <v>15</v>
      </c>
      <c r="AZ101" s="270" t="s">
        <v>15</v>
      </c>
      <c r="BA101" s="21" t="s">
        <v>15</v>
      </c>
      <c r="BB101" s="178" t="s">
        <v>1900</v>
      </c>
      <c r="BC101" s="21" t="s">
        <v>15</v>
      </c>
      <c r="BD101" s="178" t="s">
        <v>1900</v>
      </c>
      <c r="BE101" s="21" t="s">
        <v>15</v>
      </c>
      <c r="BF101" s="20">
        <v>1.9</v>
      </c>
      <c r="BG101" s="21" t="s">
        <v>15</v>
      </c>
      <c r="BH101" s="21" t="s">
        <v>15</v>
      </c>
      <c r="BI101" s="21" t="s">
        <v>15</v>
      </c>
      <c r="BJ101" s="309">
        <v>21.603580000000001</v>
      </c>
      <c r="BK101" s="309">
        <v>1623345000</v>
      </c>
      <c r="BL101" s="309">
        <v>274273900</v>
      </c>
      <c r="BM101" s="309">
        <v>0.64591160000000003</v>
      </c>
      <c r="BN101" s="309">
        <v>0.1344572</v>
      </c>
      <c r="BO101" s="309">
        <v>0.1120239</v>
      </c>
      <c r="BP101" s="309">
        <v>9.6792290000000003E-2</v>
      </c>
      <c r="BQ101" s="309">
        <v>2.5295079999999999E-6</v>
      </c>
      <c r="BR101" s="309">
        <v>1.081261E-2</v>
      </c>
      <c r="BS101" s="136">
        <v>13.139950752258301</v>
      </c>
      <c r="BT101" s="136">
        <v>8.4503688812255895</v>
      </c>
      <c r="BU101" s="136">
        <v>1.37660186737776E-3</v>
      </c>
      <c r="BV101" s="136">
        <v>-7.0711912121623798E-3</v>
      </c>
      <c r="BW101" s="136">
        <v>7.2049028240144296E-3</v>
      </c>
      <c r="BX101" s="136">
        <v>281.01640723326801</v>
      </c>
      <c r="BY101" s="136">
        <v>5018.8710527967996</v>
      </c>
      <c r="BZ101" s="136">
        <v>6.8844119203770995E-2</v>
      </c>
      <c r="CA101" s="136">
        <v>7.8460706418336803E-4</v>
      </c>
      <c r="CB101" s="136">
        <v>60127.441073759197</v>
      </c>
      <c r="CC101" s="136">
        <v>3127.28945605324</v>
      </c>
      <c r="CD101" s="136">
        <v>1209.6930324529401</v>
      </c>
      <c r="CE101" s="136">
        <v>0</v>
      </c>
      <c r="CF101" s="136">
        <v>72.258996999999994</v>
      </c>
      <c r="CG101" s="136">
        <v>79.861348000000007</v>
      </c>
      <c r="CH101" s="136">
        <v>25.8</v>
      </c>
      <c r="CI101" s="136">
        <v>25.888965517241399</v>
      </c>
      <c r="CJ101" s="136">
        <v>25.7689750692521</v>
      </c>
      <c r="CK101" s="136">
        <v>0.13320000000000001</v>
      </c>
      <c r="CL101" s="136">
        <v>17.643599999999999</v>
      </c>
      <c r="CM101" s="136">
        <v>50.5152</v>
      </c>
      <c r="CN101" s="136">
        <v>118.396389</v>
      </c>
      <c r="CO101" s="136">
        <v>24135.173901999999</v>
      </c>
      <c r="CP101" s="136">
        <v>57762.575902999997</v>
      </c>
      <c r="CQ101" s="136">
        <v>89</v>
      </c>
      <c r="CR101" s="136">
        <v>84.468965517241401</v>
      </c>
      <c r="CS101" s="136">
        <v>84.554016620498601</v>
      </c>
      <c r="CT101" s="136">
        <v>1009.4</v>
      </c>
      <c r="CU101" s="136">
        <v>1007.39310344828</v>
      </c>
      <c r="CV101" s="136">
        <v>1006.5540166205</v>
      </c>
      <c r="CW101" s="136">
        <v>2.1</v>
      </c>
      <c r="CX101" s="136">
        <v>1.19241379310345</v>
      </c>
      <c r="CY101" s="136">
        <v>1.49473684210526</v>
      </c>
      <c r="CZ101" s="136">
        <v>141</v>
      </c>
      <c r="DA101" s="136">
        <v>168.14482758620699</v>
      </c>
      <c r="DB101" s="136">
        <v>190.016620498615</v>
      </c>
      <c r="DC101" s="136">
        <v>17.975000000000001</v>
      </c>
      <c r="DD101" s="136">
        <v>2447.5250000000001</v>
      </c>
      <c r="DE101" s="136">
        <v>6078.1750000000002</v>
      </c>
      <c r="DF101" s="136">
        <v>263.95</v>
      </c>
      <c r="DG101" s="136">
        <v>22507.5</v>
      </c>
      <c r="DH101" s="136">
        <v>54656.7</v>
      </c>
      <c r="DI101" s="136">
        <v>444.6</v>
      </c>
      <c r="DJ101" s="136">
        <v>64626.525000000001</v>
      </c>
      <c r="DK101" s="136">
        <v>160351.97500000001</v>
      </c>
      <c r="DL101" s="136">
        <v>429.45</v>
      </c>
      <c r="DM101" s="136">
        <v>60691.925000000003</v>
      </c>
      <c r="DN101" s="136">
        <v>150867.67499999999</v>
      </c>
      <c r="DO101" s="136">
        <v>17.032</v>
      </c>
      <c r="DP101" s="136">
        <v>1460.6679999999999</v>
      </c>
      <c r="DQ101" s="136">
        <v>3577.4070000000002</v>
      </c>
      <c r="DR101" s="136">
        <v>0.373</v>
      </c>
      <c r="DS101" s="136">
        <v>42.100999999999999</v>
      </c>
      <c r="DT101" s="136">
        <v>105.18</v>
      </c>
      <c r="DU101" s="136">
        <v>1.875</v>
      </c>
      <c r="DV101" s="136">
        <v>213.625</v>
      </c>
      <c r="DW101" s="136">
        <v>534.25</v>
      </c>
      <c r="DX101" s="136">
        <v>17.925000000000001</v>
      </c>
      <c r="DY101" s="136">
        <v>1117.875</v>
      </c>
      <c r="DZ101" s="136">
        <v>3133.6750000000002</v>
      </c>
      <c r="EA101" s="136">
        <v>111.45</v>
      </c>
      <c r="EB101" s="136">
        <v>9719</v>
      </c>
      <c r="EC101" s="136">
        <v>23262.55</v>
      </c>
      <c r="ED101" s="61"/>
      <c r="IM101"/>
    </row>
    <row r="102" spans="1:247" s="181" customFormat="1" ht="20.25" customHeight="1">
      <c r="A102" s="176">
        <v>39583</v>
      </c>
      <c r="B102" s="216" t="s">
        <v>180</v>
      </c>
      <c r="C102" s="177">
        <v>1</v>
      </c>
      <c r="D102" s="173">
        <v>-3.3889999999999998</v>
      </c>
      <c r="E102" s="174">
        <v>-60.3186167</v>
      </c>
      <c r="F102" s="170" t="s">
        <v>16</v>
      </c>
      <c r="G102" s="172">
        <v>5</v>
      </c>
      <c r="H102" s="170" t="s">
        <v>43</v>
      </c>
      <c r="I102" s="171" t="s">
        <v>179</v>
      </c>
      <c r="J102" s="12" t="s">
        <v>1931</v>
      </c>
      <c r="K102" s="175" t="s">
        <v>174</v>
      </c>
      <c r="L102" s="136">
        <v>1</v>
      </c>
      <c r="M102" s="178">
        <v>10</v>
      </c>
      <c r="N102" s="179" t="s">
        <v>15</v>
      </c>
      <c r="O102" s="178">
        <v>30.1</v>
      </c>
      <c r="P102" s="178">
        <v>55</v>
      </c>
      <c r="Q102" s="178">
        <v>0.42</v>
      </c>
      <c r="R102" s="218">
        <v>80</v>
      </c>
      <c r="S102" s="218">
        <v>6.03</v>
      </c>
      <c r="T102" s="218">
        <v>10.199999999999999</v>
      </c>
      <c r="U102" s="218">
        <v>2.4</v>
      </c>
      <c r="V102" s="218" t="s">
        <v>15</v>
      </c>
      <c r="W102" s="178">
        <v>6.9</v>
      </c>
      <c r="X102" s="179" t="s">
        <v>15</v>
      </c>
      <c r="Y102" s="178">
        <v>8.9139999999999997</v>
      </c>
      <c r="Z102" s="179" t="s">
        <v>15</v>
      </c>
      <c r="AA102" s="179" t="s">
        <v>15</v>
      </c>
      <c r="AB102" s="179" t="s">
        <v>15</v>
      </c>
      <c r="AC102" s="218">
        <v>28.8</v>
      </c>
      <c r="AD102" s="218">
        <v>0.06</v>
      </c>
      <c r="AE102" s="218">
        <v>7.0000000000000007E-2</v>
      </c>
      <c r="AF102" s="218">
        <v>2.0099999999999998</v>
      </c>
      <c r="AG102" s="178" t="s">
        <v>1900</v>
      </c>
      <c r="AH102" s="218">
        <v>2.12</v>
      </c>
      <c r="AI102" s="218">
        <v>6.89</v>
      </c>
      <c r="AJ102" s="218">
        <v>0.34</v>
      </c>
      <c r="AK102" s="218">
        <v>2.37</v>
      </c>
      <c r="AL102" s="218">
        <v>1.1299999999999999</v>
      </c>
      <c r="AM102" s="218">
        <v>0.01</v>
      </c>
      <c r="AN102" s="179" t="s">
        <v>15</v>
      </c>
      <c r="AO102" s="21" t="s">
        <v>15</v>
      </c>
      <c r="AP102" s="21" t="s">
        <v>15</v>
      </c>
      <c r="AQ102" s="179" t="s">
        <v>15</v>
      </c>
      <c r="AR102" s="261" t="str">
        <f t="shared" si="6"/>
        <v>NaN</v>
      </c>
      <c r="AS102" s="179" t="s">
        <v>15</v>
      </c>
      <c r="AT102" s="179" t="s">
        <v>15</v>
      </c>
      <c r="AU102" s="179" t="s">
        <v>15</v>
      </c>
      <c r="AV102" s="179" t="s">
        <v>15</v>
      </c>
      <c r="AW102" s="204">
        <f t="shared" si="9"/>
        <v>0.55437324595140791</v>
      </c>
      <c r="AX102" s="179" t="s">
        <v>15</v>
      </c>
      <c r="AY102" s="179" t="s">
        <v>15</v>
      </c>
      <c r="AZ102" s="271" t="s">
        <v>15</v>
      </c>
      <c r="BA102" s="179" t="s">
        <v>15</v>
      </c>
      <c r="BB102" s="218">
        <v>7.0000000000000007E-2</v>
      </c>
      <c r="BC102" s="179" t="s">
        <v>15</v>
      </c>
      <c r="BD102" s="178" t="s">
        <v>1900</v>
      </c>
      <c r="BE102" s="179" t="s">
        <v>15</v>
      </c>
      <c r="BF102" s="218">
        <v>2.12</v>
      </c>
      <c r="BG102" s="21" t="s">
        <v>15</v>
      </c>
      <c r="BH102" s="179" t="s">
        <v>15</v>
      </c>
      <c r="BI102" s="179" t="s">
        <v>15</v>
      </c>
      <c r="BJ102" s="309">
        <v>21.603580000000001</v>
      </c>
      <c r="BK102" s="309">
        <v>1623345000</v>
      </c>
      <c r="BL102" s="309">
        <v>274273900</v>
      </c>
      <c r="BM102" s="309">
        <v>0.64591160000000003</v>
      </c>
      <c r="BN102" s="309">
        <v>0.1344572</v>
      </c>
      <c r="BO102" s="309">
        <v>0.1120239</v>
      </c>
      <c r="BP102" s="309">
        <v>9.6792290000000003E-2</v>
      </c>
      <c r="BQ102" s="309">
        <v>2.5295079999999999E-6</v>
      </c>
      <c r="BR102" s="309">
        <v>1.081261E-2</v>
      </c>
      <c r="BS102" s="136">
        <v>12.4815338452657</v>
      </c>
      <c r="BT102" s="136">
        <v>9.1081786155700701</v>
      </c>
      <c r="BU102" s="136">
        <v>2.0372865522707201E-4</v>
      </c>
      <c r="BV102" s="136">
        <v>-6.0944562331618102E-4</v>
      </c>
      <c r="BW102" s="136">
        <v>6.5310493907115097E-4</v>
      </c>
      <c r="BX102" s="136">
        <v>288.48401921303002</v>
      </c>
      <c r="BY102" s="136">
        <v>5868.1283700763397</v>
      </c>
      <c r="BZ102" s="136">
        <v>6.1618780697468199E-2</v>
      </c>
      <c r="CA102" s="309">
        <v>6.6562416916570295E-5</v>
      </c>
      <c r="CB102" s="136">
        <v>5701.1621272112297</v>
      </c>
      <c r="CC102" s="136">
        <v>32263.9537467679</v>
      </c>
      <c r="CD102" s="136">
        <v>14347.527004966099</v>
      </c>
      <c r="CE102" s="136">
        <v>0</v>
      </c>
      <c r="CF102" s="136">
        <v>72.258996999999994</v>
      </c>
      <c r="CG102" s="136">
        <v>79.861348000000007</v>
      </c>
      <c r="CH102" s="136">
        <v>26.1</v>
      </c>
      <c r="CI102" s="136">
        <v>25.8875862068966</v>
      </c>
      <c r="CJ102" s="136">
        <v>25.767867036011101</v>
      </c>
      <c r="CK102" s="136">
        <v>0.126</v>
      </c>
      <c r="CL102" s="136">
        <v>17.6616</v>
      </c>
      <c r="CM102" s="136">
        <v>50.540399999999998</v>
      </c>
      <c r="CN102" s="136">
        <v>154.317778</v>
      </c>
      <c r="CO102" s="136">
        <v>24023.553624</v>
      </c>
      <c r="CP102" s="136">
        <v>57694.776459000001</v>
      </c>
      <c r="CQ102" s="136">
        <v>87</v>
      </c>
      <c r="CR102" s="136">
        <v>84.503448275862098</v>
      </c>
      <c r="CS102" s="136">
        <v>84.559556786703595</v>
      </c>
      <c r="CT102" s="136">
        <v>1009.6</v>
      </c>
      <c r="CU102" s="136">
        <v>1007.40413793103</v>
      </c>
      <c r="CV102" s="136">
        <v>1006.5634349030501</v>
      </c>
      <c r="CW102" s="136">
        <v>1.9</v>
      </c>
      <c r="CX102" s="136">
        <v>1.20068965517241</v>
      </c>
      <c r="CY102" s="136">
        <v>1.4969529085872599</v>
      </c>
      <c r="CZ102" s="136">
        <v>132</v>
      </c>
      <c r="DA102" s="136">
        <v>167.66896551724099</v>
      </c>
      <c r="DB102" s="136">
        <v>190.04155124653701</v>
      </c>
      <c r="DC102" s="136">
        <v>50.45</v>
      </c>
      <c r="DD102" s="136">
        <v>2486.125</v>
      </c>
      <c r="DE102" s="136">
        <v>6097.2</v>
      </c>
      <c r="DF102" s="136">
        <v>401.6</v>
      </c>
      <c r="DG102" s="136">
        <v>22624.85</v>
      </c>
      <c r="DH102" s="136">
        <v>54683.15</v>
      </c>
      <c r="DI102" s="136">
        <v>447.57499999999999</v>
      </c>
      <c r="DJ102" s="136">
        <v>64639.15</v>
      </c>
      <c r="DK102" s="136">
        <v>160364.5</v>
      </c>
      <c r="DL102" s="136">
        <v>435.22500000000002</v>
      </c>
      <c r="DM102" s="136">
        <v>60701.3</v>
      </c>
      <c r="DN102" s="136">
        <v>150888.42499999999</v>
      </c>
      <c r="DO102" s="136">
        <v>26.22</v>
      </c>
      <c r="DP102" s="136">
        <v>1468.893</v>
      </c>
      <c r="DQ102" s="136">
        <v>3581.2719999999999</v>
      </c>
      <c r="DR102" s="136">
        <v>0.77</v>
      </c>
      <c r="DS102" s="136">
        <v>42.491</v>
      </c>
      <c r="DT102" s="136">
        <v>105.47199999999999</v>
      </c>
      <c r="DU102" s="136">
        <v>4.0999999999999996</v>
      </c>
      <c r="DV102" s="136">
        <v>215.82499999999999</v>
      </c>
      <c r="DW102" s="136">
        <v>535.97500000000002</v>
      </c>
      <c r="DX102" s="136">
        <v>13.225</v>
      </c>
      <c r="DY102" s="136">
        <v>1113.1500000000001</v>
      </c>
      <c r="DZ102" s="136">
        <v>3081.4</v>
      </c>
      <c r="EA102" s="136">
        <v>181.15</v>
      </c>
      <c r="EB102" s="136">
        <v>9779.4</v>
      </c>
      <c r="EC102" s="136">
        <v>23330.85</v>
      </c>
      <c r="IM102" s="182"/>
    </row>
    <row r="103" spans="1:247" ht="20.25" customHeight="1">
      <c r="A103" s="25">
        <v>39583</v>
      </c>
      <c r="B103" s="169" t="s">
        <v>1883</v>
      </c>
      <c r="C103" s="27">
        <v>1</v>
      </c>
      <c r="D103" s="14">
        <v>-3.3839999999999999</v>
      </c>
      <c r="E103" s="23">
        <v>-60.28595</v>
      </c>
      <c r="F103" s="11" t="s">
        <v>16</v>
      </c>
      <c r="G103" s="13">
        <v>7</v>
      </c>
      <c r="H103" s="11" t="s">
        <v>18</v>
      </c>
      <c r="I103" s="12" t="s">
        <v>181</v>
      </c>
      <c r="J103" s="12" t="s">
        <v>1931</v>
      </c>
      <c r="K103" s="24" t="s">
        <v>174</v>
      </c>
      <c r="L103" s="136">
        <v>1</v>
      </c>
      <c r="M103" s="28">
        <v>9</v>
      </c>
      <c r="N103" s="29" t="s">
        <v>15</v>
      </c>
      <c r="O103" s="28">
        <v>31.3</v>
      </c>
      <c r="P103" s="28">
        <v>57</v>
      </c>
      <c r="Q103" s="28">
        <v>0.55000000000000004</v>
      </c>
      <c r="R103" s="20">
        <v>78.2</v>
      </c>
      <c r="S103" s="20">
        <v>5.78</v>
      </c>
      <c r="T103" s="20">
        <v>5.8</v>
      </c>
      <c r="U103" s="20">
        <v>1.4</v>
      </c>
      <c r="V103" s="20" t="s">
        <v>15</v>
      </c>
      <c r="W103" s="28">
        <v>6.88</v>
      </c>
      <c r="X103" s="29" t="s">
        <v>15</v>
      </c>
      <c r="Y103" s="28">
        <v>7.7</v>
      </c>
      <c r="Z103" s="28">
        <v>6.8</v>
      </c>
      <c r="AA103" s="29" t="s">
        <v>15</v>
      </c>
      <c r="AB103" s="29" t="s">
        <v>15</v>
      </c>
      <c r="AC103" s="28">
        <v>26.03</v>
      </c>
      <c r="AD103" s="28">
        <v>7.0000000000000007E-2</v>
      </c>
      <c r="AE103" s="28">
        <v>0.11</v>
      </c>
      <c r="AF103" s="28">
        <v>1.87</v>
      </c>
      <c r="AG103" s="178" t="s">
        <v>1900</v>
      </c>
      <c r="AH103" s="28">
        <v>2.0099999999999998</v>
      </c>
      <c r="AI103" s="205">
        <v>6.35</v>
      </c>
      <c r="AJ103" s="28">
        <v>0.98</v>
      </c>
      <c r="AK103" s="28">
        <v>2.34</v>
      </c>
      <c r="AL103" s="28">
        <v>0.98</v>
      </c>
      <c r="AM103" s="28">
        <v>0.03</v>
      </c>
      <c r="AN103" s="29" t="s">
        <v>15</v>
      </c>
      <c r="AO103" s="21" t="s">
        <v>15</v>
      </c>
      <c r="AP103" s="21" t="s">
        <v>15</v>
      </c>
      <c r="AQ103" s="28">
        <v>25.05</v>
      </c>
      <c r="AR103" s="261" t="str">
        <f t="shared" si="6"/>
        <v>NaN</v>
      </c>
      <c r="AS103" s="219" t="s">
        <v>15</v>
      </c>
      <c r="AT103" s="29" t="s">
        <v>15</v>
      </c>
      <c r="AU103" s="29" t="s">
        <v>15</v>
      </c>
      <c r="AV103" s="29" t="s">
        <v>15</v>
      </c>
      <c r="AW103" s="204">
        <f t="shared" si="9"/>
        <v>1.6631197378542237</v>
      </c>
      <c r="AX103" s="29" t="s">
        <v>15</v>
      </c>
      <c r="AY103" s="29" t="s">
        <v>15</v>
      </c>
      <c r="AZ103" s="271" t="s">
        <v>15</v>
      </c>
      <c r="BA103" s="29" t="s">
        <v>15</v>
      </c>
      <c r="BB103" s="28">
        <v>0.11</v>
      </c>
      <c r="BC103" s="29" t="s">
        <v>15</v>
      </c>
      <c r="BD103" s="178" t="s">
        <v>1900</v>
      </c>
      <c r="BE103" s="29" t="s">
        <v>15</v>
      </c>
      <c r="BF103" s="28">
        <v>2.0099999999999998</v>
      </c>
      <c r="BG103" s="21" t="s">
        <v>15</v>
      </c>
      <c r="BH103" s="29" t="s">
        <v>15</v>
      </c>
      <c r="BI103" s="29" t="s">
        <v>15</v>
      </c>
      <c r="BJ103" s="309">
        <v>21.603580000000001</v>
      </c>
      <c r="BK103" s="309">
        <v>1623345000</v>
      </c>
      <c r="BL103" s="309">
        <v>274273900</v>
      </c>
      <c r="BM103" s="309">
        <v>0.64591160000000003</v>
      </c>
      <c r="BN103" s="309">
        <v>0.1344572</v>
      </c>
      <c r="BO103" s="309">
        <v>0.1120239</v>
      </c>
      <c r="BP103" s="309">
        <v>9.6792290000000003E-2</v>
      </c>
      <c r="BQ103" s="309">
        <v>2.5295079999999999E-6</v>
      </c>
      <c r="BR103" s="309">
        <v>1.081261E-2</v>
      </c>
      <c r="BS103" s="136">
        <v>13.086942036946599</v>
      </c>
      <c r="BT103" s="136">
        <v>8.5034624735514299</v>
      </c>
      <c r="BU103" s="136">
        <v>-4.3424344621598703E-3</v>
      </c>
      <c r="BV103" s="136">
        <v>-5.30445948243141E-3</v>
      </c>
      <c r="BW103" s="136">
        <v>6.8553203406433302E-3</v>
      </c>
      <c r="BX103" s="136">
        <v>50.6949248750511</v>
      </c>
      <c r="BY103" s="136">
        <v>6822.9965768726197</v>
      </c>
      <c r="BZ103" s="136">
        <v>3.8451377988750202E-2</v>
      </c>
      <c r="CA103" s="136">
        <v>7.4365698371577397E-4</v>
      </c>
      <c r="CB103" s="136">
        <v>57433.529170902599</v>
      </c>
      <c r="CC103" s="136">
        <v>3910.6891823311198</v>
      </c>
      <c r="CD103" s="136">
        <v>1226.0929637475199</v>
      </c>
      <c r="CE103" s="136">
        <v>0</v>
      </c>
      <c r="CF103" s="136">
        <v>72.258996999999994</v>
      </c>
      <c r="CG103" s="136">
        <v>79.861348000000007</v>
      </c>
      <c r="CH103" s="136">
        <v>29.3</v>
      </c>
      <c r="CI103" s="136">
        <v>25.886206896551698</v>
      </c>
      <c r="CJ103" s="136">
        <v>25.721329639889198</v>
      </c>
      <c r="CK103" s="136">
        <v>9.7199999999999995E-2</v>
      </c>
      <c r="CL103" s="136">
        <v>17.722799999999999</v>
      </c>
      <c r="CM103" s="136">
        <v>50.94</v>
      </c>
      <c r="CN103" s="136">
        <v>598.90388900000005</v>
      </c>
      <c r="CO103" s="136">
        <v>23717.436400999999</v>
      </c>
      <c r="CP103" s="136">
        <v>56213.630902999997</v>
      </c>
      <c r="CQ103" s="136">
        <v>65</v>
      </c>
      <c r="CR103" s="136">
        <v>84.503448275862098</v>
      </c>
      <c r="CS103" s="136">
        <v>84.714681440443201</v>
      </c>
      <c r="CT103" s="136">
        <v>1005.3</v>
      </c>
      <c r="CU103" s="136">
        <v>1007.42344827586</v>
      </c>
      <c r="CV103" s="136">
        <v>1006.61191135734</v>
      </c>
      <c r="CW103" s="136">
        <v>1.4</v>
      </c>
      <c r="CX103" s="136">
        <v>1.2137931034482801</v>
      </c>
      <c r="CY103" s="136">
        <v>1.4900277008310201</v>
      </c>
      <c r="CZ103" s="136">
        <v>224</v>
      </c>
      <c r="DA103" s="136">
        <v>168</v>
      </c>
      <c r="DB103" s="136">
        <v>190.8891966759</v>
      </c>
      <c r="DC103" s="136">
        <v>37.9</v>
      </c>
      <c r="DD103" s="136">
        <v>2568.3000000000002</v>
      </c>
      <c r="DE103" s="136">
        <v>6027.8249999999998</v>
      </c>
      <c r="DF103" s="136">
        <v>303.47500000000002</v>
      </c>
      <c r="DG103" s="136">
        <v>23084.224999999999</v>
      </c>
      <c r="DH103" s="136">
        <v>53600.925000000003</v>
      </c>
      <c r="DI103" s="136">
        <v>465.92500000000001</v>
      </c>
      <c r="DJ103" s="136">
        <v>64727.25</v>
      </c>
      <c r="DK103" s="136">
        <v>160465.1</v>
      </c>
      <c r="DL103" s="136">
        <v>422.42500000000001</v>
      </c>
      <c r="DM103" s="136">
        <v>60649.324999999997</v>
      </c>
      <c r="DN103" s="136">
        <v>150960.52499999999</v>
      </c>
      <c r="DO103" s="136">
        <v>19.809999999999999</v>
      </c>
      <c r="DP103" s="136">
        <v>1512.5039999999999</v>
      </c>
      <c r="DQ103" s="136">
        <v>3524.1489999999999</v>
      </c>
      <c r="DR103" s="136">
        <v>0.43</v>
      </c>
      <c r="DS103" s="136">
        <v>44.075000000000003</v>
      </c>
      <c r="DT103" s="136">
        <v>103.572</v>
      </c>
      <c r="DU103" s="136">
        <v>2.15</v>
      </c>
      <c r="DV103" s="136">
        <v>224.02500000000001</v>
      </c>
      <c r="DW103" s="136">
        <v>525.4</v>
      </c>
      <c r="DX103" s="136">
        <v>5.05</v>
      </c>
      <c r="DY103" s="136">
        <v>1280.7249999999999</v>
      </c>
      <c r="DZ103" s="136">
        <v>2559.25</v>
      </c>
      <c r="EA103" s="136">
        <v>140.77500000000001</v>
      </c>
      <c r="EB103" s="136">
        <v>9831.2000000000007</v>
      </c>
      <c r="EC103" s="136">
        <v>23360.125</v>
      </c>
      <c r="ED103" s="61"/>
      <c r="IM103"/>
    </row>
    <row r="104" spans="1:247" ht="20.25" customHeight="1">
      <c r="A104" s="17">
        <v>39583</v>
      </c>
      <c r="B104" s="18" t="s">
        <v>119</v>
      </c>
      <c r="C104" s="19">
        <v>1</v>
      </c>
      <c r="D104" s="14">
        <v>-3.3650000000000002</v>
      </c>
      <c r="E104" s="15">
        <v>-60.299849999999999</v>
      </c>
      <c r="F104" s="11" t="s">
        <v>16</v>
      </c>
      <c r="G104" s="13">
        <v>10</v>
      </c>
      <c r="H104" s="11" t="s">
        <v>19</v>
      </c>
      <c r="I104" s="12" t="s">
        <v>186</v>
      </c>
      <c r="J104" s="12" t="s">
        <v>1931</v>
      </c>
      <c r="K104" s="16" t="s">
        <v>174</v>
      </c>
      <c r="L104" s="136">
        <v>1</v>
      </c>
      <c r="M104" s="20">
        <v>10</v>
      </c>
      <c r="N104" s="21" t="s">
        <v>15</v>
      </c>
      <c r="O104" s="20">
        <v>29.86</v>
      </c>
      <c r="P104" s="20">
        <v>56</v>
      </c>
      <c r="Q104" s="20">
        <v>0.41</v>
      </c>
      <c r="R104" s="167">
        <v>68.8</v>
      </c>
      <c r="S104" s="167">
        <v>5.21</v>
      </c>
      <c r="T104" s="167">
        <v>7</v>
      </c>
      <c r="U104" s="167">
        <v>1.6</v>
      </c>
      <c r="V104" s="167" t="s">
        <v>15</v>
      </c>
      <c r="W104" s="20">
        <v>6.8</v>
      </c>
      <c r="X104" s="21" t="s">
        <v>15</v>
      </c>
      <c r="Y104" s="20">
        <v>20.48</v>
      </c>
      <c r="Z104" s="20">
        <v>8</v>
      </c>
      <c r="AA104" s="21" t="s">
        <v>15</v>
      </c>
      <c r="AB104" s="21" t="s">
        <v>15</v>
      </c>
      <c r="AC104" s="20">
        <v>26.15</v>
      </c>
      <c r="AD104" s="20">
        <v>0.06</v>
      </c>
      <c r="AE104" s="178" t="s">
        <v>1900</v>
      </c>
      <c r="AF104" s="20">
        <v>1.75</v>
      </c>
      <c r="AG104" s="178" t="s">
        <v>1900</v>
      </c>
      <c r="AH104" s="20">
        <v>1.84</v>
      </c>
      <c r="AI104" s="204">
        <v>6.4</v>
      </c>
      <c r="AJ104" s="20">
        <v>1.08</v>
      </c>
      <c r="AK104" s="20">
        <v>2.16</v>
      </c>
      <c r="AL104" s="20">
        <v>1.1299999999999999</v>
      </c>
      <c r="AM104" s="20">
        <v>0.01</v>
      </c>
      <c r="AN104" s="21" t="s">
        <v>15</v>
      </c>
      <c r="AO104" s="21" t="s">
        <v>15</v>
      </c>
      <c r="AP104" s="21" t="s">
        <v>15</v>
      </c>
      <c r="AQ104" s="20">
        <v>36.82</v>
      </c>
      <c r="AR104" s="261" t="str">
        <f t="shared" si="6"/>
        <v>NaN</v>
      </c>
      <c r="AS104" s="219" t="s">
        <v>15</v>
      </c>
      <c r="AT104" s="21" t="s">
        <v>15</v>
      </c>
      <c r="AU104" s="21" t="s">
        <v>15</v>
      </c>
      <c r="AV104" s="21" t="s">
        <v>15</v>
      </c>
      <c r="AW104" s="204">
        <f t="shared" si="9"/>
        <v>0.55437324595140791</v>
      </c>
      <c r="AX104" s="21" t="s">
        <v>15</v>
      </c>
      <c r="AY104" s="21" t="s">
        <v>15</v>
      </c>
      <c r="AZ104" s="270" t="s">
        <v>15</v>
      </c>
      <c r="BA104" s="21" t="s">
        <v>15</v>
      </c>
      <c r="BB104" s="178" t="s">
        <v>1900</v>
      </c>
      <c r="BC104" s="21" t="s">
        <v>15</v>
      </c>
      <c r="BD104" s="178" t="s">
        <v>1900</v>
      </c>
      <c r="BE104" s="21" t="s">
        <v>15</v>
      </c>
      <c r="BF104" s="20">
        <v>1.84</v>
      </c>
      <c r="BG104" s="21" t="s">
        <v>15</v>
      </c>
      <c r="BH104" s="21" t="s">
        <v>15</v>
      </c>
      <c r="BI104" s="21" t="s">
        <v>15</v>
      </c>
      <c r="BJ104" s="309">
        <v>21.603580000000001</v>
      </c>
      <c r="BK104" s="309">
        <v>1623345000</v>
      </c>
      <c r="BL104" s="309">
        <v>274273900</v>
      </c>
      <c r="BM104" s="309">
        <v>0.64591160000000003</v>
      </c>
      <c r="BN104" s="309">
        <v>0.1344572</v>
      </c>
      <c r="BO104" s="309">
        <v>0.1120239</v>
      </c>
      <c r="BP104" s="309">
        <v>9.6792290000000003E-2</v>
      </c>
      <c r="BQ104" s="309">
        <v>2.5295079999999999E-6</v>
      </c>
      <c r="BR104" s="309">
        <v>1.081261E-2</v>
      </c>
      <c r="BS104" s="136">
        <v>12.932666778564499</v>
      </c>
      <c r="BT104" s="136">
        <v>8.6577205657959002</v>
      </c>
      <c r="BU104" s="136">
        <v>-1.61779829068109E-3</v>
      </c>
      <c r="BV104" s="136">
        <v>6.22637453489006E-4</v>
      </c>
      <c r="BW104" s="136">
        <v>1.7335441079922001E-3</v>
      </c>
      <c r="BX104" s="136">
        <v>338.94992273165599</v>
      </c>
      <c r="BY104" s="136">
        <v>8994.2352090819295</v>
      </c>
      <c r="BZ104" s="136">
        <v>6.6206257138528499E-2</v>
      </c>
      <c r="CA104" s="136">
        <v>1.89090462314702E-4</v>
      </c>
      <c r="CB104" s="136">
        <v>15072.2520534665</v>
      </c>
      <c r="CC104" s="136">
        <v>11828.360439821899</v>
      </c>
      <c r="CD104" s="136">
        <v>5065.4391235209096</v>
      </c>
      <c r="CE104" s="136">
        <v>0</v>
      </c>
      <c r="CF104" s="136">
        <v>72.258996999999994</v>
      </c>
      <c r="CG104" s="136">
        <v>79.861348000000007</v>
      </c>
      <c r="CH104" s="136">
        <v>26.1</v>
      </c>
      <c r="CI104" s="136">
        <v>25.860689655172401</v>
      </c>
      <c r="CJ104" s="136">
        <v>25.7379501385042</v>
      </c>
      <c r="CK104" s="136">
        <v>0.15840000000000001</v>
      </c>
      <c r="CL104" s="136">
        <v>17.812799999999999</v>
      </c>
      <c r="CM104" s="136">
        <v>50.814</v>
      </c>
      <c r="CN104" s="136">
        <v>338.67472199999997</v>
      </c>
      <c r="CO104" s="136">
        <v>23501.986400999998</v>
      </c>
      <c r="CP104" s="136">
        <v>56388.293403000003</v>
      </c>
      <c r="CQ104" s="136">
        <v>82</v>
      </c>
      <c r="CR104" s="136">
        <v>84.634482758620706</v>
      </c>
      <c r="CS104" s="136">
        <v>84.664819944598307</v>
      </c>
      <c r="CT104" s="136">
        <v>1008.5</v>
      </c>
      <c r="CU104" s="136">
        <v>1007.42275862069</v>
      </c>
      <c r="CV104" s="136">
        <v>1006.58781163435</v>
      </c>
      <c r="CW104" s="136">
        <v>2</v>
      </c>
      <c r="CX104" s="136">
        <v>1.22068965517241</v>
      </c>
      <c r="CY104" s="136">
        <v>1.49362880886426</v>
      </c>
      <c r="CZ104" s="136">
        <v>319</v>
      </c>
      <c r="DA104" s="136">
        <v>166.47586206896599</v>
      </c>
      <c r="DB104" s="136">
        <v>189.99722991689799</v>
      </c>
      <c r="DC104" s="136">
        <v>73.2</v>
      </c>
      <c r="DD104" s="136">
        <v>2507.7249999999999</v>
      </c>
      <c r="DE104" s="136">
        <v>6077.3249999999998</v>
      </c>
      <c r="DF104" s="136">
        <v>598.22500000000002</v>
      </c>
      <c r="DG104" s="136">
        <v>22820.075000000001</v>
      </c>
      <c r="DH104" s="136">
        <v>54288.45</v>
      </c>
      <c r="DI104" s="136">
        <v>462.57499999999999</v>
      </c>
      <c r="DJ104" s="136">
        <v>64678.85</v>
      </c>
      <c r="DK104" s="136">
        <v>160399.17499999999</v>
      </c>
      <c r="DL104" s="136">
        <v>430.57499999999999</v>
      </c>
      <c r="DM104" s="136">
        <v>60692.9</v>
      </c>
      <c r="DN104" s="136">
        <v>150947.95000000001</v>
      </c>
      <c r="DO104" s="136">
        <v>40.22</v>
      </c>
      <c r="DP104" s="136">
        <v>1490.5509999999999</v>
      </c>
      <c r="DQ104" s="136">
        <v>3563.415</v>
      </c>
      <c r="DR104" s="136">
        <v>1.4450000000000001</v>
      </c>
      <c r="DS104" s="136">
        <v>43.597000000000001</v>
      </c>
      <c r="DT104" s="136">
        <v>105.18</v>
      </c>
      <c r="DU104" s="136">
        <v>7.35</v>
      </c>
      <c r="DV104" s="136">
        <v>221.4</v>
      </c>
      <c r="DW104" s="136">
        <v>533.875</v>
      </c>
      <c r="DX104" s="136">
        <v>58.225000000000001</v>
      </c>
      <c r="DY104" s="136">
        <v>1223.375</v>
      </c>
      <c r="DZ104" s="136">
        <v>2826.0749999999998</v>
      </c>
      <c r="EA104" s="136">
        <v>230.5</v>
      </c>
      <c r="EB104" s="136">
        <v>9771.0750000000007</v>
      </c>
      <c r="EC104" s="136">
        <v>23415.4</v>
      </c>
      <c r="ED104" s="61"/>
      <c r="IM104"/>
    </row>
    <row r="105" spans="1:247" ht="20.25" customHeight="1">
      <c r="A105" s="25">
        <v>39583</v>
      </c>
      <c r="B105" s="26" t="s">
        <v>175</v>
      </c>
      <c r="C105" s="27">
        <v>2</v>
      </c>
      <c r="D105" s="14">
        <v>-3.3969999999999998</v>
      </c>
      <c r="E105" s="23">
        <v>-60.287300000000002</v>
      </c>
      <c r="F105" s="11" t="s">
        <v>16</v>
      </c>
      <c r="G105" s="13">
        <v>4</v>
      </c>
      <c r="H105" s="11" t="s">
        <v>81</v>
      </c>
      <c r="I105" s="12" t="s">
        <v>176</v>
      </c>
      <c r="J105" s="12" t="s">
        <v>1931</v>
      </c>
      <c r="K105" s="24" t="s">
        <v>174</v>
      </c>
      <c r="L105" s="136">
        <v>0</v>
      </c>
      <c r="M105" s="28">
        <v>10</v>
      </c>
      <c r="N105" s="29" t="s">
        <v>15</v>
      </c>
      <c r="O105" s="28">
        <v>28.09</v>
      </c>
      <c r="P105" s="28">
        <v>54</v>
      </c>
      <c r="Q105" s="28">
        <v>2.14</v>
      </c>
      <c r="R105" s="20">
        <v>45</v>
      </c>
      <c r="S105" s="20">
        <v>3.51</v>
      </c>
      <c r="T105" s="20">
        <v>5.8</v>
      </c>
      <c r="U105" s="20">
        <v>1.4</v>
      </c>
      <c r="V105" s="167" t="s">
        <v>15</v>
      </c>
      <c r="W105" s="28">
        <v>6.69</v>
      </c>
      <c r="X105" s="29" t="s">
        <v>15</v>
      </c>
      <c r="Y105" s="28">
        <v>10.94</v>
      </c>
      <c r="Z105" s="29" t="s">
        <v>15</v>
      </c>
      <c r="AA105" s="29" t="s">
        <v>15</v>
      </c>
      <c r="AB105" s="29" t="s">
        <v>15</v>
      </c>
      <c r="AC105" s="29" t="s">
        <v>15</v>
      </c>
      <c r="AD105" s="29" t="s">
        <v>15</v>
      </c>
      <c r="AE105" s="29" t="s">
        <v>15</v>
      </c>
      <c r="AF105" s="29" t="s">
        <v>15</v>
      </c>
      <c r="AG105" s="29" t="s">
        <v>15</v>
      </c>
      <c r="AH105" s="29" t="s">
        <v>15</v>
      </c>
      <c r="AI105" s="205" t="s">
        <v>15</v>
      </c>
      <c r="AJ105" s="29" t="s">
        <v>15</v>
      </c>
      <c r="AK105" s="29" t="s">
        <v>15</v>
      </c>
      <c r="AL105" s="29" t="s">
        <v>15</v>
      </c>
      <c r="AM105" s="29" t="s">
        <v>15</v>
      </c>
      <c r="AN105" s="29" t="s">
        <v>15</v>
      </c>
      <c r="AO105" s="21" t="s">
        <v>15</v>
      </c>
      <c r="AP105" s="21" t="s">
        <v>15</v>
      </c>
      <c r="AQ105" s="29" t="s">
        <v>15</v>
      </c>
      <c r="AR105" s="261" t="str">
        <f t="shared" si="6"/>
        <v>NaN</v>
      </c>
      <c r="AS105" s="29" t="s">
        <v>15</v>
      </c>
      <c r="AT105" s="29" t="s">
        <v>15</v>
      </c>
      <c r="AU105" s="29" t="s">
        <v>15</v>
      </c>
      <c r="AV105" s="29" t="s">
        <v>15</v>
      </c>
      <c r="AW105" s="204" t="str">
        <f t="shared" si="9"/>
        <v>NaN</v>
      </c>
      <c r="AX105" s="29" t="s">
        <v>15</v>
      </c>
      <c r="AY105" s="29" t="s">
        <v>15</v>
      </c>
      <c r="AZ105" s="271" t="s">
        <v>15</v>
      </c>
      <c r="BA105" s="29" t="s">
        <v>15</v>
      </c>
      <c r="BB105" s="264" t="s">
        <v>15</v>
      </c>
      <c r="BC105" s="29" t="s">
        <v>15</v>
      </c>
      <c r="BD105" s="29" t="s">
        <v>15</v>
      </c>
      <c r="BE105" s="29" t="s">
        <v>15</v>
      </c>
      <c r="BF105" s="29" t="s">
        <v>15</v>
      </c>
      <c r="BG105" s="21" t="s">
        <v>15</v>
      </c>
      <c r="BH105" s="29" t="s">
        <v>15</v>
      </c>
      <c r="BI105" s="29" t="s">
        <v>15</v>
      </c>
      <c r="BJ105" s="309">
        <v>21.603580000000001</v>
      </c>
      <c r="BK105" s="309">
        <v>1623345000</v>
      </c>
      <c r="BL105" s="309">
        <v>274273900</v>
      </c>
      <c r="BM105" s="309">
        <v>0.64591160000000003</v>
      </c>
      <c r="BN105" s="309">
        <v>0.1344572</v>
      </c>
      <c r="BO105" s="309">
        <v>0.1120239</v>
      </c>
      <c r="BP105" s="309">
        <v>9.6792290000000003E-2</v>
      </c>
      <c r="BQ105" s="309">
        <v>2.5295079999999999E-6</v>
      </c>
      <c r="BR105" s="309">
        <v>1.081261E-2</v>
      </c>
      <c r="BS105" s="136">
        <v>13.139950752258301</v>
      </c>
      <c r="BT105" s="136">
        <v>8.4503688812255895</v>
      </c>
      <c r="BU105" s="136">
        <v>1.37660186737776E-3</v>
      </c>
      <c r="BV105" s="136">
        <v>-7.0711912121623798E-3</v>
      </c>
      <c r="BW105" s="136">
        <v>7.2049028240144296E-3</v>
      </c>
      <c r="BX105" s="136">
        <v>281.01640723326801</v>
      </c>
      <c r="BY105" s="136">
        <v>5018.8710527967996</v>
      </c>
      <c r="BZ105" s="136">
        <v>6.8844119203770995E-2</v>
      </c>
      <c r="CA105" s="136">
        <v>7.8460706418336803E-4</v>
      </c>
      <c r="CB105" s="136">
        <v>60127.441073759197</v>
      </c>
      <c r="CC105" s="136">
        <v>3127.28945605324</v>
      </c>
      <c r="CD105" s="136">
        <v>1209.6930324529401</v>
      </c>
      <c r="CE105" s="136">
        <v>0</v>
      </c>
      <c r="CF105" s="136">
        <v>72.258996999999994</v>
      </c>
      <c r="CG105" s="136">
        <v>79.861348000000007</v>
      </c>
      <c r="CH105" s="136">
        <v>25.8</v>
      </c>
      <c r="CI105" s="136">
        <v>25.888965517241399</v>
      </c>
      <c r="CJ105" s="136">
        <v>25.7689750692521</v>
      </c>
      <c r="CK105" s="136">
        <v>0.13320000000000001</v>
      </c>
      <c r="CL105" s="136">
        <v>17.643599999999999</v>
      </c>
      <c r="CM105" s="136">
        <v>50.5152</v>
      </c>
      <c r="CN105" s="136">
        <v>118.396389</v>
      </c>
      <c r="CO105" s="136">
        <v>24135.173901999999</v>
      </c>
      <c r="CP105" s="136">
        <v>57762.575902999997</v>
      </c>
      <c r="CQ105" s="136">
        <v>89</v>
      </c>
      <c r="CR105" s="136">
        <v>84.468965517241401</v>
      </c>
      <c r="CS105" s="136">
        <v>84.554016620498601</v>
      </c>
      <c r="CT105" s="136">
        <v>1009.4</v>
      </c>
      <c r="CU105" s="136">
        <v>1007.39310344828</v>
      </c>
      <c r="CV105" s="136">
        <v>1006.5540166205</v>
      </c>
      <c r="CW105" s="136">
        <v>2.1</v>
      </c>
      <c r="CX105" s="136">
        <v>1.19241379310345</v>
      </c>
      <c r="CY105" s="136">
        <v>1.49473684210526</v>
      </c>
      <c r="CZ105" s="136">
        <v>141</v>
      </c>
      <c r="DA105" s="136">
        <v>168.14482758620699</v>
      </c>
      <c r="DB105" s="136">
        <v>190.016620498615</v>
      </c>
      <c r="DC105" s="136">
        <v>17.975000000000001</v>
      </c>
      <c r="DD105" s="136">
        <v>2447.5250000000001</v>
      </c>
      <c r="DE105" s="136">
        <v>6078.1750000000002</v>
      </c>
      <c r="DF105" s="136">
        <v>263.95</v>
      </c>
      <c r="DG105" s="136">
        <v>22507.5</v>
      </c>
      <c r="DH105" s="136">
        <v>54656.7</v>
      </c>
      <c r="DI105" s="136">
        <v>444.6</v>
      </c>
      <c r="DJ105" s="136">
        <v>64626.525000000001</v>
      </c>
      <c r="DK105" s="136">
        <v>160351.97500000001</v>
      </c>
      <c r="DL105" s="136">
        <v>429.45</v>
      </c>
      <c r="DM105" s="136">
        <v>60691.925000000003</v>
      </c>
      <c r="DN105" s="136">
        <v>150867.67499999999</v>
      </c>
      <c r="DO105" s="136">
        <v>17.032</v>
      </c>
      <c r="DP105" s="136">
        <v>1460.6679999999999</v>
      </c>
      <c r="DQ105" s="136">
        <v>3577.4070000000002</v>
      </c>
      <c r="DR105" s="136">
        <v>0.373</v>
      </c>
      <c r="DS105" s="136">
        <v>42.100999999999999</v>
      </c>
      <c r="DT105" s="136">
        <v>105.18</v>
      </c>
      <c r="DU105" s="136">
        <v>1.875</v>
      </c>
      <c r="DV105" s="136">
        <v>213.625</v>
      </c>
      <c r="DW105" s="136">
        <v>534.25</v>
      </c>
      <c r="DX105" s="136">
        <v>17.925000000000001</v>
      </c>
      <c r="DY105" s="136">
        <v>1117.875</v>
      </c>
      <c r="DZ105" s="136">
        <v>3133.6750000000002</v>
      </c>
      <c r="EA105" s="136">
        <v>111.45</v>
      </c>
      <c r="EB105" s="136">
        <v>9719</v>
      </c>
      <c r="EC105" s="136">
        <v>23262.55</v>
      </c>
      <c r="ED105" s="61"/>
      <c r="IM105"/>
    </row>
    <row r="106" spans="1:247" ht="20.25" customHeight="1">
      <c r="A106" s="17">
        <v>39583</v>
      </c>
      <c r="B106" s="18" t="s">
        <v>175</v>
      </c>
      <c r="C106" s="19">
        <v>2</v>
      </c>
      <c r="D106" s="14">
        <v>-3.3969999999999998</v>
      </c>
      <c r="E106" s="15">
        <v>-60.287300000000002</v>
      </c>
      <c r="F106" s="11" t="s">
        <v>16</v>
      </c>
      <c r="G106" s="13">
        <v>4</v>
      </c>
      <c r="H106" s="11" t="s">
        <v>81</v>
      </c>
      <c r="I106" s="12" t="s">
        <v>177</v>
      </c>
      <c r="J106" s="12" t="s">
        <v>1931</v>
      </c>
      <c r="K106" s="16" t="s">
        <v>174</v>
      </c>
      <c r="L106" s="136">
        <v>0</v>
      </c>
      <c r="M106" s="20">
        <v>10</v>
      </c>
      <c r="N106" s="21" t="s">
        <v>15</v>
      </c>
      <c r="O106" s="20">
        <v>27.83</v>
      </c>
      <c r="P106" s="20">
        <v>56</v>
      </c>
      <c r="Q106" s="20">
        <v>5.05</v>
      </c>
      <c r="R106" s="167">
        <v>19.899999999999999</v>
      </c>
      <c r="S106" s="167">
        <v>1.56</v>
      </c>
      <c r="T106" s="167">
        <v>4</v>
      </c>
      <c r="U106" s="167">
        <v>1</v>
      </c>
      <c r="V106" s="198" t="s">
        <v>15</v>
      </c>
      <c r="W106" s="20">
        <v>6.51</v>
      </c>
      <c r="X106" s="21" t="s">
        <v>15</v>
      </c>
      <c r="Y106" s="20">
        <v>8.32</v>
      </c>
      <c r="Z106" s="21" t="s">
        <v>15</v>
      </c>
      <c r="AA106" s="21" t="s">
        <v>15</v>
      </c>
      <c r="AB106" s="21" t="s">
        <v>15</v>
      </c>
      <c r="AC106" s="21" t="s">
        <v>15</v>
      </c>
      <c r="AD106" s="21" t="s">
        <v>15</v>
      </c>
      <c r="AE106" s="21" t="s">
        <v>15</v>
      </c>
      <c r="AF106" s="21" t="s">
        <v>15</v>
      </c>
      <c r="AG106" s="21" t="s">
        <v>15</v>
      </c>
      <c r="AH106" s="21" t="s">
        <v>15</v>
      </c>
      <c r="AI106" s="204" t="s">
        <v>15</v>
      </c>
      <c r="AJ106" s="21" t="s">
        <v>15</v>
      </c>
      <c r="AK106" s="21" t="s">
        <v>15</v>
      </c>
      <c r="AL106" s="21" t="s">
        <v>15</v>
      </c>
      <c r="AM106" s="21" t="s">
        <v>15</v>
      </c>
      <c r="AN106" s="21" t="s">
        <v>15</v>
      </c>
      <c r="AO106" s="21" t="s">
        <v>15</v>
      </c>
      <c r="AP106" s="21" t="s">
        <v>15</v>
      </c>
      <c r="AQ106" s="21" t="s">
        <v>15</v>
      </c>
      <c r="AR106" s="261" t="str">
        <f t="shared" si="6"/>
        <v>NaN</v>
      </c>
      <c r="AS106" s="21" t="s">
        <v>15</v>
      </c>
      <c r="AT106" s="21" t="s">
        <v>15</v>
      </c>
      <c r="AU106" s="21" t="s">
        <v>15</v>
      </c>
      <c r="AV106" s="21" t="s">
        <v>15</v>
      </c>
      <c r="AW106" s="204" t="str">
        <f t="shared" si="9"/>
        <v>NaN</v>
      </c>
      <c r="AX106" s="21" t="s">
        <v>15</v>
      </c>
      <c r="AY106" s="21" t="s">
        <v>15</v>
      </c>
      <c r="AZ106" s="270" t="s">
        <v>15</v>
      </c>
      <c r="BA106" s="21" t="s">
        <v>15</v>
      </c>
      <c r="BB106" s="264" t="s">
        <v>15</v>
      </c>
      <c r="BC106" s="21" t="s">
        <v>15</v>
      </c>
      <c r="BD106" s="21" t="s">
        <v>15</v>
      </c>
      <c r="BE106" s="21" t="s">
        <v>15</v>
      </c>
      <c r="BF106" s="21" t="s">
        <v>15</v>
      </c>
      <c r="BG106" s="21" t="s">
        <v>15</v>
      </c>
      <c r="BH106" s="21" t="s">
        <v>15</v>
      </c>
      <c r="BI106" s="21" t="s">
        <v>15</v>
      </c>
      <c r="BJ106" s="309">
        <v>21.603580000000001</v>
      </c>
      <c r="BK106" s="309">
        <v>1623345000</v>
      </c>
      <c r="BL106" s="309">
        <v>274273900</v>
      </c>
      <c r="BM106" s="309">
        <v>0.64591160000000003</v>
      </c>
      <c r="BN106" s="309">
        <v>0.1344572</v>
      </c>
      <c r="BO106" s="309">
        <v>0.1120239</v>
      </c>
      <c r="BP106" s="309">
        <v>9.6792290000000003E-2</v>
      </c>
      <c r="BQ106" s="309">
        <v>2.5295079999999999E-6</v>
      </c>
      <c r="BR106" s="309">
        <v>1.081261E-2</v>
      </c>
      <c r="BS106" s="136">
        <v>13.139950752258301</v>
      </c>
      <c r="BT106" s="136">
        <v>8.4503688812255895</v>
      </c>
      <c r="BU106" s="136">
        <v>1.37660186737776E-3</v>
      </c>
      <c r="BV106" s="136">
        <v>-7.0711912121623798E-3</v>
      </c>
      <c r="BW106" s="136">
        <v>7.2049028240144296E-3</v>
      </c>
      <c r="BX106" s="136">
        <v>281.01640723326801</v>
      </c>
      <c r="BY106" s="136">
        <v>5018.8710527967996</v>
      </c>
      <c r="BZ106" s="136">
        <v>6.8844119203770995E-2</v>
      </c>
      <c r="CA106" s="136">
        <v>7.8460706418336803E-4</v>
      </c>
      <c r="CB106" s="136">
        <v>60127.441073759197</v>
      </c>
      <c r="CC106" s="136">
        <v>3127.28945605324</v>
      </c>
      <c r="CD106" s="136">
        <v>1209.6930324529401</v>
      </c>
      <c r="CE106" s="136">
        <v>0</v>
      </c>
      <c r="CF106" s="136">
        <v>72.258996999999994</v>
      </c>
      <c r="CG106" s="136">
        <v>79.861348000000007</v>
      </c>
      <c r="CH106" s="136">
        <v>25.8</v>
      </c>
      <c r="CI106" s="136">
        <v>25.888965517241399</v>
      </c>
      <c r="CJ106" s="136">
        <v>25.7689750692521</v>
      </c>
      <c r="CK106" s="136">
        <v>0.13320000000000001</v>
      </c>
      <c r="CL106" s="136">
        <v>17.643599999999999</v>
      </c>
      <c r="CM106" s="136">
        <v>50.5152</v>
      </c>
      <c r="CN106" s="136">
        <v>118.396389</v>
      </c>
      <c r="CO106" s="136">
        <v>24135.173901999999</v>
      </c>
      <c r="CP106" s="136">
        <v>57762.575902999997</v>
      </c>
      <c r="CQ106" s="136">
        <v>89</v>
      </c>
      <c r="CR106" s="136">
        <v>84.468965517241401</v>
      </c>
      <c r="CS106" s="136">
        <v>84.554016620498601</v>
      </c>
      <c r="CT106" s="136">
        <v>1009.4</v>
      </c>
      <c r="CU106" s="136">
        <v>1007.39310344828</v>
      </c>
      <c r="CV106" s="136">
        <v>1006.5540166205</v>
      </c>
      <c r="CW106" s="136">
        <v>2.1</v>
      </c>
      <c r="CX106" s="136">
        <v>1.19241379310345</v>
      </c>
      <c r="CY106" s="136">
        <v>1.49473684210526</v>
      </c>
      <c r="CZ106" s="136">
        <v>141</v>
      </c>
      <c r="DA106" s="136">
        <v>168.14482758620699</v>
      </c>
      <c r="DB106" s="136">
        <v>190.016620498615</v>
      </c>
      <c r="DC106" s="136">
        <v>17.975000000000001</v>
      </c>
      <c r="DD106" s="136">
        <v>2447.5250000000001</v>
      </c>
      <c r="DE106" s="136">
        <v>6078.1750000000002</v>
      </c>
      <c r="DF106" s="136">
        <v>263.95</v>
      </c>
      <c r="DG106" s="136">
        <v>22507.5</v>
      </c>
      <c r="DH106" s="136">
        <v>54656.7</v>
      </c>
      <c r="DI106" s="136">
        <v>444.6</v>
      </c>
      <c r="DJ106" s="136">
        <v>64626.525000000001</v>
      </c>
      <c r="DK106" s="136">
        <v>160351.97500000001</v>
      </c>
      <c r="DL106" s="136">
        <v>429.45</v>
      </c>
      <c r="DM106" s="136">
        <v>60691.925000000003</v>
      </c>
      <c r="DN106" s="136">
        <v>150867.67499999999</v>
      </c>
      <c r="DO106" s="136">
        <v>17.032</v>
      </c>
      <c r="DP106" s="136">
        <v>1460.6679999999999</v>
      </c>
      <c r="DQ106" s="136">
        <v>3577.4070000000002</v>
      </c>
      <c r="DR106" s="136">
        <v>0.373</v>
      </c>
      <c r="DS106" s="136">
        <v>42.100999999999999</v>
      </c>
      <c r="DT106" s="136">
        <v>105.18</v>
      </c>
      <c r="DU106" s="136">
        <v>1.875</v>
      </c>
      <c r="DV106" s="136">
        <v>213.625</v>
      </c>
      <c r="DW106" s="136">
        <v>534.25</v>
      </c>
      <c r="DX106" s="136">
        <v>17.925000000000001</v>
      </c>
      <c r="DY106" s="136">
        <v>1117.875</v>
      </c>
      <c r="DZ106" s="136">
        <v>3133.6750000000002</v>
      </c>
      <c r="EA106" s="136">
        <v>111.45</v>
      </c>
      <c r="EB106" s="136">
        <v>9719</v>
      </c>
      <c r="EC106" s="136">
        <v>23262.55</v>
      </c>
      <c r="ED106" s="61"/>
      <c r="IM106"/>
    </row>
    <row r="107" spans="1:247" ht="20.25" customHeight="1">
      <c r="A107" s="25">
        <v>39583</v>
      </c>
      <c r="B107" s="26" t="s">
        <v>175</v>
      </c>
      <c r="C107" s="27">
        <v>2</v>
      </c>
      <c r="D107" s="14">
        <v>-3.3969999999999998</v>
      </c>
      <c r="E107" s="23">
        <v>-60.287300000000002</v>
      </c>
      <c r="F107" s="11" t="s">
        <v>16</v>
      </c>
      <c r="G107" s="13">
        <v>4</v>
      </c>
      <c r="H107" s="11" t="s">
        <v>81</v>
      </c>
      <c r="I107" s="12" t="s">
        <v>178</v>
      </c>
      <c r="J107" s="12" t="s">
        <v>1931</v>
      </c>
      <c r="K107" s="24" t="s">
        <v>174</v>
      </c>
      <c r="L107" s="136">
        <v>0</v>
      </c>
      <c r="M107" s="28">
        <v>10</v>
      </c>
      <c r="N107" s="29" t="s">
        <v>15</v>
      </c>
      <c r="O107" s="28">
        <v>27.31</v>
      </c>
      <c r="P107" s="28">
        <v>50</v>
      </c>
      <c r="Q107" s="28">
        <v>8.01</v>
      </c>
      <c r="R107" s="20">
        <v>12.9</v>
      </c>
      <c r="S107" s="20">
        <v>1.02</v>
      </c>
      <c r="T107" s="20">
        <v>3.3</v>
      </c>
      <c r="U107" s="20">
        <v>0.8</v>
      </c>
      <c r="V107" s="167" t="s">
        <v>15</v>
      </c>
      <c r="W107" s="28">
        <v>6.45</v>
      </c>
      <c r="X107" s="29" t="s">
        <v>15</v>
      </c>
      <c r="Y107" s="28">
        <v>8.31</v>
      </c>
      <c r="Z107" s="29" t="s">
        <v>15</v>
      </c>
      <c r="AA107" s="29" t="s">
        <v>15</v>
      </c>
      <c r="AB107" s="29" t="s">
        <v>15</v>
      </c>
      <c r="AC107" s="29" t="s">
        <v>15</v>
      </c>
      <c r="AD107" s="29" t="s">
        <v>15</v>
      </c>
      <c r="AE107" s="29" t="s">
        <v>15</v>
      </c>
      <c r="AF107" s="29" t="s">
        <v>15</v>
      </c>
      <c r="AG107" s="29" t="s">
        <v>15</v>
      </c>
      <c r="AH107" s="29" t="s">
        <v>15</v>
      </c>
      <c r="AI107" s="205" t="s">
        <v>15</v>
      </c>
      <c r="AJ107" s="29" t="s">
        <v>15</v>
      </c>
      <c r="AK107" s="29" t="s">
        <v>15</v>
      </c>
      <c r="AL107" s="29" t="s">
        <v>15</v>
      </c>
      <c r="AM107" s="29" t="s">
        <v>15</v>
      </c>
      <c r="AN107" s="29" t="s">
        <v>15</v>
      </c>
      <c r="AO107" s="21" t="s">
        <v>15</v>
      </c>
      <c r="AP107" s="21" t="s">
        <v>15</v>
      </c>
      <c r="AQ107" s="29" t="s">
        <v>15</v>
      </c>
      <c r="AR107" s="261" t="str">
        <f t="shared" si="6"/>
        <v>NaN</v>
      </c>
      <c r="AS107" s="29" t="s">
        <v>15</v>
      </c>
      <c r="AT107" s="29" t="s">
        <v>15</v>
      </c>
      <c r="AU107" s="29" t="s">
        <v>15</v>
      </c>
      <c r="AV107" s="29" t="s">
        <v>15</v>
      </c>
      <c r="AW107" s="204" t="str">
        <f t="shared" si="9"/>
        <v>NaN</v>
      </c>
      <c r="AX107" s="29" t="s">
        <v>15</v>
      </c>
      <c r="AY107" s="29" t="s">
        <v>15</v>
      </c>
      <c r="AZ107" s="29" t="s">
        <v>15</v>
      </c>
      <c r="BA107" s="29" t="s">
        <v>15</v>
      </c>
      <c r="BB107" s="264" t="s">
        <v>15</v>
      </c>
      <c r="BC107" s="29" t="s">
        <v>15</v>
      </c>
      <c r="BD107" s="29" t="s">
        <v>15</v>
      </c>
      <c r="BE107" s="29" t="s">
        <v>15</v>
      </c>
      <c r="BF107" s="29" t="s">
        <v>15</v>
      </c>
      <c r="BG107" s="21" t="s">
        <v>15</v>
      </c>
      <c r="BH107" s="29" t="s">
        <v>15</v>
      </c>
      <c r="BI107" s="29" t="s">
        <v>15</v>
      </c>
      <c r="BJ107" s="309">
        <v>21.603580000000001</v>
      </c>
      <c r="BK107" s="309">
        <v>1623345000</v>
      </c>
      <c r="BL107" s="309">
        <v>274273900</v>
      </c>
      <c r="BM107" s="309">
        <v>0.64591160000000003</v>
      </c>
      <c r="BN107" s="309">
        <v>0.1344572</v>
      </c>
      <c r="BO107" s="309">
        <v>0.1120239</v>
      </c>
      <c r="BP107" s="309">
        <v>9.6792290000000003E-2</v>
      </c>
      <c r="BQ107" s="309">
        <v>2.5295079999999999E-6</v>
      </c>
      <c r="BR107" s="309">
        <v>1.081261E-2</v>
      </c>
      <c r="BS107" s="136">
        <v>13.139950752258301</v>
      </c>
      <c r="BT107" s="136">
        <v>8.4503688812255895</v>
      </c>
      <c r="BU107" s="136">
        <v>1.37660186737776E-3</v>
      </c>
      <c r="BV107" s="136">
        <v>-7.0711912121623798E-3</v>
      </c>
      <c r="BW107" s="136">
        <v>7.2049028240144296E-3</v>
      </c>
      <c r="BX107" s="136">
        <v>281.01640723326801</v>
      </c>
      <c r="BY107" s="136">
        <v>5018.8710527967996</v>
      </c>
      <c r="BZ107" s="136">
        <v>6.8844119203770995E-2</v>
      </c>
      <c r="CA107" s="136">
        <v>7.8460706418336803E-4</v>
      </c>
      <c r="CB107" s="136">
        <v>60127.441073759197</v>
      </c>
      <c r="CC107" s="136">
        <v>3127.28945605324</v>
      </c>
      <c r="CD107" s="136">
        <v>1209.6930324529401</v>
      </c>
      <c r="CE107" s="136">
        <v>0</v>
      </c>
      <c r="CF107" s="136">
        <v>72.258996999999994</v>
      </c>
      <c r="CG107" s="136">
        <v>79.861348000000007</v>
      </c>
      <c r="CH107" s="136">
        <v>25.8</v>
      </c>
      <c r="CI107" s="136">
        <v>25.888965517241399</v>
      </c>
      <c r="CJ107" s="136">
        <v>25.7689750692521</v>
      </c>
      <c r="CK107" s="136">
        <v>0.13320000000000001</v>
      </c>
      <c r="CL107" s="136">
        <v>17.643599999999999</v>
      </c>
      <c r="CM107" s="136">
        <v>50.5152</v>
      </c>
      <c r="CN107" s="136">
        <v>118.396389</v>
      </c>
      <c r="CO107" s="136">
        <v>24135.173901999999</v>
      </c>
      <c r="CP107" s="136">
        <v>57762.575902999997</v>
      </c>
      <c r="CQ107" s="136">
        <v>89</v>
      </c>
      <c r="CR107" s="136">
        <v>84.468965517241401</v>
      </c>
      <c r="CS107" s="136">
        <v>84.554016620498601</v>
      </c>
      <c r="CT107" s="136">
        <v>1009.4</v>
      </c>
      <c r="CU107" s="136">
        <v>1007.39310344828</v>
      </c>
      <c r="CV107" s="136">
        <v>1006.5540166205</v>
      </c>
      <c r="CW107" s="136">
        <v>2.1</v>
      </c>
      <c r="CX107" s="136">
        <v>1.19241379310345</v>
      </c>
      <c r="CY107" s="136">
        <v>1.49473684210526</v>
      </c>
      <c r="CZ107" s="136">
        <v>141</v>
      </c>
      <c r="DA107" s="136">
        <v>168.14482758620699</v>
      </c>
      <c r="DB107" s="136">
        <v>190.016620498615</v>
      </c>
      <c r="DC107" s="136">
        <v>17.975000000000001</v>
      </c>
      <c r="DD107" s="136">
        <v>2447.5250000000001</v>
      </c>
      <c r="DE107" s="136">
        <v>6078.1750000000002</v>
      </c>
      <c r="DF107" s="136">
        <v>263.95</v>
      </c>
      <c r="DG107" s="136">
        <v>22507.5</v>
      </c>
      <c r="DH107" s="136">
        <v>54656.7</v>
      </c>
      <c r="DI107" s="136">
        <v>444.6</v>
      </c>
      <c r="DJ107" s="136">
        <v>64626.525000000001</v>
      </c>
      <c r="DK107" s="136">
        <v>160351.97500000001</v>
      </c>
      <c r="DL107" s="136">
        <v>429.45</v>
      </c>
      <c r="DM107" s="136">
        <v>60691.925000000003</v>
      </c>
      <c r="DN107" s="136">
        <v>150867.67499999999</v>
      </c>
      <c r="DO107" s="136">
        <v>17.032</v>
      </c>
      <c r="DP107" s="136">
        <v>1460.6679999999999</v>
      </c>
      <c r="DQ107" s="136">
        <v>3577.4070000000002</v>
      </c>
      <c r="DR107" s="136">
        <v>0.373</v>
      </c>
      <c r="DS107" s="136">
        <v>42.100999999999999</v>
      </c>
      <c r="DT107" s="136">
        <v>105.18</v>
      </c>
      <c r="DU107" s="136">
        <v>1.875</v>
      </c>
      <c r="DV107" s="136">
        <v>213.625</v>
      </c>
      <c r="DW107" s="136">
        <v>534.25</v>
      </c>
      <c r="DX107" s="136">
        <v>17.925000000000001</v>
      </c>
      <c r="DY107" s="136">
        <v>1117.875</v>
      </c>
      <c r="DZ107" s="136">
        <v>3133.6750000000002</v>
      </c>
      <c r="EA107" s="136">
        <v>111.45</v>
      </c>
      <c r="EB107" s="136">
        <v>9719</v>
      </c>
      <c r="EC107" s="136">
        <v>23262.55</v>
      </c>
      <c r="ED107" s="61"/>
      <c r="IM107"/>
    </row>
    <row r="108" spans="1:247" ht="20.25" customHeight="1">
      <c r="A108" s="17">
        <v>39583</v>
      </c>
      <c r="B108" s="168" t="s">
        <v>1883</v>
      </c>
      <c r="C108" s="19">
        <v>2</v>
      </c>
      <c r="D108" s="14">
        <v>-3.3839999999999999</v>
      </c>
      <c r="E108" s="15">
        <v>-60.28595</v>
      </c>
      <c r="F108" s="11" t="s">
        <v>16</v>
      </c>
      <c r="G108" s="13">
        <v>7</v>
      </c>
      <c r="H108" s="11" t="s">
        <v>18</v>
      </c>
      <c r="I108" s="12" t="s">
        <v>182</v>
      </c>
      <c r="J108" s="12" t="s">
        <v>1931</v>
      </c>
      <c r="K108" s="16" t="s">
        <v>174</v>
      </c>
      <c r="L108" s="136">
        <v>0</v>
      </c>
      <c r="M108" s="20">
        <v>9.1999999999999993</v>
      </c>
      <c r="N108" s="21" t="s">
        <v>15</v>
      </c>
      <c r="O108" s="20">
        <v>30.28</v>
      </c>
      <c r="P108" s="20">
        <v>55</v>
      </c>
      <c r="Q108" s="20">
        <v>0.9</v>
      </c>
      <c r="R108" s="167">
        <v>77.099999999999994</v>
      </c>
      <c r="S108" s="167">
        <v>5.8</v>
      </c>
      <c r="T108" s="167">
        <v>6.8</v>
      </c>
      <c r="U108" s="167">
        <v>1.6</v>
      </c>
      <c r="V108" s="20" t="s">
        <v>15</v>
      </c>
      <c r="W108" s="20">
        <v>6.87</v>
      </c>
      <c r="X108" s="21" t="s">
        <v>15</v>
      </c>
      <c r="Y108" s="21" t="s">
        <v>15</v>
      </c>
      <c r="Z108" s="21" t="s">
        <v>15</v>
      </c>
      <c r="AA108" s="21" t="s">
        <v>15</v>
      </c>
      <c r="AB108" s="21" t="s">
        <v>15</v>
      </c>
      <c r="AC108" s="21" t="s">
        <v>15</v>
      </c>
      <c r="AD108" s="21" t="s">
        <v>15</v>
      </c>
      <c r="AE108" s="21" t="s">
        <v>15</v>
      </c>
      <c r="AF108" s="21" t="s">
        <v>15</v>
      </c>
      <c r="AG108" s="21" t="s">
        <v>15</v>
      </c>
      <c r="AH108" s="21" t="s">
        <v>15</v>
      </c>
      <c r="AI108" s="204" t="s">
        <v>15</v>
      </c>
      <c r="AJ108" s="21" t="s">
        <v>15</v>
      </c>
      <c r="AK108" s="21" t="s">
        <v>15</v>
      </c>
      <c r="AL108" s="21" t="s">
        <v>15</v>
      </c>
      <c r="AM108" s="21" t="s">
        <v>15</v>
      </c>
      <c r="AN108" s="21" t="s">
        <v>15</v>
      </c>
      <c r="AO108" s="21" t="s">
        <v>15</v>
      </c>
      <c r="AP108" s="21" t="s">
        <v>15</v>
      </c>
      <c r="AQ108" s="20">
        <v>27.64</v>
      </c>
      <c r="AR108" s="261" t="str">
        <f t="shared" si="6"/>
        <v>NaN</v>
      </c>
      <c r="AS108" s="219" t="s">
        <v>15</v>
      </c>
      <c r="AT108" s="21" t="s">
        <v>15</v>
      </c>
      <c r="AU108" s="21" t="s">
        <v>15</v>
      </c>
      <c r="AV108" s="21" t="s">
        <v>15</v>
      </c>
      <c r="AW108" s="204" t="str">
        <f t="shared" si="9"/>
        <v>NaN</v>
      </c>
      <c r="AX108" s="21" t="s">
        <v>15</v>
      </c>
      <c r="AY108" s="21" t="s">
        <v>15</v>
      </c>
      <c r="AZ108" s="269" t="s">
        <v>15</v>
      </c>
      <c r="BA108" s="21" t="s">
        <v>15</v>
      </c>
      <c r="BB108" s="264" t="s">
        <v>15</v>
      </c>
      <c r="BC108" s="21" t="s">
        <v>15</v>
      </c>
      <c r="BD108" s="21" t="s">
        <v>15</v>
      </c>
      <c r="BE108" s="21" t="s">
        <v>15</v>
      </c>
      <c r="BF108" s="21" t="s">
        <v>15</v>
      </c>
      <c r="BG108" s="21" t="s">
        <v>15</v>
      </c>
      <c r="BH108" s="21" t="s">
        <v>15</v>
      </c>
      <c r="BI108" s="21" t="s">
        <v>15</v>
      </c>
      <c r="BJ108" s="309">
        <v>21.603580000000001</v>
      </c>
      <c r="BK108" s="309">
        <v>1623345000</v>
      </c>
      <c r="BL108" s="309">
        <v>274273900</v>
      </c>
      <c r="BM108" s="309">
        <v>0.64591160000000003</v>
      </c>
      <c r="BN108" s="309">
        <v>0.1344572</v>
      </c>
      <c r="BO108" s="309">
        <v>0.1120239</v>
      </c>
      <c r="BP108" s="309">
        <v>9.6792290000000003E-2</v>
      </c>
      <c r="BQ108" s="309">
        <v>2.5295079999999999E-6</v>
      </c>
      <c r="BR108" s="309">
        <v>1.081261E-2</v>
      </c>
      <c r="BS108" s="136">
        <v>13.086942036946599</v>
      </c>
      <c r="BT108" s="136">
        <v>8.5034624735514299</v>
      </c>
      <c r="BU108" s="136">
        <v>-4.3424344621598703E-3</v>
      </c>
      <c r="BV108" s="136">
        <v>-5.30445948243141E-3</v>
      </c>
      <c r="BW108" s="136">
        <v>6.8553203406433302E-3</v>
      </c>
      <c r="BX108" s="136">
        <v>50.6949248750511</v>
      </c>
      <c r="BY108" s="136">
        <v>6822.9965768726197</v>
      </c>
      <c r="BZ108" s="136">
        <v>3.8451377988750202E-2</v>
      </c>
      <c r="CA108" s="136">
        <v>7.4365698371577397E-4</v>
      </c>
      <c r="CB108" s="136">
        <v>57433.529170902599</v>
      </c>
      <c r="CC108" s="136">
        <v>3910.6891823311198</v>
      </c>
      <c r="CD108" s="136">
        <v>1226.0929637475199</v>
      </c>
      <c r="CE108" s="136">
        <v>0</v>
      </c>
      <c r="CF108" s="136">
        <v>72.258996999999994</v>
      </c>
      <c r="CG108" s="136">
        <v>79.861348000000007</v>
      </c>
      <c r="CH108" s="136">
        <v>29.3</v>
      </c>
      <c r="CI108" s="136">
        <v>25.886206896551698</v>
      </c>
      <c r="CJ108" s="136">
        <v>25.721329639889198</v>
      </c>
      <c r="CK108" s="136">
        <v>9.7199999999999995E-2</v>
      </c>
      <c r="CL108" s="136">
        <v>17.722799999999999</v>
      </c>
      <c r="CM108" s="136">
        <v>50.94</v>
      </c>
      <c r="CN108" s="136">
        <v>598.90388900000005</v>
      </c>
      <c r="CO108" s="136">
        <v>23717.436400999999</v>
      </c>
      <c r="CP108" s="136">
        <v>56213.630902999997</v>
      </c>
      <c r="CQ108" s="136">
        <v>65</v>
      </c>
      <c r="CR108" s="136">
        <v>84.503448275862098</v>
      </c>
      <c r="CS108" s="136">
        <v>84.714681440443201</v>
      </c>
      <c r="CT108" s="136">
        <v>1005.3</v>
      </c>
      <c r="CU108" s="136">
        <v>1007.42344827586</v>
      </c>
      <c r="CV108" s="136">
        <v>1006.61191135734</v>
      </c>
      <c r="CW108" s="136">
        <v>1.4</v>
      </c>
      <c r="CX108" s="136">
        <v>1.2137931034482801</v>
      </c>
      <c r="CY108" s="136">
        <v>1.4900277008310201</v>
      </c>
      <c r="CZ108" s="136">
        <v>224</v>
      </c>
      <c r="DA108" s="136">
        <v>168</v>
      </c>
      <c r="DB108" s="136">
        <v>190.8891966759</v>
      </c>
      <c r="DC108" s="136">
        <v>37.9</v>
      </c>
      <c r="DD108" s="136">
        <v>2568.3000000000002</v>
      </c>
      <c r="DE108" s="136">
        <v>6027.8249999999998</v>
      </c>
      <c r="DF108" s="136">
        <v>303.47500000000002</v>
      </c>
      <c r="DG108" s="136">
        <v>23084.224999999999</v>
      </c>
      <c r="DH108" s="136">
        <v>53600.925000000003</v>
      </c>
      <c r="DI108" s="136">
        <v>465.92500000000001</v>
      </c>
      <c r="DJ108" s="136">
        <v>64727.25</v>
      </c>
      <c r="DK108" s="136">
        <v>160465.1</v>
      </c>
      <c r="DL108" s="136">
        <v>422.42500000000001</v>
      </c>
      <c r="DM108" s="136">
        <v>60649.324999999997</v>
      </c>
      <c r="DN108" s="136">
        <v>150960.52499999999</v>
      </c>
      <c r="DO108" s="136">
        <v>19.809999999999999</v>
      </c>
      <c r="DP108" s="136">
        <v>1512.5039999999999</v>
      </c>
      <c r="DQ108" s="136">
        <v>3524.1489999999999</v>
      </c>
      <c r="DR108" s="136">
        <v>0.43</v>
      </c>
      <c r="DS108" s="136">
        <v>44.075000000000003</v>
      </c>
      <c r="DT108" s="136">
        <v>103.572</v>
      </c>
      <c r="DU108" s="136">
        <v>2.15</v>
      </c>
      <c r="DV108" s="136">
        <v>224.02500000000001</v>
      </c>
      <c r="DW108" s="136">
        <v>525.4</v>
      </c>
      <c r="DX108" s="136">
        <v>5.05</v>
      </c>
      <c r="DY108" s="136">
        <v>1280.7249999999999</v>
      </c>
      <c r="DZ108" s="136">
        <v>2559.25</v>
      </c>
      <c r="EA108" s="136">
        <v>140.77500000000001</v>
      </c>
      <c r="EB108" s="136">
        <v>9831.2000000000007</v>
      </c>
      <c r="EC108" s="136">
        <v>23360.125</v>
      </c>
      <c r="ED108" s="61"/>
      <c r="IM108"/>
    </row>
    <row r="109" spans="1:247" ht="20.25" customHeight="1">
      <c r="A109" s="25">
        <v>39583</v>
      </c>
      <c r="B109" s="169" t="s">
        <v>1884</v>
      </c>
      <c r="C109" s="27">
        <v>2</v>
      </c>
      <c r="D109" s="14">
        <v>-3.3839999999999999</v>
      </c>
      <c r="E109" s="23">
        <v>-60.28595</v>
      </c>
      <c r="F109" s="11" t="s">
        <v>16</v>
      </c>
      <c r="G109" s="13">
        <v>7</v>
      </c>
      <c r="H109" s="11" t="s">
        <v>18</v>
      </c>
      <c r="I109" s="12" t="s">
        <v>183</v>
      </c>
      <c r="J109" s="12" t="s">
        <v>1931</v>
      </c>
      <c r="K109" s="24" t="s">
        <v>174</v>
      </c>
      <c r="L109" s="136">
        <v>0</v>
      </c>
      <c r="M109" s="28">
        <v>9.1999999999999993</v>
      </c>
      <c r="N109" s="29" t="s">
        <v>15</v>
      </c>
      <c r="O109" s="28">
        <v>30.4</v>
      </c>
      <c r="P109" s="28">
        <v>53</v>
      </c>
      <c r="Q109" s="28">
        <v>1.95</v>
      </c>
      <c r="R109" s="20">
        <v>78.5</v>
      </c>
      <c r="S109" s="20">
        <v>5.86</v>
      </c>
      <c r="T109" s="20">
        <v>6.2</v>
      </c>
      <c r="U109" s="20">
        <v>1.5</v>
      </c>
      <c r="V109" s="28" t="s">
        <v>15</v>
      </c>
      <c r="W109" s="28">
        <v>6.87</v>
      </c>
      <c r="X109" s="29" t="s">
        <v>15</v>
      </c>
      <c r="Y109" s="28">
        <v>13.13</v>
      </c>
      <c r="Z109" s="28">
        <v>7.87</v>
      </c>
      <c r="AA109" s="29" t="s">
        <v>15</v>
      </c>
      <c r="AB109" s="29" t="s">
        <v>15</v>
      </c>
      <c r="AC109" s="28">
        <v>26.56</v>
      </c>
      <c r="AD109" s="28">
        <v>0.06</v>
      </c>
      <c r="AE109" s="178" t="s">
        <v>1900</v>
      </c>
      <c r="AF109" s="28">
        <v>1.9</v>
      </c>
      <c r="AG109" s="178" t="s">
        <v>1900</v>
      </c>
      <c r="AH109" s="28">
        <v>1.95</v>
      </c>
      <c r="AI109" s="205">
        <v>6.37</v>
      </c>
      <c r="AJ109" s="28">
        <v>1.04</v>
      </c>
      <c r="AK109" s="28">
        <v>2.13</v>
      </c>
      <c r="AL109" s="28">
        <v>1.0900000000000001</v>
      </c>
      <c r="AM109" s="28">
        <v>0.09</v>
      </c>
      <c r="AN109" s="29" t="s">
        <v>15</v>
      </c>
      <c r="AO109" s="21" t="s">
        <v>15</v>
      </c>
      <c r="AP109" s="21" t="s">
        <v>15</v>
      </c>
      <c r="AQ109" s="28">
        <v>22.99</v>
      </c>
      <c r="AR109" s="261" t="str">
        <f t="shared" si="6"/>
        <v>NaN</v>
      </c>
      <c r="AS109" s="219" t="s">
        <v>15</v>
      </c>
      <c r="AT109" s="29" t="s">
        <v>15</v>
      </c>
      <c r="AU109" s="29" t="s">
        <v>15</v>
      </c>
      <c r="AV109" s="29" t="s">
        <v>15</v>
      </c>
      <c r="AW109" s="204">
        <f t="shared" si="9"/>
        <v>4.989359213562671</v>
      </c>
      <c r="AX109" s="29" t="s">
        <v>15</v>
      </c>
      <c r="AY109" s="29" t="s">
        <v>15</v>
      </c>
      <c r="AZ109" s="270" t="s">
        <v>15</v>
      </c>
      <c r="BA109" s="29" t="s">
        <v>15</v>
      </c>
      <c r="BB109" s="178" t="s">
        <v>1900</v>
      </c>
      <c r="BC109" s="29" t="s">
        <v>15</v>
      </c>
      <c r="BD109" s="178" t="s">
        <v>1900</v>
      </c>
      <c r="BE109" s="29" t="s">
        <v>15</v>
      </c>
      <c r="BF109" s="28">
        <v>1.95</v>
      </c>
      <c r="BG109" s="21" t="s">
        <v>15</v>
      </c>
      <c r="BH109" s="29" t="s">
        <v>15</v>
      </c>
      <c r="BI109" s="29" t="s">
        <v>15</v>
      </c>
      <c r="BJ109" s="309">
        <v>21.603580000000001</v>
      </c>
      <c r="BK109" s="309">
        <v>1623345000</v>
      </c>
      <c r="BL109" s="309">
        <v>274273900</v>
      </c>
      <c r="BM109" s="309">
        <v>0.64591160000000003</v>
      </c>
      <c r="BN109" s="309">
        <v>0.1344572</v>
      </c>
      <c r="BO109" s="309">
        <v>0.1120239</v>
      </c>
      <c r="BP109" s="309">
        <v>9.6792290000000003E-2</v>
      </c>
      <c r="BQ109" s="309">
        <v>2.5295079999999999E-6</v>
      </c>
      <c r="BR109" s="309">
        <v>1.081261E-2</v>
      </c>
      <c r="BS109" s="136">
        <v>13.086942036946599</v>
      </c>
      <c r="BT109" s="136">
        <v>8.5034624735514299</v>
      </c>
      <c r="BU109" s="136">
        <v>-4.3424344621598703E-3</v>
      </c>
      <c r="BV109" s="136">
        <v>-5.30445948243141E-3</v>
      </c>
      <c r="BW109" s="136">
        <v>6.8553203406433302E-3</v>
      </c>
      <c r="BX109" s="136">
        <v>50.6949248750511</v>
      </c>
      <c r="BY109" s="136">
        <v>6822.9965768726197</v>
      </c>
      <c r="BZ109" s="136">
        <v>3.8451377988750202E-2</v>
      </c>
      <c r="CA109" s="136">
        <v>7.4365698371577397E-4</v>
      </c>
      <c r="CB109" s="136">
        <v>57433.529170902599</v>
      </c>
      <c r="CC109" s="136">
        <v>3910.6891823311198</v>
      </c>
      <c r="CD109" s="136">
        <v>1226.0929637475199</v>
      </c>
      <c r="CE109" s="136">
        <v>0</v>
      </c>
      <c r="CF109" s="136">
        <v>72.258996999999994</v>
      </c>
      <c r="CG109" s="136">
        <v>79.861348000000007</v>
      </c>
      <c r="CH109" s="136">
        <v>29.3</v>
      </c>
      <c r="CI109" s="136">
        <v>25.886206896551698</v>
      </c>
      <c r="CJ109" s="136">
        <v>25.721329639889198</v>
      </c>
      <c r="CK109" s="136">
        <v>9.7199999999999995E-2</v>
      </c>
      <c r="CL109" s="136">
        <v>17.722799999999999</v>
      </c>
      <c r="CM109" s="136">
        <v>50.94</v>
      </c>
      <c r="CN109" s="136">
        <v>598.90388900000005</v>
      </c>
      <c r="CO109" s="136">
        <v>23717.436400999999</v>
      </c>
      <c r="CP109" s="136">
        <v>56213.630902999997</v>
      </c>
      <c r="CQ109" s="136">
        <v>65</v>
      </c>
      <c r="CR109" s="136">
        <v>84.503448275862098</v>
      </c>
      <c r="CS109" s="136">
        <v>84.714681440443201</v>
      </c>
      <c r="CT109" s="136">
        <v>1005.3</v>
      </c>
      <c r="CU109" s="136">
        <v>1007.42344827586</v>
      </c>
      <c r="CV109" s="136">
        <v>1006.61191135734</v>
      </c>
      <c r="CW109" s="136">
        <v>1.4</v>
      </c>
      <c r="CX109" s="136">
        <v>1.2137931034482801</v>
      </c>
      <c r="CY109" s="136">
        <v>1.4900277008310201</v>
      </c>
      <c r="CZ109" s="136">
        <v>224</v>
      </c>
      <c r="DA109" s="136">
        <v>168</v>
      </c>
      <c r="DB109" s="136">
        <v>190.8891966759</v>
      </c>
      <c r="DC109" s="136">
        <v>37.9</v>
      </c>
      <c r="DD109" s="136">
        <v>2568.3000000000002</v>
      </c>
      <c r="DE109" s="136">
        <v>6027.8249999999998</v>
      </c>
      <c r="DF109" s="136">
        <v>303.47500000000002</v>
      </c>
      <c r="DG109" s="136">
        <v>23084.224999999999</v>
      </c>
      <c r="DH109" s="136">
        <v>53600.925000000003</v>
      </c>
      <c r="DI109" s="136">
        <v>465.92500000000001</v>
      </c>
      <c r="DJ109" s="136">
        <v>64727.25</v>
      </c>
      <c r="DK109" s="136">
        <v>160465.1</v>
      </c>
      <c r="DL109" s="136">
        <v>422.42500000000001</v>
      </c>
      <c r="DM109" s="136">
        <v>60649.324999999997</v>
      </c>
      <c r="DN109" s="136">
        <v>150960.52499999999</v>
      </c>
      <c r="DO109" s="136">
        <v>19.809999999999999</v>
      </c>
      <c r="DP109" s="136">
        <v>1512.5039999999999</v>
      </c>
      <c r="DQ109" s="136">
        <v>3524.1489999999999</v>
      </c>
      <c r="DR109" s="136">
        <v>0.43</v>
      </c>
      <c r="DS109" s="136">
        <v>44.075000000000003</v>
      </c>
      <c r="DT109" s="136">
        <v>103.572</v>
      </c>
      <c r="DU109" s="136">
        <v>2.15</v>
      </c>
      <c r="DV109" s="136">
        <v>224.02500000000001</v>
      </c>
      <c r="DW109" s="136">
        <v>525.4</v>
      </c>
      <c r="DX109" s="136">
        <v>5.05</v>
      </c>
      <c r="DY109" s="136">
        <v>1280.7249999999999</v>
      </c>
      <c r="DZ109" s="136">
        <v>2559.25</v>
      </c>
      <c r="EA109" s="136">
        <v>140.77500000000001</v>
      </c>
      <c r="EB109" s="136">
        <v>9831.2000000000007</v>
      </c>
      <c r="EC109" s="136">
        <v>23360.125</v>
      </c>
      <c r="ED109" s="61"/>
      <c r="IM109"/>
    </row>
    <row r="110" spans="1:247" ht="20.25" customHeight="1">
      <c r="A110" s="17">
        <v>39583</v>
      </c>
      <c r="B110" s="168" t="s">
        <v>1885</v>
      </c>
      <c r="C110" s="19">
        <v>2</v>
      </c>
      <c r="D110" s="14">
        <v>-3.3839999999999999</v>
      </c>
      <c r="E110" s="15">
        <v>-60.28595</v>
      </c>
      <c r="F110" s="11" t="s">
        <v>16</v>
      </c>
      <c r="G110" s="13">
        <v>7</v>
      </c>
      <c r="H110" s="11" t="s">
        <v>18</v>
      </c>
      <c r="I110" s="12" t="s">
        <v>184</v>
      </c>
      <c r="J110" s="12" t="s">
        <v>1931</v>
      </c>
      <c r="K110" s="16" t="s">
        <v>174</v>
      </c>
      <c r="L110" s="136">
        <v>0</v>
      </c>
      <c r="M110" s="20">
        <v>9.1999999999999993</v>
      </c>
      <c r="N110" s="21" t="s">
        <v>15</v>
      </c>
      <c r="O110" s="20">
        <v>27.8</v>
      </c>
      <c r="P110" s="20">
        <v>63</v>
      </c>
      <c r="Q110" s="20">
        <v>5.26</v>
      </c>
      <c r="R110" s="167">
        <v>15.3</v>
      </c>
      <c r="S110" s="167">
        <v>1.2</v>
      </c>
      <c r="T110" s="167">
        <v>7</v>
      </c>
      <c r="U110" s="167">
        <v>1.7</v>
      </c>
      <c r="V110" s="20" t="s">
        <v>15</v>
      </c>
      <c r="W110" s="20">
        <v>6.43</v>
      </c>
      <c r="X110" s="21" t="s">
        <v>15</v>
      </c>
      <c r="Y110" s="20">
        <v>13.72</v>
      </c>
      <c r="Z110" s="20">
        <v>11</v>
      </c>
      <c r="AA110" s="21" t="s">
        <v>15</v>
      </c>
      <c r="AB110" s="21" t="s">
        <v>15</v>
      </c>
      <c r="AC110" s="21" t="s">
        <v>15</v>
      </c>
      <c r="AD110" s="21" t="s">
        <v>15</v>
      </c>
      <c r="AE110" s="21" t="s">
        <v>15</v>
      </c>
      <c r="AF110" s="21" t="s">
        <v>15</v>
      </c>
      <c r="AG110" s="21" t="s">
        <v>15</v>
      </c>
      <c r="AH110" s="21" t="s">
        <v>15</v>
      </c>
      <c r="AI110" s="204" t="s">
        <v>15</v>
      </c>
      <c r="AJ110" s="21" t="s">
        <v>15</v>
      </c>
      <c r="AK110" s="21" t="s">
        <v>15</v>
      </c>
      <c r="AL110" s="21" t="s">
        <v>15</v>
      </c>
      <c r="AM110" s="21" t="s">
        <v>15</v>
      </c>
      <c r="AN110" s="21" t="s">
        <v>15</v>
      </c>
      <c r="AO110" s="21" t="s">
        <v>15</v>
      </c>
      <c r="AP110" s="21" t="s">
        <v>15</v>
      </c>
      <c r="AQ110" s="21" t="s">
        <v>15</v>
      </c>
      <c r="AR110" s="261" t="str">
        <f t="shared" si="6"/>
        <v>NaN</v>
      </c>
      <c r="AS110" s="21" t="s">
        <v>15</v>
      </c>
      <c r="AT110" s="21" t="s">
        <v>15</v>
      </c>
      <c r="AU110" s="21" t="s">
        <v>15</v>
      </c>
      <c r="AV110" s="21" t="s">
        <v>15</v>
      </c>
      <c r="AW110" s="204" t="str">
        <f t="shared" si="9"/>
        <v>NaN</v>
      </c>
      <c r="AX110" s="21" t="s">
        <v>15</v>
      </c>
      <c r="AY110" s="21" t="s">
        <v>15</v>
      </c>
      <c r="AZ110" s="271" t="s">
        <v>15</v>
      </c>
      <c r="BA110" s="21" t="s">
        <v>15</v>
      </c>
      <c r="BB110" s="264" t="s">
        <v>15</v>
      </c>
      <c r="BC110" s="21" t="s">
        <v>15</v>
      </c>
      <c r="BD110" s="21" t="s">
        <v>15</v>
      </c>
      <c r="BE110" s="21" t="s">
        <v>15</v>
      </c>
      <c r="BF110" s="21" t="s">
        <v>15</v>
      </c>
      <c r="BG110" s="21" t="s">
        <v>15</v>
      </c>
      <c r="BH110" s="21" t="s">
        <v>15</v>
      </c>
      <c r="BI110" s="21" t="s">
        <v>15</v>
      </c>
      <c r="BJ110" s="309">
        <v>21.603580000000001</v>
      </c>
      <c r="BK110" s="309">
        <v>1623345000</v>
      </c>
      <c r="BL110" s="309">
        <v>274273900</v>
      </c>
      <c r="BM110" s="309">
        <v>0.64591160000000003</v>
      </c>
      <c r="BN110" s="309">
        <v>0.1344572</v>
      </c>
      <c r="BO110" s="309">
        <v>0.1120239</v>
      </c>
      <c r="BP110" s="309">
        <v>9.6792290000000003E-2</v>
      </c>
      <c r="BQ110" s="309">
        <v>2.5295079999999999E-6</v>
      </c>
      <c r="BR110" s="309">
        <v>1.081261E-2</v>
      </c>
      <c r="BS110" s="136">
        <v>13.086942036946599</v>
      </c>
      <c r="BT110" s="136">
        <v>8.5034624735514299</v>
      </c>
      <c r="BU110" s="136">
        <v>-4.3424344621598703E-3</v>
      </c>
      <c r="BV110" s="136">
        <v>-5.30445948243141E-3</v>
      </c>
      <c r="BW110" s="136">
        <v>6.8553203406433302E-3</v>
      </c>
      <c r="BX110" s="136">
        <v>50.6949248750511</v>
      </c>
      <c r="BY110" s="136">
        <v>6822.9965768726197</v>
      </c>
      <c r="BZ110" s="136">
        <v>3.8451377988750202E-2</v>
      </c>
      <c r="CA110" s="136">
        <v>7.4365698371577397E-4</v>
      </c>
      <c r="CB110" s="136">
        <v>57433.529170902599</v>
      </c>
      <c r="CC110" s="136">
        <v>3910.6891823311198</v>
      </c>
      <c r="CD110" s="136">
        <v>1226.0929637475199</v>
      </c>
      <c r="CE110" s="136">
        <v>0</v>
      </c>
      <c r="CF110" s="136">
        <v>72.258996999999994</v>
      </c>
      <c r="CG110" s="136">
        <v>79.861348000000007</v>
      </c>
      <c r="CH110" s="136">
        <v>29.3</v>
      </c>
      <c r="CI110" s="136">
        <v>25.886206896551698</v>
      </c>
      <c r="CJ110" s="136">
        <v>25.721329639889198</v>
      </c>
      <c r="CK110" s="136">
        <v>9.7199999999999995E-2</v>
      </c>
      <c r="CL110" s="136">
        <v>17.722799999999999</v>
      </c>
      <c r="CM110" s="136">
        <v>50.94</v>
      </c>
      <c r="CN110" s="136">
        <v>598.90388900000005</v>
      </c>
      <c r="CO110" s="136">
        <v>23717.436400999999</v>
      </c>
      <c r="CP110" s="136">
        <v>56213.630902999997</v>
      </c>
      <c r="CQ110" s="136">
        <v>65</v>
      </c>
      <c r="CR110" s="136">
        <v>84.503448275862098</v>
      </c>
      <c r="CS110" s="136">
        <v>84.714681440443201</v>
      </c>
      <c r="CT110" s="136">
        <v>1005.3</v>
      </c>
      <c r="CU110" s="136">
        <v>1007.42344827586</v>
      </c>
      <c r="CV110" s="136">
        <v>1006.61191135734</v>
      </c>
      <c r="CW110" s="136">
        <v>1.4</v>
      </c>
      <c r="CX110" s="136">
        <v>1.2137931034482801</v>
      </c>
      <c r="CY110" s="136">
        <v>1.4900277008310201</v>
      </c>
      <c r="CZ110" s="136">
        <v>224</v>
      </c>
      <c r="DA110" s="136">
        <v>168</v>
      </c>
      <c r="DB110" s="136">
        <v>190.8891966759</v>
      </c>
      <c r="DC110" s="136">
        <v>37.9</v>
      </c>
      <c r="DD110" s="136">
        <v>2568.3000000000002</v>
      </c>
      <c r="DE110" s="136">
        <v>6027.8249999999998</v>
      </c>
      <c r="DF110" s="136">
        <v>303.47500000000002</v>
      </c>
      <c r="DG110" s="136">
        <v>23084.224999999999</v>
      </c>
      <c r="DH110" s="136">
        <v>53600.925000000003</v>
      </c>
      <c r="DI110" s="136">
        <v>465.92500000000001</v>
      </c>
      <c r="DJ110" s="136">
        <v>64727.25</v>
      </c>
      <c r="DK110" s="136">
        <v>160465.1</v>
      </c>
      <c r="DL110" s="136">
        <v>422.42500000000001</v>
      </c>
      <c r="DM110" s="136">
        <v>60649.324999999997</v>
      </c>
      <c r="DN110" s="136">
        <v>150960.52499999999</v>
      </c>
      <c r="DO110" s="136">
        <v>19.809999999999999</v>
      </c>
      <c r="DP110" s="136">
        <v>1512.5039999999999</v>
      </c>
      <c r="DQ110" s="136">
        <v>3524.1489999999999</v>
      </c>
      <c r="DR110" s="136">
        <v>0.43</v>
      </c>
      <c r="DS110" s="136">
        <v>44.075000000000003</v>
      </c>
      <c r="DT110" s="136">
        <v>103.572</v>
      </c>
      <c r="DU110" s="136">
        <v>2.15</v>
      </c>
      <c r="DV110" s="136">
        <v>224.02500000000001</v>
      </c>
      <c r="DW110" s="136">
        <v>525.4</v>
      </c>
      <c r="DX110" s="136">
        <v>5.05</v>
      </c>
      <c r="DY110" s="136">
        <v>1280.7249999999999</v>
      </c>
      <c r="DZ110" s="136">
        <v>2559.25</v>
      </c>
      <c r="EA110" s="136">
        <v>140.77500000000001</v>
      </c>
      <c r="EB110" s="136">
        <v>9831.2000000000007</v>
      </c>
      <c r="EC110" s="136">
        <v>23360.125</v>
      </c>
      <c r="ED110" s="61"/>
      <c r="IM110"/>
    </row>
    <row r="111" spans="1:247" ht="20.25" customHeight="1">
      <c r="A111" s="25">
        <v>39583</v>
      </c>
      <c r="B111" s="169" t="s">
        <v>1886</v>
      </c>
      <c r="C111" s="27">
        <v>2</v>
      </c>
      <c r="D111" s="14">
        <v>-3.3839999999999999</v>
      </c>
      <c r="E111" s="23">
        <v>-60.28595</v>
      </c>
      <c r="F111" s="11" t="s">
        <v>16</v>
      </c>
      <c r="G111" s="13">
        <v>7</v>
      </c>
      <c r="H111" s="11" t="s">
        <v>18</v>
      </c>
      <c r="I111" s="12" t="s">
        <v>185</v>
      </c>
      <c r="J111" s="12" t="s">
        <v>1931</v>
      </c>
      <c r="K111" s="24" t="s">
        <v>174</v>
      </c>
      <c r="L111" s="136">
        <v>0</v>
      </c>
      <c r="M111" s="28">
        <v>9.1999999999999993</v>
      </c>
      <c r="N111" s="29" t="s">
        <v>15</v>
      </c>
      <c r="O111" s="28">
        <v>27.38</v>
      </c>
      <c r="P111" s="28">
        <v>50</v>
      </c>
      <c r="Q111" s="28">
        <v>8.31</v>
      </c>
      <c r="R111" s="20">
        <v>2.1</v>
      </c>
      <c r="S111" s="20">
        <v>0.17</v>
      </c>
      <c r="T111" s="20">
        <v>4.3</v>
      </c>
      <c r="U111" s="20">
        <v>1</v>
      </c>
      <c r="V111" s="28" t="s">
        <v>15</v>
      </c>
      <c r="W111" s="28">
        <v>6.48</v>
      </c>
      <c r="X111" s="29" t="s">
        <v>15</v>
      </c>
      <c r="Y111" s="28">
        <v>6.8479999999999999</v>
      </c>
      <c r="Z111" s="28">
        <v>16</v>
      </c>
      <c r="AA111" s="29" t="s">
        <v>15</v>
      </c>
      <c r="AB111" s="29" t="s">
        <v>15</v>
      </c>
      <c r="AC111" s="29" t="s">
        <v>15</v>
      </c>
      <c r="AD111" s="29" t="s">
        <v>15</v>
      </c>
      <c r="AE111" s="29" t="s">
        <v>15</v>
      </c>
      <c r="AF111" s="29" t="s">
        <v>15</v>
      </c>
      <c r="AG111" s="29" t="s">
        <v>15</v>
      </c>
      <c r="AH111" s="29" t="s">
        <v>15</v>
      </c>
      <c r="AI111" s="205" t="s">
        <v>15</v>
      </c>
      <c r="AJ111" s="29" t="s">
        <v>15</v>
      </c>
      <c r="AK111" s="29" t="s">
        <v>15</v>
      </c>
      <c r="AL111" s="29" t="s">
        <v>15</v>
      </c>
      <c r="AM111" s="29" t="s">
        <v>15</v>
      </c>
      <c r="AN111" s="29" t="s">
        <v>15</v>
      </c>
      <c r="AO111" s="21" t="s">
        <v>15</v>
      </c>
      <c r="AP111" s="21" t="s">
        <v>15</v>
      </c>
      <c r="AQ111" s="29" t="s">
        <v>15</v>
      </c>
      <c r="AR111" s="261" t="str">
        <f t="shared" si="6"/>
        <v>NaN</v>
      </c>
      <c r="AS111" s="29" t="s">
        <v>15</v>
      </c>
      <c r="AT111" s="29" t="s">
        <v>15</v>
      </c>
      <c r="AU111" s="29" t="s">
        <v>15</v>
      </c>
      <c r="AV111" s="29" t="s">
        <v>15</v>
      </c>
      <c r="AW111" s="204" t="str">
        <f t="shared" si="9"/>
        <v>NaN</v>
      </c>
      <c r="AX111" s="29" t="s">
        <v>15</v>
      </c>
      <c r="AY111" s="29" t="s">
        <v>15</v>
      </c>
      <c r="AZ111" s="271" t="s">
        <v>15</v>
      </c>
      <c r="BA111" s="29" t="s">
        <v>15</v>
      </c>
      <c r="BB111" s="264" t="s">
        <v>15</v>
      </c>
      <c r="BC111" s="29" t="s">
        <v>15</v>
      </c>
      <c r="BD111" s="29" t="s">
        <v>15</v>
      </c>
      <c r="BE111" s="29" t="s">
        <v>15</v>
      </c>
      <c r="BF111" s="29" t="s">
        <v>15</v>
      </c>
      <c r="BG111" s="21" t="s">
        <v>15</v>
      </c>
      <c r="BH111" s="29" t="s">
        <v>15</v>
      </c>
      <c r="BI111" s="29" t="s">
        <v>15</v>
      </c>
      <c r="BJ111" s="309">
        <v>21.603580000000001</v>
      </c>
      <c r="BK111" s="309">
        <v>1623345000</v>
      </c>
      <c r="BL111" s="309">
        <v>274273900</v>
      </c>
      <c r="BM111" s="309">
        <v>0.64591160000000003</v>
      </c>
      <c r="BN111" s="309">
        <v>0.1344572</v>
      </c>
      <c r="BO111" s="309">
        <v>0.1120239</v>
      </c>
      <c r="BP111" s="309">
        <v>9.6792290000000003E-2</v>
      </c>
      <c r="BQ111" s="309">
        <v>2.5295079999999999E-6</v>
      </c>
      <c r="BR111" s="309">
        <v>1.081261E-2</v>
      </c>
      <c r="BS111" s="136">
        <v>13.086942036946599</v>
      </c>
      <c r="BT111" s="136">
        <v>8.5034624735514299</v>
      </c>
      <c r="BU111" s="136">
        <v>-4.3424344621598703E-3</v>
      </c>
      <c r="BV111" s="136">
        <v>-5.30445948243141E-3</v>
      </c>
      <c r="BW111" s="136">
        <v>6.8553203406433302E-3</v>
      </c>
      <c r="BX111" s="136">
        <v>50.6949248750511</v>
      </c>
      <c r="BY111" s="136">
        <v>6822.9965768726197</v>
      </c>
      <c r="BZ111" s="136">
        <v>3.8451377988750202E-2</v>
      </c>
      <c r="CA111" s="136">
        <v>7.4365698371577397E-4</v>
      </c>
      <c r="CB111" s="136">
        <v>57433.529170902599</v>
      </c>
      <c r="CC111" s="136">
        <v>3910.6891823311198</v>
      </c>
      <c r="CD111" s="136">
        <v>1226.0929637475199</v>
      </c>
      <c r="CE111" s="136">
        <v>0</v>
      </c>
      <c r="CF111" s="136">
        <v>72.258996999999994</v>
      </c>
      <c r="CG111" s="136">
        <v>79.861348000000007</v>
      </c>
      <c r="CH111" s="136">
        <v>29.3</v>
      </c>
      <c r="CI111" s="136">
        <v>25.886206896551698</v>
      </c>
      <c r="CJ111" s="136">
        <v>25.721329639889198</v>
      </c>
      <c r="CK111" s="136">
        <v>9.7199999999999995E-2</v>
      </c>
      <c r="CL111" s="136">
        <v>17.722799999999999</v>
      </c>
      <c r="CM111" s="136">
        <v>50.94</v>
      </c>
      <c r="CN111" s="136">
        <v>598.90388900000005</v>
      </c>
      <c r="CO111" s="136">
        <v>23717.436400999999</v>
      </c>
      <c r="CP111" s="136">
        <v>56213.630902999997</v>
      </c>
      <c r="CQ111" s="136">
        <v>65</v>
      </c>
      <c r="CR111" s="136">
        <v>84.503448275862098</v>
      </c>
      <c r="CS111" s="136">
        <v>84.714681440443201</v>
      </c>
      <c r="CT111" s="136">
        <v>1005.3</v>
      </c>
      <c r="CU111" s="136">
        <v>1007.42344827586</v>
      </c>
      <c r="CV111" s="136">
        <v>1006.61191135734</v>
      </c>
      <c r="CW111" s="136">
        <v>1.4</v>
      </c>
      <c r="CX111" s="136">
        <v>1.2137931034482801</v>
      </c>
      <c r="CY111" s="136">
        <v>1.4900277008310201</v>
      </c>
      <c r="CZ111" s="136">
        <v>224</v>
      </c>
      <c r="DA111" s="136">
        <v>168</v>
      </c>
      <c r="DB111" s="136">
        <v>190.8891966759</v>
      </c>
      <c r="DC111" s="136">
        <v>37.9</v>
      </c>
      <c r="DD111" s="136">
        <v>2568.3000000000002</v>
      </c>
      <c r="DE111" s="136">
        <v>6027.8249999999998</v>
      </c>
      <c r="DF111" s="136">
        <v>303.47500000000002</v>
      </c>
      <c r="DG111" s="136">
        <v>23084.224999999999</v>
      </c>
      <c r="DH111" s="136">
        <v>53600.925000000003</v>
      </c>
      <c r="DI111" s="136">
        <v>465.92500000000001</v>
      </c>
      <c r="DJ111" s="136">
        <v>64727.25</v>
      </c>
      <c r="DK111" s="136">
        <v>160465.1</v>
      </c>
      <c r="DL111" s="136">
        <v>422.42500000000001</v>
      </c>
      <c r="DM111" s="136">
        <v>60649.324999999997</v>
      </c>
      <c r="DN111" s="136">
        <v>150960.52499999999</v>
      </c>
      <c r="DO111" s="136">
        <v>19.809999999999999</v>
      </c>
      <c r="DP111" s="136">
        <v>1512.5039999999999</v>
      </c>
      <c r="DQ111" s="136">
        <v>3524.1489999999999</v>
      </c>
      <c r="DR111" s="136">
        <v>0.43</v>
      </c>
      <c r="DS111" s="136">
        <v>44.075000000000003</v>
      </c>
      <c r="DT111" s="136">
        <v>103.572</v>
      </c>
      <c r="DU111" s="136">
        <v>2.15</v>
      </c>
      <c r="DV111" s="136">
        <v>224.02500000000001</v>
      </c>
      <c r="DW111" s="136">
        <v>525.4</v>
      </c>
      <c r="DX111" s="136">
        <v>5.05</v>
      </c>
      <c r="DY111" s="136">
        <v>1280.7249999999999</v>
      </c>
      <c r="DZ111" s="136">
        <v>2559.25</v>
      </c>
      <c r="EA111" s="136">
        <v>140.77500000000001</v>
      </c>
      <c r="EB111" s="136">
        <v>9831.2000000000007</v>
      </c>
      <c r="EC111" s="136">
        <v>23360.125</v>
      </c>
      <c r="ED111" s="61"/>
      <c r="IM111"/>
    </row>
    <row r="112" spans="1:247" ht="20.25" customHeight="1">
      <c r="A112" s="25">
        <v>39583</v>
      </c>
      <c r="B112" s="26" t="s">
        <v>119</v>
      </c>
      <c r="C112" s="27">
        <v>2</v>
      </c>
      <c r="D112" s="14">
        <v>-3.3650000000000002</v>
      </c>
      <c r="E112" s="23">
        <v>-60.299849999999999</v>
      </c>
      <c r="F112" s="11" t="s">
        <v>16</v>
      </c>
      <c r="G112" s="13">
        <v>10</v>
      </c>
      <c r="H112" s="11" t="s">
        <v>19</v>
      </c>
      <c r="I112" s="12" t="s">
        <v>187</v>
      </c>
      <c r="J112" s="12" t="s">
        <v>1931</v>
      </c>
      <c r="K112" s="24" t="s">
        <v>174</v>
      </c>
      <c r="L112" s="136">
        <v>0</v>
      </c>
      <c r="M112" s="28">
        <v>9.3000000000000007</v>
      </c>
      <c r="N112" s="29" t="s">
        <v>15</v>
      </c>
      <c r="O112" s="28">
        <v>29.68</v>
      </c>
      <c r="P112" s="28">
        <v>55</v>
      </c>
      <c r="Q112" s="28">
        <v>2.08</v>
      </c>
      <c r="R112" s="167">
        <v>63.7</v>
      </c>
      <c r="S112" s="167">
        <v>4.84</v>
      </c>
      <c r="T112" s="167">
        <v>6.5</v>
      </c>
      <c r="U112" s="167">
        <v>1.5</v>
      </c>
      <c r="V112" s="20" t="s">
        <v>15</v>
      </c>
      <c r="W112" s="28">
        <v>6.77</v>
      </c>
      <c r="X112" s="29" t="s">
        <v>15</v>
      </c>
      <c r="Y112" s="28">
        <v>15.62</v>
      </c>
      <c r="Z112" s="28">
        <v>6.92</v>
      </c>
      <c r="AA112" s="29" t="s">
        <v>15</v>
      </c>
      <c r="AB112" s="29" t="s">
        <v>15</v>
      </c>
      <c r="AC112" s="29" t="s">
        <v>15</v>
      </c>
      <c r="AD112" s="29" t="s">
        <v>15</v>
      </c>
      <c r="AE112" s="29" t="s">
        <v>15</v>
      </c>
      <c r="AF112" s="29" t="s">
        <v>15</v>
      </c>
      <c r="AG112" s="29" t="s">
        <v>15</v>
      </c>
      <c r="AH112" s="29" t="s">
        <v>15</v>
      </c>
      <c r="AI112" s="205" t="s">
        <v>15</v>
      </c>
      <c r="AJ112" s="29" t="s">
        <v>15</v>
      </c>
      <c r="AK112" s="29" t="s">
        <v>15</v>
      </c>
      <c r="AL112" s="29" t="s">
        <v>15</v>
      </c>
      <c r="AM112" s="29" t="s">
        <v>15</v>
      </c>
      <c r="AN112" s="29" t="s">
        <v>15</v>
      </c>
      <c r="AO112" s="21" t="s">
        <v>15</v>
      </c>
      <c r="AP112" s="21" t="s">
        <v>15</v>
      </c>
      <c r="AQ112" s="29" t="s">
        <v>15</v>
      </c>
      <c r="AR112" s="261" t="str">
        <f t="shared" si="6"/>
        <v>NaN</v>
      </c>
      <c r="AS112" s="29" t="s">
        <v>15</v>
      </c>
      <c r="AT112" s="29" t="s">
        <v>15</v>
      </c>
      <c r="AU112" s="29" t="s">
        <v>15</v>
      </c>
      <c r="AV112" s="29" t="s">
        <v>15</v>
      </c>
      <c r="AW112" s="204" t="str">
        <f t="shared" si="9"/>
        <v>NaN</v>
      </c>
      <c r="AX112" s="29" t="s">
        <v>15</v>
      </c>
      <c r="AY112" s="29" t="s">
        <v>15</v>
      </c>
      <c r="AZ112" s="270" t="s">
        <v>15</v>
      </c>
      <c r="BA112" s="29" t="s">
        <v>15</v>
      </c>
      <c r="BB112" s="264" t="s">
        <v>15</v>
      </c>
      <c r="BC112" s="29" t="s">
        <v>15</v>
      </c>
      <c r="BD112" s="29" t="s">
        <v>15</v>
      </c>
      <c r="BE112" s="29" t="s">
        <v>15</v>
      </c>
      <c r="BF112" s="29" t="s">
        <v>15</v>
      </c>
      <c r="BG112" s="21" t="s">
        <v>15</v>
      </c>
      <c r="BH112" s="29" t="s">
        <v>15</v>
      </c>
      <c r="BI112" s="29" t="s">
        <v>15</v>
      </c>
      <c r="BJ112" s="309">
        <v>21.603580000000001</v>
      </c>
      <c r="BK112" s="309">
        <v>1623345000</v>
      </c>
      <c r="BL112" s="309">
        <v>274273900</v>
      </c>
      <c r="BM112" s="309">
        <v>0.64591160000000003</v>
      </c>
      <c r="BN112" s="309">
        <v>0.1344572</v>
      </c>
      <c r="BO112" s="309">
        <v>0.1120239</v>
      </c>
      <c r="BP112" s="309">
        <v>9.6792290000000003E-2</v>
      </c>
      <c r="BQ112" s="309">
        <v>2.5295079999999999E-6</v>
      </c>
      <c r="BR112" s="309">
        <v>1.081261E-2</v>
      </c>
      <c r="BS112" s="136">
        <v>12.932666778564499</v>
      </c>
      <c r="BT112" s="136">
        <v>8.6577205657959002</v>
      </c>
      <c r="BU112" s="136">
        <v>-1.61779829068109E-3</v>
      </c>
      <c r="BV112" s="136">
        <v>6.22637453489006E-4</v>
      </c>
      <c r="BW112" s="136">
        <v>1.7335441079922001E-3</v>
      </c>
      <c r="BX112" s="136">
        <v>338.94992273165599</v>
      </c>
      <c r="BY112" s="136">
        <v>8994.2352090819295</v>
      </c>
      <c r="BZ112" s="136">
        <v>6.6206257138528499E-2</v>
      </c>
      <c r="CA112" s="136">
        <v>1.89090462314702E-4</v>
      </c>
      <c r="CB112" s="136">
        <v>15072.2520534665</v>
      </c>
      <c r="CC112" s="136">
        <v>11828.360439821899</v>
      </c>
      <c r="CD112" s="136">
        <v>5065.4391235209096</v>
      </c>
      <c r="CE112" s="136">
        <v>0</v>
      </c>
      <c r="CF112" s="136">
        <v>72.258996999999994</v>
      </c>
      <c r="CG112" s="136">
        <v>79.861348000000007</v>
      </c>
      <c r="CH112" s="136">
        <v>26.1</v>
      </c>
      <c r="CI112" s="136">
        <v>25.860689655172401</v>
      </c>
      <c r="CJ112" s="136">
        <v>25.7379501385042</v>
      </c>
      <c r="CK112" s="136">
        <v>0.15840000000000001</v>
      </c>
      <c r="CL112" s="136">
        <v>17.812799999999999</v>
      </c>
      <c r="CM112" s="136">
        <v>50.814</v>
      </c>
      <c r="CN112" s="136">
        <v>338.67472199999997</v>
      </c>
      <c r="CO112" s="136">
        <v>23501.986400999998</v>
      </c>
      <c r="CP112" s="136">
        <v>56388.293403000003</v>
      </c>
      <c r="CQ112" s="136">
        <v>82</v>
      </c>
      <c r="CR112" s="136">
        <v>84.634482758620706</v>
      </c>
      <c r="CS112" s="136">
        <v>84.664819944598307</v>
      </c>
      <c r="CT112" s="136">
        <v>1008.5</v>
      </c>
      <c r="CU112" s="136">
        <v>1007.42275862069</v>
      </c>
      <c r="CV112" s="136">
        <v>1006.58781163435</v>
      </c>
      <c r="CW112" s="136">
        <v>2</v>
      </c>
      <c r="CX112" s="136">
        <v>1.22068965517241</v>
      </c>
      <c r="CY112" s="136">
        <v>1.49362880886426</v>
      </c>
      <c r="CZ112" s="136">
        <v>319</v>
      </c>
      <c r="DA112" s="136">
        <v>166.47586206896599</v>
      </c>
      <c r="DB112" s="136">
        <v>189.99722991689799</v>
      </c>
      <c r="DC112" s="136">
        <v>73.2</v>
      </c>
      <c r="DD112" s="136">
        <v>2507.7249999999999</v>
      </c>
      <c r="DE112" s="136">
        <v>6077.3249999999998</v>
      </c>
      <c r="DF112" s="136">
        <v>598.22500000000002</v>
      </c>
      <c r="DG112" s="136">
        <v>22820.075000000001</v>
      </c>
      <c r="DH112" s="136">
        <v>54288.45</v>
      </c>
      <c r="DI112" s="136">
        <v>462.57499999999999</v>
      </c>
      <c r="DJ112" s="136">
        <v>64678.85</v>
      </c>
      <c r="DK112" s="136">
        <v>160399.17499999999</v>
      </c>
      <c r="DL112" s="136">
        <v>430.57499999999999</v>
      </c>
      <c r="DM112" s="136">
        <v>60692.9</v>
      </c>
      <c r="DN112" s="136">
        <v>150947.95000000001</v>
      </c>
      <c r="DO112" s="136">
        <v>40.22</v>
      </c>
      <c r="DP112" s="136">
        <v>1490.5509999999999</v>
      </c>
      <c r="DQ112" s="136">
        <v>3563.415</v>
      </c>
      <c r="DR112" s="136">
        <v>1.4450000000000001</v>
      </c>
      <c r="DS112" s="136">
        <v>43.597000000000001</v>
      </c>
      <c r="DT112" s="136">
        <v>105.18</v>
      </c>
      <c r="DU112" s="136">
        <v>7.35</v>
      </c>
      <c r="DV112" s="136">
        <v>221.4</v>
      </c>
      <c r="DW112" s="136">
        <v>533.875</v>
      </c>
      <c r="DX112" s="136">
        <v>58.225000000000001</v>
      </c>
      <c r="DY112" s="136">
        <v>1223.375</v>
      </c>
      <c r="DZ112" s="136">
        <v>2826.0749999999998</v>
      </c>
      <c r="EA112" s="136">
        <v>230.5</v>
      </c>
      <c r="EB112" s="136">
        <v>9771.0750000000007</v>
      </c>
      <c r="EC112" s="136">
        <v>23415.4</v>
      </c>
      <c r="ED112" s="61"/>
      <c r="IM112"/>
    </row>
    <row r="113" spans="1:247" ht="20.25" customHeight="1">
      <c r="A113" s="17">
        <v>39583</v>
      </c>
      <c r="B113" s="18" t="s">
        <v>119</v>
      </c>
      <c r="C113" s="19">
        <v>2</v>
      </c>
      <c r="D113" s="14">
        <v>-3.3650000000000002</v>
      </c>
      <c r="E113" s="15">
        <v>-60.299849999999999</v>
      </c>
      <c r="F113" s="11" t="s">
        <v>16</v>
      </c>
      <c r="G113" s="13">
        <v>10</v>
      </c>
      <c r="H113" s="11" t="s">
        <v>19</v>
      </c>
      <c r="I113" s="12" t="s">
        <v>188</v>
      </c>
      <c r="J113" s="12" t="s">
        <v>1931</v>
      </c>
      <c r="K113" s="16" t="s">
        <v>174</v>
      </c>
      <c r="L113" s="136">
        <v>0</v>
      </c>
      <c r="M113" s="20">
        <v>9.3000000000000007</v>
      </c>
      <c r="N113" s="21" t="s">
        <v>15</v>
      </c>
      <c r="O113" s="20">
        <v>28.13</v>
      </c>
      <c r="P113" s="20">
        <v>57.5</v>
      </c>
      <c r="Q113" s="20">
        <v>4.03</v>
      </c>
      <c r="R113" s="20">
        <v>3.5</v>
      </c>
      <c r="S113" s="20">
        <v>0.27</v>
      </c>
      <c r="T113" s="20">
        <v>6.35</v>
      </c>
      <c r="U113" s="20">
        <v>1.5</v>
      </c>
      <c r="V113" s="28" t="s">
        <v>15</v>
      </c>
      <c r="W113" s="20">
        <v>6.36</v>
      </c>
      <c r="X113" s="21" t="s">
        <v>15</v>
      </c>
      <c r="Y113" s="20">
        <v>10.25</v>
      </c>
      <c r="Z113" s="20">
        <v>4.8</v>
      </c>
      <c r="AA113" s="21" t="s">
        <v>15</v>
      </c>
      <c r="AB113" s="21" t="s">
        <v>15</v>
      </c>
      <c r="AC113" s="21" t="s">
        <v>15</v>
      </c>
      <c r="AD113" s="21" t="s">
        <v>15</v>
      </c>
      <c r="AE113" s="21" t="s">
        <v>15</v>
      </c>
      <c r="AF113" s="21" t="s">
        <v>15</v>
      </c>
      <c r="AG113" s="21" t="s">
        <v>15</v>
      </c>
      <c r="AH113" s="21" t="s">
        <v>15</v>
      </c>
      <c r="AI113" s="204" t="s">
        <v>15</v>
      </c>
      <c r="AJ113" s="21" t="s">
        <v>15</v>
      </c>
      <c r="AK113" s="21" t="s">
        <v>15</v>
      </c>
      <c r="AL113" s="21" t="s">
        <v>15</v>
      </c>
      <c r="AM113" s="21" t="s">
        <v>15</v>
      </c>
      <c r="AN113" s="21" t="s">
        <v>15</v>
      </c>
      <c r="AO113" s="21" t="s">
        <v>15</v>
      </c>
      <c r="AP113" s="21" t="s">
        <v>15</v>
      </c>
      <c r="AQ113" s="21" t="s">
        <v>15</v>
      </c>
      <c r="AR113" s="261" t="str">
        <f t="shared" si="6"/>
        <v>NaN</v>
      </c>
      <c r="AS113" s="21" t="s">
        <v>15</v>
      </c>
      <c r="AT113" s="21" t="s">
        <v>15</v>
      </c>
      <c r="AU113" s="21" t="s">
        <v>15</v>
      </c>
      <c r="AV113" s="21" t="s">
        <v>15</v>
      </c>
      <c r="AW113" s="204" t="str">
        <f t="shared" si="9"/>
        <v>NaN</v>
      </c>
      <c r="AX113" s="21" t="s">
        <v>15</v>
      </c>
      <c r="AY113" s="21" t="s">
        <v>15</v>
      </c>
      <c r="AZ113" s="271" t="s">
        <v>15</v>
      </c>
      <c r="BA113" s="21" t="s">
        <v>15</v>
      </c>
      <c r="BB113" s="264" t="s">
        <v>15</v>
      </c>
      <c r="BC113" s="21" t="s">
        <v>15</v>
      </c>
      <c r="BD113" s="21" t="s">
        <v>15</v>
      </c>
      <c r="BE113" s="21" t="s">
        <v>15</v>
      </c>
      <c r="BF113" s="21" t="s">
        <v>15</v>
      </c>
      <c r="BG113" s="21" t="s">
        <v>15</v>
      </c>
      <c r="BH113" s="21" t="s">
        <v>15</v>
      </c>
      <c r="BI113" s="21" t="s">
        <v>15</v>
      </c>
      <c r="BJ113" s="309">
        <v>21.603580000000001</v>
      </c>
      <c r="BK113" s="309">
        <v>1623345000</v>
      </c>
      <c r="BL113" s="309">
        <v>274273900</v>
      </c>
      <c r="BM113" s="309">
        <v>0.64591160000000003</v>
      </c>
      <c r="BN113" s="309">
        <v>0.1344572</v>
      </c>
      <c r="BO113" s="309">
        <v>0.1120239</v>
      </c>
      <c r="BP113" s="309">
        <v>9.6792290000000003E-2</v>
      </c>
      <c r="BQ113" s="309">
        <v>2.5295079999999999E-6</v>
      </c>
      <c r="BR113" s="309">
        <v>1.081261E-2</v>
      </c>
      <c r="BS113" s="136">
        <v>12.932666778564499</v>
      </c>
      <c r="BT113" s="136">
        <v>8.6577205657959002</v>
      </c>
      <c r="BU113" s="136">
        <v>-1.61779829068109E-3</v>
      </c>
      <c r="BV113" s="136">
        <v>6.22637453489006E-4</v>
      </c>
      <c r="BW113" s="136">
        <v>1.7335441079922001E-3</v>
      </c>
      <c r="BX113" s="136">
        <v>338.94992273165599</v>
      </c>
      <c r="BY113" s="136">
        <v>8994.2352090819295</v>
      </c>
      <c r="BZ113" s="136">
        <v>6.6206257138528499E-2</v>
      </c>
      <c r="CA113" s="136">
        <v>1.89090462314702E-4</v>
      </c>
      <c r="CB113" s="136">
        <v>15072.2520534665</v>
      </c>
      <c r="CC113" s="136">
        <v>11828.360439821899</v>
      </c>
      <c r="CD113" s="136">
        <v>5065.4391235209096</v>
      </c>
      <c r="CE113" s="136">
        <v>0</v>
      </c>
      <c r="CF113" s="136">
        <v>72.258996999999994</v>
      </c>
      <c r="CG113" s="136">
        <v>79.861348000000007</v>
      </c>
      <c r="CH113" s="136">
        <v>26.1</v>
      </c>
      <c r="CI113" s="136">
        <v>25.860689655172401</v>
      </c>
      <c r="CJ113" s="136">
        <v>25.7379501385042</v>
      </c>
      <c r="CK113" s="136">
        <v>0.15840000000000001</v>
      </c>
      <c r="CL113" s="136">
        <v>17.812799999999999</v>
      </c>
      <c r="CM113" s="136">
        <v>50.814</v>
      </c>
      <c r="CN113" s="136">
        <v>338.67472199999997</v>
      </c>
      <c r="CO113" s="136">
        <v>23501.986400999998</v>
      </c>
      <c r="CP113" s="136">
        <v>56388.293403000003</v>
      </c>
      <c r="CQ113" s="136">
        <v>82</v>
      </c>
      <c r="CR113" s="136">
        <v>84.634482758620706</v>
      </c>
      <c r="CS113" s="136">
        <v>84.664819944598307</v>
      </c>
      <c r="CT113" s="136">
        <v>1008.5</v>
      </c>
      <c r="CU113" s="136">
        <v>1007.42275862069</v>
      </c>
      <c r="CV113" s="136">
        <v>1006.58781163435</v>
      </c>
      <c r="CW113" s="136">
        <v>2</v>
      </c>
      <c r="CX113" s="136">
        <v>1.22068965517241</v>
      </c>
      <c r="CY113" s="136">
        <v>1.49362880886426</v>
      </c>
      <c r="CZ113" s="136">
        <v>319</v>
      </c>
      <c r="DA113" s="136">
        <v>166.47586206896599</v>
      </c>
      <c r="DB113" s="136">
        <v>189.99722991689799</v>
      </c>
      <c r="DC113" s="136">
        <v>73.2</v>
      </c>
      <c r="DD113" s="136">
        <v>2507.7249999999999</v>
      </c>
      <c r="DE113" s="136">
        <v>6077.3249999999998</v>
      </c>
      <c r="DF113" s="136">
        <v>598.22500000000002</v>
      </c>
      <c r="DG113" s="136">
        <v>22820.075000000001</v>
      </c>
      <c r="DH113" s="136">
        <v>54288.45</v>
      </c>
      <c r="DI113" s="136">
        <v>462.57499999999999</v>
      </c>
      <c r="DJ113" s="136">
        <v>64678.85</v>
      </c>
      <c r="DK113" s="136">
        <v>160399.17499999999</v>
      </c>
      <c r="DL113" s="136">
        <v>430.57499999999999</v>
      </c>
      <c r="DM113" s="136">
        <v>60692.9</v>
      </c>
      <c r="DN113" s="136">
        <v>150947.95000000001</v>
      </c>
      <c r="DO113" s="136">
        <v>40.22</v>
      </c>
      <c r="DP113" s="136">
        <v>1490.5509999999999</v>
      </c>
      <c r="DQ113" s="136">
        <v>3563.415</v>
      </c>
      <c r="DR113" s="136">
        <v>1.4450000000000001</v>
      </c>
      <c r="DS113" s="136">
        <v>43.597000000000001</v>
      </c>
      <c r="DT113" s="136">
        <v>105.18</v>
      </c>
      <c r="DU113" s="136">
        <v>7.35</v>
      </c>
      <c r="DV113" s="136">
        <v>221.4</v>
      </c>
      <c r="DW113" s="136">
        <v>533.875</v>
      </c>
      <c r="DX113" s="136">
        <v>58.225000000000001</v>
      </c>
      <c r="DY113" s="136">
        <v>1223.375</v>
      </c>
      <c r="DZ113" s="136">
        <v>2826.0749999999998</v>
      </c>
      <c r="EA113" s="136">
        <v>230.5</v>
      </c>
      <c r="EB113" s="136">
        <v>9771.0750000000007</v>
      </c>
      <c r="EC113" s="136">
        <v>23415.4</v>
      </c>
      <c r="ED113" s="61"/>
      <c r="IM113"/>
    </row>
    <row r="114" spans="1:247" ht="20.25" customHeight="1">
      <c r="A114" s="25">
        <v>39583</v>
      </c>
      <c r="B114" s="26" t="s">
        <v>119</v>
      </c>
      <c r="C114" s="27">
        <v>2</v>
      </c>
      <c r="D114" s="14">
        <v>-3.3650000000000002</v>
      </c>
      <c r="E114" s="23">
        <v>-60.299849999999999</v>
      </c>
      <c r="F114" s="11" t="s">
        <v>16</v>
      </c>
      <c r="G114" s="13">
        <v>10</v>
      </c>
      <c r="H114" s="11" t="s">
        <v>19</v>
      </c>
      <c r="I114" s="12" t="s">
        <v>189</v>
      </c>
      <c r="J114" s="12" t="s">
        <v>1931</v>
      </c>
      <c r="K114" s="24" t="s">
        <v>174</v>
      </c>
      <c r="L114" s="136">
        <v>0</v>
      </c>
      <c r="M114" s="28">
        <v>9.3000000000000007</v>
      </c>
      <c r="N114" s="29" t="s">
        <v>15</v>
      </c>
      <c r="O114" s="28">
        <v>27.5</v>
      </c>
      <c r="P114" s="28">
        <v>63</v>
      </c>
      <c r="Q114" s="28">
        <v>6.7</v>
      </c>
      <c r="R114" s="167">
        <v>1.7</v>
      </c>
      <c r="S114" s="167">
        <v>0.13</v>
      </c>
      <c r="T114" s="167">
        <v>9.1</v>
      </c>
      <c r="U114" s="167">
        <v>2.2000000000000002</v>
      </c>
      <c r="V114" s="20" t="s">
        <v>15</v>
      </c>
      <c r="W114" s="28">
        <v>6.4</v>
      </c>
      <c r="X114" s="29" t="s">
        <v>15</v>
      </c>
      <c r="Y114" s="28">
        <v>9.5299999999999994</v>
      </c>
      <c r="Z114" s="28">
        <v>5.6</v>
      </c>
      <c r="AA114" s="29" t="s">
        <v>15</v>
      </c>
      <c r="AB114" s="29" t="s">
        <v>15</v>
      </c>
      <c r="AC114" s="29" t="s">
        <v>15</v>
      </c>
      <c r="AD114" s="29" t="s">
        <v>15</v>
      </c>
      <c r="AE114" s="29" t="s">
        <v>15</v>
      </c>
      <c r="AF114" s="29" t="s">
        <v>15</v>
      </c>
      <c r="AG114" s="29" t="s">
        <v>15</v>
      </c>
      <c r="AH114" s="29" t="s">
        <v>15</v>
      </c>
      <c r="AI114" s="205" t="s">
        <v>15</v>
      </c>
      <c r="AJ114" s="29" t="s">
        <v>15</v>
      </c>
      <c r="AK114" s="29" t="s">
        <v>15</v>
      </c>
      <c r="AL114" s="29" t="s">
        <v>15</v>
      </c>
      <c r="AM114" s="29" t="s">
        <v>15</v>
      </c>
      <c r="AN114" s="29" t="s">
        <v>15</v>
      </c>
      <c r="AO114" s="21" t="s">
        <v>15</v>
      </c>
      <c r="AP114" s="21" t="s">
        <v>15</v>
      </c>
      <c r="AQ114" s="29" t="s">
        <v>15</v>
      </c>
      <c r="AR114" s="261" t="str">
        <f t="shared" si="6"/>
        <v>NaN</v>
      </c>
      <c r="AS114" s="29" t="s">
        <v>15</v>
      </c>
      <c r="AT114" s="29" t="s">
        <v>15</v>
      </c>
      <c r="AU114" s="29" t="s">
        <v>15</v>
      </c>
      <c r="AV114" s="29" t="s">
        <v>15</v>
      </c>
      <c r="AW114" s="204" t="str">
        <f t="shared" si="9"/>
        <v>NaN</v>
      </c>
      <c r="AX114" s="29" t="s">
        <v>15</v>
      </c>
      <c r="AY114" s="29" t="s">
        <v>15</v>
      </c>
      <c r="AZ114" s="270" t="s">
        <v>15</v>
      </c>
      <c r="BA114" s="29" t="s">
        <v>15</v>
      </c>
      <c r="BB114" s="264" t="s">
        <v>15</v>
      </c>
      <c r="BC114" s="29" t="s">
        <v>15</v>
      </c>
      <c r="BD114" s="29" t="s">
        <v>15</v>
      </c>
      <c r="BE114" s="29" t="s">
        <v>15</v>
      </c>
      <c r="BF114" s="29" t="s">
        <v>15</v>
      </c>
      <c r="BG114" s="21" t="s">
        <v>15</v>
      </c>
      <c r="BH114" s="29" t="s">
        <v>15</v>
      </c>
      <c r="BI114" s="29" t="s">
        <v>15</v>
      </c>
      <c r="BJ114" s="309">
        <v>21.603580000000001</v>
      </c>
      <c r="BK114" s="309">
        <v>1623345000</v>
      </c>
      <c r="BL114" s="309">
        <v>274273900</v>
      </c>
      <c r="BM114" s="309">
        <v>0.64591160000000003</v>
      </c>
      <c r="BN114" s="309">
        <v>0.1344572</v>
      </c>
      <c r="BO114" s="309">
        <v>0.1120239</v>
      </c>
      <c r="BP114" s="309">
        <v>9.6792290000000003E-2</v>
      </c>
      <c r="BQ114" s="309">
        <v>2.5295079999999999E-6</v>
      </c>
      <c r="BR114" s="309">
        <v>1.081261E-2</v>
      </c>
      <c r="BS114" s="136">
        <v>12.932666778564499</v>
      </c>
      <c r="BT114" s="136">
        <v>8.6577205657959002</v>
      </c>
      <c r="BU114" s="136">
        <v>-1.61779829068109E-3</v>
      </c>
      <c r="BV114" s="136">
        <v>6.22637453489006E-4</v>
      </c>
      <c r="BW114" s="136">
        <v>1.7335441079922001E-3</v>
      </c>
      <c r="BX114" s="136">
        <v>338.94992273165599</v>
      </c>
      <c r="BY114" s="136">
        <v>8994.2352090819295</v>
      </c>
      <c r="BZ114" s="136">
        <v>6.6206257138528499E-2</v>
      </c>
      <c r="CA114" s="136">
        <v>1.89090462314702E-4</v>
      </c>
      <c r="CB114" s="136">
        <v>15072.2520534665</v>
      </c>
      <c r="CC114" s="136">
        <v>11828.360439821899</v>
      </c>
      <c r="CD114" s="136">
        <v>5065.4391235209096</v>
      </c>
      <c r="CE114" s="136">
        <v>0</v>
      </c>
      <c r="CF114" s="136">
        <v>72.258996999999994</v>
      </c>
      <c r="CG114" s="136">
        <v>79.861348000000007</v>
      </c>
      <c r="CH114" s="136">
        <v>26.1</v>
      </c>
      <c r="CI114" s="136">
        <v>25.860689655172401</v>
      </c>
      <c r="CJ114" s="136">
        <v>25.7379501385042</v>
      </c>
      <c r="CK114" s="136">
        <v>0.15840000000000001</v>
      </c>
      <c r="CL114" s="136">
        <v>17.812799999999999</v>
      </c>
      <c r="CM114" s="136">
        <v>50.814</v>
      </c>
      <c r="CN114" s="136">
        <v>338.67472199999997</v>
      </c>
      <c r="CO114" s="136">
        <v>23501.986400999998</v>
      </c>
      <c r="CP114" s="136">
        <v>56388.293403000003</v>
      </c>
      <c r="CQ114" s="136">
        <v>82</v>
      </c>
      <c r="CR114" s="136">
        <v>84.634482758620706</v>
      </c>
      <c r="CS114" s="136">
        <v>84.664819944598307</v>
      </c>
      <c r="CT114" s="136">
        <v>1008.5</v>
      </c>
      <c r="CU114" s="136">
        <v>1007.42275862069</v>
      </c>
      <c r="CV114" s="136">
        <v>1006.58781163435</v>
      </c>
      <c r="CW114" s="136">
        <v>2</v>
      </c>
      <c r="CX114" s="136">
        <v>1.22068965517241</v>
      </c>
      <c r="CY114" s="136">
        <v>1.49362880886426</v>
      </c>
      <c r="CZ114" s="136">
        <v>319</v>
      </c>
      <c r="DA114" s="136">
        <v>166.47586206896599</v>
      </c>
      <c r="DB114" s="136">
        <v>189.99722991689799</v>
      </c>
      <c r="DC114" s="136">
        <v>73.2</v>
      </c>
      <c r="DD114" s="136">
        <v>2507.7249999999999</v>
      </c>
      <c r="DE114" s="136">
        <v>6077.3249999999998</v>
      </c>
      <c r="DF114" s="136">
        <v>598.22500000000002</v>
      </c>
      <c r="DG114" s="136">
        <v>22820.075000000001</v>
      </c>
      <c r="DH114" s="136">
        <v>54288.45</v>
      </c>
      <c r="DI114" s="136">
        <v>462.57499999999999</v>
      </c>
      <c r="DJ114" s="136">
        <v>64678.85</v>
      </c>
      <c r="DK114" s="136">
        <v>160399.17499999999</v>
      </c>
      <c r="DL114" s="136">
        <v>430.57499999999999</v>
      </c>
      <c r="DM114" s="136">
        <v>60692.9</v>
      </c>
      <c r="DN114" s="136">
        <v>150947.95000000001</v>
      </c>
      <c r="DO114" s="136">
        <v>40.22</v>
      </c>
      <c r="DP114" s="136">
        <v>1490.5509999999999</v>
      </c>
      <c r="DQ114" s="136">
        <v>3563.415</v>
      </c>
      <c r="DR114" s="136">
        <v>1.4450000000000001</v>
      </c>
      <c r="DS114" s="136">
        <v>43.597000000000001</v>
      </c>
      <c r="DT114" s="136">
        <v>105.18</v>
      </c>
      <c r="DU114" s="136">
        <v>7.35</v>
      </c>
      <c r="DV114" s="136">
        <v>221.4</v>
      </c>
      <c r="DW114" s="136">
        <v>533.875</v>
      </c>
      <c r="DX114" s="136">
        <v>58.225000000000001</v>
      </c>
      <c r="DY114" s="136">
        <v>1223.375</v>
      </c>
      <c r="DZ114" s="136">
        <v>2826.0749999999998</v>
      </c>
      <c r="EA114" s="136">
        <v>230.5</v>
      </c>
      <c r="EB114" s="136">
        <v>9771.0750000000007</v>
      </c>
      <c r="EC114" s="136">
        <v>23415.4</v>
      </c>
      <c r="ED114" s="61"/>
      <c r="IM114"/>
    </row>
    <row r="115" spans="1:247" ht="20.25" customHeight="1">
      <c r="A115" s="17">
        <v>39583</v>
      </c>
      <c r="B115" s="168" t="s">
        <v>1887</v>
      </c>
      <c r="C115" s="19">
        <v>1</v>
      </c>
      <c r="D115" s="14">
        <v>-3.3639999999999999</v>
      </c>
      <c r="E115" s="15">
        <v>-60.248699999999999</v>
      </c>
      <c r="F115" s="11" t="s">
        <v>16</v>
      </c>
      <c r="G115" s="13">
        <v>11</v>
      </c>
      <c r="H115" s="11" t="s">
        <v>20</v>
      </c>
      <c r="I115" s="12" t="s">
        <v>190</v>
      </c>
      <c r="J115" s="12" t="s">
        <v>1931</v>
      </c>
      <c r="K115" s="16" t="s">
        <v>174</v>
      </c>
      <c r="L115" s="136">
        <v>1</v>
      </c>
      <c r="M115" s="20">
        <v>8.6999999999999993</v>
      </c>
      <c r="N115" s="21" t="s">
        <v>15</v>
      </c>
      <c r="O115" s="20">
        <v>29.8</v>
      </c>
      <c r="P115" s="20">
        <v>54</v>
      </c>
      <c r="Q115" s="20">
        <v>0.39</v>
      </c>
      <c r="R115" s="20">
        <v>69.7</v>
      </c>
      <c r="S115" s="20">
        <v>5.28</v>
      </c>
      <c r="T115" s="20">
        <v>7.4</v>
      </c>
      <c r="U115" s="20">
        <v>1.7</v>
      </c>
      <c r="V115" s="28" t="s">
        <v>15</v>
      </c>
      <c r="W115" s="20">
        <v>6.83</v>
      </c>
      <c r="X115" s="21" t="s">
        <v>15</v>
      </c>
      <c r="Y115" s="21" t="s">
        <v>15</v>
      </c>
      <c r="Z115" s="21" t="s">
        <v>15</v>
      </c>
      <c r="AA115" s="21" t="s">
        <v>15</v>
      </c>
      <c r="AB115" s="21" t="s">
        <v>15</v>
      </c>
      <c r="AC115" s="21" t="s">
        <v>15</v>
      </c>
      <c r="AD115" s="21" t="s">
        <v>15</v>
      </c>
      <c r="AE115" s="21" t="s">
        <v>15</v>
      </c>
      <c r="AF115" s="21" t="s">
        <v>15</v>
      </c>
      <c r="AG115" s="21" t="s">
        <v>15</v>
      </c>
      <c r="AH115" s="21" t="s">
        <v>15</v>
      </c>
      <c r="AI115" s="204" t="s">
        <v>15</v>
      </c>
      <c r="AJ115" s="21" t="s">
        <v>15</v>
      </c>
      <c r="AK115" s="21" t="s">
        <v>15</v>
      </c>
      <c r="AL115" s="21" t="s">
        <v>15</v>
      </c>
      <c r="AM115" s="21" t="s">
        <v>15</v>
      </c>
      <c r="AN115" s="21" t="s">
        <v>15</v>
      </c>
      <c r="AO115" s="21" t="s">
        <v>15</v>
      </c>
      <c r="AP115" s="21" t="s">
        <v>15</v>
      </c>
      <c r="AQ115" s="21" t="s">
        <v>15</v>
      </c>
      <c r="AR115" s="261" t="str">
        <f t="shared" si="6"/>
        <v>NaN</v>
      </c>
      <c r="AS115" s="21" t="s">
        <v>15</v>
      </c>
      <c r="AT115" s="21" t="s">
        <v>15</v>
      </c>
      <c r="AU115" s="21" t="s">
        <v>15</v>
      </c>
      <c r="AV115" s="21" t="s">
        <v>15</v>
      </c>
      <c r="AW115" s="204" t="str">
        <f t="shared" si="9"/>
        <v>NaN</v>
      </c>
      <c r="AX115" s="21" t="s">
        <v>15</v>
      </c>
      <c r="AY115" s="21" t="s">
        <v>15</v>
      </c>
      <c r="AZ115" s="270" t="s">
        <v>15</v>
      </c>
      <c r="BA115" s="21" t="s">
        <v>15</v>
      </c>
      <c r="BB115" s="264" t="s">
        <v>15</v>
      </c>
      <c r="BC115" s="21" t="s">
        <v>15</v>
      </c>
      <c r="BD115" s="21" t="s">
        <v>15</v>
      </c>
      <c r="BE115" s="21" t="s">
        <v>15</v>
      </c>
      <c r="BF115" s="21" t="s">
        <v>15</v>
      </c>
      <c r="BG115" s="21" t="s">
        <v>15</v>
      </c>
      <c r="BH115" s="21" t="s">
        <v>15</v>
      </c>
      <c r="BI115" s="21" t="s">
        <v>15</v>
      </c>
      <c r="BJ115" s="309">
        <v>21.603580000000001</v>
      </c>
      <c r="BK115" s="309">
        <v>1623345000</v>
      </c>
      <c r="BL115" s="309">
        <v>274273900</v>
      </c>
      <c r="BM115" s="309">
        <v>0.64591160000000003</v>
      </c>
      <c r="BN115" s="309">
        <v>0.1344572</v>
      </c>
      <c r="BO115" s="309">
        <v>0.1120239</v>
      </c>
      <c r="BP115" s="309">
        <v>9.6792290000000003E-2</v>
      </c>
      <c r="BQ115" s="309">
        <v>2.5295079999999999E-6</v>
      </c>
      <c r="BR115" s="309">
        <v>1.081261E-2</v>
      </c>
      <c r="BS115" s="136">
        <v>13.553547223409</v>
      </c>
      <c r="BT115" s="136">
        <v>8.0376729965209996</v>
      </c>
      <c r="BU115" s="136">
        <v>-3.6083919306596102E-2</v>
      </c>
      <c r="BV115" s="136">
        <v>-1.5924893940488499E-2</v>
      </c>
      <c r="BW115" s="136">
        <v>5.4748176286617899E-2</v>
      </c>
      <c r="BX115" s="136">
        <v>23.8132770406297</v>
      </c>
      <c r="BY115" s="136">
        <v>6332.0961427382099</v>
      </c>
      <c r="BZ115" s="136">
        <v>4.7221797197122099E-2</v>
      </c>
      <c r="CA115" s="136">
        <v>5.9317456131990796E-3</v>
      </c>
      <c r="CB115" s="136">
        <v>425721.32433789701</v>
      </c>
      <c r="CC115" s="136">
        <v>549.52203129668396</v>
      </c>
      <c r="CD115" s="136">
        <v>149.481753286637</v>
      </c>
      <c r="CE115" s="136">
        <v>0</v>
      </c>
      <c r="CF115" s="136">
        <v>72.258996999999994</v>
      </c>
      <c r="CG115" s="136">
        <v>79.861348000000007</v>
      </c>
      <c r="CH115" s="136">
        <v>27.5</v>
      </c>
      <c r="CI115" s="136">
        <v>25.851724137931001</v>
      </c>
      <c r="CJ115" s="136">
        <v>25.7257617728532</v>
      </c>
      <c r="CK115" s="136">
        <v>0.1116</v>
      </c>
      <c r="CL115" s="136">
        <v>17.834399999999999</v>
      </c>
      <c r="CM115" s="136">
        <v>50.857199999999999</v>
      </c>
      <c r="CN115" s="136">
        <v>701.9325</v>
      </c>
      <c r="CO115" s="136">
        <v>23287.197789999998</v>
      </c>
      <c r="CP115" s="136">
        <v>56286.673681</v>
      </c>
      <c r="CQ115" s="136">
        <v>77</v>
      </c>
      <c r="CR115" s="136">
        <v>84.682758620689697</v>
      </c>
      <c r="CS115" s="136">
        <v>84.720221606648195</v>
      </c>
      <c r="CT115" s="136">
        <v>1005.6</v>
      </c>
      <c r="CU115" s="136">
        <v>1007.42482758621</v>
      </c>
      <c r="CV115" s="136">
        <v>1006.60166204986</v>
      </c>
      <c r="CW115" s="136">
        <v>1.6</v>
      </c>
      <c r="CX115" s="136">
        <v>1.22137931034483</v>
      </c>
      <c r="CY115" s="136">
        <v>1.4880886426592801</v>
      </c>
      <c r="CZ115" s="136">
        <v>261</v>
      </c>
      <c r="DA115" s="136">
        <v>166.944827586207</v>
      </c>
      <c r="DB115" s="136">
        <v>190.87811634349001</v>
      </c>
      <c r="DC115" s="136">
        <v>56.875</v>
      </c>
      <c r="DD115" s="136">
        <v>2566.1</v>
      </c>
      <c r="DE115" s="136">
        <v>6045.4750000000004</v>
      </c>
      <c r="DF115" s="136">
        <v>452.2</v>
      </c>
      <c r="DG115" s="136">
        <v>23073.8</v>
      </c>
      <c r="DH115" s="136">
        <v>53881.775000000001</v>
      </c>
      <c r="DI115" s="136">
        <v>467</v>
      </c>
      <c r="DJ115" s="136">
        <v>64713.724999999999</v>
      </c>
      <c r="DK115" s="136">
        <v>160438.97500000001</v>
      </c>
      <c r="DL115" s="136">
        <v>430.67500000000001</v>
      </c>
      <c r="DM115" s="136">
        <v>60665.9</v>
      </c>
      <c r="DN115" s="136">
        <v>150957.17499999999</v>
      </c>
      <c r="DO115" s="136">
        <v>29.898</v>
      </c>
      <c r="DP115" s="136">
        <v>1511.0889999999999</v>
      </c>
      <c r="DQ115" s="136">
        <v>3540.5320000000002</v>
      </c>
      <c r="DR115" s="136">
        <v>0.86</v>
      </c>
      <c r="DS115" s="136">
        <v>44.156999999999996</v>
      </c>
      <c r="DT115" s="136">
        <v>104.167</v>
      </c>
      <c r="DU115" s="136">
        <v>4.5999999999999996</v>
      </c>
      <c r="DV115" s="136">
        <v>224.55</v>
      </c>
      <c r="DW115" s="136">
        <v>528.65</v>
      </c>
      <c r="DX115" s="136">
        <v>15.775</v>
      </c>
      <c r="DY115" s="136">
        <v>1279.1500000000001</v>
      </c>
      <c r="DZ115" s="136">
        <v>2651.2249999999999</v>
      </c>
      <c r="EA115" s="136">
        <v>201.75</v>
      </c>
      <c r="EB115" s="136">
        <v>9829.4</v>
      </c>
      <c r="EC115" s="136">
        <v>23400.974999999999</v>
      </c>
      <c r="ED115" s="61"/>
      <c r="IM115"/>
    </row>
    <row r="116" spans="1:247" ht="20.25" customHeight="1">
      <c r="A116" s="25">
        <v>39584</v>
      </c>
      <c r="B116" s="26" t="s">
        <v>88</v>
      </c>
      <c r="C116" s="27">
        <v>4</v>
      </c>
      <c r="D116" s="14">
        <v>-3.3898000000000001</v>
      </c>
      <c r="E116" s="23">
        <v>-60.315989999999999</v>
      </c>
      <c r="F116" s="11" t="s">
        <v>16</v>
      </c>
      <c r="G116" s="13">
        <v>5</v>
      </c>
      <c r="H116" s="11" t="s">
        <v>43</v>
      </c>
      <c r="I116" s="12" t="s">
        <v>191</v>
      </c>
      <c r="J116" s="12" t="s">
        <v>1931</v>
      </c>
      <c r="K116" s="24" t="s">
        <v>174</v>
      </c>
      <c r="L116" s="136">
        <v>1</v>
      </c>
      <c r="M116" s="28">
        <v>10</v>
      </c>
      <c r="N116" s="29" t="s">
        <v>15</v>
      </c>
      <c r="O116" s="28">
        <v>30.51</v>
      </c>
      <c r="P116" s="28">
        <v>59</v>
      </c>
      <c r="Q116" s="28">
        <v>0.45</v>
      </c>
      <c r="R116" s="167">
        <v>67.2</v>
      </c>
      <c r="S116" s="167">
        <v>5.04</v>
      </c>
      <c r="T116" s="167">
        <v>5.4</v>
      </c>
      <c r="U116" s="167">
        <v>1.3</v>
      </c>
      <c r="V116" s="167" t="s">
        <v>15</v>
      </c>
      <c r="W116" s="28">
        <v>6.85</v>
      </c>
      <c r="X116" s="29" t="s">
        <v>15</v>
      </c>
      <c r="Y116" s="29" t="s">
        <v>15</v>
      </c>
      <c r="Z116" s="29" t="s">
        <v>15</v>
      </c>
      <c r="AA116" s="29" t="s">
        <v>15</v>
      </c>
      <c r="AB116" s="29" t="s">
        <v>15</v>
      </c>
      <c r="AC116" s="29" t="s">
        <v>15</v>
      </c>
      <c r="AD116" s="29" t="s">
        <v>15</v>
      </c>
      <c r="AE116" s="29" t="s">
        <v>15</v>
      </c>
      <c r="AF116" s="29" t="s">
        <v>15</v>
      </c>
      <c r="AG116" s="29" t="s">
        <v>15</v>
      </c>
      <c r="AH116" s="29" t="s">
        <v>15</v>
      </c>
      <c r="AI116" s="205" t="s">
        <v>15</v>
      </c>
      <c r="AJ116" s="29" t="s">
        <v>15</v>
      </c>
      <c r="AK116" s="29" t="s">
        <v>15</v>
      </c>
      <c r="AL116" s="29" t="s">
        <v>15</v>
      </c>
      <c r="AM116" s="29" t="s">
        <v>15</v>
      </c>
      <c r="AN116" s="29" t="s">
        <v>15</v>
      </c>
      <c r="AO116" s="21" t="s">
        <v>15</v>
      </c>
      <c r="AP116" s="21" t="s">
        <v>15</v>
      </c>
      <c r="AQ116" s="28">
        <v>23.86</v>
      </c>
      <c r="AR116" s="261" t="str">
        <f t="shared" si="6"/>
        <v>NaN</v>
      </c>
      <c r="AS116" s="219" t="s">
        <v>15</v>
      </c>
      <c r="AT116" s="29" t="s">
        <v>15</v>
      </c>
      <c r="AU116" s="29" t="s">
        <v>15</v>
      </c>
      <c r="AV116" s="29" t="s">
        <v>15</v>
      </c>
      <c r="AW116" s="204" t="str">
        <f t="shared" si="9"/>
        <v>NaN</v>
      </c>
      <c r="AX116" s="29" t="s">
        <v>15</v>
      </c>
      <c r="AY116" s="29" t="s">
        <v>15</v>
      </c>
      <c r="AZ116" s="271" t="s">
        <v>15</v>
      </c>
      <c r="BA116" s="29" t="s">
        <v>15</v>
      </c>
      <c r="BB116" s="264" t="s">
        <v>15</v>
      </c>
      <c r="BC116" s="29" t="s">
        <v>15</v>
      </c>
      <c r="BD116" s="29" t="s">
        <v>15</v>
      </c>
      <c r="BE116" s="29" t="s">
        <v>15</v>
      </c>
      <c r="BF116" s="29" t="s">
        <v>15</v>
      </c>
      <c r="BG116" s="21" t="s">
        <v>15</v>
      </c>
      <c r="BH116" s="29" t="s">
        <v>15</v>
      </c>
      <c r="BI116" s="29" t="s">
        <v>15</v>
      </c>
      <c r="BJ116" s="309">
        <v>21.625769999999999</v>
      </c>
      <c r="BK116" s="309">
        <v>1629405000</v>
      </c>
      <c r="BL116" s="309">
        <v>274574900</v>
      </c>
      <c r="BM116" s="309">
        <v>0.65036159999999998</v>
      </c>
      <c r="BN116" s="309">
        <v>0.1326058</v>
      </c>
      <c r="BO116" s="309">
        <v>0.1102537</v>
      </c>
      <c r="BP116" s="309">
        <v>9.6159129999999995E-2</v>
      </c>
      <c r="BQ116" s="309">
        <v>2.483815E-6</v>
      </c>
      <c r="BR116" s="309">
        <v>1.061729E-2</v>
      </c>
      <c r="BS116" s="136">
        <v>12.4860191345215</v>
      </c>
      <c r="BT116" s="136">
        <v>9.1322741508483904</v>
      </c>
      <c r="BU116" s="136">
        <v>-4.5893285641795999E-4</v>
      </c>
      <c r="BV116" s="309">
        <v>-8.0980327766155797E-5</v>
      </c>
      <c r="BW116" s="136">
        <v>5.7145566825056405E-4</v>
      </c>
      <c r="BX116" s="136">
        <v>10.0070325833185</v>
      </c>
      <c r="BY116" s="136">
        <v>5776.0521593772701</v>
      </c>
      <c r="BZ116" s="136">
        <v>2.6415990412313201E-3</v>
      </c>
      <c r="CA116" s="309">
        <v>9.5201395773375605E-5</v>
      </c>
      <c r="CB116" s="136">
        <v>8174.5964848874501</v>
      </c>
      <c r="CC116" s="136">
        <v>94114.777965757399</v>
      </c>
      <c r="CD116" s="136">
        <v>14140.898899780599</v>
      </c>
      <c r="CE116" s="136">
        <v>0</v>
      </c>
      <c r="CF116" s="136">
        <v>75.803911999999997</v>
      </c>
      <c r="CG116" s="136">
        <v>90.322070999999994</v>
      </c>
      <c r="CH116" s="136">
        <v>24</v>
      </c>
      <c r="CI116" s="136">
        <v>26.0158620689655</v>
      </c>
      <c r="CJ116" s="136">
        <v>25.685872576177299</v>
      </c>
      <c r="CK116" s="136">
        <v>0.09</v>
      </c>
      <c r="CL116" s="136">
        <v>17.287199999999999</v>
      </c>
      <c r="CM116" s="136">
        <v>50.806800000000102</v>
      </c>
      <c r="CN116" s="136">
        <v>2.0278000000000001E-2</v>
      </c>
      <c r="CO116" s="136">
        <v>24052.388900999998</v>
      </c>
      <c r="CP116" s="136">
        <v>55747.071736999998</v>
      </c>
      <c r="CQ116" s="136">
        <v>95</v>
      </c>
      <c r="CR116" s="136">
        <v>84.227586206896504</v>
      </c>
      <c r="CS116" s="136">
        <v>84.869806094182806</v>
      </c>
      <c r="CT116" s="136">
        <v>1007.3</v>
      </c>
      <c r="CU116" s="136">
        <v>1007.49103448276</v>
      </c>
      <c r="CV116" s="136">
        <v>1006.74930747922</v>
      </c>
      <c r="CW116" s="136">
        <v>0.3</v>
      </c>
      <c r="CX116" s="136">
        <v>1.2234482758620699</v>
      </c>
      <c r="CY116" s="136">
        <v>1.4662049861495801</v>
      </c>
      <c r="CZ116" s="136">
        <v>45</v>
      </c>
      <c r="DA116" s="136">
        <v>169.07586206896599</v>
      </c>
      <c r="DB116" s="136">
        <v>189.34349030470901</v>
      </c>
      <c r="DC116" s="136">
        <v>7.4</v>
      </c>
      <c r="DD116" s="136">
        <v>2571.7750000000001</v>
      </c>
      <c r="DE116" s="136">
        <v>5987.9</v>
      </c>
      <c r="DF116" s="136">
        <v>50.924999999999997</v>
      </c>
      <c r="DG116" s="136">
        <v>23103.325000000001</v>
      </c>
      <c r="DH116" s="136">
        <v>53237.45</v>
      </c>
      <c r="DI116" s="136">
        <v>427.07499999999999</v>
      </c>
      <c r="DJ116" s="136">
        <v>64719.625</v>
      </c>
      <c r="DK116" s="136">
        <v>160447.95000000001</v>
      </c>
      <c r="DL116" s="136">
        <v>400.77499999999998</v>
      </c>
      <c r="DM116" s="136">
        <v>60545.025000000001</v>
      </c>
      <c r="DN116" s="136">
        <v>150892.95000000001</v>
      </c>
      <c r="DO116" s="136">
        <v>2.633</v>
      </c>
      <c r="DP116" s="136">
        <v>1512.97</v>
      </c>
      <c r="DQ116" s="136">
        <v>3502.2489999999998</v>
      </c>
      <c r="DR116" s="136">
        <v>8.0000000000000002E-3</v>
      </c>
      <c r="DS116" s="136">
        <v>43.976999999999997</v>
      </c>
      <c r="DT116" s="136">
        <v>103.069</v>
      </c>
      <c r="DU116" s="136">
        <v>2.5000000000000001E-2</v>
      </c>
      <c r="DV116" s="136">
        <v>223.52500000000001</v>
      </c>
      <c r="DW116" s="136">
        <v>522.875</v>
      </c>
      <c r="DX116" s="136">
        <v>2.7250000000000001</v>
      </c>
      <c r="DY116" s="136">
        <v>1290.8</v>
      </c>
      <c r="DZ116" s="136">
        <v>2533.8000000000002</v>
      </c>
      <c r="EA116" s="136">
        <v>20.3</v>
      </c>
      <c r="EB116" s="136">
        <v>9825.4</v>
      </c>
      <c r="EC116" s="136">
        <v>23211.575000000001</v>
      </c>
      <c r="ED116" s="61"/>
      <c r="IM116"/>
    </row>
    <row r="117" spans="1:247" ht="20.25" customHeight="1">
      <c r="A117" s="17">
        <v>39584</v>
      </c>
      <c r="B117" s="18" t="s">
        <v>88</v>
      </c>
      <c r="C117" s="19">
        <v>4</v>
      </c>
      <c r="D117" s="14">
        <v>-3.3898000000000001</v>
      </c>
      <c r="E117" s="15">
        <v>-60.315989999999999</v>
      </c>
      <c r="F117" s="11" t="s">
        <v>16</v>
      </c>
      <c r="G117" s="13">
        <v>5</v>
      </c>
      <c r="H117" s="11" t="s">
        <v>43</v>
      </c>
      <c r="I117" s="12" t="s">
        <v>192</v>
      </c>
      <c r="J117" s="12" t="s">
        <v>1931</v>
      </c>
      <c r="K117" s="16" t="s">
        <v>174</v>
      </c>
      <c r="L117" s="136">
        <v>0</v>
      </c>
      <c r="M117" s="20">
        <v>10</v>
      </c>
      <c r="N117" s="21" t="s">
        <v>15</v>
      </c>
      <c r="O117" s="20">
        <v>30.42</v>
      </c>
      <c r="P117" s="20">
        <v>57</v>
      </c>
      <c r="Q117" s="20">
        <v>1.04</v>
      </c>
      <c r="R117" s="20">
        <v>66.3</v>
      </c>
      <c r="S117" s="20">
        <v>4.9800000000000004</v>
      </c>
      <c r="T117" s="20">
        <v>5.4</v>
      </c>
      <c r="U117" s="20">
        <v>1.3</v>
      </c>
      <c r="V117" s="198" t="s">
        <v>15</v>
      </c>
      <c r="W117" s="20">
        <v>6.83</v>
      </c>
      <c r="X117" s="21" t="s">
        <v>15</v>
      </c>
      <c r="Y117" s="21" t="s">
        <v>15</v>
      </c>
      <c r="Z117" s="21" t="s">
        <v>15</v>
      </c>
      <c r="AA117" s="21" t="s">
        <v>15</v>
      </c>
      <c r="AB117" s="21" t="s">
        <v>15</v>
      </c>
      <c r="AC117" s="21" t="s">
        <v>15</v>
      </c>
      <c r="AD117" s="21" t="s">
        <v>15</v>
      </c>
      <c r="AE117" s="21" t="s">
        <v>15</v>
      </c>
      <c r="AF117" s="21" t="s">
        <v>15</v>
      </c>
      <c r="AG117" s="21" t="s">
        <v>15</v>
      </c>
      <c r="AH117" s="21" t="s">
        <v>15</v>
      </c>
      <c r="AI117" s="204" t="s">
        <v>15</v>
      </c>
      <c r="AJ117" s="21" t="s">
        <v>15</v>
      </c>
      <c r="AK117" s="21" t="s">
        <v>15</v>
      </c>
      <c r="AL117" s="21" t="s">
        <v>15</v>
      </c>
      <c r="AM117" s="21" t="s">
        <v>15</v>
      </c>
      <c r="AN117" s="21" t="s">
        <v>15</v>
      </c>
      <c r="AO117" s="21" t="s">
        <v>15</v>
      </c>
      <c r="AP117" s="21" t="s">
        <v>15</v>
      </c>
      <c r="AQ117" s="20">
        <v>28.45</v>
      </c>
      <c r="AR117" s="261" t="str">
        <f t="shared" si="6"/>
        <v>NaN</v>
      </c>
      <c r="AS117" s="219" t="s">
        <v>15</v>
      </c>
      <c r="AT117" s="21" t="s">
        <v>15</v>
      </c>
      <c r="AU117" s="21" t="s">
        <v>15</v>
      </c>
      <c r="AV117" s="21" t="s">
        <v>15</v>
      </c>
      <c r="AW117" s="204" t="str">
        <f t="shared" si="9"/>
        <v>NaN</v>
      </c>
      <c r="AX117" s="21" t="s">
        <v>15</v>
      </c>
      <c r="AY117" s="21" t="s">
        <v>15</v>
      </c>
      <c r="AZ117" s="270" t="s">
        <v>15</v>
      </c>
      <c r="BA117" s="21" t="s">
        <v>15</v>
      </c>
      <c r="BB117" s="264" t="s">
        <v>15</v>
      </c>
      <c r="BC117" s="21" t="s">
        <v>15</v>
      </c>
      <c r="BD117" s="21" t="s">
        <v>15</v>
      </c>
      <c r="BE117" s="21" t="s">
        <v>15</v>
      </c>
      <c r="BF117" s="21" t="s">
        <v>15</v>
      </c>
      <c r="BG117" s="21" t="s">
        <v>15</v>
      </c>
      <c r="BH117" s="21" t="s">
        <v>15</v>
      </c>
      <c r="BI117" s="21" t="s">
        <v>15</v>
      </c>
      <c r="BJ117" s="309">
        <v>21.625769999999999</v>
      </c>
      <c r="BK117" s="309">
        <v>1629405000</v>
      </c>
      <c r="BL117" s="309">
        <v>274574900</v>
      </c>
      <c r="BM117" s="309">
        <v>0.65036159999999998</v>
      </c>
      <c r="BN117" s="309">
        <v>0.1326058</v>
      </c>
      <c r="BO117" s="309">
        <v>0.1102537</v>
      </c>
      <c r="BP117" s="309">
        <v>9.6159129999999995E-2</v>
      </c>
      <c r="BQ117" s="309">
        <v>2.483815E-6</v>
      </c>
      <c r="BR117" s="309">
        <v>1.061729E-2</v>
      </c>
      <c r="BS117" s="136">
        <v>12.4860191345215</v>
      </c>
      <c r="BT117" s="136">
        <v>9.1322741508483904</v>
      </c>
      <c r="BU117" s="136">
        <v>-4.5893285641795999E-4</v>
      </c>
      <c r="BV117" s="309">
        <v>-8.0980327766155797E-5</v>
      </c>
      <c r="BW117" s="136">
        <v>5.7145566825056405E-4</v>
      </c>
      <c r="BX117" s="136">
        <v>10.0070325833185</v>
      </c>
      <c r="BY117" s="136">
        <v>5776.0521593772701</v>
      </c>
      <c r="BZ117" s="136">
        <v>2.6415990412313201E-3</v>
      </c>
      <c r="CA117" s="309">
        <v>9.5201395773375605E-5</v>
      </c>
      <c r="CB117" s="136">
        <v>8174.5964848874501</v>
      </c>
      <c r="CC117" s="136">
        <v>94114.777965757399</v>
      </c>
      <c r="CD117" s="136">
        <v>14140.898899780599</v>
      </c>
      <c r="CE117" s="136">
        <v>0</v>
      </c>
      <c r="CF117" s="136">
        <v>75.803911999999997</v>
      </c>
      <c r="CG117" s="136">
        <v>90.322070999999994</v>
      </c>
      <c r="CH117" s="136">
        <v>24</v>
      </c>
      <c r="CI117" s="136">
        <v>26.0158620689655</v>
      </c>
      <c r="CJ117" s="136">
        <v>25.685872576177299</v>
      </c>
      <c r="CK117" s="136">
        <v>0.09</v>
      </c>
      <c r="CL117" s="136">
        <v>17.287199999999999</v>
      </c>
      <c r="CM117" s="136">
        <v>50.806800000000102</v>
      </c>
      <c r="CN117" s="136">
        <v>2.0278000000000001E-2</v>
      </c>
      <c r="CO117" s="136">
        <v>24052.388900999998</v>
      </c>
      <c r="CP117" s="136">
        <v>55747.071736999998</v>
      </c>
      <c r="CQ117" s="136">
        <v>95</v>
      </c>
      <c r="CR117" s="136">
        <v>84.227586206896504</v>
      </c>
      <c r="CS117" s="136">
        <v>84.869806094182806</v>
      </c>
      <c r="CT117" s="136">
        <v>1007.3</v>
      </c>
      <c r="CU117" s="136">
        <v>1007.49103448276</v>
      </c>
      <c r="CV117" s="136">
        <v>1006.74930747922</v>
      </c>
      <c r="CW117" s="136">
        <v>0.3</v>
      </c>
      <c r="CX117" s="136">
        <v>1.2234482758620699</v>
      </c>
      <c r="CY117" s="136">
        <v>1.4662049861495801</v>
      </c>
      <c r="CZ117" s="136">
        <v>45</v>
      </c>
      <c r="DA117" s="136">
        <v>169.07586206896599</v>
      </c>
      <c r="DB117" s="136">
        <v>189.34349030470901</v>
      </c>
      <c r="DC117" s="136">
        <v>7.4</v>
      </c>
      <c r="DD117" s="136">
        <v>2571.7750000000001</v>
      </c>
      <c r="DE117" s="136">
        <v>5987.9</v>
      </c>
      <c r="DF117" s="136">
        <v>50.924999999999997</v>
      </c>
      <c r="DG117" s="136">
        <v>23103.325000000001</v>
      </c>
      <c r="DH117" s="136">
        <v>53237.45</v>
      </c>
      <c r="DI117" s="136">
        <v>427.07499999999999</v>
      </c>
      <c r="DJ117" s="136">
        <v>64719.625</v>
      </c>
      <c r="DK117" s="136">
        <v>160447.95000000001</v>
      </c>
      <c r="DL117" s="136">
        <v>400.77499999999998</v>
      </c>
      <c r="DM117" s="136">
        <v>60545.025000000001</v>
      </c>
      <c r="DN117" s="136">
        <v>150892.95000000001</v>
      </c>
      <c r="DO117" s="136">
        <v>2.633</v>
      </c>
      <c r="DP117" s="136">
        <v>1512.97</v>
      </c>
      <c r="DQ117" s="136">
        <v>3502.2489999999998</v>
      </c>
      <c r="DR117" s="136">
        <v>8.0000000000000002E-3</v>
      </c>
      <c r="DS117" s="136">
        <v>43.976999999999997</v>
      </c>
      <c r="DT117" s="136">
        <v>103.069</v>
      </c>
      <c r="DU117" s="136">
        <v>2.5000000000000001E-2</v>
      </c>
      <c r="DV117" s="136">
        <v>223.52500000000001</v>
      </c>
      <c r="DW117" s="136">
        <v>522.875</v>
      </c>
      <c r="DX117" s="136">
        <v>2.7250000000000001</v>
      </c>
      <c r="DY117" s="136">
        <v>1290.8</v>
      </c>
      <c r="DZ117" s="136">
        <v>2533.8000000000002</v>
      </c>
      <c r="EA117" s="136">
        <v>20.3</v>
      </c>
      <c r="EB117" s="136">
        <v>9825.4</v>
      </c>
      <c r="EC117" s="136">
        <v>23211.575000000001</v>
      </c>
      <c r="ED117" s="61"/>
      <c r="IM117"/>
    </row>
    <row r="118" spans="1:247" ht="24.6" customHeight="1">
      <c r="A118" s="25">
        <v>39584</v>
      </c>
      <c r="B118" s="26" t="s">
        <v>88</v>
      </c>
      <c r="C118" s="27">
        <v>4</v>
      </c>
      <c r="D118" s="14">
        <v>-3.3898000000000001</v>
      </c>
      <c r="E118" s="23">
        <v>-60.315989999999999</v>
      </c>
      <c r="F118" s="11" t="s">
        <v>16</v>
      </c>
      <c r="G118" s="13">
        <v>5</v>
      </c>
      <c r="H118" s="11" t="s">
        <v>43</v>
      </c>
      <c r="I118" s="12" t="s">
        <v>193</v>
      </c>
      <c r="J118" s="12" t="s">
        <v>1931</v>
      </c>
      <c r="K118" s="24" t="s">
        <v>174</v>
      </c>
      <c r="L118" s="136">
        <v>0</v>
      </c>
      <c r="M118" s="28">
        <v>10</v>
      </c>
      <c r="N118" s="29" t="s">
        <v>15</v>
      </c>
      <c r="O118" s="28">
        <v>28.39</v>
      </c>
      <c r="P118" s="28">
        <v>55</v>
      </c>
      <c r="Q118" s="28">
        <v>3.03</v>
      </c>
      <c r="R118" s="167">
        <v>40.6</v>
      </c>
      <c r="S118" s="167">
        <v>3.15</v>
      </c>
      <c r="T118" s="167">
        <v>5.2</v>
      </c>
      <c r="U118" s="167">
        <v>1.2</v>
      </c>
      <c r="V118" s="167" t="s">
        <v>15</v>
      </c>
      <c r="W118" s="28">
        <v>6.66</v>
      </c>
      <c r="X118" s="29" t="s">
        <v>15</v>
      </c>
      <c r="Y118" s="29" t="s">
        <v>15</v>
      </c>
      <c r="Z118" s="29" t="s">
        <v>15</v>
      </c>
      <c r="AA118" s="29" t="s">
        <v>15</v>
      </c>
      <c r="AB118" s="29" t="s">
        <v>15</v>
      </c>
      <c r="AC118" s="29" t="s">
        <v>15</v>
      </c>
      <c r="AD118" s="29" t="s">
        <v>15</v>
      </c>
      <c r="AE118" s="29" t="s">
        <v>15</v>
      </c>
      <c r="AF118" s="29" t="s">
        <v>15</v>
      </c>
      <c r="AG118" s="29" t="s">
        <v>15</v>
      </c>
      <c r="AH118" s="29" t="s">
        <v>15</v>
      </c>
      <c r="AI118" s="205" t="s">
        <v>15</v>
      </c>
      <c r="AJ118" s="29" t="s">
        <v>15</v>
      </c>
      <c r="AK118" s="29" t="s">
        <v>15</v>
      </c>
      <c r="AL118" s="29" t="s">
        <v>15</v>
      </c>
      <c r="AM118" s="29" t="s">
        <v>15</v>
      </c>
      <c r="AN118" s="29" t="s">
        <v>15</v>
      </c>
      <c r="AO118" s="21" t="s">
        <v>15</v>
      </c>
      <c r="AP118" s="21" t="s">
        <v>15</v>
      </c>
      <c r="AQ118" s="28">
        <v>25.01</v>
      </c>
      <c r="AR118" s="261" t="str">
        <f t="shared" si="6"/>
        <v>NaN</v>
      </c>
      <c r="AS118" s="219" t="s">
        <v>15</v>
      </c>
      <c r="AT118" s="29" t="s">
        <v>15</v>
      </c>
      <c r="AU118" s="29" t="s">
        <v>15</v>
      </c>
      <c r="AV118" s="29" t="s">
        <v>15</v>
      </c>
      <c r="AW118" s="204" t="str">
        <f t="shared" si="9"/>
        <v>NaN</v>
      </c>
      <c r="AX118" s="29" t="s">
        <v>15</v>
      </c>
      <c r="AY118" s="29" t="s">
        <v>15</v>
      </c>
      <c r="AZ118" s="270" t="s">
        <v>15</v>
      </c>
      <c r="BA118" s="29" t="s">
        <v>15</v>
      </c>
      <c r="BB118" s="264" t="s">
        <v>15</v>
      </c>
      <c r="BC118" s="29" t="s">
        <v>15</v>
      </c>
      <c r="BD118" s="29" t="s">
        <v>15</v>
      </c>
      <c r="BE118" s="29" t="s">
        <v>15</v>
      </c>
      <c r="BF118" s="29" t="s">
        <v>15</v>
      </c>
      <c r="BG118" s="21" t="s">
        <v>15</v>
      </c>
      <c r="BH118" s="29" t="s">
        <v>15</v>
      </c>
      <c r="BI118" s="29" t="s">
        <v>15</v>
      </c>
      <c r="BJ118" s="309">
        <v>21.625769999999999</v>
      </c>
      <c r="BK118" s="309">
        <v>1629405000</v>
      </c>
      <c r="BL118" s="309">
        <v>274574900</v>
      </c>
      <c r="BM118" s="309">
        <v>0.65036159999999998</v>
      </c>
      <c r="BN118" s="309">
        <v>0.1326058</v>
      </c>
      <c r="BO118" s="309">
        <v>0.1102537</v>
      </c>
      <c r="BP118" s="309">
        <v>9.6159129999999995E-2</v>
      </c>
      <c r="BQ118" s="309">
        <v>2.483815E-6</v>
      </c>
      <c r="BR118" s="309">
        <v>1.061729E-2</v>
      </c>
      <c r="BS118" s="136">
        <v>12.4860191345215</v>
      </c>
      <c r="BT118" s="136">
        <v>9.1322741508483904</v>
      </c>
      <c r="BU118" s="136">
        <v>-4.5893285641795999E-4</v>
      </c>
      <c r="BV118" s="309">
        <v>-8.0980327766155797E-5</v>
      </c>
      <c r="BW118" s="136">
        <v>5.7145566825056405E-4</v>
      </c>
      <c r="BX118" s="136">
        <v>10.0070325833185</v>
      </c>
      <c r="BY118" s="136">
        <v>5776.0521593772701</v>
      </c>
      <c r="BZ118" s="136">
        <v>2.6415990412313201E-3</v>
      </c>
      <c r="CA118" s="309">
        <v>9.5201395773375605E-5</v>
      </c>
      <c r="CB118" s="136">
        <v>8174.5964848874501</v>
      </c>
      <c r="CC118" s="136">
        <v>94114.777965757399</v>
      </c>
      <c r="CD118" s="136">
        <v>14140.898899780599</v>
      </c>
      <c r="CE118" s="136">
        <v>0</v>
      </c>
      <c r="CF118" s="136">
        <v>75.803911999999997</v>
      </c>
      <c r="CG118" s="136">
        <v>90.322070999999994</v>
      </c>
      <c r="CH118" s="136">
        <v>24</v>
      </c>
      <c r="CI118" s="136">
        <v>26.0158620689655</v>
      </c>
      <c r="CJ118" s="136">
        <v>25.685872576177299</v>
      </c>
      <c r="CK118" s="136">
        <v>0.09</v>
      </c>
      <c r="CL118" s="136">
        <v>17.287199999999999</v>
      </c>
      <c r="CM118" s="136">
        <v>50.806800000000102</v>
      </c>
      <c r="CN118" s="136">
        <v>2.0278000000000001E-2</v>
      </c>
      <c r="CO118" s="136">
        <v>24052.388900999998</v>
      </c>
      <c r="CP118" s="136">
        <v>55747.071736999998</v>
      </c>
      <c r="CQ118" s="136">
        <v>95</v>
      </c>
      <c r="CR118" s="136">
        <v>84.227586206896504</v>
      </c>
      <c r="CS118" s="136">
        <v>84.869806094182806</v>
      </c>
      <c r="CT118" s="136">
        <v>1007.3</v>
      </c>
      <c r="CU118" s="136">
        <v>1007.49103448276</v>
      </c>
      <c r="CV118" s="136">
        <v>1006.74930747922</v>
      </c>
      <c r="CW118" s="136">
        <v>0.3</v>
      </c>
      <c r="CX118" s="136">
        <v>1.2234482758620699</v>
      </c>
      <c r="CY118" s="136">
        <v>1.4662049861495801</v>
      </c>
      <c r="CZ118" s="136">
        <v>45</v>
      </c>
      <c r="DA118" s="136">
        <v>169.07586206896599</v>
      </c>
      <c r="DB118" s="136">
        <v>189.34349030470901</v>
      </c>
      <c r="DC118" s="136">
        <v>7.4</v>
      </c>
      <c r="DD118" s="136">
        <v>2571.7750000000001</v>
      </c>
      <c r="DE118" s="136">
        <v>5987.9</v>
      </c>
      <c r="DF118" s="136">
        <v>50.924999999999997</v>
      </c>
      <c r="DG118" s="136">
        <v>23103.325000000001</v>
      </c>
      <c r="DH118" s="136">
        <v>53237.45</v>
      </c>
      <c r="DI118" s="136">
        <v>427.07499999999999</v>
      </c>
      <c r="DJ118" s="136">
        <v>64719.625</v>
      </c>
      <c r="DK118" s="136">
        <v>160447.95000000001</v>
      </c>
      <c r="DL118" s="136">
        <v>400.77499999999998</v>
      </c>
      <c r="DM118" s="136">
        <v>60545.025000000001</v>
      </c>
      <c r="DN118" s="136">
        <v>150892.95000000001</v>
      </c>
      <c r="DO118" s="136">
        <v>2.633</v>
      </c>
      <c r="DP118" s="136">
        <v>1512.97</v>
      </c>
      <c r="DQ118" s="136">
        <v>3502.2489999999998</v>
      </c>
      <c r="DR118" s="136">
        <v>8.0000000000000002E-3</v>
      </c>
      <c r="DS118" s="136">
        <v>43.976999999999997</v>
      </c>
      <c r="DT118" s="136">
        <v>103.069</v>
      </c>
      <c r="DU118" s="136">
        <v>2.5000000000000001E-2</v>
      </c>
      <c r="DV118" s="136">
        <v>223.52500000000001</v>
      </c>
      <c r="DW118" s="136">
        <v>522.875</v>
      </c>
      <c r="DX118" s="136">
        <v>2.7250000000000001</v>
      </c>
      <c r="DY118" s="136">
        <v>1290.8</v>
      </c>
      <c r="DZ118" s="136">
        <v>2533.8000000000002</v>
      </c>
      <c r="EA118" s="136">
        <v>20.3</v>
      </c>
      <c r="EB118" s="136">
        <v>9825.4</v>
      </c>
      <c r="EC118" s="136">
        <v>23211.575000000001</v>
      </c>
      <c r="ED118" s="61"/>
      <c r="IM118"/>
    </row>
    <row r="119" spans="1:247" ht="24.6" customHeight="1">
      <c r="A119" s="17">
        <v>39584</v>
      </c>
      <c r="B119" s="18" t="s">
        <v>38</v>
      </c>
      <c r="C119" s="19">
        <v>4</v>
      </c>
      <c r="D119" s="14">
        <v>-3.3898000000000001</v>
      </c>
      <c r="E119" s="15">
        <v>-60.315989999999999</v>
      </c>
      <c r="F119" s="11" t="s">
        <v>16</v>
      </c>
      <c r="G119" s="13">
        <v>5</v>
      </c>
      <c r="H119" s="11" t="s">
        <v>43</v>
      </c>
      <c r="I119" s="12" t="s">
        <v>194</v>
      </c>
      <c r="J119" s="12" t="s">
        <v>1931</v>
      </c>
      <c r="K119" s="16" t="s">
        <v>174</v>
      </c>
      <c r="L119" s="136">
        <v>1</v>
      </c>
      <c r="M119" s="20">
        <v>10</v>
      </c>
      <c r="N119" s="21" t="s">
        <v>15</v>
      </c>
      <c r="O119" s="20">
        <v>30.25</v>
      </c>
      <c r="P119" s="20">
        <v>57</v>
      </c>
      <c r="Q119" s="20">
        <v>0.46</v>
      </c>
      <c r="R119" s="20">
        <v>79.900000000000006</v>
      </c>
      <c r="S119" s="20">
        <v>6.02</v>
      </c>
      <c r="T119" s="20">
        <v>7.6</v>
      </c>
      <c r="U119" s="20">
        <v>1.8</v>
      </c>
      <c r="V119" s="198" t="s">
        <v>15</v>
      </c>
      <c r="W119" s="20">
        <v>7.03</v>
      </c>
      <c r="X119" s="21" t="s">
        <v>15</v>
      </c>
      <c r="Y119" s="21" t="s">
        <v>15</v>
      </c>
      <c r="Z119" s="21" t="s">
        <v>15</v>
      </c>
      <c r="AA119" s="21" t="s">
        <v>15</v>
      </c>
      <c r="AB119" s="21" t="s">
        <v>15</v>
      </c>
      <c r="AC119" s="21" t="s">
        <v>15</v>
      </c>
      <c r="AD119" s="21" t="s">
        <v>15</v>
      </c>
      <c r="AE119" s="21" t="s">
        <v>15</v>
      </c>
      <c r="AF119" s="21" t="s">
        <v>15</v>
      </c>
      <c r="AG119" s="21" t="s">
        <v>15</v>
      </c>
      <c r="AH119" s="21" t="s">
        <v>15</v>
      </c>
      <c r="AI119" s="204" t="s">
        <v>15</v>
      </c>
      <c r="AJ119" s="21" t="s">
        <v>15</v>
      </c>
      <c r="AK119" s="21" t="s">
        <v>15</v>
      </c>
      <c r="AL119" s="21" t="s">
        <v>15</v>
      </c>
      <c r="AM119" s="21" t="s">
        <v>15</v>
      </c>
      <c r="AN119" s="21" t="s">
        <v>15</v>
      </c>
      <c r="AO119" s="21" t="s">
        <v>15</v>
      </c>
      <c r="AP119" s="21" t="s">
        <v>15</v>
      </c>
      <c r="AQ119" s="21" t="s">
        <v>15</v>
      </c>
      <c r="AR119" s="261" t="str">
        <f t="shared" si="6"/>
        <v>NaN</v>
      </c>
      <c r="AS119" s="21" t="s">
        <v>15</v>
      </c>
      <c r="AT119" s="21" t="s">
        <v>15</v>
      </c>
      <c r="AU119" s="21" t="s">
        <v>15</v>
      </c>
      <c r="AV119" s="21" t="s">
        <v>15</v>
      </c>
      <c r="AW119" s="204" t="str">
        <f t="shared" si="9"/>
        <v>NaN</v>
      </c>
      <c r="AX119" s="21" t="s">
        <v>15</v>
      </c>
      <c r="AY119" s="21" t="s">
        <v>15</v>
      </c>
      <c r="AZ119" s="271" t="s">
        <v>15</v>
      </c>
      <c r="BA119" s="21" t="s">
        <v>15</v>
      </c>
      <c r="BB119" s="264" t="s">
        <v>15</v>
      </c>
      <c r="BC119" s="21" t="s">
        <v>15</v>
      </c>
      <c r="BD119" s="21" t="s">
        <v>15</v>
      </c>
      <c r="BE119" s="21" t="s">
        <v>15</v>
      </c>
      <c r="BF119" s="21" t="s">
        <v>15</v>
      </c>
      <c r="BG119" s="21" t="s">
        <v>15</v>
      </c>
      <c r="BH119" s="21" t="s">
        <v>15</v>
      </c>
      <c r="BI119" s="21" t="s">
        <v>15</v>
      </c>
      <c r="BJ119" s="309">
        <v>21.625769999999999</v>
      </c>
      <c r="BK119" s="309">
        <v>1629405000</v>
      </c>
      <c r="BL119" s="309">
        <v>274574900</v>
      </c>
      <c r="BM119" s="309">
        <v>0.65036159999999998</v>
      </c>
      <c r="BN119" s="309">
        <v>0.1326058</v>
      </c>
      <c r="BO119" s="309">
        <v>0.1102537</v>
      </c>
      <c r="BP119" s="309">
        <v>9.6159129999999995E-2</v>
      </c>
      <c r="BQ119" s="309">
        <v>2.483815E-6</v>
      </c>
      <c r="BR119" s="309">
        <v>1.061729E-2</v>
      </c>
      <c r="BS119" s="136">
        <v>12.4860191345215</v>
      </c>
      <c r="BT119" s="136">
        <v>9.1322741508483904</v>
      </c>
      <c r="BU119" s="136">
        <v>-4.5893285641795999E-4</v>
      </c>
      <c r="BV119" s="309">
        <v>-8.0980327766155797E-5</v>
      </c>
      <c r="BW119" s="136">
        <v>5.7145566825056405E-4</v>
      </c>
      <c r="BX119" s="136">
        <v>10.0070325833185</v>
      </c>
      <c r="BY119" s="136">
        <v>5192.01507374221</v>
      </c>
      <c r="BZ119" s="136">
        <v>2.5783561950513501E-2</v>
      </c>
      <c r="CA119" s="309">
        <v>9.5201395773375605E-5</v>
      </c>
      <c r="CB119" s="136">
        <v>8174.5964848874501</v>
      </c>
      <c r="CC119" s="136">
        <v>94114.777965757399</v>
      </c>
      <c r="CD119" s="136">
        <v>14140.898899780599</v>
      </c>
      <c r="CE119" s="136">
        <v>0</v>
      </c>
      <c r="CF119" s="136">
        <v>75.803911999999997</v>
      </c>
      <c r="CG119" s="136">
        <v>90.322070999999994</v>
      </c>
      <c r="CH119" s="136">
        <v>28.6</v>
      </c>
      <c r="CI119" s="136">
        <v>26.0586206896552</v>
      </c>
      <c r="CJ119" s="136">
        <v>25.706094182825499</v>
      </c>
      <c r="CK119" s="136">
        <v>6.1199999999999997E-2</v>
      </c>
      <c r="CL119" s="136">
        <v>17.175599999999999</v>
      </c>
      <c r="CM119" s="136">
        <v>50.716799999999999</v>
      </c>
      <c r="CN119" s="136">
        <v>430.40972199999999</v>
      </c>
      <c r="CO119" s="136">
        <v>24566.065699999999</v>
      </c>
      <c r="CP119" s="136">
        <v>56407.500654000003</v>
      </c>
      <c r="CQ119" s="136">
        <v>76</v>
      </c>
      <c r="CR119" s="136">
        <v>84.075862068965506</v>
      </c>
      <c r="CS119" s="136">
        <v>84.783933518005497</v>
      </c>
      <c r="CT119" s="136">
        <v>1009.5</v>
      </c>
      <c r="CU119" s="136">
        <v>1007.51517241379</v>
      </c>
      <c r="CV119" s="136">
        <v>1006.78199445983</v>
      </c>
      <c r="CW119" s="136">
        <v>1.1000000000000001</v>
      </c>
      <c r="CX119" s="136">
        <v>1.22068965517241</v>
      </c>
      <c r="CY119" s="136">
        <v>1.46648199445983</v>
      </c>
      <c r="CZ119" s="136">
        <v>85</v>
      </c>
      <c r="DA119" s="136">
        <v>169.586206896552</v>
      </c>
      <c r="DB119" s="136">
        <v>188.41274238227101</v>
      </c>
      <c r="DC119" s="136">
        <v>60.7</v>
      </c>
      <c r="DD119" s="136">
        <v>2631.4250000000002</v>
      </c>
      <c r="DE119" s="136">
        <v>6051.25</v>
      </c>
      <c r="DF119" s="136">
        <v>597.70000000000005</v>
      </c>
      <c r="DG119" s="136">
        <v>23875.924999999999</v>
      </c>
      <c r="DH119" s="136">
        <v>54046.724999999999</v>
      </c>
      <c r="DI119" s="136">
        <v>436.875</v>
      </c>
      <c r="DJ119" s="136">
        <v>64680.324999999997</v>
      </c>
      <c r="DK119" s="136">
        <v>160407</v>
      </c>
      <c r="DL119" s="136">
        <v>408.625</v>
      </c>
      <c r="DM119" s="136">
        <v>60512.375</v>
      </c>
      <c r="DN119" s="136">
        <v>150872.52499999999</v>
      </c>
      <c r="DO119" s="136">
        <v>36.865000000000002</v>
      </c>
      <c r="DP119" s="136">
        <v>1557.91</v>
      </c>
      <c r="DQ119" s="136">
        <v>3547.5920000000001</v>
      </c>
      <c r="DR119" s="136">
        <v>1.05</v>
      </c>
      <c r="DS119" s="136">
        <v>45.180999999999997</v>
      </c>
      <c r="DT119" s="136">
        <v>104.254</v>
      </c>
      <c r="DU119" s="136">
        <v>5.625</v>
      </c>
      <c r="DV119" s="136">
        <v>229.9</v>
      </c>
      <c r="DW119" s="136">
        <v>529.15</v>
      </c>
      <c r="DX119" s="136">
        <v>99.7</v>
      </c>
      <c r="DY119" s="136">
        <v>1530.2</v>
      </c>
      <c r="DZ119" s="136">
        <v>2776.2249999999999</v>
      </c>
      <c r="EA119" s="136">
        <v>183.9</v>
      </c>
      <c r="EB119" s="136">
        <v>9950.7999999999902</v>
      </c>
      <c r="EC119" s="136">
        <v>23346.9</v>
      </c>
      <c r="ED119" s="61"/>
      <c r="IM119"/>
    </row>
    <row r="120" spans="1:247" ht="20.25" customHeight="1">
      <c r="A120" s="25">
        <v>39584</v>
      </c>
      <c r="B120" s="26" t="s">
        <v>90</v>
      </c>
      <c r="C120" s="27">
        <v>4</v>
      </c>
      <c r="D120" s="14">
        <v>-3.3898000000000001</v>
      </c>
      <c r="E120" s="23">
        <v>-60.315989999999999</v>
      </c>
      <c r="F120" s="11" t="s">
        <v>16</v>
      </c>
      <c r="G120" s="13">
        <v>5</v>
      </c>
      <c r="H120" s="11" t="s">
        <v>43</v>
      </c>
      <c r="I120" s="12" t="s">
        <v>195</v>
      </c>
      <c r="J120" s="12" t="s">
        <v>1931</v>
      </c>
      <c r="K120" s="24" t="s">
        <v>174</v>
      </c>
      <c r="L120" s="136">
        <v>1</v>
      </c>
      <c r="M120" s="28">
        <v>10</v>
      </c>
      <c r="N120" s="29" t="s">
        <v>15</v>
      </c>
      <c r="O120" s="28">
        <v>29.77</v>
      </c>
      <c r="P120" s="28">
        <v>58</v>
      </c>
      <c r="Q120" s="28">
        <v>0.4</v>
      </c>
      <c r="R120" s="167">
        <v>72.900000000000006</v>
      </c>
      <c r="S120" s="167">
        <v>5.53</v>
      </c>
      <c r="T120" s="167">
        <v>7</v>
      </c>
      <c r="U120" s="167">
        <v>1.7</v>
      </c>
      <c r="V120" s="167" t="s">
        <v>15</v>
      </c>
      <c r="W120" s="28">
        <v>6.9</v>
      </c>
      <c r="X120" s="29" t="s">
        <v>15</v>
      </c>
      <c r="Y120" s="29" t="s">
        <v>15</v>
      </c>
      <c r="Z120" s="29" t="s">
        <v>15</v>
      </c>
      <c r="AA120" s="29" t="s">
        <v>15</v>
      </c>
      <c r="AB120" s="29" t="s">
        <v>15</v>
      </c>
      <c r="AC120" s="29" t="s">
        <v>15</v>
      </c>
      <c r="AD120" s="29" t="s">
        <v>15</v>
      </c>
      <c r="AE120" s="29" t="s">
        <v>15</v>
      </c>
      <c r="AF120" s="29" t="s">
        <v>15</v>
      </c>
      <c r="AG120" s="29" t="s">
        <v>15</v>
      </c>
      <c r="AH120" s="29" t="s">
        <v>15</v>
      </c>
      <c r="AI120" s="205" t="s">
        <v>15</v>
      </c>
      <c r="AJ120" s="29" t="s">
        <v>15</v>
      </c>
      <c r="AK120" s="29" t="s">
        <v>15</v>
      </c>
      <c r="AL120" s="29" t="s">
        <v>15</v>
      </c>
      <c r="AM120" s="29" t="s">
        <v>15</v>
      </c>
      <c r="AN120" s="29" t="s">
        <v>15</v>
      </c>
      <c r="AO120" s="21" t="s">
        <v>15</v>
      </c>
      <c r="AP120" s="21" t="s">
        <v>15</v>
      </c>
      <c r="AQ120" s="28">
        <v>29.14</v>
      </c>
      <c r="AR120" s="261" t="str">
        <f t="shared" si="6"/>
        <v>NaN</v>
      </c>
      <c r="AS120" s="219" t="s">
        <v>15</v>
      </c>
      <c r="AT120" s="29" t="s">
        <v>15</v>
      </c>
      <c r="AU120" s="29" t="s">
        <v>15</v>
      </c>
      <c r="AV120" s="29" t="s">
        <v>15</v>
      </c>
      <c r="AW120" s="204" t="str">
        <f t="shared" si="9"/>
        <v>NaN</v>
      </c>
      <c r="AX120" s="29" t="s">
        <v>15</v>
      </c>
      <c r="AY120" s="29" t="s">
        <v>15</v>
      </c>
      <c r="AZ120" s="271" t="s">
        <v>15</v>
      </c>
      <c r="BA120" s="29" t="s">
        <v>15</v>
      </c>
      <c r="BB120" s="264" t="s">
        <v>15</v>
      </c>
      <c r="BC120" s="29" t="s">
        <v>15</v>
      </c>
      <c r="BD120" s="29" t="s">
        <v>15</v>
      </c>
      <c r="BE120" s="29" t="s">
        <v>15</v>
      </c>
      <c r="BF120" s="29" t="s">
        <v>15</v>
      </c>
      <c r="BG120" s="21" t="s">
        <v>15</v>
      </c>
      <c r="BH120" s="29" t="s">
        <v>15</v>
      </c>
      <c r="BI120" s="29" t="s">
        <v>15</v>
      </c>
      <c r="BJ120" s="309">
        <v>21.625769999999999</v>
      </c>
      <c r="BK120" s="309">
        <v>1629405000</v>
      </c>
      <c r="BL120" s="309">
        <v>274574900</v>
      </c>
      <c r="BM120" s="309">
        <v>0.65036159999999998</v>
      </c>
      <c r="BN120" s="309">
        <v>0.1326058</v>
      </c>
      <c r="BO120" s="309">
        <v>0.1102537</v>
      </c>
      <c r="BP120" s="309">
        <v>9.6159129999999995E-2</v>
      </c>
      <c r="BQ120" s="309">
        <v>2.483815E-6</v>
      </c>
      <c r="BR120" s="309">
        <v>1.061729E-2</v>
      </c>
      <c r="BS120" s="136">
        <v>12.4860191345215</v>
      </c>
      <c r="BT120" s="136">
        <v>9.1322741508483904</v>
      </c>
      <c r="BU120" s="136">
        <v>-4.5893285641795999E-4</v>
      </c>
      <c r="BV120" s="309">
        <v>-8.0980327766155797E-5</v>
      </c>
      <c r="BW120" s="136">
        <v>5.7145566825056405E-4</v>
      </c>
      <c r="BX120" s="136">
        <v>10.0070325833185</v>
      </c>
      <c r="BY120" s="136">
        <v>5192.01507374221</v>
      </c>
      <c r="BZ120" s="136">
        <v>8.8610558085584101E-2</v>
      </c>
      <c r="CA120" s="309">
        <v>9.5201395773375605E-5</v>
      </c>
      <c r="CB120" s="136">
        <v>8174.5964848874501</v>
      </c>
      <c r="CC120" s="136">
        <v>94114.777965757399</v>
      </c>
      <c r="CD120" s="136">
        <v>14140.898899780599</v>
      </c>
      <c r="CE120" s="136">
        <v>0</v>
      </c>
      <c r="CF120" s="136">
        <v>75.803911999999997</v>
      </c>
      <c r="CG120" s="136">
        <v>90.322070999999994</v>
      </c>
      <c r="CH120" s="136">
        <v>29.5</v>
      </c>
      <c r="CI120" s="136">
        <v>26.073793103448299</v>
      </c>
      <c r="CJ120" s="136">
        <v>25.715235457063699</v>
      </c>
      <c r="CK120" s="136">
        <v>7.1999999999999995E-2</v>
      </c>
      <c r="CL120" s="136">
        <v>17.146799999999999</v>
      </c>
      <c r="CM120" s="136">
        <v>50.698799999999999</v>
      </c>
      <c r="CN120" s="136">
        <v>623.71444399999996</v>
      </c>
      <c r="CO120" s="136">
        <v>24772.606532999998</v>
      </c>
      <c r="CP120" s="136">
        <v>56741.352875999997</v>
      </c>
      <c r="CQ120" s="136">
        <v>71</v>
      </c>
      <c r="CR120" s="136">
        <v>84.041379310344794</v>
      </c>
      <c r="CS120" s="136">
        <v>84.747922437673097</v>
      </c>
      <c r="CT120" s="136">
        <v>1009.3</v>
      </c>
      <c r="CU120" s="136">
        <v>1007.51862068966</v>
      </c>
      <c r="CV120" s="136">
        <v>1006.79279778393</v>
      </c>
      <c r="CW120" s="136">
        <v>2.4</v>
      </c>
      <c r="CX120" s="136">
        <v>1.23241379310345</v>
      </c>
      <c r="CY120" s="136">
        <v>1.47146814404432</v>
      </c>
      <c r="CZ120" s="136">
        <v>166</v>
      </c>
      <c r="DA120" s="136">
        <v>168.80689655172401</v>
      </c>
      <c r="DB120" s="136">
        <v>188.86703601107999</v>
      </c>
      <c r="DC120" s="136">
        <v>75.724999999999994</v>
      </c>
      <c r="DD120" s="136">
        <v>2675.4749999999999</v>
      </c>
      <c r="DE120" s="136">
        <v>6061.0249999999996</v>
      </c>
      <c r="DF120" s="136">
        <v>657.52499999999998</v>
      </c>
      <c r="DG120" s="136">
        <v>24057.825000000001</v>
      </c>
      <c r="DH120" s="136">
        <v>54180.925000000003</v>
      </c>
      <c r="DI120" s="136">
        <v>439.82499999999999</v>
      </c>
      <c r="DJ120" s="136">
        <v>64662.05</v>
      </c>
      <c r="DK120" s="136">
        <v>160391.70000000001</v>
      </c>
      <c r="DL120" s="136">
        <v>426.25</v>
      </c>
      <c r="DM120" s="136">
        <v>60506.675000000003</v>
      </c>
      <c r="DN120" s="136">
        <v>150879.04999999999</v>
      </c>
      <c r="DO120" s="136">
        <v>42.585000000000001</v>
      </c>
      <c r="DP120" s="136">
        <v>1570.71</v>
      </c>
      <c r="DQ120" s="136">
        <v>3557.2849999999999</v>
      </c>
      <c r="DR120" s="136">
        <v>1.425</v>
      </c>
      <c r="DS120" s="136">
        <v>45.762999999999998</v>
      </c>
      <c r="DT120" s="136">
        <v>104.729</v>
      </c>
      <c r="DU120" s="136">
        <v>7.2</v>
      </c>
      <c r="DV120" s="136">
        <v>232.6</v>
      </c>
      <c r="DW120" s="136">
        <v>531.25</v>
      </c>
      <c r="DX120" s="136">
        <v>59.3</v>
      </c>
      <c r="DY120" s="136">
        <v>1569.45</v>
      </c>
      <c r="DZ120" s="136">
        <v>2824.15</v>
      </c>
      <c r="EA120" s="136">
        <v>255.5</v>
      </c>
      <c r="EB120" s="136">
        <v>9996.9499999999898</v>
      </c>
      <c r="EC120" s="136">
        <v>23363.85</v>
      </c>
      <c r="ED120" s="61"/>
      <c r="IM120"/>
    </row>
    <row r="121" spans="1:247" ht="20.25" customHeight="1">
      <c r="A121" s="17">
        <v>39584</v>
      </c>
      <c r="B121" s="18" t="s">
        <v>90</v>
      </c>
      <c r="C121" s="19">
        <v>4</v>
      </c>
      <c r="D121" s="14">
        <v>-3.3898000000000001</v>
      </c>
      <c r="E121" s="15">
        <v>-60.315989999999999</v>
      </c>
      <c r="F121" s="11" t="s">
        <v>16</v>
      </c>
      <c r="G121" s="13">
        <v>5</v>
      </c>
      <c r="H121" s="11" t="s">
        <v>43</v>
      </c>
      <c r="I121" s="12" t="s">
        <v>196</v>
      </c>
      <c r="J121" s="12" t="s">
        <v>1931</v>
      </c>
      <c r="K121" s="16" t="s">
        <v>174</v>
      </c>
      <c r="L121" s="136">
        <v>0</v>
      </c>
      <c r="M121" s="20">
        <v>10</v>
      </c>
      <c r="N121" s="21" t="s">
        <v>15</v>
      </c>
      <c r="O121" s="20">
        <v>29.74</v>
      </c>
      <c r="P121" s="20">
        <v>56</v>
      </c>
      <c r="Q121" s="20">
        <v>2.0699999999999998</v>
      </c>
      <c r="R121" s="20">
        <v>71.099999999999994</v>
      </c>
      <c r="S121" s="20">
        <v>5.4</v>
      </c>
      <c r="T121" s="20">
        <v>6.9</v>
      </c>
      <c r="U121" s="20">
        <v>1.6</v>
      </c>
      <c r="V121" s="198" t="s">
        <v>15</v>
      </c>
      <c r="W121" s="20">
        <v>6.88</v>
      </c>
      <c r="X121" s="21" t="s">
        <v>15</v>
      </c>
      <c r="Y121" s="21" t="s">
        <v>15</v>
      </c>
      <c r="Z121" s="21" t="s">
        <v>15</v>
      </c>
      <c r="AA121" s="21" t="s">
        <v>15</v>
      </c>
      <c r="AB121" s="21" t="s">
        <v>15</v>
      </c>
      <c r="AC121" s="21" t="s">
        <v>15</v>
      </c>
      <c r="AD121" s="21" t="s">
        <v>15</v>
      </c>
      <c r="AE121" s="21" t="s">
        <v>15</v>
      </c>
      <c r="AF121" s="21" t="s">
        <v>15</v>
      </c>
      <c r="AG121" s="21" t="s">
        <v>15</v>
      </c>
      <c r="AH121" s="21" t="s">
        <v>15</v>
      </c>
      <c r="AI121" s="204" t="s">
        <v>15</v>
      </c>
      <c r="AJ121" s="21" t="s">
        <v>15</v>
      </c>
      <c r="AK121" s="21" t="s">
        <v>15</v>
      </c>
      <c r="AL121" s="21" t="s">
        <v>15</v>
      </c>
      <c r="AM121" s="21" t="s">
        <v>15</v>
      </c>
      <c r="AN121" s="21" t="s">
        <v>15</v>
      </c>
      <c r="AO121" s="21" t="s">
        <v>15</v>
      </c>
      <c r="AP121" s="21" t="s">
        <v>15</v>
      </c>
      <c r="AQ121" s="20">
        <v>30</v>
      </c>
      <c r="AR121" s="261" t="str">
        <f t="shared" si="6"/>
        <v>NaN</v>
      </c>
      <c r="AS121" s="219" t="s">
        <v>15</v>
      </c>
      <c r="AT121" s="21" t="s">
        <v>15</v>
      </c>
      <c r="AU121" s="21" t="s">
        <v>15</v>
      </c>
      <c r="AV121" s="21" t="s">
        <v>15</v>
      </c>
      <c r="AW121" s="204" t="str">
        <f t="shared" si="9"/>
        <v>NaN</v>
      </c>
      <c r="AX121" s="21" t="s">
        <v>15</v>
      </c>
      <c r="AY121" s="21" t="s">
        <v>15</v>
      </c>
      <c r="AZ121" s="270" t="s">
        <v>15</v>
      </c>
      <c r="BA121" s="21" t="s">
        <v>15</v>
      </c>
      <c r="BB121" s="264" t="s">
        <v>15</v>
      </c>
      <c r="BC121" s="21" t="s">
        <v>15</v>
      </c>
      <c r="BD121" s="21" t="s">
        <v>15</v>
      </c>
      <c r="BE121" s="21" t="s">
        <v>15</v>
      </c>
      <c r="BF121" s="21" t="s">
        <v>15</v>
      </c>
      <c r="BG121" s="21" t="s">
        <v>15</v>
      </c>
      <c r="BH121" s="21" t="s">
        <v>15</v>
      </c>
      <c r="BI121" s="21" t="s">
        <v>15</v>
      </c>
      <c r="BJ121" s="309">
        <v>21.625769999999999</v>
      </c>
      <c r="BK121" s="309">
        <v>1629405000</v>
      </c>
      <c r="BL121" s="309">
        <v>274574900</v>
      </c>
      <c r="BM121" s="309">
        <v>0.65036159999999998</v>
      </c>
      <c r="BN121" s="309">
        <v>0.1326058</v>
      </c>
      <c r="BO121" s="309">
        <v>0.1102537</v>
      </c>
      <c r="BP121" s="309">
        <v>9.6159129999999995E-2</v>
      </c>
      <c r="BQ121" s="309">
        <v>2.483815E-6</v>
      </c>
      <c r="BR121" s="309">
        <v>1.061729E-2</v>
      </c>
      <c r="BS121" s="136">
        <v>12.4860191345215</v>
      </c>
      <c r="BT121" s="136">
        <v>9.1322741508483904</v>
      </c>
      <c r="BU121" s="136">
        <v>-4.5893285641795999E-4</v>
      </c>
      <c r="BV121" s="309">
        <v>-8.0980327766155797E-5</v>
      </c>
      <c r="BW121" s="136">
        <v>5.7145566825056405E-4</v>
      </c>
      <c r="BX121" s="136">
        <v>10.0070325833185</v>
      </c>
      <c r="BY121" s="136">
        <v>5192.01507374221</v>
      </c>
      <c r="BZ121" s="136">
        <v>8.8610558085584101E-2</v>
      </c>
      <c r="CA121" s="309">
        <v>9.5201395773375605E-5</v>
      </c>
      <c r="CB121" s="136">
        <v>8174.5964848874501</v>
      </c>
      <c r="CC121" s="136">
        <v>94114.777965757399</v>
      </c>
      <c r="CD121" s="136">
        <v>14140.898899780599</v>
      </c>
      <c r="CE121" s="136">
        <v>0</v>
      </c>
      <c r="CF121" s="136">
        <v>75.803911999999997</v>
      </c>
      <c r="CG121" s="136">
        <v>90.322070999999994</v>
      </c>
      <c r="CH121" s="136">
        <v>29.5</v>
      </c>
      <c r="CI121" s="136">
        <v>26.073793103448299</v>
      </c>
      <c r="CJ121" s="136">
        <v>25.715235457063699</v>
      </c>
      <c r="CK121" s="136">
        <v>7.1999999999999995E-2</v>
      </c>
      <c r="CL121" s="136">
        <v>17.146799999999999</v>
      </c>
      <c r="CM121" s="136">
        <v>50.698799999999999</v>
      </c>
      <c r="CN121" s="136">
        <v>623.71444399999996</v>
      </c>
      <c r="CO121" s="136">
        <v>24772.606532999998</v>
      </c>
      <c r="CP121" s="136">
        <v>56741.352875999997</v>
      </c>
      <c r="CQ121" s="136">
        <v>71</v>
      </c>
      <c r="CR121" s="136">
        <v>84.041379310344794</v>
      </c>
      <c r="CS121" s="136">
        <v>84.747922437673097</v>
      </c>
      <c r="CT121" s="136">
        <v>1009.3</v>
      </c>
      <c r="CU121" s="136">
        <v>1007.51862068966</v>
      </c>
      <c r="CV121" s="136">
        <v>1006.79279778393</v>
      </c>
      <c r="CW121" s="136">
        <v>2.4</v>
      </c>
      <c r="CX121" s="136">
        <v>1.23241379310345</v>
      </c>
      <c r="CY121" s="136">
        <v>1.47146814404432</v>
      </c>
      <c r="CZ121" s="136">
        <v>166</v>
      </c>
      <c r="DA121" s="136">
        <v>168.80689655172401</v>
      </c>
      <c r="DB121" s="136">
        <v>188.86703601107999</v>
      </c>
      <c r="DC121" s="136">
        <v>75.724999999999994</v>
      </c>
      <c r="DD121" s="136">
        <v>2675.4749999999999</v>
      </c>
      <c r="DE121" s="136">
        <v>6061.0249999999996</v>
      </c>
      <c r="DF121" s="136">
        <v>657.52499999999998</v>
      </c>
      <c r="DG121" s="136">
        <v>24057.825000000001</v>
      </c>
      <c r="DH121" s="136">
        <v>54180.925000000003</v>
      </c>
      <c r="DI121" s="136">
        <v>439.82499999999999</v>
      </c>
      <c r="DJ121" s="136">
        <v>64662.05</v>
      </c>
      <c r="DK121" s="136">
        <v>160391.70000000001</v>
      </c>
      <c r="DL121" s="136">
        <v>426.25</v>
      </c>
      <c r="DM121" s="136">
        <v>60506.675000000003</v>
      </c>
      <c r="DN121" s="136">
        <v>150879.04999999999</v>
      </c>
      <c r="DO121" s="136">
        <v>42.585000000000001</v>
      </c>
      <c r="DP121" s="136">
        <v>1570.71</v>
      </c>
      <c r="DQ121" s="136">
        <v>3557.2849999999999</v>
      </c>
      <c r="DR121" s="136">
        <v>1.425</v>
      </c>
      <c r="DS121" s="136">
        <v>45.762999999999998</v>
      </c>
      <c r="DT121" s="136">
        <v>104.729</v>
      </c>
      <c r="DU121" s="136">
        <v>7.2</v>
      </c>
      <c r="DV121" s="136">
        <v>232.6</v>
      </c>
      <c r="DW121" s="136">
        <v>531.25</v>
      </c>
      <c r="DX121" s="136">
        <v>59.3</v>
      </c>
      <c r="DY121" s="136">
        <v>1569.45</v>
      </c>
      <c r="DZ121" s="136">
        <v>2824.15</v>
      </c>
      <c r="EA121" s="136">
        <v>255.5</v>
      </c>
      <c r="EB121" s="136">
        <v>9996.9499999999898</v>
      </c>
      <c r="EC121" s="136">
        <v>23363.85</v>
      </c>
      <c r="ED121" s="61"/>
      <c r="IM121"/>
    </row>
    <row r="122" spans="1:247" ht="20.25" customHeight="1">
      <c r="A122" s="25">
        <v>39584</v>
      </c>
      <c r="B122" s="26" t="s">
        <v>198</v>
      </c>
      <c r="C122" s="27">
        <v>4</v>
      </c>
      <c r="D122" s="14">
        <v>-3.3898000000000001</v>
      </c>
      <c r="E122" s="23">
        <v>-60.315989999999999</v>
      </c>
      <c r="F122" s="11" t="s">
        <v>16</v>
      </c>
      <c r="G122" s="13">
        <v>5</v>
      </c>
      <c r="H122" s="11" t="s">
        <v>43</v>
      </c>
      <c r="I122" s="12" t="s">
        <v>197</v>
      </c>
      <c r="J122" s="12" t="s">
        <v>1931</v>
      </c>
      <c r="K122" s="24" t="s">
        <v>174</v>
      </c>
      <c r="L122" s="136">
        <v>1</v>
      </c>
      <c r="M122" s="28">
        <v>10</v>
      </c>
      <c r="N122" s="29" t="s">
        <v>15</v>
      </c>
      <c r="O122" s="28">
        <v>29.16</v>
      </c>
      <c r="P122" s="28">
        <v>54</v>
      </c>
      <c r="Q122" s="28">
        <v>0.61</v>
      </c>
      <c r="R122" s="167">
        <v>58.8</v>
      </c>
      <c r="S122" s="167">
        <v>4.51</v>
      </c>
      <c r="T122" s="167">
        <v>7</v>
      </c>
      <c r="U122" s="167">
        <v>1.7</v>
      </c>
      <c r="V122" s="167" t="s">
        <v>15</v>
      </c>
      <c r="W122" s="28">
        <v>6.75</v>
      </c>
      <c r="X122" s="29" t="s">
        <v>15</v>
      </c>
      <c r="Y122" s="29" t="s">
        <v>15</v>
      </c>
      <c r="Z122" s="29" t="s">
        <v>15</v>
      </c>
      <c r="AA122" s="29" t="s">
        <v>15</v>
      </c>
      <c r="AB122" s="29" t="s">
        <v>15</v>
      </c>
      <c r="AC122" s="29" t="s">
        <v>15</v>
      </c>
      <c r="AD122" s="29" t="s">
        <v>15</v>
      </c>
      <c r="AE122" s="29" t="s">
        <v>15</v>
      </c>
      <c r="AF122" s="29" t="s">
        <v>15</v>
      </c>
      <c r="AG122" s="29" t="s">
        <v>15</v>
      </c>
      <c r="AH122" s="29" t="s">
        <v>15</v>
      </c>
      <c r="AI122" s="205" t="s">
        <v>15</v>
      </c>
      <c r="AJ122" s="29" t="s">
        <v>15</v>
      </c>
      <c r="AK122" s="29" t="s">
        <v>15</v>
      </c>
      <c r="AL122" s="29" t="s">
        <v>15</v>
      </c>
      <c r="AM122" s="29" t="s">
        <v>15</v>
      </c>
      <c r="AN122" s="29" t="s">
        <v>15</v>
      </c>
      <c r="AO122" s="21" t="s">
        <v>15</v>
      </c>
      <c r="AP122" s="21" t="s">
        <v>15</v>
      </c>
      <c r="AQ122" s="29" t="s">
        <v>15</v>
      </c>
      <c r="AR122" s="261" t="str">
        <f t="shared" si="6"/>
        <v>NaN</v>
      </c>
      <c r="AS122" s="29" t="s">
        <v>15</v>
      </c>
      <c r="AT122" s="29" t="s">
        <v>15</v>
      </c>
      <c r="AU122" s="29" t="s">
        <v>15</v>
      </c>
      <c r="AV122" s="29" t="s">
        <v>15</v>
      </c>
      <c r="AW122" s="204" t="str">
        <f t="shared" si="9"/>
        <v>NaN</v>
      </c>
      <c r="AX122" s="29" t="s">
        <v>15</v>
      </c>
      <c r="AY122" s="29" t="s">
        <v>15</v>
      </c>
      <c r="AZ122" s="271" t="s">
        <v>15</v>
      </c>
      <c r="BA122" s="29" t="s">
        <v>15</v>
      </c>
      <c r="BB122" s="264" t="s">
        <v>15</v>
      </c>
      <c r="BC122" s="29" t="s">
        <v>15</v>
      </c>
      <c r="BD122" s="29" t="s">
        <v>15</v>
      </c>
      <c r="BE122" s="29" t="s">
        <v>15</v>
      </c>
      <c r="BF122" s="29" t="s">
        <v>15</v>
      </c>
      <c r="BG122" s="21" t="s">
        <v>15</v>
      </c>
      <c r="BH122" s="29" t="s">
        <v>15</v>
      </c>
      <c r="BI122" s="29" t="s">
        <v>15</v>
      </c>
      <c r="BJ122" s="309">
        <v>21.625769999999999</v>
      </c>
      <c r="BK122" s="309">
        <v>1629405000</v>
      </c>
      <c r="BL122" s="309">
        <v>274574900</v>
      </c>
      <c r="BM122" s="309">
        <v>0.65036159999999998</v>
      </c>
      <c r="BN122" s="309">
        <v>0.1326058</v>
      </c>
      <c r="BO122" s="309">
        <v>0.1102537</v>
      </c>
      <c r="BP122" s="309">
        <v>9.6159129999999995E-2</v>
      </c>
      <c r="BQ122" s="309">
        <v>2.483815E-6</v>
      </c>
      <c r="BR122" s="309">
        <v>1.061729E-2</v>
      </c>
      <c r="BS122" s="136">
        <v>12.4860191345215</v>
      </c>
      <c r="BT122" s="136">
        <v>9.1322741508483904</v>
      </c>
      <c r="BU122" s="136">
        <v>-4.5893285641795999E-4</v>
      </c>
      <c r="BV122" s="309">
        <v>-8.0980327766155797E-5</v>
      </c>
      <c r="BW122" s="136">
        <v>5.7145566825056405E-4</v>
      </c>
      <c r="BX122" s="136">
        <v>10.0070325833185</v>
      </c>
      <c r="BY122" s="136">
        <v>5192.01507374221</v>
      </c>
      <c r="BZ122" s="136">
        <v>0.13269039492867199</v>
      </c>
      <c r="CA122" s="309">
        <v>9.5201395773375605E-5</v>
      </c>
      <c r="CB122" s="136">
        <v>8174.5964848874501</v>
      </c>
      <c r="CC122" s="136">
        <v>94114.777965757399</v>
      </c>
      <c r="CD122" s="136">
        <v>14140.898899780599</v>
      </c>
      <c r="CE122" s="136">
        <v>0</v>
      </c>
      <c r="CF122" s="136">
        <v>75.803911999999997</v>
      </c>
      <c r="CG122" s="136">
        <v>90.322070999999994</v>
      </c>
      <c r="CH122" s="136">
        <v>30.1</v>
      </c>
      <c r="CI122" s="136">
        <v>26.109655172413799</v>
      </c>
      <c r="CJ122" s="136">
        <v>25.7268698060942</v>
      </c>
      <c r="CK122" s="136">
        <v>8.2799999999999999E-2</v>
      </c>
      <c r="CL122" s="136">
        <v>17.017199999999999</v>
      </c>
      <c r="CM122" s="136">
        <v>50.666400000000102</v>
      </c>
      <c r="CN122" s="136">
        <v>702.89083300000004</v>
      </c>
      <c r="CO122" s="136">
        <v>24861.014032999999</v>
      </c>
      <c r="CP122" s="136">
        <v>56855.041487000002</v>
      </c>
      <c r="CQ122" s="136">
        <v>67</v>
      </c>
      <c r="CR122" s="136">
        <v>83.944827586206898</v>
      </c>
      <c r="CS122" s="136">
        <v>84.706371191135702</v>
      </c>
      <c r="CT122" s="136">
        <v>1007.7</v>
      </c>
      <c r="CU122" s="136">
        <v>1007.51517241379</v>
      </c>
      <c r="CV122" s="136">
        <v>1006.80886426593</v>
      </c>
      <c r="CW122" s="136">
        <v>3.4</v>
      </c>
      <c r="CX122" s="136">
        <v>1.24344827586207</v>
      </c>
      <c r="CY122" s="136">
        <v>1.4803324099723001</v>
      </c>
      <c r="CZ122" s="136">
        <v>122</v>
      </c>
      <c r="DA122" s="136">
        <v>167.951724137931</v>
      </c>
      <c r="DB122" s="136">
        <v>188.86149584487501</v>
      </c>
      <c r="DC122" s="136">
        <v>77.849999999999994</v>
      </c>
      <c r="DD122" s="136">
        <v>2705.7249999999999</v>
      </c>
      <c r="DE122" s="136">
        <v>6053.05</v>
      </c>
      <c r="DF122" s="136">
        <v>668.45</v>
      </c>
      <c r="DG122" s="136">
        <v>24372.325000000001</v>
      </c>
      <c r="DH122" s="136">
        <v>54091.85</v>
      </c>
      <c r="DI122" s="136">
        <v>444.32499999999999</v>
      </c>
      <c r="DJ122" s="136">
        <v>64628.15</v>
      </c>
      <c r="DK122" s="136">
        <v>160374.82500000001</v>
      </c>
      <c r="DL122" s="136">
        <v>425.2</v>
      </c>
      <c r="DM122" s="136">
        <v>60498.35</v>
      </c>
      <c r="DN122" s="136">
        <v>150896.20000000001</v>
      </c>
      <c r="DO122" s="136">
        <v>43.042000000000002</v>
      </c>
      <c r="DP122" s="136">
        <v>1590.7090000000001</v>
      </c>
      <c r="DQ122" s="136">
        <v>3553.1570000000002</v>
      </c>
      <c r="DR122" s="136">
        <v>1.538</v>
      </c>
      <c r="DS122" s="136">
        <v>46.581000000000003</v>
      </c>
      <c r="DT122" s="136">
        <v>104.72199999999999</v>
      </c>
      <c r="DU122" s="136">
        <v>7.8250000000000002</v>
      </c>
      <c r="DV122" s="136">
        <v>236.85</v>
      </c>
      <c r="DW122" s="136">
        <v>531.27499999999998</v>
      </c>
      <c r="DX122" s="136">
        <v>59.4</v>
      </c>
      <c r="DY122" s="136">
        <v>1503.65</v>
      </c>
      <c r="DZ122" s="136">
        <v>2793.45</v>
      </c>
      <c r="EA122" s="136">
        <v>259.02499999999998</v>
      </c>
      <c r="EB122" s="136">
        <v>10224.85</v>
      </c>
      <c r="EC122" s="136">
        <v>23355.924999999999</v>
      </c>
      <c r="ED122" s="61"/>
      <c r="IM122"/>
    </row>
    <row r="123" spans="1:247" ht="20.25" customHeight="1">
      <c r="A123" s="17">
        <v>39584</v>
      </c>
      <c r="B123" s="18" t="s">
        <v>198</v>
      </c>
      <c r="C123" s="27">
        <v>4</v>
      </c>
      <c r="D123" s="14">
        <v>-3.3898000000000001</v>
      </c>
      <c r="E123" s="15">
        <v>-60.315989999999999</v>
      </c>
      <c r="F123" s="11" t="s">
        <v>16</v>
      </c>
      <c r="G123" s="13">
        <v>5</v>
      </c>
      <c r="H123" s="11" t="s">
        <v>43</v>
      </c>
      <c r="I123" s="12" t="s">
        <v>199</v>
      </c>
      <c r="J123" s="12" t="s">
        <v>1931</v>
      </c>
      <c r="K123" s="16" t="s">
        <v>174</v>
      </c>
      <c r="L123" s="136">
        <v>0</v>
      </c>
      <c r="M123" s="20">
        <v>10</v>
      </c>
      <c r="N123" s="21" t="s">
        <v>15</v>
      </c>
      <c r="O123" s="20">
        <v>29.15</v>
      </c>
      <c r="P123" s="20">
        <v>56.67</v>
      </c>
      <c r="Q123" s="20">
        <v>1.02</v>
      </c>
      <c r="R123" s="20">
        <v>50</v>
      </c>
      <c r="S123" s="20">
        <v>3.83</v>
      </c>
      <c r="T123" s="20">
        <v>5.8</v>
      </c>
      <c r="U123" s="20">
        <v>1.4</v>
      </c>
      <c r="V123" s="198" t="s">
        <v>15</v>
      </c>
      <c r="W123" s="20">
        <v>6.62</v>
      </c>
      <c r="X123" s="21" t="s">
        <v>15</v>
      </c>
      <c r="Y123" s="21" t="s">
        <v>15</v>
      </c>
      <c r="Z123" s="21" t="s">
        <v>15</v>
      </c>
      <c r="AA123" s="21" t="s">
        <v>15</v>
      </c>
      <c r="AB123" s="21" t="s">
        <v>15</v>
      </c>
      <c r="AC123" s="21" t="s">
        <v>15</v>
      </c>
      <c r="AD123" s="21" t="s">
        <v>15</v>
      </c>
      <c r="AE123" s="21" t="s">
        <v>15</v>
      </c>
      <c r="AF123" s="21" t="s">
        <v>15</v>
      </c>
      <c r="AG123" s="21" t="s">
        <v>15</v>
      </c>
      <c r="AH123" s="21" t="s">
        <v>15</v>
      </c>
      <c r="AI123" s="204" t="s">
        <v>15</v>
      </c>
      <c r="AJ123" s="21" t="s">
        <v>15</v>
      </c>
      <c r="AK123" s="21" t="s">
        <v>15</v>
      </c>
      <c r="AL123" s="21" t="s">
        <v>15</v>
      </c>
      <c r="AM123" s="21" t="s">
        <v>15</v>
      </c>
      <c r="AN123" s="21" t="s">
        <v>15</v>
      </c>
      <c r="AO123" s="21" t="s">
        <v>15</v>
      </c>
      <c r="AP123" s="21" t="s">
        <v>15</v>
      </c>
      <c r="AQ123" s="20">
        <v>21.97</v>
      </c>
      <c r="AR123" s="261" t="str">
        <f t="shared" si="6"/>
        <v>NaN</v>
      </c>
      <c r="AS123" s="219" t="s">
        <v>15</v>
      </c>
      <c r="AT123" s="21" t="s">
        <v>15</v>
      </c>
      <c r="AU123" s="21" t="s">
        <v>15</v>
      </c>
      <c r="AV123" s="21" t="s">
        <v>15</v>
      </c>
      <c r="AW123" s="204" t="str">
        <f t="shared" si="9"/>
        <v>NaN</v>
      </c>
      <c r="AX123" s="21" t="s">
        <v>15</v>
      </c>
      <c r="AY123" s="21" t="s">
        <v>15</v>
      </c>
      <c r="AZ123" s="270" t="s">
        <v>15</v>
      </c>
      <c r="BA123" s="21" t="s">
        <v>15</v>
      </c>
      <c r="BB123" s="264" t="s">
        <v>15</v>
      </c>
      <c r="BC123" s="21" t="s">
        <v>15</v>
      </c>
      <c r="BD123" s="21" t="s">
        <v>15</v>
      </c>
      <c r="BE123" s="21" t="s">
        <v>15</v>
      </c>
      <c r="BF123" s="21" t="s">
        <v>15</v>
      </c>
      <c r="BG123" s="21" t="s">
        <v>15</v>
      </c>
      <c r="BH123" s="21" t="s">
        <v>15</v>
      </c>
      <c r="BI123" s="21" t="s">
        <v>15</v>
      </c>
      <c r="BJ123" s="309">
        <v>21.625769999999999</v>
      </c>
      <c r="BK123" s="309">
        <v>1629405000</v>
      </c>
      <c r="BL123" s="309">
        <v>274574900</v>
      </c>
      <c r="BM123" s="309">
        <v>0.65036159999999998</v>
      </c>
      <c r="BN123" s="309">
        <v>0.1326058</v>
      </c>
      <c r="BO123" s="309">
        <v>0.1102537</v>
      </c>
      <c r="BP123" s="309">
        <v>9.6159129999999995E-2</v>
      </c>
      <c r="BQ123" s="309">
        <v>2.483815E-6</v>
      </c>
      <c r="BR123" s="309">
        <v>1.061729E-2</v>
      </c>
      <c r="BS123" s="136">
        <v>12.4860191345215</v>
      </c>
      <c r="BT123" s="136">
        <v>9.1322741508483904</v>
      </c>
      <c r="BU123" s="136">
        <v>-4.5893285641795999E-4</v>
      </c>
      <c r="BV123" s="309">
        <v>-8.0980327766155797E-5</v>
      </c>
      <c r="BW123" s="136">
        <v>5.7145566825056405E-4</v>
      </c>
      <c r="BX123" s="136">
        <v>10.0070325833185</v>
      </c>
      <c r="BY123" s="136">
        <v>5192.01507374221</v>
      </c>
      <c r="BZ123" s="136">
        <v>0.13269039492867199</v>
      </c>
      <c r="CA123" s="309">
        <v>9.5201395773375605E-5</v>
      </c>
      <c r="CB123" s="136">
        <v>8174.5964848874501</v>
      </c>
      <c r="CC123" s="136">
        <v>94114.777965757399</v>
      </c>
      <c r="CD123" s="136">
        <v>14140.898899780599</v>
      </c>
      <c r="CE123" s="136">
        <v>0</v>
      </c>
      <c r="CF123" s="136">
        <v>75.803911999999997</v>
      </c>
      <c r="CG123" s="136">
        <v>90.322070999999994</v>
      </c>
      <c r="CH123" s="136">
        <v>30.1</v>
      </c>
      <c r="CI123" s="136">
        <v>26.109655172413799</v>
      </c>
      <c r="CJ123" s="136">
        <v>25.7268698060942</v>
      </c>
      <c r="CK123" s="136">
        <v>8.2799999999999999E-2</v>
      </c>
      <c r="CL123" s="136">
        <v>17.017199999999999</v>
      </c>
      <c r="CM123" s="136">
        <v>50.666400000000102</v>
      </c>
      <c r="CN123" s="136">
        <v>702.89083300000004</v>
      </c>
      <c r="CO123" s="136">
        <v>24861.014032999999</v>
      </c>
      <c r="CP123" s="136">
        <v>56855.041487000002</v>
      </c>
      <c r="CQ123" s="136">
        <v>67</v>
      </c>
      <c r="CR123" s="136">
        <v>83.944827586206898</v>
      </c>
      <c r="CS123" s="136">
        <v>84.706371191135702</v>
      </c>
      <c r="CT123" s="136">
        <v>1007.7</v>
      </c>
      <c r="CU123" s="136">
        <v>1007.51517241379</v>
      </c>
      <c r="CV123" s="136">
        <v>1006.80886426593</v>
      </c>
      <c r="CW123" s="136">
        <v>3.4</v>
      </c>
      <c r="CX123" s="136">
        <v>1.24344827586207</v>
      </c>
      <c r="CY123" s="136">
        <v>1.4803324099723001</v>
      </c>
      <c r="CZ123" s="136">
        <v>122</v>
      </c>
      <c r="DA123" s="136">
        <v>167.951724137931</v>
      </c>
      <c r="DB123" s="136">
        <v>188.86149584487501</v>
      </c>
      <c r="DC123" s="136">
        <v>77.849999999999994</v>
      </c>
      <c r="DD123" s="136">
        <v>2705.7249999999999</v>
      </c>
      <c r="DE123" s="136">
        <v>6053.05</v>
      </c>
      <c r="DF123" s="136">
        <v>668.45</v>
      </c>
      <c r="DG123" s="136">
        <v>24372.325000000001</v>
      </c>
      <c r="DH123" s="136">
        <v>54091.85</v>
      </c>
      <c r="DI123" s="136">
        <v>444.32499999999999</v>
      </c>
      <c r="DJ123" s="136">
        <v>64628.15</v>
      </c>
      <c r="DK123" s="136">
        <v>160374.82500000001</v>
      </c>
      <c r="DL123" s="136">
        <v>425.2</v>
      </c>
      <c r="DM123" s="136">
        <v>60498.35</v>
      </c>
      <c r="DN123" s="136">
        <v>150896.20000000001</v>
      </c>
      <c r="DO123" s="136">
        <v>43.042000000000002</v>
      </c>
      <c r="DP123" s="136">
        <v>1590.7090000000001</v>
      </c>
      <c r="DQ123" s="136">
        <v>3553.1570000000002</v>
      </c>
      <c r="DR123" s="136">
        <v>1.538</v>
      </c>
      <c r="DS123" s="136">
        <v>46.581000000000003</v>
      </c>
      <c r="DT123" s="136">
        <v>104.72199999999999</v>
      </c>
      <c r="DU123" s="136">
        <v>7.8250000000000002</v>
      </c>
      <c r="DV123" s="136">
        <v>236.85</v>
      </c>
      <c r="DW123" s="136">
        <v>531.27499999999998</v>
      </c>
      <c r="DX123" s="136">
        <v>59.4</v>
      </c>
      <c r="DY123" s="136">
        <v>1503.65</v>
      </c>
      <c r="DZ123" s="136">
        <v>2793.45</v>
      </c>
      <c r="EA123" s="136">
        <v>259.02499999999998</v>
      </c>
      <c r="EB123" s="136">
        <v>10224.85</v>
      </c>
      <c r="EC123" s="136">
        <v>23355.924999999999</v>
      </c>
      <c r="ED123" s="61"/>
      <c r="IM123"/>
    </row>
    <row r="124" spans="1:247" ht="20.25" customHeight="1">
      <c r="A124" s="25">
        <v>39585</v>
      </c>
      <c r="B124" s="26" t="s">
        <v>201</v>
      </c>
      <c r="C124" s="27">
        <v>1</v>
      </c>
      <c r="D124" s="14">
        <v>-3.4969999999999999</v>
      </c>
      <c r="E124" s="23">
        <v>-60.263016700000001</v>
      </c>
      <c r="F124" s="11" t="s">
        <v>12</v>
      </c>
      <c r="G124" s="13">
        <v>1</v>
      </c>
      <c r="H124" s="11" t="s">
        <v>13</v>
      </c>
      <c r="I124" s="12" t="s">
        <v>200</v>
      </c>
      <c r="J124" s="12" t="s">
        <v>1931</v>
      </c>
      <c r="K124" s="24" t="s">
        <v>174</v>
      </c>
      <c r="L124" s="136">
        <v>1</v>
      </c>
      <c r="M124" s="28">
        <v>11.3</v>
      </c>
      <c r="N124" s="29" t="s">
        <v>15</v>
      </c>
      <c r="O124" s="28">
        <v>30.02</v>
      </c>
      <c r="P124" s="28">
        <v>43</v>
      </c>
      <c r="Q124" s="28">
        <v>0.66</v>
      </c>
      <c r="R124" s="167">
        <v>78.7</v>
      </c>
      <c r="S124" s="167">
        <v>5.95</v>
      </c>
      <c r="T124" s="167">
        <v>5.4</v>
      </c>
      <c r="U124" s="167">
        <v>1.3</v>
      </c>
      <c r="V124" s="167" t="s">
        <v>15</v>
      </c>
      <c r="W124" s="28">
        <v>6.66</v>
      </c>
      <c r="X124" s="29" t="s">
        <v>15</v>
      </c>
      <c r="Y124" s="28">
        <v>6.89</v>
      </c>
      <c r="Z124" s="28">
        <v>3.2</v>
      </c>
      <c r="AA124" s="29" t="s">
        <v>15</v>
      </c>
      <c r="AB124" s="29" t="s">
        <v>15</v>
      </c>
      <c r="AC124" s="28">
        <v>19.25</v>
      </c>
      <c r="AD124" s="198" t="s">
        <v>1900</v>
      </c>
      <c r="AE124" s="178" t="s">
        <v>1900</v>
      </c>
      <c r="AF124" s="28">
        <v>1.88</v>
      </c>
      <c r="AG124" s="178" t="s">
        <v>1900</v>
      </c>
      <c r="AH124" s="28">
        <v>1.8</v>
      </c>
      <c r="AI124" s="205">
        <v>4.7</v>
      </c>
      <c r="AJ124" s="28">
        <v>0.82</v>
      </c>
      <c r="AK124" s="28">
        <v>2.0499999999999998</v>
      </c>
      <c r="AL124" s="28">
        <v>0.8</v>
      </c>
      <c r="AM124" s="28">
        <v>0.02</v>
      </c>
      <c r="AN124" s="29" t="s">
        <v>15</v>
      </c>
      <c r="AO124" s="21" t="s">
        <v>15</v>
      </c>
      <c r="AP124" s="21" t="s">
        <v>15</v>
      </c>
      <c r="AQ124" s="28">
        <v>17.84</v>
      </c>
      <c r="AR124" s="261" t="str">
        <f t="shared" si="6"/>
        <v>NaN</v>
      </c>
      <c r="AS124" s="28">
        <v>0.93</v>
      </c>
      <c r="AT124" s="29" t="s">
        <v>15</v>
      </c>
      <c r="AU124" s="29" t="s">
        <v>15</v>
      </c>
      <c r="AV124" s="29" t="s">
        <v>15</v>
      </c>
      <c r="AW124" s="204">
        <f t="shared" si="9"/>
        <v>1.1087464919028158</v>
      </c>
      <c r="AX124" s="29" t="s">
        <v>15</v>
      </c>
      <c r="AY124" s="29" t="s">
        <v>15</v>
      </c>
      <c r="AZ124" s="270" t="s">
        <v>15</v>
      </c>
      <c r="BA124" s="29" t="s">
        <v>15</v>
      </c>
      <c r="BB124" s="178" t="s">
        <v>1900</v>
      </c>
      <c r="BC124" s="29" t="s">
        <v>15</v>
      </c>
      <c r="BD124" s="178" t="s">
        <v>1900</v>
      </c>
      <c r="BE124" s="29" t="s">
        <v>15</v>
      </c>
      <c r="BF124" s="28">
        <v>1.8</v>
      </c>
      <c r="BG124" s="21" t="s">
        <v>15</v>
      </c>
      <c r="BH124" s="29" t="s">
        <v>15</v>
      </c>
      <c r="BI124" s="29" t="s">
        <v>15</v>
      </c>
      <c r="BJ124" s="309">
        <v>21.650120000000001</v>
      </c>
      <c r="BK124" s="309">
        <v>1636134000</v>
      </c>
      <c r="BL124" s="309">
        <v>274944600</v>
      </c>
      <c r="BM124" s="309">
        <v>0.65552849999999996</v>
      </c>
      <c r="BN124" s="309">
        <v>0.13081129999999999</v>
      </c>
      <c r="BO124" s="309">
        <v>0.1086145</v>
      </c>
      <c r="BP124" s="309">
        <v>9.4603779999999998E-2</v>
      </c>
      <c r="BQ124" s="309">
        <v>2.4421849999999999E-6</v>
      </c>
      <c r="BR124" s="309">
        <v>1.043934E-2</v>
      </c>
      <c r="BS124" s="136">
        <v>9.0328890482584594</v>
      </c>
      <c r="BT124" s="136">
        <v>12.6235720316569</v>
      </c>
      <c r="BU124" s="136">
        <v>3.41110203104715E-4</v>
      </c>
      <c r="BV124" s="136">
        <v>-2.2146891957769799E-3</v>
      </c>
      <c r="BW124" s="136">
        <v>3.8348727393895401E-3</v>
      </c>
      <c r="BX124" s="136">
        <v>278.75598770802497</v>
      </c>
      <c r="BY124" s="136">
        <v>1096.66048573547</v>
      </c>
      <c r="BZ124" s="136">
        <v>1.11661824265835E-3</v>
      </c>
      <c r="CA124" s="136">
        <v>2.1436509367188001E-4</v>
      </c>
      <c r="CB124" s="136">
        <v>30310.986116686199</v>
      </c>
      <c r="CC124" s="136">
        <v>15361.832715607001</v>
      </c>
      <c r="CD124" s="136">
        <v>4342.3540027579802</v>
      </c>
      <c r="CE124" s="136">
        <v>0</v>
      </c>
      <c r="CF124" s="136">
        <v>92.313421000000005</v>
      </c>
      <c r="CG124" s="136">
        <v>106.83158</v>
      </c>
      <c r="CH124" s="136">
        <v>24.7</v>
      </c>
      <c r="CI124" s="136">
        <v>26.06</v>
      </c>
      <c r="CJ124" s="136">
        <v>25.718559556786701</v>
      </c>
      <c r="CK124" s="136">
        <v>7.5600000000000001E-2</v>
      </c>
      <c r="CL124" s="136">
        <v>16.5168</v>
      </c>
      <c r="CM124" s="136">
        <v>50.119199999999999</v>
      </c>
      <c r="CN124" s="136">
        <v>0</v>
      </c>
      <c r="CO124" s="136">
        <v>22743.373200999999</v>
      </c>
      <c r="CP124" s="136">
        <v>55296.239264999997</v>
      </c>
      <c r="CQ124" s="136">
        <v>95</v>
      </c>
      <c r="CR124" s="136">
        <v>84.703448275862101</v>
      </c>
      <c r="CS124" s="136">
        <v>84.950138504155106</v>
      </c>
      <c r="CT124" s="136">
        <v>1005.8</v>
      </c>
      <c r="CU124" s="136">
        <v>1007.50620689655</v>
      </c>
      <c r="CV124" s="136">
        <v>1006.91689750692</v>
      </c>
      <c r="CW124" s="136">
        <v>0.2</v>
      </c>
      <c r="CX124" s="136">
        <v>1.2193103448275899</v>
      </c>
      <c r="CY124" s="136">
        <v>1.47340720221607</v>
      </c>
      <c r="CZ124" s="136">
        <v>10</v>
      </c>
      <c r="DA124" s="136">
        <v>160.234482758621</v>
      </c>
      <c r="DB124" s="136">
        <v>181.623268698061</v>
      </c>
      <c r="DC124" s="136">
        <v>0</v>
      </c>
      <c r="DD124" s="136">
        <v>2703.2249999999999</v>
      </c>
      <c r="DE124" s="136">
        <v>5980.7</v>
      </c>
      <c r="DF124" s="136">
        <v>0</v>
      </c>
      <c r="DG124" s="136">
        <v>23702.45</v>
      </c>
      <c r="DH124" s="136">
        <v>52937.824999999997</v>
      </c>
      <c r="DI124" s="136">
        <v>436.65</v>
      </c>
      <c r="DJ124" s="136">
        <v>64570.574999999997</v>
      </c>
      <c r="DK124" s="136">
        <v>160221.77499999999</v>
      </c>
      <c r="DL124" s="136">
        <v>416.92500000000001</v>
      </c>
      <c r="DM124" s="136">
        <v>60388.974999999999</v>
      </c>
      <c r="DN124" s="136">
        <v>150936.54999999999</v>
      </c>
      <c r="DO124" s="136">
        <v>0</v>
      </c>
      <c r="DP124" s="136">
        <v>1551.1859999999999</v>
      </c>
      <c r="DQ124" s="136">
        <v>3486.63</v>
      </c>
      <c r="DR124" s="136">
        <v>0</v>
      </c>
      <c r="DS124" s="136">
        <v>45.322000000000003</v>
      </c>
      <c r="DT124" s="136">
        <v>102.607</v>
      </c>
      <c r="DU124" s="136">
        <v>0</v>
      </c>
      <c r="DV124" s="136">
        <v>230.45</v>
      </c>
      <c r="DW124" s="136">
        <v>520.47500000000002</v>
      </c>
      <c r="DX124" s="136">
        <v>0</v>
      </c>
      <c r="DY124" s="136">
        <v>1304</v>
      </c>
      <c r="DZ124" s="136">
        <v>2619.5250000000001</v>
      </c>
      <c r="EA124" s="136">
        <v>0</v>
      </c>
      <c r="EB124" s="136">
        <v>10115.6</v>
      </c>
      <c r="EC124" s="136">
        <v>22994.275000000001</v>
      </c>
      <c r="ED124" s="61"/>
      <c r="IM124"/>
    </row>
    <row r="125" spans="1:247" ht="20.25" customHeight="1">
      <c r="A125" s="25">
        <v>39585</v>
      </c>
      <c r="B125" s="26" t="s">
        <v>121</v>
      </c>
      <c r="C125" s="27">
        <v>1</v>
      </c>
      <c r="D125" s="14">
        <v>-3.5127899999999999</v>
      </c>
      <c r="E125" s="23">
        <v>-60.27216</v>
      </c>
      <c r="F125" s="11" t="s">
        <v>12</v>
      </c>
      <c r="G125" s="13">
        <v>21</v>
      </c>
      <c r="H125" s="11" t="s">
        <v>45</v>
      </c>
      <c r="I125" s="12" t="s">
        <v>45</v>
      </c>
      <c r="J125" s="12" t="s">
        <v>1931</v>
      </c>
      <c r="K125" s="24" t="s">
        <v>174</v>
      </c>
      <c r="L125" s="136">
        <v>1</v>
      </c>
      <c r="M125" s="28">
        <v>12.1</v>
      </c>
      <c r="N125" s="29" t="s">
        <v>15</v>
      </c>
      <c r="O125" s="28">
        <v>29.49</v>
      </c>
      <c r="P125" s="28">
        <v>42</v>
      </c>
      <c r="Q125" s="28">
        <v>0.45</v>
      </c>
      <c r="R125" s="20">
        <v>70.2</v>
      </c>
      <c r="S125" s="20">
        <v>5.35</v>
      </c>
      <c r="T125" s="20">
        <v>6.1</v>
      </c>
      <c r="U125" s="20">
        <v>1.4</v>
      </c>
      <c r="V125" s="198" t="s">
        <v>15</v>
      </c>
      <c r="W125" s="28">
        <v>6.5</v>
      </c>
      <c r="X125" s="29" t="s">
        <v>15</v>
      </c>
      <c r="Y125" s="28">
        <v>8.83</v>
      </c>
      <c r="Z125" s="28">
        <v>3.2</v>
      </c>
      <c r="AA125" s="29" t="s">
        <v>15</v>
      </c>
      <c r="AB125" s="29" t="s">
        <v>15</v>
      </c>
      <c r="AC125" s="28">
        <v>19.37</v>
      </c>
      <c r="AD125" s="198" t="s">
        <v>1900</v>
      </c>
      <c r="AE125" s="178" t="s">
        <v>1900</v>
      </c>
      <c r="AF125" s="28">
        <v>1.77</v>
      </c>
      <c r="AG125" s="178" t="s">
        <v>1900</v>
      </c>
      <c r="AH125" s="28">
        <v>1.8</v>
      </c>
      <c r="AI125" s="205">
        <v>4.07</v>
      </c>
      <c r="AJ125" s="28">
        <v>0.82</v>
      </c>
      <c r="AK125" s="28">
        <v>2.0299999999999998</v>
      </c>
      <c r="AL125" s="28">
        <v>0.77</v>
      </c>
      <c r="AM125" s="167" t="s">
        <v>1895</v>
      </c>
      <c r="AN125" s="29" t="s">
        <v>15</v>
      </c>
      <c r="AO125" s="21" t="s">
        <v>15</v>
      </c>
      <c r="AP125" s="21" t="s">
        <v>15</v>
      </c>
      <c r="AQ125" s="28">
        <v>20.53</v>
      </c>
      <c r="AR125" s="261" t="str">
        <f t="shared" si="6"/>
        <v>NaN</v>
      </c>
      <c r="AS125" s="28">
        <v>0.86</v>
      </c>
      <c r="AT125" s="29" t="s">
        <v>15</v>
      </c>
      <c r="AU125" s="29" t="s">
        <v>15</v>
      </c>
      <c r="AV125" s="29" t="s">
        <v>15</v>
      </c>
      <c r="AW125" s="204" t="str">
        <f>IF(AM125="&lt;0.01","&lt;0.55",(AM125*1000)/1.28784/14.0067)</f>
        <v>&lt;0.55</v>
      </c>
      <c r="AX125" s="29" t="s">
        <v>15</v>
      </c>
      <c r="AY125" s="29" t="s">
        <v>15</v>
      </c>
      <c r="AZ125" s="271" t="s">
        <v>15</v>
      </c>
      <c r="BA125" s="29" t="s">
        <v>15</v>
      </c>
      <c r="BB125" s="178" t="s">
        <v>1900</v>
      </c>
      <c r="BC125" s="29" t="s">
        <v>15</v>
      </c>
      <c r="BD125" s="178" t="s">
        <v>1900</v>
      </c>
      <c r="BE125" s="29" t="s">
        <v>15</v>
      </c>
      <c r="BF125" s="28">
        <v>1.8</v>
      </c>
      <c r="BG125" s="21" t="s">
        <v>15</v>
      </c>
      <c r="BH125" s="29" t="s">
        <v>15</v>
      </c>
      <c r="BI125" s="29" t="s">
        <v>15</v>
      </c>
      <c r="BJ125" s="309">
        <v>21.650120000000001</v>
      </c>
      <c r="BK125" s="309">
        <v>1636134000</v>
      </c>
      <c r="BL125" s="309">
        <v>274944600</v>
      </c>
      <c r="BM125" s="309">
        <v>0.65552849999999996</v>
      </c>
      <c r="BN125" s="309">
        <v>0.13081129999999999</v>
      </c>
      <c r="BO125" s="309">
        <v>0.1086145</v>
      </c>
      <c r="BP125" s="309">
        <v>9.4603779999999998E-2</v>
      </c>
      <c r="BQ125" s="309">
        <v>2.4421849999999999E-6</v>
      </c>
      <c r="BR125" s="309">
        <v>1.043934E-2</v>
      </c>
      <c r="BS125" s="136" t="s">
        <v>15</v>
      </c>
      <c r="BT125" s="136" t="s">
        <v>15</v>
      </c>
      <c r="BU125" s="136" t="s">
        <v>15</v>
      </c>
      <c r="BV125" s="136" t="s">
        <v>15</v>
      </c>
      <c r="BW125" s="136" t="s">
        <v>15</v>
      </c>
      <c r="BX125" s="136" t="s">
        <v>15</v>
      </c>
      <c r="BY125" s="136" t="s">
        <v>15</v>
      </c>
      <c r="BZ125" s="136" t="s">
        <v>15</v>
      </c>
      <c r="CA125" s="136" t="s">
        <v>15</v>
      </c>
      <c r="CB125" s="136" t="s">
        <v>15</v>
      </c>
      <c r="CC125" s="136" t="s">
        <v>15</v>
      </c>
      <c r="CD125" s="136" t="s">
        <v>15</v>
      </c>
      <c r="CE125" s="136">
        <v>0</v>
      </c>
      <c r="CF125" s="136">
        <v>92.313421000000005</v>
      </c>
      <c r="CG125" s="136">
        <v>106.83158</v>
      </c>
      <c r="CH125" s="136">
        <v>25.9</v>
      </c>
      <c r="CI125" s="136">
        <v>26.0786206896552</v>
      </c>
      <c r="CJ125" s="136">
        <v>25.724099722991699</v>
      </c>
      <c r="CK125" s="136">
        <v>7.9200000000000007E-2</v>
      </c>
      <c r="CL125" s="136">
        <v>16.390799999999999</v>
      </c>
      <c r="CM125" s="136">
        <v>49.942799999999998</v>
      </c>
      <c r="CN125" s="136">
        <v>77.45</v>
      </c>
      <c r="CO125" s="136">
        <v>22821.171534000001</v>
      </c>
      <c r="CP125" s="136">
        <v>55374.016487000001</v>
      </c>
      <c r="CQ125" s="136">
        <v>89</v>
      </c>
      <c r="CR125" s="136">
        <v>84.744827586206895</v>
      </c>
      <c r="CS125" s="136">
        <v>84.936288088642698</v>
      </c>
      <c r="CT125" s="136">
        <v>1007.3</v>
      </c>
      <c r="CU125" s="136">
        <v>1007.4924137931</v>
      </c>
      <c r="CV125" s="136">
        <v>1006.94709141274</v>
      </c>
      <c r="CW125" s="136">
        <v>0.6</v>
      </c>
      <c r="CX125" s="136">
        <v>1.2144827586206901</v>
      </c>
      <c r="CY125" s="136">
        <v>1.4686980609418301</v>
      </c>
      <c r="CZ125" s="136">
        <v>11</v>
      </c>
      <c r="DA125" s="136">
        <v>161.351724137931</v>
      </c>
      <c r="DB125" s="136">
        <v>179.95567867035999</v>
      </c>
      <c r="DC125" s="136">
        <v>21.95</v>
      </c>
      <c r="DD125" s="136">
        <v>2728.9250000000002</v>
      </c>
      <c r="DE125" s="136">
        <v>6008.35</v>
      </c>
      <c r="DF125" s="136">
        <v>232.1</v>
      </c>
      <c r="DG125" s="136">
        <v>23955.25</v>
      </c>
      <c r="DH125" s="136">
        <v>53206.324999999997</v>
      </c>
      <c r="DI125" s="136">
        <v>445.4</v>
      </c>
      <c r="DJ125" s="136">
        <v>64520.95</v>
      </c>
      <c r="DK125" s="136">
        <v>160169.375</v>
      </c>
      <c r="DL125" s="136">
        <v>407.97500000000002</v>
      </c>
      <c r="DM125" s="136">
        <v>60334.074999999997</v>
      </c>
      <c r="DN125" s="136">
        <v>150909.1</v>
      </c>
      <c r="DO125" s="136">
        <v>12.525</v>
      </c>
      <c r="DP125" s="136">
        <v>1564.5129999999999</v>
      </c>
      <c r="DQ125" s="136">
        <v>3500.74</v>
      </c>
      <c r="DR125" s="136">
        <v>0.14499999999999999</v>
      </c>
      <c r="DS125" s="136">
        <v>45.47</v>
      </c>
      <c r="DT125" s="136">
        <v>102.75700000000001</v>
      </c>
      <c r="DU125" s="136">
        <v>0.7</v>
      </c>
      <c r="DV125" s="136">
        <v>231.15</v>
      </c>
      <c r="DW125" s="136">
        <v>521.17499999999995</v>
      </c>
      <c r="DX125" s="136">
        <v>50.975000000000001</v>
      </c>
      <c r="DY125" s="136">
        <v>1358.2</v>
      </c>
      <c r="DZ125" s="136">
        <v>2673.7249999999999</v>
      </c>
      <c r="EA125" s="136">
        <v>58.725000000000001</v>
      </c>
      <c r="EB125" s="136">
        <v>10179.799999999999</v>
      </c>
      <c r="EC125" s="136">
        <v>23065.45</v>
      </c>
      <c r="ED125" s="61"/>
      <c r="IM125"/>
    </row>
    <row r="126" spans="1:247" ht="20.25" customHeight="1">
      <c r="A126" s="25">
        <v>39585</v>
      </c>
      <c r="B126" s="26" t="s">
        <v>205</v>
      </c>
      <c r="C126" s="27">
        <v>1</v>
      </c>
      <c r="D126" s="14">
        <v>-3.4265500000000002</v>
      </c>
      <c r="E126" s="23">
        <v>-60.286990000000003</v>
      </c>
      <c r="F126" s="11" t="s">
        <v>12</v>
      </c>
      <c r="G126" s="13">
        <v>3</v>
      </c>
      <c r="H126" s="11" t="s">
        <v>41</v>
      </c>
      <c r="I126" s="12" t="s">
        <v>41</v>
      </c>
      <c r="J126" s="12" t="s">
        <v>1931</v>
      </c>
      <c r="K126" s="24" t="s">
        <v>174</v>
      </c>
      <c r="L126" s="136">
        <v>1</v>
      </c>
      <c r="M126" s="28">
        <v>10.7</v>
      </c>
      <c r="N126" s="29" t="s">
        <v>15</v>
      </c>
      <c r="O126" s="28">
        <v>30.15</v>
      </c>
      <c r="P126" s="28">
        <v>55</v>
      </c>
      <c r="Q126" s="28">
        <v>0.49</v>
      </c>
      <c r="R126" s="167">
        <v>78.5</v>
      </c>
      <c r="S126" s="167">
        <v>5.92</v>
      </c>
      <c r="T126" s="167">
        <v>8.1999999999999993</v>
      </c>
      <c r="U126" s="167">
        <v>1.9</v>
      </c>
      <c r="V126" s="167" t="s">
        <v>15</v>
      </c>
      <c r="W126" s="28">
        <v>6.87</v>
      </c>
      <c r="X126" s="29" t="s">
        <v>15</v>
      </c>
      <c r="Y126" s="28">
        <v>15.15</v>
      </c>
      <c r="Z126" s="28">
        <v>5.2</v>
      </c>
      <c r="AA126" s="29" t="s">
        <v>15</v>
      </c>
      <c r="AB126" s="29" t="s">
        <v>15</v>
      </c>
      <c r="AC126" s="28">
        <v>27.08</v>
      </c>
      <c r="AD126" s="28">
        <v>0.06</v>
      </c>
      <c r="AE126" s="178" t="s">
        <v>1900</v>
      </c>
      <c r="AF126" s="28">
        <v>1.72</v>
      </c>
      <c r="AG126" s="178" t="s">
        <v>1900</v>
      </c>
      <c r="AH126" s="28">
        <v>1.86</v>
      </c>
      <c r="AI126" s="205">
        <v>6.37</v>
      </c>
      <c r="AJ126" s="28">
        <v>1.18</v>
      </c>
      <c r="AK126" s="28">
        <v>2.1</v>
      </c>
      <c r="AL126" s="28">
        <v>1.07</v>
      </c>
      <c r="AM126" s="28">
        <v>0.01</v>
      </c>
      <c r="AN126" s="29" t="s">
        <v>15</v>
      </c>
      <c r="AO126" s="21" t="s">
        <v>15</v>
      </c>
      <c r="AP126" s="21" t="s">
        <v>15</v>
      </c>
      <c r="AQ126" s="28">
        <v>18.16</v>
      </c>
      <c r="AR126" s="261" t="str">
        <f t="shared" si="6"/>
        <v>NaN</v>
      </c>
      <c r="AS126" s="28">
        <v>2.23</v>
      </c>
      <c r="AT126" s="29" t="s">
        <v>15</v>
      </c>
      <c r="AU126" s="29" t="s">
        <v>15</v>
      </c>
      <c r="AV126" s="29" t="s">
        <v>15</v>
      </c>
      <c r="AW126" s="204">
        <f t="shared" si="9"/>
        <v>0.55437324595140791</v>
      </c>
      <c r="AX126" s="29" t="s">
        <v>15</v>
      </c>
      <c r="AY126" s="29" t="s">
        <v>15</v>
      </c>
      <c r="AZ126" s="271" t="s">
        <v>15</v>
      </c>
      <c r="BA126" s="29" t="s">
        <v>15</v>
      </c>
      <c r="BB126" s="178" t="s">
        <v>1900</v>
      </c>
      <c r="BC126" s="29" t="s">
        <v>15</v>
      </c>
      <c r="BD126" s="178" t="s">
        <v>1900</v>
      </c>
      <c r="BE126" s="29" t="s">
        <v>15</v>
      </c>
      <c r="BF126" s="28">
        <v>1.86</v>
      </c>
      <c r="BG126" s="21" t="s">
        <v>15</v>
      </c>
      <c r="BH126" s="29" t="s">
        <v>15</v>
      </c>
      <c r="BI126" s="29" t="s">
        <v>15</v>
      </c>
      <c r="BJ126" s="309">
        <v>21.650120000000001</v>
      </c>
      <c r="BK126" s="309">
        <v>1636134000</v>
      </c>
      <c r="BL126" s="309">
        <v>274944600</v>
      </c>
      <c r="BM126" s="309">
        <v>0.65552849999999996</v>
      </c>
      <c r="BN126" s="309">
        <v>0.13081129999999999</v>
      </c>
      <c r="BO126" s="309">
        <v>0.1086145</v>
      </c>
      <c r="BP126" s="309">
        <v>9.4603779999999998E-2</v>
      </c>
      <c r="BQ126" s="309">
        <v>2.4421849999999999E-6</v>
      </c>
      <c r="BR126" s="309">
        <v>1.043934E-2</v>
      </c>
      <c r="BS126" s="136">
        <v>10.234775733947799</v>
      </c>
      <c r="BT126" s="136">
        <v>11.421660041809099</v>
      </c>
      <c r="BU126" s="136">
        <v>-1.32471278193407E-3</v>
      </c>
      <c r="BV126" s="136">
        <v>2.4247530353022702E-3</v>
      </c>
      <c r="BW126" s="136">
        <v>3.2036473508924202E-3</v>
      </c>
      <c r="BX126" s="136">
        <v>298.64905737435203</v>
      </c>
      <c r="BY126" s="136">
        <v>7049.6834942018604</v>
      </c>
      <c r="BZ126" s="136">
        <v>1.1881155814248E-3</v>
      </c>
      <c r="CA126" s="136">
        <v>3.4642910220516999E-4</v>
      </c>
      <c r="CB126" s="136">
        <v>42717.532846995899</v>
      </c>
      <c r="CC126" s="136">
        <v>9917.7669911581906</v>
      </c>
      <c r="CD126" s="136">
        <v>4780.1171489753397</v>
      </c>
      <c r="CE126" s="136">
        <v>0</v>
      </c>
      <c r="CF126" s="136">
        <v>92.313421000000005</v>
      </c>
      <c r="CG126" s="136">
        <v>106.83158</v>
      </c>
      <c r="CH126" s="136">
        <v>24.7</v>
      </c>
      <c r="CI126" s="136">
        <v>26.06</v>
      </c>
      <c r="CJ126" s="136">
        <v>25.718559556786701</v>
      </c>
      <c r="CK126" s="136">
        <v>7.5600000000000001E-2</v>
      </c>
      <c r="CL126" s="136">
        <v>16.5168</v>
      </c>
      <c r="CM126" s="136">
        <v>50.119199999999999</v>
      </c>
      <c r="CN126" s="136">
        <v>0</v>
      </c>
      <c r="CO126" s="136">
        <v>22743.373200999999</v>
      </c>
      <c r="CP126" s="136">
        <v>55296.239264999997</v>
      </c>
      <c r="CQ126" s="136">
        <v>95</v>
      </c>
      <c r="CR126" s="136">
        <v>84.703448275862101</v>
      </c>
      <c r="CS126" s="136">
        <v>84.950138504155106</v>
      </c>
      <c r="CT126" s="136">
        <v>1005.8</v>
      </c>
      <c r="CU126" s="136">
        <v>1007.50620689655</v>
      </c>
      <c r="CV126" s="136">
        <v>1006.91689750692</v>
      </c>
      <c r="CW126" s="136">
        <v>0.2</v>
      </c>
      <c r="CX126" s="136">
        <v>1.2193103448275899</v>
      </c>
      <c r="CY126" s="136">
        <v>1.47340720221607</v>
      </c>
      <c r="CZ126" s="136">
        <v>10</v>
      </c>
      <c r="DA126" s="136">
        <v>160.234482758621</v>
      </c>
      <c r="DB126" s="136">
        <v>181.623268698061</v>
      </c>
      <c r="DC126" s="136">
        <v>0</v>
      </c>
      <c r="DD126" s="136">
        <v>2703.2249999999999</v>
      </c>
      <c r="DE126" s="136">
        <v>5980.7</v>
      </c>
      <c r="DF126" s="136">
        <v>0</v>
      </c>
      <c r="DG126" s="136">
        <v>23702.45</v>
      </c>
      <c r="DH126" s="136">
        <v>52937.824999999997</v>
      </c>
      <c r="DI126" s="136">
        <v>436.65</v>
      </c>
      <c r="DJ126" s="136">
        <v>64570.574999999997</v>
      </c>
      <c r="DK126" s="136">
        <v>160221.77499999999</v>
      </c>
      <c r="DL126" s="136">
        <v>416.92500000000001</v>
      </c>
      <c r="DM126" s="136">
        <v>60388.974999999999</v>
      </c>
      <c r="DN126" s="136">
        <v>150936.54999999999</v>
      </c>
      <c r="DO126" s="136">
        <v>0</v>
      </c>
      <c r="DP126" s="136">
        <v>1551.1859999999999</v>
      </c>
      <c r="DQ126" s="136">
        <v>3486.63</v>
      </c>
      <c r="DR126" s="136">
        <v>0</v>
      </c>
      <c r="DS126" s="136">
        <v>45.322000000000003</v>
      </c>
      <c r="DT126" s="136">
        <v>102.607</v>
      </c>
      <c r="DU126" s="136">
        <v>0</v>
      </c>
      <c r="DV126" s="136">
        <v>230.45</v>
      </c>
      <c r="DW126" s="136">
        <v>520.47500000000002</v>
      </c>
      <c r="DX126" s="136">
        <v>0</v>
      </c>
      <c r="DY126" s="136">
        <v>1304</v>
      </c>
      <c r="DZ126" s="136">
        <v>2619.5250000000001</v>
      </c>
      <c r="EA126" s="136">
        <v>0</v>
      </c>
      <c r="EB126" s="136">
        <v>10115.6</v>
      </c>
      <c r="EC126" s="136">
        <v>22994.275000000001</v>
      </c>
      <c r="ED126" s="61"/>
      <c r="IM126"/>
    </row>
    <row r="127" spans="1:247" ht="20.25" customHeight="1">
      <c r="A127" s="17">
        <v>39585</v>
      </c>
      <c r="B127" s="18" t="s">
        <v>201</v>
      </c>
      <c r="C127" s="19">
        <v>2</v>
      </c>
      <c r="D127" s="14">
        <v>-3.4969999999999999</v>
      </c>
      <c r="E127" s="15">
        <v>-60.263016700000001</v>
      </c>
      <c r="F127" s="11" t="s">
        <v>12</v>
      </c>
      <c r="G127" s="13">
        <v>1</v>
      </c>
      <c r="H127" s="11" t="s">
        <v>13</v>
      </c>
      <c r="I127" s="12" t="s">
        <v>202</v>
      </c>
      <c r="J127" s="12" t="s">
        <v>1931</v>
      </c>
      <c r="K127" s="16" t="s">
        <v>174</v>
      </c>
      <c r="L127" s="136">
        <v>0</v>
      </c>
      <c r="M127" s="20">
        <v>11.3</v>
      </c>
      <c r="N127" s="21" t="s">
        <v>15</v>
      </c>
      <c r="O127" s="20">
        <v>28.66</v>
      </c>
      <c r="P127" s="20">
        <v>43</v>
      </c>
      <c r="Q127" s="20">
        <v>2.0499999999999998</v>
      </c>
      <c r="R127" s="198">
        <v>64.599999999999994</v>
      </c>
      <c r="S127" s="198">
        <v>4.99</v>
      </c>
      <c r="T127" s="198">
        <v>7.4</v>
      </c>
      <c r="U127" s="198">
        <v>1.7</v>
      </c>
      <c r="V127" s="198" t="s">
        <v>15</v>
      </c>
      <c r="W127" s="20">
        <v>6.6</v>
      </c>
      <c r="X127" s="21" t="s">
        <v>15</v>
      </c>
      <c r="Y127" s="20">
        <v>8.9700000000000006</v>
      </c>
      <c r="Z127" s="20">
        <v>2.93</v>
      </c>
      <c r="AA127" s="21" t="s">
        <v>15</v>
      </c>
      <c r="AB127" s="21" t="s">
        <v>15</v>
      </c>
      <c r="AC127" s="20">
        <v>20.260000000000002</v>
      </c>
      <c r="AD127" s="198" t="s">
        <v>1900</v>
      </c>
      <c r="AE127" s="178" t="s">
        <v>1900</v>
      </c>
      <c r="AF127" s="20">
        <v>1.83</v>
      </c>
      <c r="AG127" s="178" t="s">
        <v>1900</v>
      </c>
      <c r="AH127" s="20">
        <v>1.81</v>
      </c>
      <c r="AI127" s="204">
        <v>4.76</v>
      </c>
      <c r="AJ127" s="20">
        <v>0.81</v>
      </c>
      <c r="AK127" s="20">
        <v>2.0499999999999998</v>
      </c>
      <c r="AL127" s="20">
        <v>0.82</v>
      </c>
      <c r="AM127" s="20">
        <v>0.02</v>
      </c>
      <c r="AN127" s="21" t="s">
        <v>15</v>
      </c>
      <c r="AO127" s="21" t="s">
        <v>15</v>
      </c>
      <c r="AP127" s="21" t="s">
        <v>15</v>
      </c>
      <c r="AQ127" s="20">
        <v>29.14</v>
      </c>
      <c r="AR127" s="261" t="str">
        <f t="shared" si="6"/>
        <v>NaN</v>
      </c>
      <c r="AS127" s="219" t="s">
        <v>15</v>
      </c>
      <c r="AT127" s="21" t="s">
        <v>15</v>
      </c>
      <c r="AU127" s="21" t="s">
        <v>15</v>
      </c>
      <c r="AV127" s="21" t="s">
        <v>15</v>
      </c>
      <c r="AW127" s="204">
        <f t="shared" si="9"/>
        <v>1.1087464919028158</v>
      </c>
      <c r="AX127" s="21" t="s">
        <v>15</v>
      </c>
      <c r="AY127" s="21" t="s">
        <v>15</v>
      </c>
      <c r="AZ127" s="270" t="s">
        <v>15</v>
      </c>
      <c r="BA127" s="21" t="s">
        <v>15</v>
      </c>
      <c r="BB127" s="178" t="s">
        <v>1900</v>
      </c>
      <c r="BC127" s="21" t="s">
        <v>15</v>
      </c>
      <c r="BD127" s="178" t="s">
        <v>1900</v>
      </c>
      <c r="BE127" s="21" t="s">
        <v>15</v>
      </c>
      <c r="BF127" s="20">
        <v>1.81</v>
      </c>
      <c r="BG127" s="21" t="s">
        <v>15</v>
      </c>
      <c r="BH127" s="21" t="s">
        <v>15</v>
      </c>
      <c r="BI127" s="21" t="s">
        <v>15</v>
      </c>
      <c r="BJ127" s="309">
        <v>21.650120000000001</v>
      </c>
      <c r="BK127" s="309">
        <v>1636134000</v>
      </c>
      <c r="BL127" s="309">
        <v>274944600</v>
      </c>
      <c r="BM127" s="309">
        <v>0.65552849999999996</v>
      </c>
      <c r="BN127" s="309">
        <v>0.13081129999999999</v>
      </c>
      <c r="BO127" s="309">
        <v>0.1086145</v>
      </c>
      <c r="BP127" s="309">
        <v>9.4603779999999998E-2</v>
      </c>
      <c r="BQ127" s="309">
        <v>2.4421849999999999E-6</v>
      </c>
      <c r="BR127" s="309">
        <v>1.043934E-2</v>
      </c>
      <c r="BS127" s="136">
        <v>9.0328890482584594</v>
      </c>
      <c r="BT127" s="136">
        <v>12.6235720316569</v>
      </c>
      <c r="BU127" s="136">
        <v>3.41110203104715E-4</v>
      </c>
      <c r="BV127" s="136">
        <v>-2.2146891957769799E-3</v>
      </c>
      <c r="BW127" s="136">
        <v>3.8348727393895401E-3</v>
      </c>
      <c r="BX127" s="136">
        <v>278.75598770802497</v>
      </c>
      <c r="BY127" s="136">
        <v>1096.66048573547</v>
      </c>
      <c r="BZ127" s="136">
        <v>1.11661824265835E-3</v>
      </c>
      <c r="CA127" s="136">
        <v>2.1436509367188001E-4</v>
      </c>
      <c r="CB127" s="136">
        <v>30310.986116686199</v>
      </c>
      <c r="CC127" s="136">
        <v>15361.832715607001</v>
      </c>
      <c r="CD127" s="136">
        <v>4342.3540027579802</v>
      </c>
      <c r="CE127" s="136">
        <v>0</v>
      </c>
      <c r="CF127" s="136">
        <v>92.313421000000005</v>
      </c>
      <c r="CG127" s="136">
        <v>106.83158</v>
      </c>
      <c r="CH127" s="136">
        <v>24.7</v>
      </c>
      <c r="CI127" s="136">
        <v>26.06</v>
      </c>
      <c r="CJ127" s="136">
        <v>25.718559556786701</v>
      </c>
      <c r="CK127" s="136">
        <v>7.5600000000000001E-2</v>
      </c>
      <c r="CL127" s="136">
        <v>16.5168</v>
      </c>
      <c r="CM127" s="136">
        <v>50.119199999999999</v>
      </c>
      <c r="CN127" s="136">
        <v>0</v>
      </c>
      <c r="CO127" s="136">
        <v>22743.373200999999</v>
      </c>
      <c r="CP127" s="136">
        <v>55296.239264999997</v>
      </c>
      <c r="CQ127" s="136">
        <v>95</v>
      </c>
      <c r="CR127" s="136">
        <v>84.703448275862101</v>
      </c>
      <c r="CS127" s="136">
        <v>84.950138504155106</v>
      </c>
      <c r="CT127" s="136">
        <v>1005.8</v>
      </c>
      <c r="CU127" s="136">
        <v>1007.50620689655</v>
      </c>
      <c r="CV127" s="136">
        <v>1006.91689750692</v>
      </c>
      <c r="CW127" s="136">
        <v>0.2</v>
      </c>
      <c r="CX127" s="136">
        <v>1.2193103448275899</v>
      </c>
      <c r="CY127" s="136">
        <v>1.47340720221607</v>
      </c>
      <c r="CZ127" s="136">
        <v>10</v>
      </c>
      <c r="DA127" s="136">
        <v>160.234482758621</v>
      </c>
      <c r="DB127" s="136">
        <v>181.623268698061</v>
      </c>
      <c r="DC127" s="136">
        <v>0</v>
      </c>
      <c r="DD127" s="136">
        <v>2703.2249999999999</v>
      </c>
      <c r="DE127" s="136">
        <v>5980.7</v>
      </c>
      <c r="DF127" s="136">
        <v>0</v>
      </c>
      <c r="DG127" s="136">
        <v>23702.45</v>
      </c>
      <c r="DH127" s="136">
        <v>52937.824999999997</v>
      </c>
      <c r="DI127" s="136">
        <v>436.65</v>
      </c>
      <c r="DJ127" s="136">
        <v>64570.574999999997</v>
      </c>
      <c r="DK127" s="136">
        <v>160221.77499999999</v>
      </c>
      <c r="DL127" s="136">
        <v>416.92500000000001</v>
      </c>
      <c r="DM127" s="136">
        <v>60388.974999999999</v>
      </c>
      <c r="DN127" s="136">
        <v>150936.54999999999</v>
      </c>
      <c r="DO127" s="136">
        <v>0</v>
      </c>
      <c r="DP127" s="136">
        <v>1551.1859999999999</v>
      </c>
      <c r="DQ127" s="136">
        <v>3486.63</v>
      </c>
      <c r="DR127" s="136">
        <v>0</v>
      </c>
      <c r="DS127" s="136">
        <v>45.322000000000003</v>
      </c>
      <c r="DT127" s="136">
        <v>102.607</v>
      </c>
      <c r="DU127" s="136">
        <v>0</v>
      </c>
      <c r="DV127" s="136">
        <v>230.45</v>
      </c>
      <c r="DW127" s="136">
        <v>520.47500000000002</v>
      </c>
      <c r="DX127" s="136">
        <v>0</v>
      </c>
      <c r="DY127" s="136">
        <v>1304</v>
      </c>
      <c r="DZ127" s="136">
        <v>2619.5250000000001</v>
      </c>
      <c r="EA127" s="136">
        <v>0</v>
      </c>
      <c r="EB127" s="136">
        <v>10115.6</v>
      </c>
      <c r="EC127" s="136">
        <v>22994.275000000001</v>
      </c>
      <c r="ED127" s="61"/>
      <c r="IM127"/>
    </row>
    <row r="128" spans="1:247" ht="20.25" customHeight="1">
      <c r="A128" s="25">
        <v>39585</v>
      </c>
      <c r="B128" s="26" t="s">
        <v>201</v>
      </c>
      <c r="C128" s="27">
        <v>2</v>
      </c>
      <c r="D128" s="14">
        <v>-3.4969999999999999</v>
      </c>
      <c r="E128" s="23">
        <v>-60.263016700000001</v>
      </c>
      <c r="F128" s="11" t="s">
        <v>12</v>
      </c>
      <c r="G128" s="13">
        <v>1</v>
      </c>
      <c r="H128" s="11" t="s">
        <v>13</v>
      </c>
      <c r="I128" s="12" t="s">
        <v>203</v>
      </c>
      <c r="J128" s="12" t="s">
        <v>1931</v>
      </c>
      <c r="K128" s="24" t="s">
        <v>174</v>
      </c>
      <c r="L128" s="136">
        <v>0</v>
      </c>
      <c r="M128" s="28">
        <v>11.3</v>
      </c>
      <c r="N128" s="29" t="s">
        <v>15</v>
      </c>
      <c r="O128" s="28">
        <v>27.6</v>
      </c>
      <c r="P128" s="28">
        <v>53</v>
      </c>
      <c r="Q128" s="28">
        <v>4.82</v>
      </c>
      <c r="R128" s="167">
        <v>2.6</v>
      </c>
      <c r="S128" s="167">
        <v>0.2</v>
      </c>
      <c r="T128" s="167">
        <v>4.5</v>
      </c>
      <c r="U128" s="167">
        <v>1.1000000000000001</v>
      </c>
      <c r="V128" s="167" t="s">
        <v>15</v>
      </c>
      <c r="W128" s="28">
        <v>6.3</v>
      </c>
      <c r="X128" s="29" t="s">
        <v>15</v>
      </c>
      <c r="Y128" s="28">
        <v>9.01</v>
      </c>
      <c r="Z128" s="28">
        <v>1.6</v>
      </c>
      <c r="AA128" s="29" t="s">
        <v>15</v>
      </c>
      <c r="AB128" s="29" t="s">
        <v>15</v>
      </c>
      <c r="AC128" s="29" t="s">
        <v>15</v>
      </c>
      <c r="AD128" s="29" t="s">
        <v>15</v>
      </c>
      <c r="AE128" s="29" t="s">
        <v>15</v>
      </c>
      <c r="AF128" s="29" t="s">
        <v>15</v>
      </c>
      <c r="AG128" s="29" t="s">
        <v>15</v>
      </c>
      <c r="AH128" s="29" t="s">
        <v>15</v>
      </c>
      <c r="AI128" s="205" t="s">
        <v>15</v>
      </c>
      <c r="AJ128" s="29" t="s">
        <v>15</v>
      </c>
      <c r="AK128" s="29" t="s">
        <v>15</v>
      </c>
      <c r="AL128" s="29" t="s">
        <v>15</v>
      </c>
      <c r="AM128" s="29" t="s">
        <v>15</v>
      </c>
      <c r="AN128" s="29" t="s">
        <v>15</v>
      </c>
      <c r="AO128" s="21" t="s">
        <v>15</v>
      </c>
      <c r="AP128" s="21" t="s">
        <v>15</v>
      </c>
      <c r="AQ128" s="29" t="s">
        <v>15</v>
      </c>
      <c r="AR128" s="261" t="str">
        <f t="shared" si="6"/>
        <v>NaN</v>
      </c>
      <c r="AS128" s="29" t="s">
        <v>15</v>
      </c>
      <c r="AT128" s="29" t="s">
        <v>15</v>
      </c>
      <c r="AU128" s="29" t="s">
        <v>15</v>
      </c>
      <c r="AV128" s="29" t="s">
        <v>15</v>
      </c>
      <c r="AW128" s="204" t="str">
        <f t="shared" si="9"/>
        <v>NaN</v>
      </c>
      <c r="AX128" s="29" t="s">
        <v>15</v>
      </c>
      <c r="AY128" s="29" t="s">
        <v>15</v>
      </c>
      <c r="AZ128" s="271" t="s">
        <v>15</v>
      </c>
      <c r="BA128" s="29" t="s">
        <v>15</v>
      </c>
      <c r="BB128" s="264" t="s">
        <v>15</v>
      </c>
      <c r="BC128" s="29" t="s">
        <v>15</v>
      </c>
      <c r="BD128" s="29" t="s">
        <v>15</v>
      </c>
      <c r="BE128" s="29" t="s">
        <v>15</v>
      </c>
      <c r="BF128" s="29" t="s">
        <v>15</v>
      </c>
      <c r="BG128" s="21" t="s">
        <v>15</v>
      </c>
      <c r="BH128" s="29" t="s">
        <v>15</v>
      </c>
      <c r="BI128" s="29" t="s">
        <v>15</v>
      </c>
      <c r="BJ128" s="309">
        <v>21.650120000000001</v>
      </c>
      <c r="BK128" s="309">
        <v>1636134000</v>
      </c>
      <c r="BL128" s="309">
        <v>274944600</v>
      </c>
      <c r="BM128" s="309">
        <v>0.65552849999999996</v>
      </c>
      <c r="BN128" s="309">
        <v>0.13081129999999999</v>
      </c>
      <c r="BO128" s="309">
        <v>0.1086145</v>
      </c>
      <c r="BP128" s="309">
        <v>9.4603779999999998E-2</v>
      </c>
      <c r="BQ128" s="309">
        <v>2.4421849999999999E-6</v>
      </c>
      <c r="BR128" s="309">
        <v>1.043934E-2</v>
      </c>
      <c r="BS128" s="136">
        <v>9.0328890482584594</v>
      </c>
      <c r="BT128" s="136">
        <v>12.6235720316569</v>
      </c>
      <c r="BU128" s="136">
        <v>3.41110203104715E-4</v>
      </c>
      <c r="BV128" s="136">
        <v>-2.2146891957769799E-3</v>
      </c>
      <c r="BW128" s="136">
        <v>3.8348727393895401E-3</v>
      </c>
      <c r="BX128" s="136">
        <v>278.75598770802497</v>
      </c>
      <c r="BY128" s="136">
        <v>1096.66048573547</v>
      </c>
      <c r="BZ128" s="136">
        <v>1.11661824265835E-3</v>
      </c>
      <c r="CA128" s="136">
        <v>2.1436509367188001E-4</v>
      </c>
      <c r="CB128" s="136">
        <v>30310.986116686199</v>
      </c>
      <c r="CC128" s="136">
        <v>15361.832715607001</v>
      </c>
      <c r="CD128" s="136">
        <v>4342.3540027579802</v>
      </c>
      <c r="CE128" s="136">
        <v>0</v>
      </c>
      <c r="CF128" s="136">
        <v>92.313421000000005</v>
      </c>
      <c r="CG128" s="136">
        <v>106.83158</v>
      </c>
      <c r="CH128" s="136">
        <v>24.7</v>
      </c>
      <c r="CI128" s="136">
        <v>26.06</v>
      </c>
      <c r="CJ128" s="136">
        <v>25.718559556786701</v>
      </c>
      <c r="CK128" s="136">
        <v>7.5600000000000001E-2</v>
      </c>
      <c r="CL128" s="136">
        <v>16.5168</v>
      </c>
      <c r="CM128" s="136">
        <v>50.119199999999999</v>
      </c>
      <c r="CN128" s="136">
        <v>0</v>
      </c>
      <c r="CO128" s="136">
        <v>22743.373200999999</v>
      </c>
      <c r="CP128" s="136">
        <v>55296.239264999997</v>
      </c>
      <c r="CQ128" s="136">
        <v>95</v>
      </c>
      <c r="CR128" s="136">
        <v>84.703448275862101</v>
      </c>
      <c r="CS128" s="136">
        <v>84.950138504155106</v>
      </c>
      <c r="CT128" s="136">
        <v>1005.8</v>
      </c>
      <c r="CU128" s="136">
        <v>1007.50620689655</v>
      </c>
      <c r="CV128" s="136">
        <v>1006.91689750692</v>
      </c>
      <c r="CW128" s="136">
        <v>0.2</v>
      </c>
      <c r="CX128" s="136">
        <v>1.2193103448275899</v>
      </c>
      <c r="CY128" s="136">
        <v>1.47340720221607</v>
      </c>
      <c r="CZ128" s="136">
        <v>10</v>
      </c>
      <c r="DA128" s="136">
        <v>160.234482758621</v>
      </c>
      <c r="DB128" s="136">
        <v>181.623268698061</v>
      </c>
      <c r="DC128" s="136">
        <v>0</v>
      </c>
      <c r="DD128" s="136">
        <v>2703.2249999999999</v>
      </c>
      <c r="DE128" s="136">
        <v>5980.7</v>
      </c>
      <c r="DF128" s="136">
        <v>0</v>
      </c>
      <c r="DG128" s="136">
        <v>23702.45</v>
      </c>
      <c r="DH128" s="136">
        <v>52937.824999999997</v>
      </c>
      <c r="DI128" s="136">
        <v>436.65</v>
      </c>
      <c r="DJ128" s="136">
        <v>64570.574999999997</v>
      </c>
      <c r="DK128" s="136">
        <v>160221.77499999999</v>
      </c>
      <c r="DL128" s="136">
        <v>416.92500000000001</v>
      </c>
      <c r="DM128" s="136">
        <v>60388.974999999999</v>
      </c>
      <c r="DN128" s="136">
        <v>150936.54999999999</v>
      </c>
      <c r="DO128" s="136">
        <v>0</v>
      </c>
      <c r="DP128" s="136">
        <v>1551.1859999999999</v>
      </c>
      <c r="DQ128" s="136">
        <v>3486.63</v>
      </c>
      <c r="DR128" s="136">
        <v>0</v>
      </c>
      <c r="DS128" s="136">
        <v>45.322000000000003</v>
      </c>
      <c r="DT128" s="136">
        <v>102.607</v>
      </c>
      <c r="DU128" s="136">
        <v>0</v>
      </c>
      <c r="DV128" s="136">
        <v>230.45</v>
      </c>
      <c r="DW128" s="136">
        <v>520.47500000000002</v>
      </c>
      <c r="DX128" s="136">
        <v>0</v>
      </c>
      <c r="DY128" s="136">
        <v>1304</v>
      </c>
      <c r="DZ128" s="136">
        <v>2619.5250000000001</v>
      </c>
      <c r="EA128" s="136">
        <v>0</v>
      </c>
      <c r="EB128" s="136">
        <v>10115.6</v>
      </c>
      <c r="EC128" s="136">
        <v>22994.275000000001</v>
      </c>
      <c r="ED128" s="61"/>
      <c r="IM128"/>
    </row>
    <row r="129" spans="1:247" ht="20.25" customHeight="1">
      <c r="A129" s="17">
        <v>39585</v>
      </c>
      <c r="B129" s="18" t="s">
        <v>201</v>
      </c>
      <c r="C129" s="19">
        <v>2</v>
      </c>
      <c r="D129" s="14">
        <v>-3.4969999999999999</v>
      </c>
      <c r="E129" s="15">
        <v>-60.263016700000001</v>
      </c>
      <c r="F129" s="11" t="s">
        <v>12</v>
      </c>
      <c r="G129" s="13">
        <v>1</v>
      </c>
      <c r="H129" s="11" t="s">
        <v>13</v>
      </c>
      <c r="I129" s="12" t="s">
        <v>204</v>
      </c>
      <c r="J129" s="12" t="s">
        <v>1931</v>
      </c>
      <c r="K129" s="16" t="s">
        <v>174</v>
      </c>
      <c r="L129" s="136">
        <v>0</v>
      </c>
      <c r="M129" s="20">
        <v>11.3</v>
      </c>
      <c r="N129" s="21" t="s">
        <v>15</v>
      </c>
      <c r="O129" s="20">
        <v>26.9</v>
      </c>
      <c r="P129" s="20">
        <v>33</v>
      </c>
      <c r="Q129" s="20">
        <v>8.31</v>
      </c>
      <c r="R129" s="198">
        <v>2.1</v>
      </c>
      <c r="S129" s="198">
        <v>0.17</v>
      </c>
      <c r="T129" s="198">
        <v>6.1</v>
      </c>
      <c r="U129" s="198">
        <v>1.4</v>
      </c>
      <c r="V129" s="198" t="s">
        <v>15</v>
      </c>
      <c r="W129" s="20">
        <v>5.87</v>
      </c>
      <c r="X129" s="21" t="s">
        <v>15</v>
      </c>
      <c r="Y129" s="20">
        <v>10.69</v>
      </c>
      <c r="Z129" s="20">
        <v>3.4</v>
      </c>
      <c r="AA129" s="21" t="s">
        <v>15</v>
      </c>
      <c r="AB129" s="21" t="s">
        <v>15</v>
      </c>
      <c r="AC129" s="21" t="s">
        <v>15</v>
      </c>
      <c r="AD129" s="21" t="s">
        <v>15</v>
      </c>
      <c r="AE129" s="21" t="s">
        <v>15</v>
      </c>
      <c r="AF129" s="21" t="s">
        <v>15</v>
      </c>
      <c r="AG129" s="21" t="s">
        <v>15</v>
      </c>
      <c r="AH129" s="21" t="s">
        <v>15</v>
      </c>
      <c r="AI129" s="204" t="s">
        <v>15</v>
      </c>
      <c r="AJ129" s="21" t="s">
        <v>15</v>
      </c>
      <c r="AK129" s="21" t="s">
        <v>15</v>
      </c>
      <c r="AL129" s="21" t="s">
        <v>15</v>
      </c>
      <c r="AM129" s="21" t="s">
        <v>15</v>
      </c>
      <c r="AN129" s="21" t="s">
        <v>15</v>
      </c>
      <c r="AO129" s="21" t="s">
        <v>15</v>
      </c>
      <c r="AP129" s="21" t="s">
        <v>15</v>
      </c>
      <c r="AQ129" s="21" t="s">
        <v>15</v>
      </c>
      <c r="AR129" s="261" t="str">
        <f t="shared" si="6"/>
        <v>NaN</v>
      </c>
      <c r="AS129" s="21" t="s">
        <v>15</v>
      </c>
      <c r="AT129" s="21" t="s">
        <v>15</v>
      </c>
      <c r="AU129" s="21" t="s">
        <v>15</v>
      </c>
      <c r="AV129" s="21" t="s">
        <v>15</v>
      </c>
      <c r="AW129" s="204" t="str">
        <f t="shared" si="9"/>
        <v>NaN</v>
      </c>
      <c r="AX129" s="21" t="s">
        <v>15</v>
      </c>
      <c r="AY129" s="21" t="s">
        <v>15</v>
      </c>
      <c r="AZ129" s="270" t="s">
        <v>15</v>
      </c>
      <c r="BA129" s="21" t="s">
        <v>15</v>
      </c>
      <c r="BB129" s="264" t="s">
        <v>15</v>
      </c>
      <c r="BC129" s="21" t="s">
        <v>15</v>
      </c>
      <c r="BD129" s="21" t="s">
        <v>15</v>
      </c>
      <c r="BE129" s="21" t="s">
        <v>15</v>
      </c>
      <c r="BF129" s="21" t="s">
        <v>15</v>
      </c>
      <c r="BG129" s="21" t="s">
        <v>15</v>
      </c>
      <c r="BH129" s="21" t="s">
        <v>15</v>
      </c>
      <c r="BI129" s="21" t="s">
        <v>15</v>
      </c>
      <c r="BJ129" s="309">
        <v>21.650120000000001</v>
      </c>
      <c r="BK129" s="309">
        <v>1636134000</v>
      </c>
      <c r="BL129" s="309">
        <v>274944600</v>
      </c>
      <c r="BM129" s="309">
        <v>0.65552849999999996</v>
      </c>
      <c r="BN129" s="309">
        <v>0.13081129999999999</v>
      </c>
      <c r="BO129" s="309">
        <v>0.1086145</v>
      </c>
      <c r="BP129" s="309">
        <v>9.4603779999999998E-2</v>
      </c>
      <c r="BQ129" s="309">
        <v>2.4421849999999999E-6</v>
      </c>
      <c r="BR129" s="309">
        <v>1.043934E-2</v>
      </c>
      <c r="BS129" s="136">
        <v>9.0328890482584594</v>
      </c>
      <c r="BT129" s="136">
        <v>12.6235720316569</v>
      </c>
      <c r="BU129" s="136">
        <v>3.41110203104715E-4</v>
      </c>
      <c r="BV129" s="136">
        <v>-2.2146891957769799E-3</v>
      </c>
      <c r="BW129" s="136">
        <v>3.8348727393895401E-3</v>
      </c>
      <c r="BX129" s="136">
        <v>278.75598770802497</v>
      </c>
      <c r="BY129" s="136">
        <v>1096.66048573547</v>
      </c>
      <c r="BZ129" s="136">
        <v>1.11661824265835E-3</v>
      </c>
      <c r="CA129" s="136">
        <v>2.1436509367188001E-4</v>
      </c>
      <c r="CB129" s="136">
        <v>30310.986116686199</v>
      </c>
      <c r="CC129" s="136">
        <v>15361.832715607001</v>
      </c>
      <c r="CD129" s="136">
        <v>4342.3540027579802</v>
      </c>
      <c r="CE129" s="136">
        <v>0</v>
      </c>
      <c r="CF129" s="136">
        <v>92.313421000000005</v>
      </c>
      <c r="CG129" s="136">
        <v>106.83158</v>
      </c>
      <c r="CH129" s="136">
        <v>24.7</v>
      </c>
      <c r="CI129" s="136">
        <v>26.06</v>
      </c>
      <c r="CJ129" s="136">
        <v>25.718559556786701</v>
      </c>
      <c r="CK129" s="136">
        <v>7.5600000000000001E-2</v>
      </c>
      <c r="CL129" s="136">
        <v>16.5168</v>
      </c>
      <c r="CM129" s="136">
        <v>50.119199999999999</v>
      </c>
      <c r="CN129" s="136">
        <v>0</v>
      </c>
      <c r="CO129" s="136">
        <v>22743.373200999999</v>
      </c>
      <c r="CP129" s="136">
        <v>55296.239264999997</v>
      </c>
      <c r="CQ129" s="136">
        <v>95</v>
      </c>
      <c r="CR129" s="136">
        <v>84.703448275862101</v>
      </c>
      <c r="CS129" s="136">
        <v>84.950138504155106</v>
      </c>
      <c r="CT129" s="136">
        <v>1005.8</v>
      </c>
      <c r="CU129" s="136">
        <v>1007.50620689655</v>
      </c>
      <c r="CV129" s="136">
        <v>1006.91689750692</v>
      </c>
      <c r="CW129" s="136">
        <v>0.2</v>
      </c>
      <c r="CX129" s="136">
        <v>1.2193103448275899</v>
      </c>
      <c r="CY129" s="136">
        <v>1.47340720221607</v>
      </c>
      <c r="CZ129" s="136">
        <v>10</v>
      </c>
      <c r="DA129" s="136">
        <v>160.234482758621</v>
      </c>
      <c r="DB129" s="136">
        <v>181.623268698061</v>
      </c>
      <c r="DC129" s="136">
        <v>0</v>
      </c>
      <c r="DD129" s="136">
        <v>2703.2249999999999</v>
      </c>
      <c r="DE129" s="136">
        <v>5980.7</v>
      </c>
      <c r="DF129" s="136">
        <v>0</v>
      </c>
      <c r="DG129" s="136">
        <v>23702.45</v>
      </c>
      <c r="DH129" s="136">
        <v>52937.824999999997</v>
      </c>
      <c r="DI129" s="136">
        <v>436.65</v>
      </c>
      <c r="DJ129" s="136">
        <v>64570.574999999997</v>
      </c>
      <c r="DK129" s="136">
        <v>160221.77499999999</v>
      </c>
      <c r="DL129" s="136">
        <v>416.92500000000001</v>
      </c>
      <c r="DM129" s="136">
        <v>60388.974999999999</v>
      </c>
      <c r="DN129" s="136">
        <v>150936.54999999999</v>
      </c>
      <c r="DO129" s="136">
        <v>0</v>
      </c>
      <c r="DP129" s="136">
        <v>1551.1859999999999</v>
      </c>
      <c r="DQ129" s="136">
        <v>3486.63</v>
      </c>
      <c r="DR129" s="136">
        <v>0</v>
      </c>
      <c r="DS129" s="136">
        <v>45.322000000000003</v>
      </c>
      <c r="DT129" s="136">
        <v>102.607</v>
      </c>
      <c r="DU129" s="136">
        <v>0</v>
      </c>
      <c r="DV129" s="136">
        <v>230.45</v>
      </c>
      <c r="DW129" s="136">
        <v>520.47500000000002</v>
      </c>
      <c r="DX129" s="136">
        <v>0</v>
      </c>
      <c r="DY129" s="136">
        <v>1304</v>
      </c>
      <c r="DZ129" s="136">
        <v>2619.5250000000001</v>
      </c>
      <c r="EA129" s="136">
        <v>0</v>
      </c>
      <c r="EB129" s="136">
        <v>10115.6</v>
      </c>
      <c r="EC129" s="136">
        <v>22994.275000000001</v>
      </c>
      <c r="ED129" s="61"/>
      <c r="IM129"/>
    </row>
    <row r="130" spans="1:247" ht="20.25" customHeight="1">
      <c r="A130" s="17">
        <v>39585</v>
      </c>
      <c r="B130" s="18" t="s">
        <v>208</v>
      </c>
      <c r="C130" s="19">
        <v>1</v>
      </c>
      <c r="D130" s="14">
        <v>-3.4982899999999999</v>
      </c>
      <c r="E130" s="15">
        <v>-60.248150000000003</v>
      </c>
      <c r="F130" s="11" t="s">
        <v>12</v>
      </c>
      <c r="G130" s="13">
        <v>22</v>
      </c>
      <c r="H130" s="11" t="s">
        <v>207</v>
      </c>
      <c r="I130" s="12" t="s">
        <v>207</v>
      </c>
      <c r="J130" s="12" t="s">
        <v>1931</v>
      </c>
      <c r="K130" s="16" t="s">
        <v>174</v>
      </c>
      <c r="L130" s="136">
        <v>1</v>
      </c>
      <c r="M130" s="20">
        <v>10.9</v>
      </c>
      <c r="N130" s="21" t="s">
        <v>15</v>
      </c>
      <c r="O130" s="20">
        <v>29.35</v>
      </c>
      <c r="P130" s="20">
        <v>40</v>
      </c>
      <c r="Q130" s="20">
        <v>0.51</v>
      </c>
      <c r="R130" s="167">
        <v>77.3</v>
      </c>
      <c r="S130" s="167">
        <v>5.91</v>
      </c>
      <c r="T130" s="167">
        <v>7.1</v>
      </c>
      <c r="U130" s="167">
        <v>1.7</v>
      </c>
      <c r="V130" s="167" t="s">
        <v>15</v>
      </c>
      <c r="W130" s="20">
        <v>6.63</v>
      </c>
      <c r="X130" s="21" t="s">
        <v>15</v>
      </c>
      <c r="Y130" s="20">
        <v>24</v>
      </c>
      <c r="Z130" s="20">
        <v>3.2</v>
      </c>
      <c r="AA130" s="21" t="s">
        <v>15</v>
      </c>
      <c r="AB130" s="21" t="s">
        <v>15</v>
      </c>
      <c r="AC130" s="20">
        <v>17.96</v>
      </c>
      <c r="AD130" s="198" t="s">
        <v>1900</v>
      </c>
      <c r="AE130" s="178" t="s">
        <v>1900</v>
      </c>
      <c r="AF130" s="20">
        <v>1.79</v>
      </c>
      <c r="AG130" s="178" t="s">
        <v>1900</v>
      </c>
      <c r="AH130" s="20">
        <v>1.81</v>
      </c>
      <c r="AI130" s="204">
        <v>4.18</v>
      </c>
      <c r="AJ130" s="20">
        <v>0.8</v>
      </c>
      <c r="AK130" s="20">
        <v>2.02</v>
      </c>
      <c r="AL130" s="20">
        <v>0.78</v>
      </c>
      <c r="AM130" s="20">
        <v>0.09</v>
      </c>
      <c r="AN130" s="21" t="s">
        <v>15</v>
      </c>
      <c r="AO130" s="21" t="s">
        <v>15</v>
      </c>
      <c r="AP130" s="21" t="s">
        <v>15</v>
      </c>
      <c r="AQ130" s="20">
        <v>27.53</v>
      </c>
      <c r="AR130" s="261" t="str">
        <f t="shared" si="6"/>
        <v>NaN</v>
      </c>
      <c r="AS130" s="20">
        <v>4.2</v>
      </c>
      <c r="AT130" s="21" t="s">
        <v>15</v>
      </c>
      <c r="AU130" s="21" t="s">
        <v>15</v>
      </c>
      <c r="AV130" s="21" t="s">
        <v>15</v>
      </c>
      <c r="AW130" s="204">
        <f t="shared" si="9"/>
        <v>4.989359213562671</v>
      </c>
      <c r="AX130" s="21" t="s">
        <v>15</v>
      </c>
      <c r="AY130" s="21" t="s">
        <v>15</v>
      </c>
      <c r="AZ130" s="270" t="s">
        <v>15</v>
      </c>
      <c r="BA130" s="21" t="s">
        <v>15</v>
      </c>
      <c r="BB130" s="178" t="s">
        <v>1900</v>
      </c>
      <c r="BC130" s="21" t="s">
        <v>15</v>
      </c>
      <c r="BD130" s="178" t="s">
        <v>1900</v>
      </c>
      <c r="BE130" s="21" t="s">
        <v>15</v>
      </c>
      <c r="BF130" s="20">
        <v>1.81</v>
      </c>
      <c r="BG130" s="21" t="s">
        <v>15</v>
      </c>
      <c r="BH130" s="21" t="s">
        <v>15</v>
      </c>
      <c r="BI130" s="21" t="s">
        <v>15</v>
      </c>
      <c r="BJ130" s="309">
        <v>21.650120000000001</v>
      </c>
      <c r="BK130" s="309">
        <v>1636134000</v>
      </c>
      <c r="BL130" s="309">
        <v>274944600</v>
      </c>
      <c r="BM130" s="309">
        <v>0.65552849999999996</v>
      </c>
      <c r="BN130" s="309">
        <v>0.13081129999999999</v>
      </c>
      <c r="BO130" s="309">
        <v>0.1086145</v>
      </c>
      <c r="BP130" s="309">
        <v>9.4603779999999998E-2</v>
      </c>
      <c r="BQ130" s="309">
        <v>2.4421849999999999E-6</v>
      </c>
      <c r="BR130" s="309">
        <v>1.043934E-2</v>
      </c>
      <c r="BS130" s="136" t="s">
        <v>15</v>
      </c>
      <c r="BT130" s="136" t="s">
        <v>15</v>
      </c>
      <c r="BU130" s="136" t="s">
        <v>15</v>
      </c>
      <c r="BV130" s="136" t="s">
        <v>15</v>
      </c>
      <c r="BW130" s="136" t="s">
        <v>15</v>
      </c>
      <c r="BX130" s="136" t="s">
        <v>15</v>
      </c>
      <c r="BY130" s="136" t="s">
        <v>15</v>
      </c>
      <c r="BZ130" s="136" t="s">
        <v>15</v>
      </c>
      <c r="CA130" s="136" t="s">
        <v>15</v>
      </c>
      <c r="CB130" s="136" t="s">
        <v>15</v>
      </c>
      <c r="CC130" s="136" t="s">
        <v>15</v>
      </c>
      <c r="CD130" s="136" t="s">
        <v>15</v>
      </c>
      <c r="CE130" s="136">
        <v>0</v>
      </c>
      <c r="CF130" s="136">
        <v>92.313421000000005</v>
      </c>
      <c r="CG130" s="136">
        <v>106.83158</v>
      </c>
      <c r="CH130" s="136">
        <v>27.5</v>
      </c>
      <c r="CI130" s="136">
        <v>26.106896551724098</v>
      </c>
      <c r="CJ130" s="136">
        <v>25.744598337950102</v>
      </c>
      <c r="CK130" s="136">
        <v>7.5600000000000001E-2</v>
      </c>
      <c r="CL130" s="136">
        <v>16.351199999999999</v>
      </c>
      <c r="CM130" s="136">
        <v>49.683600000000098</v>
      </c>
      <c r="CN130" s="136">
        <v>419.52916699999997</v>
      </c>
      <c r="CO130" s="136">
        <v>23327.947923</v>
      </c>
      <c r="CP130" s="136">
        <v>56039.543431999999</v>
      </c>
      <c r="CQ130" s="136">
        <v>83</v>
      </c>
      <c r="CR130" s="136">
        <v>84.696551724137905</v>
      </c>
      <c r="CS130" s="136">
        <v>84.872576177285296</v>
      </c>
      <c r="CT130" s="136">
        <v>1008.7</v>
      </c>
      <c r="CU130" s="136">
        <v>1007.4944827586201</v>
      </c>
      <c r="CV130" s="136">
        <v>1006.95983379501</v>
      </c>
      <c r="CW130" s="136">
        <v>1.5</v>
      </c>
      <c r="CX130" s="136">
        <v>1.2234482758620699</v>
      </c>
      <c r="CY130" s="136">
        <v>1.46371191135734</v>
      </c>
      <c r="CZ130" s="136">
        <v>241</v>
      </c>
      <c r="DA130" s="136">
        <v>160.71724137931</v>
      </c>
      <c r="DB130" s="136">
        <v>180.409972299169</v>
      </c>
      <c r="DC130" s="136">
        <v>66.875</v>
      </c>
      <c r="DD130" s="136">
        <v>2786.6</v>
      </c>
      <c r="DE130" s="136">
        <v>6100.3249999999998</v>
      </c>
      <c r="DF130" s="136">
        <v>622.20000000000005</v>
      </c>
      <c r="DG130" s="136">
        <v>24588.424999999999</v>
      </c>
      <c r="DH130" s="136">
        <v>54112.9</v>
      </c>
      <c r="DI130" s="136">
        <v>459.52499999999998</v>
      </c>
      <c r="DJ130" s="136">
        <v>64524.224999999999</v>
      </c>
      <c r="DK130" s="136">
        <v>160178.75</v>
      </c>
      <c r="DL130" s="136">
        <v>416.17500000000001</v>
      </c>
      <c r="DM130" s="136">
        <v>60321.875</v>
      </c>
      <c r="DN130" s="136">
        <v>150889.97500000001</v>
      </c>
      <c r="DO130" s="136">
        <v>38.465000000000003</v>
      </c>
      <c r="DP130" s="136">
        <v>1601.7349999999999</v>
      </c>
      <c r="DQ130" s="136">
        <v>3552.8620000000001</v>
      </c>
      <c r="DR130" s="136">
        <v>1.073</v>
      </c>
      <c r="DS130" s="136">
        <v>46.57</v>
      </c>
      <c r="DT130" s="136">
        <v>104.124</v>
      </c>
      <c r="DU130" s="136">
        <v>5.5250000000000004</v>
      </c>
      <c r="DV130" s="136">
        <v>236.77500000000001</v>
      </c>
      <c r="DW130" s="136">
        <v>528.15</v>
      </c>
      <c r="DX130" s="136">
        <v>177.85</v>
      </c>
      <c r="DY130" s="136">
        <v>1656.45</v>
      </c>
      <c r="DZ130" s="136">
        <v>2976.7</v>
      </c>
      <c r="EA130" s="136">
        <v>117.425</v>
      </c>
      <c r="EB130" s="136">
        <v>10180</v>
      </c>
      <c r="EC130" s="136">
        <v>23185.525000000001</v>
      </c>
      <c r="ED130" s="61"/>
      <c r="IM130"/>
    </row>
    <row r="131" spans="1:247" ht="20.25" customHeight="1">
      <c r="A131" s="17">
        <v>39585</v>
      </c>
      <c r="B131" s="18" t="s">
        <v>209</v>
      </c>
      <c r="C131" s="19">
        <v>1</v>
      </c>
      <c r="D131" s="14">
        <v>-3.4005000000000001</v>
      </c>
      <c r="E131" s="15">
        <v>-60.247219999999999</v>
      </c>
      <c r="F131" s="11" t="s">
        <v>16</v>
      </c>
      <c r="G131" s="13">
        <v>29</v>
      </c>
      <c r="H131" s="11" t="s">
        <v>31</v>
      </c>
      <c r="I131" s="12" t="s">
        <v>31</v>
      </c>
      <c r="J131" s="12" t="s">
        <v>1931</v>
      </c>
      <c r="K131" s="16" t="s">
        <v>174</v>
      </c>
      <c r="L131" s="136">
        <v>1</v>
      </c>
      <c r="M131" s="20">
        <v>9.5</v>
      </c>
      <c r="N131" s="21" t="s">
        <v>15</v>
      </c>
      <c r="O131" s="20">
        <v>29.37</v>
      </c>
      <c r="P131" s="20">
        <v>53</v>
      </c>
      <c r="Q131" s="20">
        <v>0.35</v>
      </c>
      <c r="R131" s="198">
        <v>61</v>
      </c>
      <c r="S131" s="198">
        <v>4.66</v>
      </c>
      <c r="T131" s="198">
        <v>6</v>
      </c>
      <c r="U131" s="198">
        <v>1.4</v>
      </c>
      <c r="V131" s="198" t="s">
        <v>15</v>
      </c>
      <c r="W131" s="20">
        <v>6.19</v>
      </c>
      <c r="X131" s="21" t="s">
        <v>15</v>
      </c>
      <c r="Y131" s="20">
        <v>8.5500000000000007</v>
      </c>
      <c r="Z131" s="20">
        <v>6.8</v>
      </c>
      <c r="AA131" s="21" t="s">
        <v>15</v>
      </c>
      <c r="AB131" s="21" t="s">
        <v>15</v>
      </c>
      <c r="AC131" s="20">
        <v>25.71</v>
      </c>
      <c r="AD131" s="20">
        <v>0.06</v>
      </c>
      <c r="AE131" s="178" t="s">
        <v>1900</v>
      </c>
      <c r="AF131" s="20">
        <v>1.67</v>
      </c>
      <c r="AG131" s="178" t="s">
        <v>1900</v>
      </c>
      <c r="AH131" s="20">
        <v>2</v>
      </c>
      <c r="AI131" s="204">
        <v>6.06</v>
      </c>
      <c r="AJ131" s="20">
        <v>1.02</v>
      </c>
      <c r="AK131" s="20">
        <v>2.0699999999999998</v>
      </c>
      <c r="AL131" s="20">
        <v>1.03</v>
      </c>
      <c r="AM131" s="21" t="s">
        <v>15</v>
      </c>
      <c r="AN131" s="21" t="s">
        <v>15</v>
      </c>
      <c r="AO131" s="21" t="s">
        <v>15</v>
      </c>
      <c r="AP131" s="21" t="s">
        <v>15</v>
      </c>
      <c r="AQ131" s="20">
        <v>14.04</v>
      </c>
      <c r="AR131" s="261" t="str">
        <f t="shared" ref="AR131:AR194" si="10">IF(OR(AO131="NaN",AP131="NaN"),"NaN",AO131/AQ131)</f>
        <v>NaN</v>
      </c>
      <c r="AS131" s="20">
        <v>2.11</v>
      </c>
      <c r="AT131" s="21" t="s">
        <v>15</v>
      </c>
      <c r="AU131" s="21" t="s">
        <v>15</v>
      </c>
      <c r="AV131" s="21" t="s">
        <v>15</v>
      </c>
      <c r="AW131" s="204" t="str">
        <f t="shared" si="9"/>
        <v>NaN</v>
      </c>
      <c r="AX131" s="21" t="s">
        <v>15</v>
      </c>
      <c r="AY131" s="21" t="s">
        <v>15</v>
      </c>
      <c r="AZ131" s="271" t="s">
        <v>15</v>
      </c>
      <c r="BA131" s="21" t="s">
        <v>15</v>
      </c>
      <c r="BB131" s="178" t="s">
        <v>1900</v>
      </c>
      <c r="BC131" s="21" t="s">
        <v>15</v>
      </c>
      <c r="BD131" s="178" t="s">
        <v>1900</v>
      </c>
      <c r="BE131" s="21" t="s">
        <v>15</v>
      </c>
      <c r="BF131" s="20">
        <v>2</v>
      </c>
      <c r="BG131" s="21" t="s">
        <v>15</v>
      </c>
      <c r="BH131" s="21" t="s">
        <v>15</v>
      </c>
      <c r="BI131" s="21" t="s">
        <v>15</v>
      </c>
      <c r="BJ131" s="309">
        <v>21.650120000000001</v>
      </c>
      <c r="BK131" s="309">
        <v>1636134000</v>
      </c>
      <c r="BL131" s="309">
        <v>274944600</v>
      </c>
      <c r="BM131" s="309">
        <v>0.65552849999999996</v>
      </c>
      <c r="BN131" s="309">
        <v>0.13081129999999999</v>
      </c>
      <c r="BO131" s="309">
        <v>0.1086145</v>
      </c>
      <c r="BP131" s="309">
        <v>9.4603779999999998E-2</v>
      </c>
      <c r="BQ131" s="309">
        <v>2.4421849999999999E-6</v>
      </c>
      <c r="BR131" s="309">
        <v>1.043934E-2</v>
      </c>
      <c r="BS131" s="136">
        <v>13.358259201049799</v>
      </c>
      <c r="BT131" s="136">
        <v>8.2976627349853498</v>
      </c>
      <c r="BU131" s="136">
        <v>6.3667321577668204E-2</v>
      </c>
      <c r="BV131" s="136">
        <v>5.1588878035545301E-2</v>
      </c>
      <c r="BW131" s="136">
        <v>8.1950727850198704E-2</v>
      </c>
      <c r="BX131" s="136">
        <v>39.017441206587797</v>
      </c>
      <c r="BY131" s="136">
        <v>4535.0958237388204</v>
      </c>
      <c r="BZ131" s="136">
        <v>2.6194489447816299E-2</v>
      </c>
      <c r="CA131" s="136">
        <v>8.7827713271149497E-3</v>
      </c>
      <c r="CB131" s="136">
        <v>669922.26944704296</v>
      </c>
      <c r="CC131" s="136">
        <v>248.13772729023799</v>
      </c>
      <c r="CD131" s="136">
        <v>106.22323517997999</v>
      </c>
      <c r="CE131" s="136">
        <v>0</v>
      </c>
      <c r="CF131" s="136">
        <v>92.313421000000005</v>
      </c>
      <c r="CG131" s="136">
        <v>106.83158</v>
      </c>
      <c r="CH131" s="136">
        <v>24.6</v>
      </c>
      <c r="CI131" s="136">
        <v>26.0634482758621</v>
      </c>
      <c r="CJ131" s="136">
        <v>25.720221606648199</v>
      </c>
      <c r="CK131" s="136">
        <v>0.1404</v>
      </c>
      <c r="CL131" s="136">
        <v>16.419599999999999</v>
      </c>
      <c r="CM131" s="136">
        <v>50.054400000000001</v>
      </c>
      <c r="CN131" s="136">
        <v>0</v>
      </c>
      <c r="CO131" s="136">
        <v>22743.373200999999</v>
      </c>
      <c r="CP131" s="136">
        <v>55296.239264999997</v>
      </c>
      <c r="CQ131" s="136">
        <v>93</v>
      </c>
      <c r="CR131" s="136">
        <v>84.737931034482799</v>
      </c>
      <c r="CS131" s="136">
        <v>84.944598337950097</v>
      </c>
      <c r="CT131" s="136">
        <v>1006.1</v>
      </c>
      <c r="CU131" s="136">
        <v>1007.49793103448</v>
      </c>
      <c r="CV131" s="136">
        <v>1006.9324099723</v>
      </c>
      <c r="CW131" s="136">
        <v>1.1000000000000001</v>
      </c>
      <c r="CX131" s="136">
        <v>1.20827586206897</v>
      </c>
      <c r="CY131" s="136">
        <v>1.47091412742382</v>
      </c>
      <c r="CZ131" s="136">
        <v>24</v>
      </c>
      <c r="DA131" s="136">
        <v>160.124137931034</v>
      </c>
      <c r="DB131" s="136">
        <v>180.73684210526301</v>
      </c>
      <c r="DC131" s="136">
        <v>0</v>
      </c>
      <c r="DD131" s="136">
        <v>2703.2249999999999</v>
      </c>
      <c r="DE131" s="136">
        <v>5980.7</v>
      </c>
      <c r="DF131" s="136">
        <v>0</v>
      </c>
      <c r="DG131" s="136">
        <v>23702.45</v>
      </c>
      <c r="DH131" s="136">
        <v>52937.824999999997</v>
      </c>
      <c r="DI131" s="136">
        <v>430.77499999999998</v>
      </c>
      <c r="DJ131" s="136">
        <v>64538.875</v>
      </c>
      <c r="DK131" s="136">
        <v>160186.45000000001</v>
      </c>
      <c r="DL131" s="136">
        <v>398.72500000000002</v>
      </c>
      <c r="DM131" s="136">
        <v>60358.324999999997</v>
      </c>
      <c r="DN131" s="136">
        <v>150924.5</v>
      </c>
      <c r="DO131" s="136">
        <v>0</v>
      </c>
      <c r="DP131" s="136">
        <v>1551.1859999999999</v>
      </c>
      <c r="DQ131" s="136">
        <v>3486.63</v>
      </c>
      <c r="DR131" s="136">
        <v>0</v>
      </c>
      <c r="DS131" s="136">
        <v>45.322000000000003</v>
      </c>
      <c r="DT131" s="136">
        <v>102.607</v>
      </c>
      <c r="DU131" s="136">
        <v>0</v>
      </c>
      <c r="DV131" s="136">
        <v>230.45</v>
      </c>
      <c r="DW131" s="136">
        <v>520.47500000000002</v>
      </c>
      <c r="DX131" s="136">
        <v>0</v>
      </c>
      <c r="DY131" s="136">
        <v>1304</v>
      </c>
      <c r="DZ131" s="136">
        <v>2619.5250000000001</v>
      </c>
      <c r="EA131" s="136">
        <v>0</v>
      </c>
      <c r="EB131" s="136">
        <v>10115.6</v>
      </c>
      <c r="EC131" s="136">
        <v>22994.275000000001</v>
      </c>
      <c r="ED131" s="61"/>
      <c r="IM131"/>
    </row>
    <row r="132" spans="1:247" ht="20.25" customHeight="1">
      <c r="A132" s="25">
        <v>39585</v>
      </c>
      <c r="B132" s="26" t="s">
        <v>206</v>
      </c>
      <c r="C132" s="27">
        <v>1</v>
      </c>
      <c r="D132" s="14">
        <v>-3.4162400000000002</v>
      </c>
      <c r="E132" s="23">
        <v>-60.263640000000002</v>
      </c>
      <c r="F132" s="11" t="s">
        <v>16</v>
      </c>
      <c r="G132" s="13">
        <v>27</v>
      </c>
      <c r="H132" s="11" t="s">
        <v>36</v>
      </c>
      <c r="I132" s="12" t="s">
        <v>36</v>
      </c>
      <c r="J132" s="12" t="s">
        <v>1931</v>
      </c>
      <c r="K132" s="24" t="s">
        <v>174</v>
      </c>
      <c r="L132" s="136">
        <v>1</v>
      </c>
      <c r="M132" s="28">
        <v>10</v>
      </c>
      <c r="N132" s="29" t="s">
        <v>15</v>
      </c>
      <c r="O132" s="28">
        <v>29.1</v>
      </c>
      <c r="P132" s="28">
        <v>53</v>
      </c>
      <c r="Q132" s="28">
        <v>0.52</v>
      </c>
      <c r="R132" s="167">
        <v>75.599999999999994</v>
      </c>
      <c r="S132" s="167">
        <v>5.81</v>
      </c>
      <c r="T132" s="167">
        <v>8.6</v>
      </c>
      <c r="U132" s="167">
        <v>2</v>
      </c>
      <c r="V132" s="167" t="s">
        <v>15</v>
      </c>
      <c r="W132" s="28">
        <v>6.86</v>
      </c>
      <c r="X132" s="29" t="s">
        <v>15</v>
      </c>
      <c r="Y132" s="28">
        <v>10.47</v>
      </c>
      <c r="Z132" s="28">
        <v>5</v>
      </c>
      <c r="AA132" s="29" t="s">
        <v>15</v>
      </c>
      <c r="AB132" s="29" t="s">
        <v>15</v>
      </c>
      <c r="AC132" s="28">
        <v>26.4</v>
      </c>
      <c r="AD132" s="28">
        <v>0.06</v>
      </c>
      <c r="AE132" s="178" t="s">
        <v>1900</v>
      </c>
      <c r="AF132" s="28">
        <v>1.67</v>
      </c>
      <c r="AG132" s="178" t="s">
        <v>1900</v>
      </c>
      <c r="AH132" s="28">
        <v>1.93</v>
      </c>
      <c r="AI132" s="205">
        <v>6.28</v>
      </c>
      <c r="AJ132" s="28">
        <v>1.04</v>
      </c>
      <c r="AK132" s="28">
        <v>2.02</v>
      </c>
      <c r="AL132" s="28">
        <v>0.97</v>
      </c>
      <c r="AM132" s="28">
        <v>0.01</v>
      </c>
      <c r="AN132" s="29" t="s">
        <v>15</v>
      </c>
      <c r="AO132" s="21" t="s">
        <v>15</v>
      </c>
      <c r="AP132" s="21" t="s">
        <v>15</v>
      </c>
      <c r="AQ132" s="28">
        <v>22.76</v>
      </c>
      <c r="AR132" s="261" t="str">
        <f t="shared" si="10"/>
        <v>NaN</v>
      </c>
      <c r="AS132" s="219" t="s">
        <v>15</v>
      </c>
      <c r="AT132" s="29" t="s">
        <v>15</v>
      </c>
      <c r="AU132" s="29" t="s">
        <v>15</v>
      </c>
      <c r="AV132" s="29" t="s">
        <v>15</v>
      </c>
      <c r="AW132" s="204">
        <f t="shared" si="9"/>
        <v>0.55437324595140791</v>
      </c>
      <c r="AX132" s="29" t="s">
        <v>15</v>
      </c>
      <c r="AY132" s="29" t="s">
        <v>15</v>
      </c>
      <c r="AZ132" s="270" t="s">
        <v>15</v>
      </c>
      <c r="BA132" s="29" t="s">
        <v>15</v>
      </c>
      <c r="BB132" s="178" t="s">
        <v>1900</v>
      </c>
      <c r="BC132" s="29" t="s">
        <v>15</v>
      </c>
      <c r="BD132" s="178" t="s">
        <v>1900</v>
      </c>
      <c r="BE132" s="29" t="s">
        <v>15</v>
      </c>
      <c r="BF132" s="28">
        <v>1.93</v>
      </c>
      <c r="BG132" s="21" t="s">
        <v>15</v>
      </c>
      <c r="BH132" s="29" t="s">
        <v>15</v>
      </c>
      <c r="BI132" s="29" t="s">
        <v>15</v>
      </c>
      <c r="BJ132" s="309">
        <v>21.650120000000001</v>
      </c>
      <c r="BK132" s="309">
        <v>1636134000</v>
      </c>
      <c r="BL132" s="309">
        <v>274944600</v>
      </c>
      <c r="BM132" s="309">
        <v>0.65552849999999996</v>
      </c>
      <c r="BN132" s="309">
        <v>0.13081129999999999</v>
      </c>
      <c r="BO132" s="309">
        <v>0.1086145</v>
      </c>
      <c r="BP132" s="309">
        <v>9.4603779999999998E-2</v>
      </c>
      <c r="BQ132" s="309">
        <v>2.4421849999999999E-6</v>
      </c>
      <c r="BR132" s="309">
        <v>1.043934E-2</v>
      </c>
      <c r="BS132" s="136">
        <v>12.465667247772201</v>
      </c>
      <c r="BT132" s="136">
        <v>9.1908049583435094</v>
      </c>
      <c r="BU132" s="136">
        <v>1.0443618055433E-2</v>
      </c>
      <c r="BV132" s="136">
        <v>6.6473807673901302E-3</v>
      </c>
      <c r="BW132" s="136">
        <v>1.2381721520796401E-2</v>
      </c>
      <c r="BX132" s="136">
        <v>32.476822799864898</v>
      </c>
      <c r="BY132" s="136">
        <v>6320.4750416035404</v>
      </c>
      <c r="BZ132" s="136">
        <v>6.9310394485586702E-3</v>
      </c>
      <c r="CA132" s="136">
        <v>1.3070811492326001E-3</v>
      </c>
      <c r="CB132" s="136">
        <v>114233.53323692799</v>
      </c>
      <c r="CC132" s="136">
        <v>1628.7615185391901</v>
      </c>
      <c r="CD132" s="136">
        <v>747.57006129730098</v>
      </c>
      <c r="CE132" s="136">
        <v>0</v>
      </c>
      <c r="CF132" s="136">
        <v>92.313421000000005</v>
      </c>
      <c r="CG132" s="136">
        <v>106.83158</v>
      </c>
      <c r="CH132" s="136">
        <v>24.4</v>
      </c>
      <c r="CI132" s="136">
        <v>26.066206896551702</v>
      </c>
      <c r="CJ132" s="136">
        <v>25.720498614958501</v>
      </c>
      <c r="CK132" s="136">
        <v>8.2799999999999999E-2</v>
      </c>
      <c r="CL132" s="136">
        <v>16.405200000000001</v>
      </c>
      <c r="CM132" s="136">
        <v>49.9788</v>
      </c>
      <c r="CN132" s="136">
        <v>0.348333</v>
      </c>
      <c r="CO132" s="136">
        <v>22743.721534</v>
      </c>
      <c r="CP132" s="136">
        <v>55296.587597999998</v>
      </c>
      <c r="CQ132" s="136">
        <v>94</v>
      </c>
      <c r="CR132" s="136">
        <v>84.758620689655203</v>
      </c>
      <c r="CS132" s="136">
        <v>84.947368421052602</v>
      </c>
      <c r="CT132" s="136">
        <v>1006.5</v>
      </c>
      <c r="CU132" s="136">
        <v>1007.49379310345</v>
      </c>
      <c r="CV132" s="136">
        <v>1006.93988919668</v>
      </c>
      <c r="CW132" s="136">
        <v>0.5</v>
      </c>
      <c r="CX132" s="136">
        <v>1.21172413793103</v>
      </c>
      <c r="CY132" s="136">
        <v>1.46897506925208</v>
      </c>
      <c r="CZ132" s="136">
        <v>352</v>
      </c>
      <c r="DA132" s="136">
        <v>161.55172413793099</v>
      </c>
      <c r="DB132" s="136">
        <v>180.836565096953</v>
      </c>
      <c r="DC132" s="136">
        <v>7.3</v>
      </c>
      <c r="DD132" s="136">
        <v>2710.5250000000001</v>
      </c>
      <c r="DE132" s="136">
        <v>5988</v>
      </c>
      <c r="DF132" s="136">
        <v>49.9</v>
      </c>
      <c r="DG132" s="136">
        <v>23752.35</v>
      </c>
      <c r="DH132" s="136">
        <v>52987.724999999999</v>
      </c>
      <c r="DI132" s="136">
        <v>434.02499999999998</v>
      </c>
      <c r="DJ132" s="136">
        <v>64524.65</v>
      </c>
      <c r="DK132" s="136">
        <v>160172.375</v>
      </c>
      <c r="DL132" s="136">
        <v>401.9</v>
      </c>
      <c r="DM132" s="136">
        <v>60345.175000000003</v>
      </c>
      <c r="DN132" s="136">
        <v>150916.9</v>
      </c>
      <c r="DO132" s="136">
        <v>2.5350000000000001</v>
      </c>
      <c r="DP132" s="136">
        <v>1553.721</v>
      </c>
      <c r="DQ132" s="136">
        <v>3489.165</v>
      </c>
      <c r="DR132" s="136">
        <v>8.0000000000000002E-3</v>
      </c>
      <c r="DS132" s="136">
        <v>45.33</v>
      </c>
      <c r="DT132" s="136">
        <v>102.61499999999999</v>
      </c>
      <c r="DU132" s="136">
        <v>2.5000000000000001E-2</v>
      </c>
      <c r="DV132" s="136">
        <v>230.47499999999999</v>
      </c>
      <c r="DW132" s="136">
        <v>520.5</v>
      </c>
      <c r="DX132" s="136">
        <v>3.2250000000000001</v>
      </c>
      <c r="DY132" s="136">
        <v>1307.2249999999999</v>
      </c>
      <c r="DZ132" s="136">
        <v>2622.75</v>
      </c>
      <c r="EA132" s="136">
        <v>19.100000000000001</v>
      </c>
      <c r="EB132" s="136">
        <v>10134.700000000001</v>
      </c>
      <c r="EC132" s="136">
        <v>23013.375</v>
      </c>
      <c r="ED132" s="61"/>
      <c r="IM132"/>
    </row>
    <row r="133" spans="1:247" ht="20.25" customHeight="1">
      <c r="A133" s="25">
        <v>39585</v>
      </c>
      <c r="B133" s="169" t="s">
        <v>1888</v>
      </c>
      <c r="C133" s="27">
        <v>1</v>
      </c>
      <c r="D133" s="14">
        <v>-3.3810600000000002</v>
      </c>
      <c r="E133" s="23">
        <v>-60.31156</v>
      </c>
      <c r="F133" s="11" t="s">
        <v>16</v>
      </c>
      <c r="G133" s="13">
        <v>16</v>
      </c>
      <c r="H133" s="11" t="s">
        <v>23</v>
      </c>
      <c r="I133" s="12" t="s">
        <v>23</v>
      </c>
      <c r="J133" s="12" t="s">
        <v>1931</v>
      </c>
      <c r="K133" s="24" t="s">
        <v>174</v>
      </c>
      <c r="L133" s="136">
        <v>1</v>
      </c>
      <c r="M133" s="28">
        <v>9</v>
      </c>
      <c r="N133" s="130" t="s">
        <v>15</v>
      </c>
      <c r="O133" s="130">
        <v>30.21</v>
      </c>
      <c r="P133" s="130">
        <v>54</v>
      </c>
      <c r="Q133" s="130">
        <v>0.55000000000000004</v>
      </c>
      <c r="R133" s="130">
        <v>81.8</v>
      </c>
      <c r="S133" s="130">
        <v>6.16</v>
      </c>
      <c r="T133" s="130">
        <v>8.4</v>
      </c>
      <c r="U133" s="130">
        <v>2</v>
      </c>
      <c r="V133" s="130" t="s">
        <v>15</v>
      </c>
      <c r="W133" s="130">
        <v>6.89</v>
      </c>
      <c r="X133" s="29" t="s">
        <v>15</v>
      </c>
      <c r="Y133" s="29" t="s">
        <v>15</v>
      </c>
      <c r="Z133" s="28">
        <v>7.74</v>
      </c>
      <c r="AA133" s="29" t="s">
        <v>15</v>
      </c>
      <c r="AB133" s="29" t="s">
        <v>15</v>
      </c>
      <c r="AC133" s="28">
        <v>28.33</v>
      </c>
      <c r="AD133" s="28">
        <v>7.0000000000000007E-2</v>
      </c>
      <c r="AE133" s="178" t="s">
        <v>1900</v>
      </c>
      <c r="AF133" s="28">
        <v>1.97</v>
      </c>
      <c r="AG133" s="178" t="s">
        <v>1900</v>
      </c>
      <c r="AH133" s="28">
        <v>1.84</v>
      </c>
      <c r="AI133" s="205">
        <v>6.72</v>
      </c>
      <c r="AJ133" s="28">
        <v>1.19</v>
      </c>
      <c r="AK133" s="28">
        <v>2.63</v>
      </c>
      <c r="AL133" s="28">
        <v>0.92</v>
      </c>
      <c r="AM133" s="167" t="s">
        <v>1895</v>
      </c>
      <c r="AN133" s="29" t="s">
        <v>15</v>
      </c>
      <c r="AO133" s="21" t="s">
        <v>15</v>
      </c>
      <c r="AP133" s="21" t="s">
        <v>15</v>
      </c>
      <c r="AQ133" s="28">
        <v>30.79</v>
      </c>
      <c r="AR133" s="261" t="str">
        <f t="shared" si="10"/>
        <v>NaN</v>
      </c>
      <c r="AS133" s="28">
        <v>1.88</v>
      </c>
      <c r="AT133" s="29" t="s">
        <v>15</v>
      </c>
      <c r="AU133" s="29" t="s">
        <v>15</v>
      </c>
      <c r="AV133" s="29" t="s">
        <v>15</v>
      </c>
      <c r="AW133" s="204" t="str">
        <f>IF(AM133="&lt;0.01","&lt;0.55",(AM133*1000)/1.28784/14.0067)</f>
        <v>&lt;0.55</v>
      </c>
      <c r="AX133" s="29" t="s">
        <v>15</v>
      </c>
      <c r="AY133" s="29" t="s">
        <v>15</v>
      </c>
      <c r="AZ133" s="270" t="s">
        <v>15</v>
      </c>
      <c r="BA133" s="29" t="s">
        <v>15</v>
      </c>
      <c r="BB133" s="178" t="s">
        <v>1900</v>
      </c>
      <c r="BC133" s="29" t="s">
        <v>15</v>
      </c>
      <c r="BD133" s="178" t="s">
        <v>1900</v>
      </c>
      <c r="BE133" s="29" t="s">
        <v>15</v>
      </c>
      <c r="BF133" s="28">
        <v>1.84</v>
      </c>
      <c r="BG133" s="21" t="s">
        <v>15</v>
      </c>
      <c r="BH133" s="29" t="s">
        <v>15</v>
      </c>
      <c r="BI133" s="29" t="s">
        <v>15</v>
      </c>
      <c r="BJ133" s="309">
        <v>21.650120000000001</v>
      </c>
      <c r="BK133" s="309">
        <v>1636134000</v>
      </c>
      <c r="BL133" s="309">
        <v>274944600</v>
      </c>
      <c r="BM133" s="309">
        <v>0.65552849999999996</v>
      </c>
      <c r="BN133" s="309">
        <v>0.13081129999999999</v>
      </c>
      <c r="BO133" s="309">
        <v>0.1086145</v>
      </c>
      <c r="BP133" s="309">
        <v>9.4603779999999998E-2</v>
      </c>
      <c r="BQ133" s="309">
        <v>2.4421849999999999E-6</v>
      </c>
      <c r="BR133" s="309">
        <v>1.043934E-2</v>
      </c>
      <c r="BS133" s="136">
        <v>13.285463333129901</v>
      </c>
      <c r="BT133" s="136">
        <v>8.3711380958557093</v>
      </c>
      <c r="BU133" s="309">
        <v>-5.6171604228438803E-5</v>
      </c>
      <c r="BV133" s="136">
        <v>-2.0550110639305799E-4</v>
      </c>
      <c r="BW133" s="136">
        <v>2.13265084312297E-4</v>
      </c>
      <c r="BX133" s="136">
        <v>74.712227849429894</v>
      </c>
      <c r="BY133" s="136">
        <v>5499.8455099577404</v>
      </c>
      <c r="BZ133" s="136">
        <v>6.8151093912493599E-3</v>
      </c>
      <c r="CA133" s="309">
        <v>2.7817530591954401E-5</v>
      </c>
      <c r="CB133" s="136">
        <v>2105.3020767359999</v>
      </c>
      <c r="CC133" s="136">
        <v>64134.362756650597</v>
      </c>
      <c r="CD133" s="136">
        <v>22653.250291741399</v>
      </c>
      <c r="CE133" s="136">
        <v>0</v>
      </c>
      <c r="CF133" s="136">
        <v>92.313421000000005</v>
      </c>
      <c r="CG133" s="136">
        <v>106.83158</v>
      </c>
      <c r="CH133" s="136">
        <v>24.4</v>
      </c>
      <c r="CI133" s="136">
        <v>26.066206896551702</v>
      </c>
      <c r="CJ133" s="136">
        <v>25.720498614958501</v>
      </c>
      <c r="CK133" s="136">
        <v>8.2799999999999999E-2</v>
      </c>
      <c r="CL133" s="136">
        <v>16.405200000000001</v>
      </c>
      <c r="CM133" s="136">
        <v>49.9788</v>
      </c>
      <c r="CN133" s="136">
        <v>0.348333</v>
      </c>
      <c r="CO133" s="136">
        <v>22743.721534</v>
      </c>
      <c r="CP133" s="136">
        <v>55296.587597999998</v>
      </c>
      <c r="CQ133" s="136">
        <v>94</v>
      </c>
      <c r="CR133" s="136">
        <v>84.758620689655203</v>
      </c>
      <c r="CS133" s="136">
        <v>84.947368421052602</v>
      </c>
      <c r="CT133" s="136">
        <v>1006.5</v>
      </c>
      <c r="CU133" s="136">
        <v>1007.49379310345</v>
      </c>
      <c r="CV133" s="136">
        <v>1006.93988919668</v>
      </c>
      <c r="CW133" s="136">
        <v>0.5</v>
      </c>
      <c r="CX133" s="136">
        <v>1.21172413793103</v>
      </c>
      <c r="CY133" s="136">
        <v>1.46897506925208</v>
      </c>
      <c r="CZ133" s="136">
        <v>352</v>
      </c>
      <c r="DA133" s="136">
        <v>161.55172413793099</v>
      </c>
      <c r="DB133" s="136">
        <v>180.836565096953</v>
      </c>
      <c r="DC133" s="136">
        <v>7.3</v>
      </c>
      <c r="DD133" s="136">
        <v>2710.5250000000001</v>
      </c>
      <c r="DE133" s="136">
        <v>5988</v>
      </c>
      <c r="DF133" s="136">
        <v>49.9</v>
      </c>
      <c r="DG133" s="136">
        <v>23752.35</v>
      </c>
      <c r="DH133" s="136">
        <v>52987.724999999999</v>
      </c>
      <c r="DI133" s="136">
        <v>434.02499999999998</v>
      </c>
      <c r="DJ133" s="136">
        <v>64524.65</v>
      </c>
      <c r="DK133" s="136">
        <v>160172.375</v>
      </c>
      <c r="DL133" s="136">
        <v>401.9</v>
      </c>
      <c r="DM133" s="136">
        <v>60345.175000000003</v>
      </c>
      <c r="DN133" s="136">
        <v>150916.9</v>
      </c>
      <c r="DO133" s="136">
        <v>2.5350000000000001</v>
      </c>
      <c r="DP133" s="136">
        <v>1553.721</v>
      </c>
      <c r="DQ133" s="136">
        <v>3489.165</v>
      </c>
      <c r="DR133" s="136">
        <v>8.0000000000000002E-3</v>
      </c>
      <c r="DS133" s="136">
        <v>45.33</v>
      </c>
      <c r="DT133" s="136">
        <v>102.61499999999999</v>
      </c>
      <c r="DU133" s="136">
        <v>2.5000000000000001E-2</v>
      </c>
      <c r="DV133" s="136">
        <v>230.47499999999999</v>
      </c>
      <c r="DW133" s="136">
        <v>520.5</v>
      </c>
      <c r="DX133" s="136">
        <v>3.2250000000000001</v>
      </c>
      <c r="DY133" s="136">
        <v>1307.2249999999999</v>
      </c>
      <c r="DZ133" s="136">
        <v>2622.75</v>
      </c>
      <c r="EA133" s="136">
        <v>19.100000000000001</v>
      </c>
      <c r="EB133" s="136">
        <v>10134.700000000001</v>
      </c>
      <c r="EC133" s="136">
        <v>23013.375</v>
      </c>
      <c r="ED133" s="61"/>
      <c r="IM133"/>
    </row>
    <row r="134" spans="1:247" ht="20.25" customHeight="1">
      <c r="A134" s="17">
        <v>39585</v>
      </c>
      <c r="B134" s="168" t="s">
        <v>1889</v>
      </c>
      <c r="C134" s="19">
        <v>1</v>
      </c>
      <c r="D134" s="14">
        <v>-3.39995</v>
      </c>
      <c r="E134" s="15">
        <v>-60.313000000000002</v>
      </c>
      <c r="F134" s="11" t="s">
        <v>16</v>
      </c>
      <c r="G134" s="13">
        <v>17</v>
      </c>
      <c r="H134" s="11" t="s">
        <v>24</v>
      </c>
      <c r="I134" s="12" t="s">
        <v>24</v>
      </c>
      <c r="J134" s="12" t="s">
        <v>1931</v>
      </c>
      <c r="K134" s="16" t="s">
        <v>174</v>
      </c>
      <c r="L134" s="136">
        <v>1</v>
      </c>
      <c r="M134" s="167">
        <v>9.1999999999999993</v>
      </c>
      <c r="N134" s="167" t="s">
        <v>15</v>
      </c>
      <c r="O134" s="167">
        <v>29.53</v>
      </c>
      <c r="P134" s="167">
        <v>42</v>
      </c>
      <c r="Q134" s="167">
        <v>0.45</v>
      </c>
      <c r="R134" s="167">
        <v>70.099999999999994</v>
      </c>
      <c r="S134" s="167">
        <v>5.35</v>
      </c>
      <c r="T134" s="167">
        <v>5.9</v>
      </c>
      <c r="U134" s="167">
        <v>1.4</v>
      </c>
      <c r="V134" s="167" t="s">
        <v>15</v>
      </c>
      <c r="W134" s="167">
        <v>6.48</v>
      </c>
      <c r="X134" s="167" t="s">
        <v>15</v>
      </c>
      <c r="Y134" s="167">
        <v>15.73</v>
      </c>
      <c r="Z134" s="167" t="s">
        <v>15</v>
      </c>
      <c r="AA134" s="167" t="s">
        <v>15</v>
      </c>
      <c r="AB134" s="167" t="s">
        <v>15</v>
      </c>
      <c r="AC134" s="167" t="s">
        <v>15</v>
      </c>
      <c r="AD134" s="21" t="s">
        <v>15</v>
      </c>
      <c r="AE134" s="21" t="s">
        <v>15</v>
      </c>
      <c r="AF134" s="21" t="s">
        <v>15</v>
      </c>
      <c r="AG134" s="21" t="s">
        <v>15</v>
      </c>
      <c r="AH134" s="21" t="s">
        <v>15</v>
      </c>
      <c r="AI134" s="204" t="s">
        <v>15</v>
      </c>
      <c r="AJ134" s="21" t="s">
        <v>15</v>
      </c>
      <c r="AK134" s="21" t="s">
        <v>15</v>
      </c>
      <c r="AL134" s="21" t="s">
        <v>15</v>
      </c>
      <c r="AM134" s="21" t="s">
        <v>15</v>
      </c>
      <c r="AN134" s="21" t="s">
        <v>15</v>
      </c>
      <c r="AO134" s="21" t="s">
        <v>15</v>
      </c>
      <c r="AP134" s="21" t="s">
        <v>15</v>
      </c>
      <c r="AQ134" s="21" t="s">
        <v>15</v>
      </c>
      <c r="AR134" s="261" t="str">
        <f t="shared" si="10"/>
        <v>NaN</v>
      </c>
      <c r="AS134" s="21" t="s">
        <v>15</v>
      </c>
      <c r="AT134" s="21" t="s">
        <v>15</v>
      </c>
      <c r="AU134" s="21" t="s">
        <v>15</v>
      </c>
      <c r="AV134" s="21" t="s">
        <v>15</v>
      </c>
      <c r="AW134" s="204" t="str">
        <f t="shared" si="9"/>
        <v>NaN</v>
      </c>
      <c r="AX134" s="21" t="s">
        <v>15</v>
      </c>
      <c r="AY134" s="21" t="s">
        <v>15</v>
      </c>
      <c r="AZ134" s="271" t="s">
        <v>15</v>
      </c>
      <c r="BA134" s="21" t="s">
        <v>15</v>
      </c>
      <c r="BB134" s="21" t="s">
        <v>15</v>
      </c>
      <c r="BC134" s="21" t="s">
        <v>15</v>
      </c>
      <c r="BD134" s="21" t="s">
        <v>15</v>
      </c>
      <c r="BE134" s="21" t="s">
        <v>15</v>
      </c>
      <c r="BF134" s="21" t="s">
        <v>15</v>
      </c>
      <c r="BG134" s="21" t="s">
        <v>15</v>
      </c>
      <c r="BH134" s="21" t="s">
        <v>15</v>
      </c>
      <c r="BI134" s="21" t="s">
        <v>15</v>
      </c>
      <c r="BJ134" s="309">
        <v>21.650120000000001</v>
      </c>
      <c r="BK134" s="309">
        <v>1636134000</v>
      </c>
      <c r="BL134" s="309">
        <v>274944600</v>
      </c>
      <c r="BM134" s="309">
        <v>0.65552849999999996</v>
      </c>
      <c r="BN134" s="309">
        <v>0.13081129999999999</v>
      </c>
      <c r="BO134" s="309">
        <v>0.1086145</v>
      </c>
      <c r="BP134" s="309">
        <v>9.4603779999999998E-2</v>
      </c>
      <c r="BQ134" s="309">
        <v>2.4421849999999999E-6</v>
      </c>
      <c r="BR134" s="309">
        <v>1.043934E-2</v>
      </c>
      <c r="BS134" s="136">
        <v>12.7859330177307</v>
      </c>
      <c r="BT134" s="136">
        <v>8.87058782577515</v>
      </c>
      <c r="BU134" s="136">
        <v>3.7585484387818698E-3</v>
      </c>
      <c r="BV134" s="136">
        <v>-1.3771152589470099E-4</v>
      </c>
      <c r="BW134" s="136">
        <v>7.2957075317390298E-3</v>
      </c>
      <c r="BX134" s="136">
        <v>357.90164703121599</v>
      </c>
      <c r="BY134" s="136">
        <v>4728.4823495308701</v>
      </c>
      <c r="BZ134" s="136">
        <v>3.1931641563726097E-2</v>
      </c>
      <c r="CA134" s="136">
        <v>6.6311496442249599E-4</v>
      </c>
      <c r="CB134" s="136">
        <v>54498.2349262516</v>
      </c>
      <c r="CC134" s="136">
        <v>20812.4594715042</v>
      </c>
      <c r="CD134" s="136">
        <v>1360.8417069956799</v>
      </c>
      <c r="CE134" s="136">
        <v>0</v>
      </c>
      <c r="CF134" s="136">
        <v>92.313421000000005</v>
      </c>
      <c r="CG134" s="136">
        <v>106.83158</v>
      </c>
      <c r="CH134" s="136">
        <v>29.4</v>
      </c>
      <c r="CI134" s="136">
        <v>26.126896551724101</v>
      </c>
      <c r="CJ134" s="136">
        <v>25.759556786703602</v>
      </c>
      <c r="CK134" s="136">
        <v>5.04E-2</v>
      </c>
      <c r="CL134" s="136">
        <v>16.271999999999998</v>
      </c>
      <c r="CM134" s="136">
        <v>49.546800000000097</v>
      </c>
      <c r="CN134" s="136">
        <v>623.08583299999998</v>
      </c>
      <c r="CO134" s="136">
        <v>23611.774867</v>
      </c>
      <c r="CP134" s="136">
        <v>56565.145654</v>
      </c>
      <c r="CQ134" s="136">
        <v>73</v>
      </c>
      <c r="CR134" s="136">
        <v>84.641379310344803</v>
      </c>
      <c r="CS134" s="136">
        <v>84.811634349030498</v>
      </c>
      <c r="CT134" s="136">
        <v>1008.5</v>
      </c>
      <c r="CU134" s="136">
        <v>1007.48896551724</v>
      </c>
      <c r="CV134" s="136">
        <v>1006.96371191136</v>
      </c>
      <c r="CW134" s="136">
        <v>1.5</v>
      </c>
      <c r="CX134" s="136">
        <v>1.2234482758620699</v>
      </c>
      <c r="CY134" s="136">
        <v>1.4620498614958399</v>
      </c>
      <c r="CZ134" s="136">
        <v>211</v>
      </c>
      <c r="DA134" s="136">
        <v>160.51034482758601</v>
      </c>
      <c r="DB134" s="136">
        <v>180.13573407202199</v>
      </c>
      <c r="DC134" s="136">
        <v>73.174999999999997</v>
      </c>
      <c r="DD134" s="136">
        <v>2807.75</v>
      </c>
      <c r="DE134" s="136">
        <v>6158.35</v>
      </c>
      <c r="DF134" s="136">
        <v>623.54999999999995</v>
      </c>
      <c r="DG134" s="136">
        <v>24799.375</v>
      </c>
      <c r="DH134" s="136">
        <v>54610.85</v>
      </c>
      <c r="DI134" s="136">
        <v>460.92500000000001</v>
      </c>
      <c r="DJ134" s="136">
        <v>64526.2</v>
      </c>
      <c r="DK134" s="136">
        <v>160186.52499999999</v>
      </c>
      <c r="DL134" s="136">
        <v>429.32499999999999</v>
      </c>
      <c r="DM134" s="136">
        <v>60328.9</v>
      </c>
      <c r="DN134" s="136">
        <v>150898.1</v>
      </c>
      <c r="DO134" s="136">
        <v>40.6</v>
      </c>
      <c r="DP134" s="136">
        <v>1615.6120000000001</v>
      </c>
      <c r="DQ134" s="136">
        <v>3583.569</v>
      </c>
      <c r="DR134" s="136">
        <v>1.3480000000000001</v>
      </c>
      <c r="DS134" s="136">
        <v>47.15</v>
      </c>
      <c r="DT134" s="136">
        <v>105.17700000000001</v>
      </c>
      <c r="DU134" s="136">
        <v>6.95</v>
      </c>
      <c r="DV134" s="136">
        <v>239.6</v>
      </c>
      <c r="DW134" s="136">
        <v>533.52499999999998</v>
      </c>
      <c r="DX134" s="136">
        <v>182.375</v>
      </c>
      <c r="DY134" s="136">
        <v>1836.1</v>
      </c>
      <c r="DZ134" s="136">
        <v>3159.0749999999998</v>
      </c>
      <c r="EA134" s="136">
        <v>111.375</v>
      </c>
      <c r="EB134" s="136">
        <v>10095.924999999999</v>
      </c>
      <c r="EC134" s="136">
        <v>23230.799999999999</v>
      </c>
      <c r="ED134" s="61"/>
      <c r="IM134"/>
    </row>
    <row r="135" spans="1:247" ht="20.25" customHeight="1">
      <c r="A135" s="25">
        <v>39585</v>
      </c>
      <c r="B135" s="26" t="s">
        <v>206</v>
      </c>
      <c r="C135" s="27">
        <v>1</v>
      </c>
      <c r="D135" s="14">
        <v>-3.38489</v>
      </c>
      <c r="E135" s="23">
        <v>-60.305630000000001</v>
      </c>
      <c r="F135" s="11" t="s">
        <v>16</v>
      </c>
      <c r="G135" s="13">
        <v>44</v>
      </c>
      <c r="H135" s="11" t="s">
        <v>52</v>
      </c>
      <c r="I135" s="203" t="s">
        <v>1893</v>
      </c>
      <c r="J135" s="12" t="s">
        <v>1931</v>
      </c>
      <c r="K135" s="24" t="s">
        <v>174</v>
      </c>
      <c r="L135" s="136">
        <v>0</v>
      </c>
      <c r="M135" s="28">
        <v>9</v>
      </c>
      <c r="N135" s="29" t="s">
        <v>15</v>
      </c>
      <c r="O135" s="29" t="s">
        <v>15</v>
      </c>
      <c r="P135" s="29" t="s">
        <v>15</v>
      </c>
      <c r="Q135" s="29" t="s">
        <v>15</v>
      </c>
      <c r="R135" s="198" t="s">
        <v>15</v>
      </c>
      <c r="S135" s="198" t="s">
        <v>15</v>
      </c>
      <c r="T135" s="198" t="s">
        <v>15</v>
      </c>
      <c r="U135" s="198" t="s">
        <v>15</v>
      </c>
      <c r="V135" s="198" t="s">
        <v>15</v>
      </c>
      <c r="W135" s="29" t="s">
        <v>15</v>
      </c>
      <c r="X135" s="29" t="s">
        <v>15</v>
      </c>
      <c r="Y135" s="28">
        <v>12.99</v>
      </c>
      <c r="Z135" s="28">
        <v>6.8</v>
      </c>
      <c r="AA135" s="29" t="s">
        <v>15</v>
      </c>
      <c r="AB135" s="29" t="s">
        <v>15</v>
      </c>
      <c r="AC135" s="28">
        <v>27.89</v>
      </c>
      <c r="AD135" s="28">
        <v>7.0000000000000007E-2</v>
      </c>
      <c r="AE135" s="178" t="s">
        <v>1900</v>
      </c>
      <c r="AF135" s="28">
        <v>1.91</v>
      </c>
      <c r="AG135" s="178" t="s">
        <v>1900</v>
      </c>
      <c r="AH135" s="28">
        <v>1.91</v>
      </c>
      <c r="AI135" s="205">
        <v>6.78</v>
      </c>
      <c r="AJ135" s="28">
        <v>1.27</v>
      </c>
      <c r="AK135" s="28">
        <v>1.17</v>
      </c>
      <c r="AL135" s="28">
        <v>1.1499999999999999</v>
      </c>
      <c r="AM135" s="28">
        <v>0.01</v>
      </c>
      <c r="AN135" s="29" t="s">
        <v>15</v>
      </c>
      <c r="AO135" s="21" t="s">
        <v>15</v>
      </c>
      <c r="AP135" s="21" t="s">
        <v>15</v>
      </c>
      <c r="AQ135" s="28">
        <v>42.6</v>
      </c>
      <c r="AR135" s="261" t="str">
        <f t="shared" si="10"/>
        <v>NaN</v>
      </c>
      <c r="AS135" s="28">
        <v>2</v>
      </c>
      <c r="AT135" s="29" t="s">
        <v>15</v>
      </c>
      <c r="AU135" s="29" t="s">
        <v>15</v>
      </c>
      <c r="AV135" s="29" t="s">
        <v>15</v>
      </c>
      <c r="AW135" s="204">
        <f t="shared" si="9"/>
        <v>0.55437324595140791</v>
      </c>
      <c r="AX135" s="29" t="s">
        <v>15</v>
      </c>
      <c r="AY135" s="29" t="s">
        <v>15</v>
      </c>
      <c r="AZ135" s="271" t="s">
        <v>15</v>
      </c>
      <c r="BA135" s="29" t="s">
        <v>15</v>
      </c>
      <c r="BB135" s="178" t="s">
        <v>1900</v>
      </c>
      <c r="BC135" s="29" t="s">
        <v>15</v>
      </c>
      <c r="BD135" s="178" t="s">
        <v>1900</v>
      </c>
      <c r="BE135" s="29" t="s">
        <v>15</v>
      </c>
      <c r="BF135" s="28">
        <v>1.91</v>
      </c>
      <c r="BG135" s="21" t="s">
        <v>15</v>
      </c>
      <c r="BH135" s="29" t="s">
        <v>15</v>
      </c>
      <c r="BI135" s="29" t="s">
        <v>15</v>
      </c>
      <c r="BJ135" s="309">
        <v>21.650120000000001</v>
      </c>
      <c r="BK135" s="309">
        <v>1636134000</v>
      </c>
      <c r="BL135" s="309">
        <v>274944600</v>
      </c>
      <c r="BM135" s="309">
        <v>0.65552849999999996</v>
      </c>
      <c r="BN135" s="309">
        <v>0.13081129999999999</v>
      </c>
      <c r="BO135" s="309">
        <v>0.1086145</v>
      </c>
      <c r="BP135" s="309">
        <v>9.4603779999999998E-2</v>
      </c>
      <c r="BQ135" s="309">
        <v>2.4421849999999999E-6</v>
      </c>
      <c r="BR135" s="309">
        <v>1.043934E-2</v>
      </c>
      <c r="BS135" s="136">
        <v>13.211216211319</v>
      </c>
      <c r="BT135" s="136">
        <v>8.4453494548797607</v>
      </c>
      <c r="BU135" s="136">
        <v>-2.6656413319869898E-4</v>
      </c>
      <c r="BV135" s="136">
        <v>-5.2251223678467795E-4</v>
      </c>
      <c r="BW135" s="136">
        <v>5.8810481277760097E-4</v>
      </c>
      <c r="BX135" s="136">
        <v>62.971205537495898</v>
      </c>
      <c r="BY135" s="136">
        <v>5554.0356094795197</v>
      </c>
      <c r="BZ135" s="136">
        <v>6.8296404488462897E-3</v>
      </c>
      <c r="CA135" s="309">
        <v>6.7754460510150496E-5</v>
      </c>
      <c r="CB135" s="136">
        <v>5237.3882265736002</v>
      </c>
      <c r="CC135" s="136">
        <v>27098.9102119319</v>
      </c>
      <c r="CD135" s="136">
        <v>11294.1060061802</v>
      </c>
      <c r="CE135" s="136">
        <v>0</v>
      </c>
      <c r="CF135" s="136">
        <v>92.313421000000005</v>
      </c>
      <c r="CG135" s="136">
        <v>106.83158</v>
      </c>
      <c r="CH135" s="136">
        <v>24.4</v>
      </c>
      <c r="CI135" s="136">
        <v>26.066206896551702</v>
      </c>
      <c r="CJ135" s="136">
        <v>25.720498614958501</v>
      </c>
      <c r="CK135" s="136">
        <v>8.2799999999999999E-2</v>
      </c>
      <c r="CL135" s="136">
        <v>16.405200000000001</v>
      </c>
      <c r="CM135" s="136">
        <v>49.9788</v>
      </c>
      <c r="CN135" s="136">
        <v>0.348333</v>
      </c>
      <c r="CO135" s="136">
        <v>22743.721534</v>
      </c>
      <c r="CP135" s="136">
        <v>55296.587597999998</v>
      </c>
      <c r="CQ135" s="136">
        <v>94</v>
      </c>
      <c r="CR135" s="136">
        <v>84.758620689655203</v>
      </c>
      <c r="CS135" s="136">
        <v>84.947368421052602</v>
      </c>
      <c r="CT135" s="136">
        <v>1006.5</v>
      </c>
      <c r="CU135" s="136">
        <v>1007.49379310345</v>
      </c>
      <c r="CV135" s="136">
        <v>1006.93988919668</v>
      </c>
      <c r="CW135" s="136">
        <v>0.5</v>
      </c>
      <c r="CX135" s="136">
        <v>1.21172413793103</v>
      </c>
      <c r="CY135" s="136">
        <v>1.46897506925208</v>
      </c>
      <c r="CZ135" s="136">
        <v>352</v>
      </c>
      <c r="DA135" s="136">
        <v>161.55172413793099</v>
      </c>
      <c r="DB135" s="136">
        <v>180.836565096953</v>
      </c>
      <c r="DC135" s="136">
        <v>7.3</v>
      </c>
      <c r="DD135" s="136">
        <v>2710.5250000000001</v>
      </c>
      <c r="DE135" s="136">
        <v>5988</v>
      </c>
      <c r="DF135" s="136">
        <v>49.9</v>
      </c>
      <c r="DG135" s="136">
        <v>23752.35</v>
      </c>
      <c r="DH135" s="136">
        <v>52987.724999999999</v>
      </c>
      <c r="DI135" s="136">
        <v>434.02499999999998</v>
      </c>
      <c r="DJ135" s="136">
        <v>64524.65</v>
      </c>
      <c r="DK135" s="136">
        <v>160172.375</v>
      </c>
      <c r="DL135" s="136">
        <v>401.9</v>
      </c>
      <c r="DM135" s="136">
        <v>60345.175000000003</v>
      </c>
      <c r="DN135" s="136">
        <v>150916.9</v>
      </c>
      <c r="DO135" s="136">
        <v>2.5350000000000001</v>
      </c>
      <c r="DP135" s="136">
        <v>1553.721</v>
      </c>
      <c r="DQ135" s="136">
        <v>3489.165</v>
      </c>
      <c r="DR135" s="136">
        <v>8.0000000000000002E-3</v>
      </c>
      <c r="DS135" s="136">
        <v>45.33</v>
      </c>
      <c r="DT135" s="136">
        <v>102.61499999999999</v>
      </c>
      <c r="DU135" s="136">
        <v>2.5000000000000001E-2</v>
      </c>
      <c r="DV135" s="136">
        <v>230.47499999999999</v>
      </c>
      <c r="DW135" s="136">
        <v>520.5</v>
      </c>
      <c r="DX135" s="136">
        <v>3.2250000000000001</v>
      </c>
      <c r="DY135" s="136">
        <v>1307.2249999999999</v>
      </c>
      <c r="DZ135" s="136">
        <v>2622.75</v>
      </c>
      <c r="EA135" s="136">
        <v>19.100000000000001</v>
      </c>
      <c r="EB135" s="136">
        <v>10134.700000000001</v>
      </c>
      <c r="EC135" s="136">
        <v>23013.375</v>
      </c>
      <c r="ED135" s="61"/>
      <c r="IM135"/>
    </row>
    <row r="136" spans="1:247" ht="20.25" customHeight="1">
      <c r="A136" s="17">
        <v>39585</v>
      </c>
      <c r="B136" s="18" t="s">
        <v>206</v>
      </c>
      <c r="C136" s="19">
        <v>1</v>
      </c>
      <c r="D136" s="14">
        <v>-3.3854500000000001</v>
      </c>
      <c r="E136" s="15">
        <v>-60.328519999999997</v>
      </c>
      <c r="F136" s="11" t="s">
        <v>16</v>
      </c>
      <c r="G136" s="13">
        <v>6</v>
      </c>
      <c r="H136" s="11" t="s">
        <v>17</v>
      </c>
      <c r="I136" s="12" t="s">
        <v>17</v>
      </c>
      <c r="J136" s="12" t="s">
        <v>1931</v>
      </c>
      <c r="K136" s="16" t="s">
        <v>174</v>
      </c>
      <c r="L136" s="136">
        <v>0</v>
      </c>
      <c r="M136" s="20">
        <v>9.1999999999999993</v>
      </c>
      <c r="N136" s="21" t="s">
        <v>15</v>
      </c>
      <c r="O136" s="21" t="s">
        <v>15</v>
      </c>
      <c r="P136" s="21" t="s">
        <v>15</v>
      </c>
      <c r="Q136" s="21" t="s">
        <v>15</v>
      </c>
      <c r="R136" s="167" t="s">
        <v>15</v>
      </c>
      <c r="S136" s="167" t="s">
        <v>15</v>
      </c>
      <c r="T136" s="167" t="s">
        <v>15</v>
      </c>
      <c r="U136" s="167" t="s">
        <v>15</v>
      </c>
      <c r="V136" s="167" t="s">
        <v>15</v>
      </c>
      <c r="W136" s="21" t="s">
        <v>15</v>
      </c>
      <c r="X136" s="21" t="s">
        <v>15</v>
      </c>
      <c r="Y136" s="21" t="s">
        <v>15</v>
      </c>
      <c r="Z136" s="20">
        <v>5.2</v>
      </c>
      <c r="AA136" s="21" t="s">
        <v>15</v>
      </c>
      <c r="AB136" s="21" t="s">
        <v>15</v>
      </c>
      <c r="AC136" s="21" t="s">
        <v>15</v>
      </c>
      <c r="AD136" s="21" t="s">
        <v>15</v>
      </c>
      <c r="AE136" s="21" t="s">
        <v>15</v>
      </c>
      <c r="AF136" s="21" t="s">
        <v>15</v>
      </c>
      <c r="AG136" s="21" t="s">
        <v>15</v>
      </c>
      <c r="AH136" s="21" t="s">
        <v>15</v>
      </c>
      <c r="AI136" s="204" t="s">
        <v>15</v>
      </c>
      <c r="AJ136" s="21" t="s">
        <v>15</v>
      </c>
      <c r="AK136" s="21" t="s">
        <v>15</v>
      </c>
      <c r="AL136" s="21" t="s">
        <v>15</v>
      </c>
      <c r="AM136" s="21" t="s">
        <v>15</v>
      </c>
      <c r="AN136" s="21" t="s">
        <v>15</v>
      </c>
      <c r="AO136" s="21" t="s">
        <v>15</v>
      </c>
      <c r="AP136" s="21" t="s">
        <v>15</v>
      </c>
      <c r="AQ136" s="20">
        <v>29.59</v>
      </c>
      <c r="AR136" s="261" t="str">
        <f t="shared" si="10"/>
        <v>NaN</v>
      </c>
      <c r="AS136" s="20">
        <v>3.5</v>
      </c>
      <c r="AT136" s="21" t="s">
        <v>15</v>
      </c>
      <c r="AU136" s="21" t="s">
        <v>15</v>
      </c>
      <c r="AV136" s="21" t="s">
        <v>15</v>
      </c>
      <c r="AW136" s="204" t="str">
        <f t="shared" si="9"/>
        <v>NaN</v>
      </c>
      <c r="AX136" s="21" t="s">
        <v>15</v>
      </c>
      <c r="AY136" s="21" t="s">
        <v>15</v>
      </c>
      <c r="AZ136" s="270" t="s">
        <v>15</v>
      </c>
      <c r="BA136" s="21" t="s">
        <v>15</v>
      </c>
      <c r="BB136" s="21" t="s">
        <v>15</v>
      </c>
      <c r="BC136" s="21" t="s">
        <v>15</v>
      </c>
      <c r="BD136" s="21" t="s">
        <v>15</v>
      </c>
      <c r="BE136" s="21" t="s">
        <v>15</v>
      </c>
      <c r="BF136" s="21" t="s">
        <v>15</v>
      </c>
      <c r="BG136" s="21" t="s">
        <v>15</v>
      </c>
      <c r="BH136" s="21" t="s">
        <v>15</v>
      </c>
      <c r="BI136" s="21" t="s">
        <v>15</v>
      </c>
      <c r="BJ136" s="309">
        <v>21.650120000000001</v>
      </c>
      <c r="BK136" s="309">
        <v>1636134000</v>
      </c>
      <c r="BL136" s="309">
        <v>274944600</v>
      </c>
      <c r="BM136" s="309">
        <v>0.65552849999999996</v>
      </c>
      <c r="BN136" s="309">
        <v>0.13081129999999999</v>
      </c>
      <c r="BO136" s="309">
        <v>0.1086145</v>
      </c>
      <c r="BP136" s="309">
        <v>9.4603779999999998E-2</v>
      </c>
      <c r="BQ136" s="309">
        <v>2.4421849999999999E-6</v>
      </c>
      <c r="BR136" s="309">
        <v>1.043934E-2</v>
      </c>
      <c r="BS136" s="136">
        <v>13.1238565444946</v>
      </c>
      <c r="BT136" s="136">
        <v>8.5326494216918896</v>
      </c>
      <c r="BU136" s="136">
        <v>6.5889339894056301E-4</v>
      </c>
      <c r="BV136" s="136">
        <v>2.8324477316346E-4</v>
      </c>
      <c r="BW136" s="136">
        <v>7.19852058682591E-4</v>
      </c>
      <c r="BX136" s="136">
        <v>23.261878391101298</v>
      </c>
      <c r="BY136" s="136">
        <v>4425.5911238830104</v>
      </c>
      <c r="BZ136" s="136">
        <v>6.6941768994854597E-3</v>
      </c>
      <c r="CA136" s="309">
        <v>8.3428456925094307E-5</v>
      </c>
      <c r="CB136" s="136">
        <v>6489.7161770934099</v>
      </c>
      <c r="CC136" s="136">
        <v>28885.510700341601</v>
      </c>
      <c r="CD136" s="136">
        <v>12729.167457082</v>
      </c>
      <c r="CE136" s="136">
        <v>0</v>
      </c>
      <c r="CF136" s="136">
        <v>92.313421000000005</v>
      </c>
      <c r="CG136" s="136">
        <v>106.83158</v>
      </c>
      <c r="CH136" s="136">
        <v>24.4</v>
      </c>
      <c r="CI136" s="136">
        <v>26.066206896551702</v>
      </c>
      <c r="CJ136" s="136">
        <v>25.720498614958501</v>
      </c>
      <c r="CK136" s="136">
        <v>8.2799999999999999E-2</v>
      </c>
      <c r="CL136" s="136">
        <v>16.405200000000001</v>
      </c>
      <c r="CM136" s="136">
        <v>49.9788</v>
      </c>
      <c r="CN136" s="136">
        <v>0.348333</v>
      </c>
      <c r="CO136" s="136">
        <v>22743.721534</v>
      </c>
      <c r="CP136" s="136">
        <v>55296.587597999998</v>
      </c>
      <c r="CQ136" s="136">
        <v>94</v>
      </c>
      <c r="CR136" s="136">
        <v>84.758620689655203</v>
      </c>
      <c r="CS136" s="136">
        <v>84.947368421052602</v>
      </c>
      <c r="CT136" s="136">
        <v>1006.5</v>
      </c>
      <c r="CU136" s="136">
        <v>1007.49379310345</v>
      </c>
      <c r="CV136" s="136">
        <v>1006.93988919668</v>
      </c>
      <c r="CW136" s="136">
        <v>0.5</v>
      </c>
      <c r="CX136" s="136">
        <v>1.21172413793103</v>
      </c>
      <c r="CY136" s="136">
        <v>1.46897506925208</v>
      </c>
      <c r="CZ136" s="136">
        <v>352</v>
      </c>
      <c r="DA136" s="136">
        <v>161.55172413793099</v>
      </c>
      <c r="DB136" s="136">
        <v>180.836565096953</v>
      </c>
      <c r="DC136" s="136">
        <v>7.3</v>
      </c>
      <c r="DD136" s="136">
        <v>2710.5250000000001</v>
      </c>
      <c r="DE136" s="136">
        <v>5988</v>
      </c>
      <c r="DF136" s="136">
        <v>49.9</v>
      </c>
      <c r="DG136" s="136">
        <v>23752.35</v>
      </c>
      <c r="DH136" s="136">
        <v>52987.724999999999</v>
      </c>
      <c r="DI136" s="136">
        <v>434.02499999999998</v>
      </c>
      <c r="DJ136" s="136">
        <v>64524.65</v>
      </c>
      <c r="DK136" s="136">
        <v>160172.375</v>
      </c>
      <c r="DL136" s="136">
        <v>401.9</v>
      </c>
      <c r="DM136" s="136">
        <v>60345.175000000003</v>
      </c>
      <c r="DN136" s="136">
        <v>150916.9</v>
      </c>
      <c r="DO136" s="136">
        <v>2.5350000000000001</v>
      </c>
      <c r="DP136" s="136">
        <v>1553.721</v>
      </c>
      <c r="DQ136" s="136">
        <v>3489.165</v>
      </c>
      <c r="DR136" s="136">
        <v>8.0000000000000002E-3</v>
      </c>
      <c r="DS136" s="136">
        <v>45.33</v>
      </c>
      <c r="DT136" s="136">
        <v>102.61499999999999</v>
      </c>
      <c r="DU136" s="136">
        <v>2.5000000000000001E-2</v>
      </c>
      <c r="DV136" s="136">
        <v>230.47499999999999</v>
      </c>
      <c r="DW136" s="136">
        <v>520.5</v>
      </c>
      <c r="DX136" s="136">
        <v>3.2250000000000001</v>
      </c>
      <c r="DY136" s="136">
        <v>1307.2249999999999</v>
      </c>
      <c r="DZ136" s="136">
        <v>2622.75</v>
      </c>
      <c r="EA136" s="136">
        <v>19.100000000000001</v>
      </c>
      <c r="EB136" s="136">
        <v>10134.700000000001</v>
      </c>
      <c r="EC136" s="136">
        <v>23013.375</v>
      </c>
      <c r="ED136" s="61"/>
      <c r="IM136"/>
    </row>
    <row r="137" spans="1:247" ht="20.25" customHeight="1">
      <c r="A137" s="17">
        <v>39585</v>
      </c>
      <c r="B137" s="18" t="s">
        <v>206</v>
      </c>
      <c r="C137" s="19">
        <v>1</v>
      </c>
      <c r="D137" s="14">
        <v>-3.3780600000000001</v>
      </c>
      <c r="E137" s="201" t="s">
        <v>1890</v>
      </c>
      <c r="F137" s="11" t="s">
        <v>16</v>
      </c>
      <c r="G137" s="13">
        <v>65</v>
      </c>
      <c r="H137" s="11" t="s">
        <v>210</v>
      </c>
      <c r="I137" s="12" t="s">
        <v>1927</v>
      </c>
      <c r="J137" s="12" t="s">
        <v>1931</v>
      </c>
      <c r="K137" s="16" t="s">
        <v>174</v>
      </c>
      <c r="L137" s="136">
        <v>0</v>
      </c>
      <c r="M137" s="21" t="s">
        <v>15</v>
      </c>
      <c r="N137" s="21" t="s">
        <v>15</v>
      </c>
      <c r="O137" s="21" t="s">
        <v>15</v>
      </c>
      <c r="P137" s="21" t="s">
        <v>15</v>
      </c>
      <c r="Q137" s="21" t="s">
        <v>15</v>
      </c>
      <c r="R137" s="198" t="s">
        <v>15</v>
      </c>
      <c r="S137" s="198" t="s">
        <v>15</v>
      </c>
      <c r="T137" s="198" t="s">
        <v>15</v>
      </c>
      <c r="U137" s="198" t="s">
        <v>15</v>
      </c>
      <c r="V137" s="198" t="s">
        <v>15</v>
      </c>
      <c r="W137" s="21" t="s">
        <v>15</v>
      </c>
      <c r="X137" s="21" t="s">
        <v>15</v>
      </c>
      <c r="Y137" s="20">
        <v>13.63</v>
      </c>
      <c r="Z137" s="20">
        <v>7.4</v>
      </c>
      <c r="AA137" s="21" t="s">
        <v>15</v>
      </c>
      <c r="AB137" s="21" t="s">
        <v>15</v>
      </c>
      <c r="AC137" s="20">
        <v>28.01</v>
      </c>
      <c r="AD137" s="20">
        <v>0.06</v>
      </c>
      <c r="AE137" s="178" t="s">
        <v>1900</v>
      </c>
      <c r="AF137" s="20">
        <v>1.71</v>
      </c>
      <c r="AG137" s="178" t="s">
        <v>1900</v>
      </c>
      <c r="AH137" s="20">
        <v>1.79</v>
      </c>
      <c r="AI137" s="204">
        <v>6.68</v>
      </c>
      <c r="AJ137" s="20">
        <v>1.19</v>
      </c>
      <c r="AK137" s="20">
        <v>2.12</v>
      </c>
      <c r="AL137" s="20">
        <v>1.1000000000000001</v>
      </c>
      <c r="AM137" s="20">
        <v>0.01</v>
      </c>
      <c r="AN137" s="21" t="s">
        <v>15</v>
      </c>
      <c r="AO137" s="21" t="s">
        <v>15</v>
      </c>
      <c r="AP137" s="21" t="s">
        <v>15</v>
      </c>
      <c r="AQ137" s="20">
        <v>45.42</v>
      </c>
      <c r="AR137" s="261" t="str">
        <f t="shared" si="10"/>
        <v>NaN</v>
      </c>
      <c r="AS137" s="219" t="s">
        <v>15</v>
      </c>
      <c r="AT137" s="21" t="s">
        <v>15</v>
      </c>
      <c r="AU137" s="21" t="s">
        <v>15</v>
      </c>
      <c r="AV137" s="21" t="s">
        <v>15</v>
      </c>
      <c r="AW137" s="204">
        <f t="shared" si="9"/>
        <v>0.55437324595140791</v>
      </c>
      <c r="AX137" s="21" t="s">
        <v>15</v>
      </c>
      <c r="AY137" s="21" t="s">
        <v>15</v>
      </c>
      <c r="AZ137" s="271" t="s">
        <v>15</v>
      </c>
      <c r="BA137" s="21" t="s">
        <v>15</v>
      </c>
      <c r="BB137" s="178" t="s">
        <v>1900</v>
      </c>
      <c r="BC137" s="21" t="s">
        <v>15</v>
      </c>
      <c r="BD137" s="178" t="s">
        <v>1900</v>
      </c>
      <c r="BE137" s="21" t="s">
        <v>15</v>
      </c>
      <c r="BF137" s="20">
        <v>1.79</v>
      </c>
      <c r="BG137" s="21" t="s">
        <v>15</v>
      </c>
      <c r="BH137" s="21" t="s">
        <v>15</v>
      </c>
      <c r="BI137" s="21" t="s">
        <v>15</v>
      </c>
      <c r="BJ137" s="309">
        <v>21.650120000000001</v>
      </c>
      <c r="BK137" s="309">
        <v>1636134000</v>
      </c>
      <c r="BL137" s="309">
        <v>274944600</v>
      </c>
      <c r="BM137" s="309">
        <v>0.65552849999999996</v>
      </c>
      <c r="BN137" s="309">
        <v>0.13081129999999999</v>
      </c>
      <c r="BO137" s="309">
        <v>0.1086145</v>
      </c>
      <c r="BP137" s="309">
        <v>9.4603779999999998E-2</v>
      </c>
      <c r="BQ137" s="309">
        <v>2.4421849999999999E-6</v>
      </c>
      <c r="BR137" s="309">
        <v>1.043934E-2</v>
      </c>
      <c r="BS137" s="136" t="s">
        <v>15</v>
      </c>
      <c r="BT137" s="136" t="s">
        <v>15</v>
      </c>
      <c r="BU137" s="136" t="s">
        <v>15</v>
      </c>
      <c r="BV137" s="136" t="s">
        <v>15</v>
      </c>
      <c r="BW137" s="136" t="s">
        <v>15</v>
      </c>
      <c r="BX137" s="136" t="s">
        <v>15</v>
      </c>
      <c r="BY137" s="136" t="s">
        <v>15</v>
      </c>
      <c r="BZ137" s="136" t="s">
        <v>15</v>
      </c>
      <c r="CA137" s="136" t="s">
        <v>15</v>
      </c>
      <c r="CB137" s="136" t="s">
        <v>15</v>
      </c>
      <c r="CC137" s="136" t="s">
        <v>15</v>
      </c>
      <c r="CD137" s="136" t="s">
        <v>15</v>
      </c>
      <c r="CE137" s="136">
        <v>0</v>
      </c>
      <c r="CF137" s="136">
        <v>92.313421000000005</v>
      </c>
      <c r="CG137" s="136">
        <v>106.83158</v>
      </c>
      <c r="CH137" s="136">
        <v>24.4</v>
      </c>
      <c r="CI137" s="136">
        <v>26.066206896551702</v>
      </c>
      <c r="CJ137" s="136">
        <v>25.720498614958501</v>
      </c>
      <c r="CK137" s="136">
        <v>8.2799999999999999E-2</v>
      </c>
      <c r="CL137" s="136">
        <v>16.405200000000001</v>
      </c>
      <c r="CM137" s="136">
        <v>49.9788</v>
      </c>
      <c r="CN137" s="136">
        <v>0.348333</v>
      </c>
      <c r="CO137" s="136">
        <v>22743.721534</v>
      </c>
      <c r="CP137" s="136">
        <v>55296.587597999998</v>
      </c>
      <c r="CQ137" s="136">
        <v>94</v>
      </c>
      <c r="CR137" s="136">
        <v>84.758620689655203</v>
      </c>
      <c r="CS137" s="136">
        <v>84.947368421052602</v>
      </c>
      <c r="CT137" s="136">
        <v>1006.5</v>
      </c>
      <c r="CU137" s="136">
        <v>1007.49379310345</v>
      </c>
      <c r="CV137" s="136">
        <v>1006.93988919668</v>
      </c>
      <c r="CW137" s="136">
        <v>0.5</v>
      </c>
      <c r="CX137" s="136">
        <v>1.21172413793103</v>
      </c>
      <c r="CY137" s="136">
        <v>1.46897506925208</v>
      </c>
      <c r="CZ137" s="136">
        <v>352</v>
      </c>
      <c r="DA137" s="136">
        <v>161.55172413793099</v>
      </c>
      <c r="DB137" s="136">
        <v>180.836565096953</v>
      </c>
      <c r="DC137" s="136">
        <v>7.3</v>
      </c>
      <c r="DD137" s="136">
        <v>2710.5250000000001</v>
      </c>
      <c r="DE137" s="136">
        <v>5988</v>
      </c>
      <c r="DF137" s="136">
        <v>49.9</v>
      </c>
      <c r="DG137" s="136">
        <v>23752.35</v>
      </c>
      <c r="DH137" s="136">
        <v>52987.724999999999</v>
      </c>
      <c r="DI137" s="136">
        <v>434.02499999999998</v>
      </c>
      <c r="DJ137" s="136">
        <v>64524.65</v>
      </c>
      <c r="DK137" s="136">
        <v>160172.375</v>
      </c>
      <c r="DL137" s="136">
        <v>401.9</v>
      </c>
      <c r="DM137" s="136">
        <v>60345.175000000003</v>
      </c>
      <c r="DN137" s="136">
        <v>150916.9</v>
      </c>
      <c r="DO137" s="136">
        <v>2.5350000000000001</v>
      </c>
      <c r="DP137" s="136">
        <v>1553.721</v>
      </c>
      <c r="DQ137" s="136">
        <v>3489.165</v>
      </c>
      <c r="DR137" s="136">
        <v>8.0000000000000002E-3</v>
      </c>
      <c r="DS137" s="136">
        <v>45.33</v>
      </c>
      <c r="DT137" s="136">
        <v>102.61499999999999</v>
      </c>
      <c r="DU137" s="136">
        <v>2.5000000000000001E-2</v>
      </c>
      <c r="DV137" s="136">
        <v>230.47499999999999</v>
      </c>
      <c r="DW137" s="136">
        <v>520.5</v>
      </c>
      <c r="DX137" s="136">
        <v>3.2250000000000001</v>
      </c>
      <c r="DY137" s="136">
        <v>1307.2249999999999</v>
      </c>
      <c r="DZ137" s="136">
        <v>2622.75</v>
      </c>
      <c r="EA137" s="136">
        <v>19.100000000000001</v>
      </c>
      <c r="EB137" s="136">
        <v>10134.700000000001</v>
      </c>
      <c r="EC137" s="136">
        <v>23013.375</v>
      </c>
      <c r="ED137" s="61"/>
      <c r="IM137"/>
    </row>
    <row r="138" spans="1:247" ht="20.25" customHeight="1">
      <c r="A138" s="25">
        <v>39585</v>
      </c>
      <c r="B138" s="26" t="s">
        <v>206</v>
      </c>
      <c r="C138" s="27">
        <v>1</v>
      </c>
      <c r="D138" s="14">
        <v>-3.3886599999999998</v>
      </c>
      <c r="E138" s="202" t="s">
        <v>1891</v>
      </c>
      <c r="F138" s="11" t="s">
        <v>16</v>
      </c>
      <c r="G138" s="13">
        <v>66</v>
      </c>
      <c r="H138" s="11" t="s">
        <v>211</v>
      </c>
      <c r="I138" s="203" t="s">
        <v>1892</v>
      </c>
      <c r="J138" s="12" t="s">
        <v>1931</v>
      </c>
      <c r="K138" s="24" t="s">
        <v>174</v>
      </c>
      <c r="L138" s="136">
        <v>0</v>
      </c>
      <c r="M138" s="29" t="s">
        <v>15</v>
      </c>
      <c r="N138" s="29" t="s">
        <v>15</v>
      </c>
      <c r="O138" s="29" t="s">
        <v>15</v>
      </c>
      <c r="P138" s="29" t="s">
        <v>15</v>
      </c>
      <c r="Q138" s="29" t="s">
        <v>15</v>
      </c>
      <c r="R138" s="167" t="s">
        <v>15</v>
      </c>
      <c r="S138" s="167" t="s">
        <v>15</v>
      </c>
      <c r="T138" s="167" t="s">
        <v>15</v>
      </c>
      <c r="U138" s="167" t="s">
        <v>15</v>
      </c>
      <c r="V138" s="167" t="s">
        <v>15</v>
      </c>
      <c r="W138" s="29" t="s">
        <v>15</v>
      </c>
      <c r="X138" s="29" t="s">
        <v>15</v>
      </c>
      <c r="Y138" s="29" t="s">
        <v>15</v>
      </c>
      <c r="Z138" s="28">
        <v>4.4000000000000004</v>
      </c>
      <c r="AA138" s="29" t="s">
        <v>15</v>
      </c>
      <c r="AB138" s="29" t="s">
        <v>15</v>
      </c>
      <c r="AC138" s="28">
        <v>28.57</v>
      </c>
      <c r="AD138" s="28">
        <v>7.0000000000000007E-2</v>
      </c>
      <c r="AE138" s="178" t="s">
        <v>1900</v>
      </c>
      <c r="AF138" s="28">
        <v>1.92</v>
      </c>
      <c r="AG138" s="178" t="s">
        <v>1900</v>
      </c>
      <c r="AH138" s="28">
        <v>1.87</v>
      </c>
      <c r="AI138" s="205">
        <v>6.72</v>
      </c>
      <c r="AJ138" s="28">
        <v>1.18</v>
      </c>
      <c r="AK138" s="28">
        <v>2.48</v>
      </c>
      <c r="AL138" s="28">
        <v>1</v>
      </c>
      <c r="AM138" s="28">
        <v>0.01</v>
      </c>
      <c r="AN138" s="29" t="s">
        <v>15</v>
      </c>
      <c r="AO138" s="21" t="s">
        <v>15</v>
      </c>
      <c r="AP138" s="21" t="s">
        <v>15</v>
      </c>
      <c r="AQ138" s="28">
        <v>23.6</v>
      </c>
      <c r="AR138" s="261" t="str">
        <f t="shared" si="10"/>
        <v>NaN</v>
      </c>
      <c r="AS138" s="28">
        <v>1.39</v>
      </c>
      <c r="AT138" s="29" t="s">
        <v>15</v>
      </c>
      <c r="AU138" s="29" t="s">
        <v>15</v>
      </c>
      <c r="AV138" s="29" t="s">
        <v>15</v>
      </c>
      <c r="AW138" s="204">
        <f t="shared" si="9"/>
        <v>0.55437324595140791</v>
      </c>
      <c r="AX138" s="29" t="s">
        <v>15</v>
      </c>
      <c r="AY138" s="29" t="s">
        <v>15</v>
      </c>
      <c r="AZ138" s="270" t="s">
        <v>15</v>
      </c>
      <c r="BA138" s="29" t="s">
        <v>15</v>
      </c>
      <c r="BB138" s="178" t="s">
        <v>1900</v>
      </c>
      <c r="BC138" s="29" t="s">
        <v>15</v>
      </c>
      <c r="BD138" s="178" t="s">
        <v>1900</v>
      </c>
      <c r="BE138" s="29" t="s">
        <v>15</v>
      </c>
      <c r="BF138" s="28">
        <v>1.87</v>
      </c>
      <c r="BG138" s="21" t="s">
        <v>15</v>
      </c>
      <c r="BH138" s="29" t="s">
        <v>15</v>
      </c>
      <c r="BI138" s="29" t="s">
        <v>15</v>
      </c>
      <c r="BJ138" s="309">
        <v>21.650120000000001</v>
      </c>
      <c r="BK138" s="309">
        <v>1636134000</v>
      </c>
      <c r="BL138" s="309">
        <v>274944600</v>
      </c>
      <c r="BM138" s="309">
        <v>0.65552849999999996</v>
      </c>
      <c r="BN138" s="309">
        <v>0.13081129999999999</v>
      </c>
      <c r="BO138" s="309">
        <v>0.1086145</v>
      </c>
      <c r="BP138" s="309">
        <v>9.4603779999999998E-2</v>
      </c>
      <c r="BQ138" s="309">
        <v>2.4421849999999999E-6</v>
      </c>
      <c r="BR138" s="309">
        <v>1.043934E-2</v>
      </c>
      <c r="BS138" s="136" t="s">
        <v>15</v>
      </c>
      <c r="BT138" s="136" t="s">
        <v>15</v>
      </c>
      <c r="BU138" s="136" t="s">
        <v>15</v>
      </c>
      <c r="BV138" s="136" t="s">
        <v>15</v>
      </c>
      <c r="BW138" s="136" t="s">
        <v>15</v>
      </c>
      <c r="BX138" s="136" t="s">
        <v>15</v>
      </c>
      <c r="BY138" s="136" t="s">
        <v>15</v>
      </c>
      <c r="BZ138" s="136" t="s">
        <v>15</v>
      </c>
      <c r="CA138" s="136" t="s">
        <v>15</v>
      </c>
      <c r="CB138" s="136" t="s">
        <v>15</v>
      </c>
      <c r="CC138" s="136" t="s">
        <v>15</v>
      </c>
      <c r="CD138" s="136" t="s">
        <v>15</v>
      </c>
      <c r="CE138" s="136">
        <v>0</v>
      </c>
      <c r="CF138" s="136">
        <v>92.313421000000005</v>
      </c>
      <c r="CG138" s="136">
        <v>106.83158</v>
      </c>
      <c r="CH138" s="136">
        <v>24.4</v>
      </c>
      <c r="CI138" s="136">
        <v>26.066206896551702</v>
      </c>
      <c r="CJ138" s="136">
        <v>25.720498614958501</v>
      </c>
      <c r="CK138" s="136">
        <v>8.2799999999999999E-2</v>
      </c>
      <c r="CL138" s="136">
        <v>16.405200000000001</v>
      </c>
      <c r="CM138" s="136">
        <v>49.9788</v>
      </c>
      <c r="CN138" s="136">
        <v>0.348333</v>
      </c>
      <c r="CO138" s="136">
        <v>22743.721534</v>
      </c>
      <c r="CP138" s="136">
        <v>55296.587597999998</v>
      </c>
      <c r="CQ138" s="136">
        <v>94</v>
      </c>
      <c r="CR138" s="136">
        <v>84.758620689655203</v>
      </c>
      <c r="CS138" s="136">
        <v>84.947368421052602</v>
      </c>
      <c r="CT138" s="136">
        <v>1006.5</v>
      </c>
      <c r="CU138" s="136">
        <v>1007.49379310345</v>
      </c>
      <c r="CV138" s="136">
        <v>1006.93988919668</v>
      </c>
      <c r="CW138" s="136">
        <v>0.5</v>
      </c>
      <c r="CX138" s="136">
        <v>1.21172413793103</v>
      </c>
      <c r="CY138" s="136">
        <v>1.46897506925208</v>
      </c>
      <c r="CZ138" s="136">
        <v>352</v>
      </c>
      <c r="DA138" s="136">
        <v>161.55172413793099</v>
      </c>
      <c r="DB138" s="136">
        <v>180.836565096953</v>
      </c>
      <c r="DC138" s="136">
        <v>7.3</v>
      </c>
      <c r="DD138" s="136">
        <v>2710.5250000000001</v>
      </c>
      <c r="DE138" s="136">
        <v>5988</v>
      </c>
      <c r="DF138" s="136">
        <v>49.9</v>
      </c>
      <c r="DG138" s="136">
        <v>23752.35</v>
      </c>
      <c r="DH138" s="136">
        <v>52987.724999999999</v>
      </c>
      <c r="DI138" s="136">
        <v>434.02499999999998</v>
      </c>
      <c r="DJ138" s="136">
        <v>64524.65</v>
      </c>
      <c r="DK138" s="136">
        <v>160172.375</v>
      </c>
      <c r="DL138" s="136">
        <v>401.9</v>
      </c>
      <c r="DM138" s="136">
        <v>60345.175000000003</v>
      </c>
      <c r="DN138" s="136">
        <v>150916.9</v>
      </c>
      <c r="DO138" s="136">
        <v>2.5350000000000001</v>
      </c>
      <c r="DP138" s="136">
        <v>1553.721</v>
      </c>
      <c r="DQ138" s="136">
        <v>3489.165</v>
      </c>
      <c r="DR138" s="136">
        <v>8.0000000000000002E-3</v>
      </c>
      <c r="DS138" s="136">
        <v>45.33</v>
      </c>
      <c r="DT138" s="136">
        <v>102.61499999999999</v>
      </c>
      <c r="DU138" s="136">
        <v>2.5000000000000001E-2</v>
      </c>
      <c r="DV138" s="136">
        <v>230.47499999999999</v>
      </c>
      <c r="DW138" s="136">
        <v>520.5</v>
      </c>
      <c r="DX138" s="136">
        <v>3.2250000000000001</v>
      </c>
      <c r="DY138" s="136">
        <v>1307.2249999999999</v>
      </c>
      <c r="DZ138" s="136">
        <v>2622.75</v>
      </c>
      <c r="EA138" s="136">
        <v>19.100000000000001</v>
      </c>
      <c r="EB138" s="136">
        <v>10134.700000000001</v>
      </c>
      <c r="EC138" s="136">
        <v>23013.375</v>
      </c>
      <c r="ED138" s="61"/>
      <c r="IM138"/>
    </row>
    <row r="139" spans="1:247" ht="20.25" customHeight="1">
      <c r="A139" s="25">
        <v>39728</v>
      </c>
      <c r="B139" s="26" t="s">
        <v>213</v>
      </c>
      <c r="C139" s="27">
        <v>1</v>
      </c>
      <c r="D139" s="14">
        <v>-3.3780999999999999</v>
      </c>
      <c r="E139" s="23">
        <v>-60.269629999999999</v>
      </c>
      <c r="F139" s="11" t="s">
        <v>16</v>
      </c>
      <c r="G139" s="13">
        <v>8</v>
      </c>
      <c r="H139" s="11" t="s">
        <v>83</v>
      </c>
      <c r="I139" s="12" t="s">
        <v>976</v>
      </c>
      <c r="J139" s="12" t="s">
        <v>16</v>
      </c>
      <c r="K139" s="24" t="s">
        <v>212</v>
      </c>
      <c r="L139" s="136">
        <v>0</v>
      </c>
      <c r="M139" s="29" t="s">
        <v>15</v>
      </c>
      <c r="N139" s="199" t="s">
        <v>15</v>
      </c>
      <c r="O139" s="28">
        <v>30.3</v>
      </c>
      <c r="P139" s="28">
        <v>38</v>
      </c>
      <c r="Q139" s="29" t="s">
        <v>15</v>
      </c>
      <c r="R139" s="198" t="s">
        <v>15</v>
      </c>
      <c r="S139" s="198" t="s">
        <v>15</v>
      </c>
      <c r="T139" s="198" t="s">
        <v>15</v>
      </c>
      <c r="U139" s="198" t="s">
        <v>15</v>
      </c>
      <c r="V139" s="198" t="s">
        <v>15</v>
      </c>
      <c r="W139" s="29" t="s">
        <v>15</v>
      </c>
      <c r="X139" s="29" t="s">
        <v>15</v>
      </c>
      <c r="Y139" s="28">
        <v>4.41</v>
      </c>
      <c r="Z139" s="29" t="s">
        <v>15</v>
      </c>
      <c r="AA139" s="29" t="s">
        <v>15</v>
      </c>
      <c r="AB139" s="29" t="s">
        <v>15</v>
      </c>
      <c r="AC139" s="29" t="s">
        <v>15</v>
      </c>
      <c r="AD139" s="29" t="s">
        <v>15</v>
      </c>
      <c r="AE139" s="29" t="s">
        <v>15</v>
      </c>
      <c r="AF139" s="29" t="s">
        <v>15</v>
      </c>
      <c r="AG139" s="29" t="s">
        <v>15</v>
      </c>
      <c r="AH139" s="29" t="s">
        <v>15</v>
      </c>
      <c r="AI139" s="205" t="s">
        <v>15</v>
      </c>
      <c r="AJ139" s="29" t="s">
        <v>15</v>
      </c>
      <c r="AK139" s="29" t="s">
        <v>15</v>
      </c>
      <c r="AL139" s="29" t="s">
        <v>15</v>
      </c>
      <c r="AM139" s="29" t="s">
        <v>15</v>
      </c>
      <c r="AN139" s="29" t="s">
        <v>15</v>
      </c>
      <c r="AO139" s="21" t="s">
        <v>15</v>
      </c>
      <c r="AP139" s="21" t="s">
        <v>15</v>
      </c>
      <c r="AQ139" s="29" t="s">
        <v>15</v>
      </c>
      <c r="AR139" s="261" t="str">
        <f t="shared" si="10"/>
        <v>NaN</v>
      </c>
      <c r="AS139" s="29" t="s">
        <v>15</v>
      </c>
      <c r="AT139" s="29" t="s">
        <v>15</v>
      </c>
      <c r="AU139" s="29" t="s">
        <v>15</v>
      </c>
      <c r="AV139" s="29" t="s">
        <v>15</v>
      </c>
      <c r="AW139" s="204" t="str">
        <f t="shared" si="9"/>
        <v>NaN</v>
      </c>
      <c r="AX139" s="29" t="s">
        <v>15</v>
      </c>
      <c r="AY139" s="29" t="s">
        <v>15</v>
      </c>
      <c r="AZ139" s="270" t="s">
        <v>15</v>
      </c>
      <c r="BA139" s="29" t="s">
        <v>15</v>
      </c>
      <c r="BB139" s="264" t="s">
        <v>15</v>
      </c>
      <c r="BC139" s="131" t="s">
        <v>15</v>
      </c>
      <c r="BD139" s="29" t="s">
        <v>15</v>
      </c>
      <c r="BE139" s="30" t="s">
        <v>15</v>
      </c>
      <c r="BF139" s="29" t="s">
        <v>15</v>
      </c>
      <c r="BG139" s="21" t="s">
        <v>15</v>
      </c>
      <c r="BH139" s="30" t="s">
        <v>15</v>
      </c>
      <c r="BI139" s="30" t="s">
        <v>15</v>
      </c>
      <c r="BJ139" s="309">
        <v>13.802960000000001</v>
      </c>
      <c r="BK139" s="309">
        <v>143486300</v>
      </c>
      <c r="BL139" s="309">
        <v>86240690</v>
      </c>
      <c r="BM139" s="309">
        <v>0.8060853</v>
      </c>
      <c r="BN139" s="309">
        <v>7.1885850000000001E-2</v>
      </c>
      <c r="BO139" s="309">
        <v>5.8424869999999997E-2</v>
      </c>
      <c r="BP139" s="309">
        <v>5.412148E-2</v>
      </c>
      <c r="BQ139" s="309">
        <v>4.4795989999999999E-3</v>
      </c>
      <c r="BR139" s="309">
        <v>5.0025399999999998E-3</v>
      </c>
      <c r="BS139" s="136">
        <v>13.104862928390499</v>
      </c>
      <c r="BT139" s="136">
        <v>4.9436092376708998E-2</v>
      </c>
      <c r="BU139" s="136">
        <v>-5.1097753457724996E-3</v>
      </c>
      <c r="BV139" s="136">
        <v>-3.7682485999539499E-3</v>
      </c>
      <c r="BW139" s="136">
        <v>6.4076498383656101E-3</v>
      </c>
      <c r="BX139" s="136">
        <v>36.407244152924498</v>
      </c>
      <c r="BY139" s="136">
        <v>0</v>
      </c>
      <c r="BZ139" s="136">
        <v>6.6941768994854597E-3</v>
      </c>
      <c r="CA139" s="309">
        <v>8.3428456925094307E-5</v>
      </c>
      <c r="CB139" s="136">
        <v>6489.7161770934099</v>
      </c>
      <c r="CC139" s="136">
        <v>28885.510700341601</v>
      </c>
      <c r="CD139" s="136">
        <v>12729.167457082</v>
      </c>
      <c r="CE139" s="136">
        <v>0</v>
      </c>
      <c r="CF139" s="136">
        <v>37.171950000000002</v>
      </c>
      <c r="CG139" s="136">
        <v>69.827876000000003</v>
      </c>
      <c r="CH139" s="136">
        <v>25.7</v>
      </c>
      <c r="CI139" s="136">
        <v>27.808965517241401</v>
      </c>
      <c r="CJ139" s="136">
        <v>27.6947368421053</v>
      </c>
      <c r="CK139" s="136">
        <v>0.14399999999999999</v>
      </c>
      <c r="CL139" s="136">
        <v>14.3856</v>
      </c>
      <c r="CM139" s="136">
        <v>39.992400000000004</v>
      </c>
      <c r="CN139" s="136">
        <v>79.813056000000003</v>
      </c>
      <c r="CO139" s="136">
        <v>29876.575669000002</v>
      </c>
      <c r="CP139" s="136">
        <v>79671.950790999996</v>
      </c>
      <c r="CQ139" s="136">
        <v>86</v>
      </c>
      <c r="CR139" s="136">
        <v>76.627586206896595</v>
      </c>
      <c r="CS139" s="136">
        <v>75.903047091412702</v>
      </c>
      <c r="CT139" s="136">
        <v>1008.3</v>
      </c>
      <c r="CU139" s="136">
        <v>1004.7675862069</v>
      </c>
      <c r="CV139" s="136">
        <v>1005.3612188365699</v>
      </c>
      <c r="CW139" s="136">
        <v>1.7</v>
      </c>
      <c r="CX139" s="136">
        <v>1.60206896551724</v>
      </c>
      <c r="CY139" s="136">
        <v>1.74709141274238</v>
      </c>
      <c r="CZ139" s="136">
        <v>206</v>
      </c>
      <c r="DA139" s="136">
        <v>149.47586206896599</v>
      </c>
      <c r="DB139" s="136">
        <v>141.95567867035999</v>
      </c>
      <c r="DC139" s="136">
        <v>30.05</v>
      </c>
      <c r="DD139" s="136">
        <v>4133.9250000000002</v>
      </c>
      <c r="DE139" s="136">
        <v>9974.2000000000007</v>
      </c>
      <c r="DF139" s="136">
        <v>187.4</v>
      </c>
      <c r="DG139" s="136">
        <v>32510.5</v>
      </c>
      <c r="DH139" s="136">
        <v>80263.574999999997</v>
      </c>
      <c r="DI139" s="136">
        <v>442.32499999999999</v>
      </c>
      <c r="DJ139" s="136">
        <v>67569.175000000003</v>
      </c>
      <c r="DK139" s="136">
        <v>167044.47500000001</v>
      </c>
      <c r="DL139" s="136">
        <v>437.7</v>
      </c>
      <c r="DM139" s="136">
        <v>63182.525000000001</v>
      </c>
      <c r="DN139" s="136">
        <v>156314.9</v>
      </c>
      <c r="DO139" s="136">
        <v>11.557</v>
      </c>
      <c r="DP139" s="136">
        <v>1956.5229999999999</v>
      </c>
      <c r="DQ139" s="136">
        <v>4849.8890000000001</v>
      </c>
      <c r="DR139" s="136">
        <v>0.16300000000000001</v>
      </c>
      <c r="DS139" s="136">
        <v>56.392000000000003</v>
      </c>
      <c r="DT139" s="136">
        <v>140.65899999999999</v>
      </c>
      <c r="DU139" s="136">
        <v>0.8</v>
      </c>
      <c r="DV139" s="136">
        <v>293.10000000000002</v>
      </c>
      <c r="DW139" s="136">
        <v>730.97500000000002</v>
      </c>
      <c r="DX139" s="136">
        <v>0.27500000000000002</v>
      </c>
      <c r="DY139" s="136">
        <v>5561.6</v>
      </c>
      <c r="DZ139" s="136">
        <v>12730.85</v>
      </c>
      <c r="EA139" s="136">
        <v>88.825000000000003</v>
      </c>
      <c r="EB139" s="136">
        <v>9556.9750000000004</v>
      </c>
      <c r="EC139" s="136">
        <v>24666.924999999999</v>
      </c>
      <c r="ED139" s="61"/>
      <c r="IM139"/>
    </row>
    <row r="140" spans="1:247" ht="20.25" customHeight="1">
      <c r="A140" s="17">
        <v>39728</v>
      </c>
      <c r="B140" s="18" t="s">
        <v>60</v>
      </c>
      <c r="C140" s="19">
        <v>1</v>
      </c>
      <c r="D140" s="14">
        <v>-3.3862000000000001</v>
      </c>
      <c r="E140" s="15">
        <v>-60.286470000000001</v>
      </c>
      <c r="F140" s="11" t="s">
        <v>16</v>
      </c>
      <c r="G140" s="13">
        <v>7</v>
      </c>
      <c r="H140" s="11" t="s">
        <v>18</v>
      </c>
      <c r="I140" s="12" t="s">
        <v>975</v>
      </c>
      <c r="J140" s="12" t="s">
        <v>16</v>
      </c>
      <c r="K140" s="16" t="s">
        <v>212</v>
      </c>
      <c r="L140" s="136">
        <v>0</v>
      </c>
      <c r="M140" s="21" t="s">
        <v>15</v>
      </c>
      <c r="N140" s="200" t="s">
        <v>15</v>
      </c>
      <c r="O140" s="20">
        <v>29.5</v>
      </c>
      <c r="P140" s="20">
        <v>38</v>
      </c>
      <c r="Q140" s="21" t="s">
        <v>15</v>
      </c>
      <c r="R140" s="167" t="s">
        <v>15</v>
      </c>
      <c r="S140" s="167" t="s">
        <v>15</v>
      </c>
      <c r="T140" s="167" t="s">
        <v>15</v>
      </c>
      <c r="U140" s="167" t="s">
        <v>15</v>
      </c>
      <c r="V140" s="167" t="s">
        <v>15</v>
      </c>
      <c r="W140" s="21" t="s">
        <v>15</v>
      </c>
      <c r="X140" s="21" t="s">
        <v>15</v>
      </c>
      <c r="Y140" s="20">
        <v>4.3099999999999996</v>
      </c>
      <c r="Z140" s="21" t="s">
        <v>15</v>
      </c>
      <c r="AA140" s="21" t="s">
        <v>15</v>
      </c>
      <c r="AB140" s="21" t="s">
        <v>15</v>
      </c>
      <c r="AC140" s="21" t="s">
        <v>15</v>
      </c>
      <c r="AD140" s="21" t="s">
        <v>15</v>
      </c>
      <c r="AE140" s="21" t="s">
        <v>15</v>
      </c>
      <c r="AF140" s="21" t="s">
        <v>15</v>
      </c>
      <c r="AG140" s="21" t="s">
        <v>15</v>
      </c>
      <c r="AH140" s="21" t="s">
        <v>15</v>
      </c>
      <c r="AI140" s="204" t="s">
        <v>15</v>
      </c>
      <c r="AJ140" s="21" t="s">
        <v>15</v>
      </c>
      <c r="AK140" s="21" t="s">
        <v>15</v>
      </c>
      <c r="AL140" s="21" t="s">
        <v>15</v>
      </c>
      <c r="AM140" s="21" t="s">
        <v>15</v>
      </c>
      <c r="AN140" s="21" t="s">
        <v>15</v>
      </c>
      <c r="AO140" s="21" t="s">
        <v>15</v>
      </c>
      <c r="AP140" s="21" t="s">
        <v>15</v>
      </c>
      <c r="AQ140" s="21" t="s">
        <v>15</v>
      </c>
      <c r="AR140" s="261" t="str">
        <f t="shared" si="10"/>
        <v>NaN</v>
      </c>
      <c r="AS140" s="21" t="s">
        <v>15</v>
      </c>
      <c r="AT140" s="21" t="s">
        <v>15</v>
      </c>
      <c r="AU140" s="21" t="s">
        <v>15</v>
      </c>
      <c r="AV140" s="21" t="s">
        <v>15</v>
      </c>
      <c r="AW140" s="204" t="str">
        <f t="shared" si="9"/>
        <v>NaN</v>
      </c>
      <c r="AX140" s="21" t="s">
        <v>15</v>
      </c>
      <c r="AY140" s="21" t="s">
        <v>15</v>
      </c>
      <c r="AZ140" s="271" t="s">
        <v>15</v>
      </c>
      <c r="BA140" s="21" t="s">
        <v>15</v>
      </c>
      <c r="BB140" s="264" t="s">
        <v>15</v>
      </c>
      <c r="BC140" s="131" t="s">
        <v>15</v>
      </c>
      <c r="BD140" s="21" t="s">
        <v>15</v>
      </c>
      <c r="BE140" s="30" t="s">
        <v>15</v>
      </c>
      <c r="BF140" s="21" t="s">
        <v>15</v>
      </c>
      <c r="BG140" s="21" t="s">
        <v>15</v>
      </c>
      <c r="BH140" s="30" t="s">
        <v>15</v>
      </c>
      <c r="BI140" s="22" t="s">
        <v>15</v>
      </c>
      <c r="BJ140" s="309">
        <v>13.802960000000001</v>
      </c>
      <c r="BK140" s="309">
        <v>143486300</v>
      </c>
      <c r="BL140" s="309">
        <v>86240690</v>
      </c>
      <c r="BM140" s="309">
        <v>0.8060853</v>
      </c>
      <c r="BN140" s="309">
        <v>7.1885850000000001E-2</v>
      </c>
      <c r="BO140" s="309">
        <v>5.8424869999999997E-2</v>
      </c>
      <c r="BP140" s="309">
        <v>5.412148E-2</v>
      </c>
      <c r="BQ140" s="309">
        <v>4.4795989999999999E-3</v>
      </c>
      <c r="BR140" s="309">
        <v>5.0025399999999998E-3</v>
      </c>
      <c r="BS140" s="136">
        <v>13.3652645746867</v>
      </c>
      <c r="BT140" s="309">
        <v>1.5576680501302099E-5</v>
      </c>
      <c r="BU140" s="309">
        <v>-1.1282765525107601E-8</v>
      </c>
      <c r="BV140" s="309">
        <v>7.5903273740370495E-8</v>
      </c>
      <c r="BW140" s="309">
        <v>7.6752999474590399E-8</v>
      </c>
      <c r="BX140" s="136">
        <v>278.45491427944103</v>
      </c>
      <c r="BY140" s="136">
        <v>0</v>
      </c>
      <c r="BZ140" s="136">
        <v>6.6941768994854597E-3</v>
      </c>
      <c r="CA140" s="309">
        <v>8.3428456925094307E-5</v>
      </c>
      <c r="CB140" s="136">
        <v>6489.7161770934099</v>
      </c>
      <c r="CC140" s="136">
        <v>28885.510700341601</v>
      </c>
      <c r="CD140" s="136">
        <v>12729.167457082</v>
      </c>
      <c r="CE140" s="136">
        <v>0</v>
      </c>
      <c r="CF140" s="136">
        <v>37.171950000000002</v>
      </c>
      <c r="CG140" s="136">
        <v>69.827876000000003</v>
      </c>
      <c r="CH140" s="136">
        <v>25.7</v>
      </c>
      <c r="CI140" s="136">
        <v>27.808965517241401</v>
      </c>
      <c r="CJ140" s="136">
        <v>27.6947368421053</v>
      </c>
      <c r="CK140" s="136">
        <v>0.14399999999999999</v>
      </c>
      <c r="CL140" s="136">
        <v>14.3856</v>
      </c>
      <c r="CM140" s="136">
        <v>39.992400000000004</v>
      </c>
      <c r="CN140" s="136">
        <v>79.813056000000003</v>
      </c>
      <c r="CO140" s="136">
        <v>29876.575669000002</v>
      </c>
      <c r="CP140" s="136">
        <v>79671.950790999996</v>
      </c>
      <c r="CQ140" s="136">
        <v>86</v>
      </c>
      <c r="CR140" s="136">
        <v>76.627586206896595</v>
      </c>
      <c r="CS140" s="136">
        <v>75.903047091412702</v>
      </c>
      <c r="CT140" s="136">
        <v>1008.3</v>
      </c>
      <c r="CU140" s="136">
        <v>1004.7675862069</v>
      </c>
      <c r="CV140" s="136">
        <v>1005.3612188365699</v>
      </c>
      <c r="CW140" s="136">
        <v>1.7</v>
      </c>
      <c r="CX140" s="136">
        <v>1.60206896551724</v>
      </c>
      <c r="CY140" s="136">
        <v>1.74709141274238</v>
      </c>
      <c r="CZ140" s="136">
        <v>206</v>
      </c>
      <c r="DA140" s="136">
        <v>149.47586206896599</v>
      </c>
      <c r="DB140" s="136">
        <v>141.95567867035999</v>
      </c>
      <c r="DC140" s="136">
        <v>30.05</v>
      </c>
      <c r="DD140" s="136">
        <v>4133.9250000000002</v>
      </c>
      <c r="DE140" s="136">
        <v>9974.2000000000007</v>
      </c>
      <c r="DF140" s="136">
        <v>187.4</v>
      </c>
      <c r="DG140" s="136">
        <v>32510.5</v>
      </c>
      <c r="DH140" s="136">
        <v>80263.574999999997</v>
      </c>
      <c r="DI140" s="136">
        <v>442.32499999999999</v>
      </c>
      <c r="DJ140" s="136">
        <v>67569.175000000003</v>
      </c>
      <c r="DK140" s="136">
        <v>167044.47500000001</v>
      </c>
      <c r="DL140" s="136">
        <v>437.7</v>
      </c>
      <c r="DM140" s="136">
        <v>63182.525000000001</v>
      </c>
      <c r="DN140" s="136">
        <v>156314.9</v>
      </c>
      <c r="DO140" s="136">
        <v>11.557</v>
      </c>
      <c r="DP140" s="136">
        <v>1956.5229999999999</v>
      </c>
      <c r="DQ140" s="136">
        <v>4849.8890000000001</v>
      </c>
      <c r="DR140" s="136">
        <v>0.16300000000000001</v>
      </c>
      <c r="DS140" s="136">
        <v>56.392000000000003</v>
      </c>
      <c r="DT140" s="136">
        <v>140.65899999999999</v>
      </c>
      <c r="DU140" s="136">
        <v>0.8</v>
      </c>
      <c r="DV140" s="136">
        <v>293.10000000000002</v>
      </c>
      <c r="DW140" s="136">
        <v>730.97500000000002</v>
      </c>
      <c r="DX140" s="136">
        <v>0.27500000000000002</v>
      </c>
      <c r="DY140" s="136">
        <v>5561.6</v>
      </c>
      <c r="DZ140" s="136">
        <v>12730.85</v>
      </c>
      <c r="EA140" s="136">
        <v>88.825000000000003</v>
      </c>
      <c r="EB140" s="136">
        <v>9556.9750000000004</v>
      </c>
      <c r="EC140" s="136">
        <v>24666.924999999999</v>
      </c>
      <c r="ED140" s="61"/>
      <c r="IM140"/>
    </row>
    <row r="141" spans="1:247" ht="20.25" customHeight="1">
      <c r="A141" s="25">
        <v>39844</v>
      </c>
      <c r="B141" s="26" t="s">
        <v>144</v>
      </c>
      <c r="C141" s="27">
        <v>1</v>
      </c>
      <c r="D141" s="14">
        <v>-3.51098</v>
      </c>
      <c r="E141" s="23">
        <v>-60.27411</v>
      </c>
      <c r="F141" s="11" t="s">
        <v>54</v>
      </c>
      <c r="G141" s="13">
        <v>21.25</v>
      </c>
      <c r="H141" s="11" t="s">
        <v>55</v>
      </c>
      <c r="I141" s="12" t="s">
        <v>229</v>
      </c>
      <c r="J141" s="12" t="s">
        <v>1930</v>
      </c>
      <c r="K141" s="24" t="s">
        <v>215</v>
      </c>
      <c r="L141" s="136">
        <v>1</v>
      </c>
      <c r="M141" s="28">
        <v>6.4</v>
      </c>
      <c r="N141" s="199" t="s">
        <v>15</v>
      </c>
      <c r="O141" s="28">
        <v>29.02</v>
      </c>
      <c r="P141" s="28">
        <v>22</v>
      </c>
      <c r="Q141" s="28">
        <v>0.5</v>
      </c>
      <c r="R141" s="198">
        <v>81.900000000000006</v>
      </c>
      <c r="S141" s="198">
        <v>6.31</v>
      </c>
      <c r="T141" s="198">
        <v>33.700000000000003</v>
      </c>
      <c r="U141" s="198">
        <v>8</v>
      </c>
      <c r="V141" s="167" t="s">
        <v>15</v>
      </c>
      <c r="W141" s="28">
        <v>6.45</v>
      </c>
      <c r="X141" s="29" t="s">
        <v>15</v>
      </c>
      <c r="Y141" s="29" t="s">
        <v>15</v>
      </c>
      <c r="Z141" s="28">
        <v>11.4</v>
      </c>
      <c r="AA141" s="29" t="s">
        <v>15</v>
      </c>
      <c r="AB141" s="29" t="s">
        <v>15</v>
      </c>
      <c r="AC141" s="29" t="s">
        <v>15</v>
      </c>
      <c r="AD141" s="29" t="s">
        <v>15</v>
      </c>
      <c r="AE141" s="29" t="s">
        <v>15</v>
      </c>
      <c r="AF141" s="29" t="s">
        <v>15</v>
      </c>
      <c r="AG141" s="29" t="s">
        <v>15</v>
      </c>
      <c r="AH141" s="29" t="s">
        <v>15</v>
      </c>
      <c r="AI141" s="205" t="s">
        <v>15</v>
      </c>
      <c r="AJ141" s="29" t="s">
        <v>15</v>
      </c>
      <c r="AK141" s="29" t="s">
        <v>15</v>
      </c>
      <c r="AL141" s="29" t="s">
        <v>15</v>
      </c>
      <c r="AM141" s="29" t="s">
        <v>15</v>
      </c>
      <c r="AN141" s="29" t="s">
        <v>15</v>
      </c>
      <c r="AO141" s="205">
        <v>15.957300059435894</v>
      </c>
      <c r="AP141" s="205">
        <v>12.948488440708662</v>
      </c>
      <c r="AQ141" s="217">
        <f t="shared" ref="AQ141:AQ171" si="11">AO141+AP141</f>
        <v>28.905788500144556</v>
      </c>
      <c r="AR141" s="261">
        <f t="shared" si="10"/>
        <v>0.55204514000218652</v>
      </c>
      <c r="AS141" s="28">
        <v>8</v>
      </c>
      <c r="AT141" s="29" t="s">
        <v>15</v>
      </c>
      <c r="AU141" s="29" t="s">
        <v>15</v>
      </c>
      <c r="AV141" s="29" t="s">
        <v>15</v>
      </c>
      <c r="AW141" s="204" t="str">
        <f t="shared" si="9"/>
        <v>NaN</v>
      </c>
      <c r="AX141" s="29" t="s">
        <v>15</v>
      </c>
      <c r="AY141" s="29" t="s">
        <v>15</v>
      </c>
      <c r="AZ141" s="271" t="s">
        <v>15</v>
      </c>
      <c r="BA141" s="29" t="s">
        <v>15</v>
      </c>
      <c r="BB141" s="264" t="s">
        <v>15</v>
      </c>
      <c r="BC141" s="29" t="s">
        <v>15</v>
      </c>
      <c r="BD141" s="29" t="s">
        <v>15</v>
      </c>
      <c r="BE141" s="29" t="s">
        <v>15</v>
      </c>
      <c r="BF141" s="29" t="s">
        <v>15</v>
      </c>
      <c r="BG141" s="21" t="s">
        <v>15</v>
      </c>
      <c r="BH141" s="29" t="s">
        <v>15</v>
      </c>
      <c r="BI141" s="29" t="s">
        <v>15</v>
      </c>
      <c r="BJ141" s="309">
        <v>18.30725</v>
      </c>
      <c r="BK141" s="309">
        <v>825469700</v>
      </c>
      <c r="BL141" s="309">
        <v>207908100</v>
      </c>
      <c r="BM141" s="309">
        <v>0.4359034</v>
      </c>
      <c r="BN141" s="309">
        <v>0.19147790000000001</v>
      </c>
      <c r="BO141" s="309">
        <v>0.21018400000000001</v>
      </c>
      <c r="BP141" s="309">
        <v>0.1090219</v>
      </c>
      <c r="BQ141" s="309">
        <v>0</v>
      </c>
      <c r="BR141" s="309">
        <v>5.34127E-2</v>
      </c>
      <c r="BS141" s="136" t="s">
        <v>15</v>
      </c>
      <c r="BT141" s="136" t="s">
        <v>15</v>
      </c>
      <c r="BU141" s="136" t="s">
        <v>15</v>
      </c>
      <c r="BV141" s="136" t="s">
        <v>15</v>
      </c>
      <c r="BW141" s="136" t="s">
        <v>15</v>
      </c>
      <c r="BX141" s="136" t="s">
        <v>15</v>
      </c>
      <c r="BY141" s="136" t="s">
        <v>15</v>
      </c>
      <c r="BZ141" s="136" t="s">
        <v>15</v>
      </c>
      <c r="CA141" s="136" t="s">
        <v>15</v>
      </c>
      <c r="CB141" s="136" t="s">
        <v>15</v>
      </c>
      <c r="CC141" s="136" t="s">
        <v>15</v>
      </c>
      <c r="CD141" s="136" t="s">
        <v>15</v>
      </c>
      <c r="CE141" s="136">
        <v>0</v>
      </c>
      <c r="CF141" s="136">
        <v>49.187576</v>
      </c>
      <c r="CG141" s="136">
        <v>74.811194999999998</v>
      </c>
      <c r="CH141" s="136">
        <v>28.7</v>
      </c>
      <c r="CI141" s="136">
        <v>25.841379310344799</v>
      </c>
      <c r="CJ141" s="136">
        <v>25.835355684210501</v>
      </c>
      <c r="CK141" s="136">
        <v>7.9200000000000007E-2</v>
      </c>
      <c r="CL141" s="136">
        <v>19.494</v>
      </c>
      <c r="CM141" s="136">
        <v>46.929600000000001</v>
      </c>
      <c r="CN141" s="136">
        <v>706.32222200000001</v>
      </c>
      <c r="CO141" s="136">
        <v>23297.793884999999</v>
      </c>
      <c r="CP141" s="136">
        <v>57863.480829</v>
      </c>
      <c r="CQ141" s="136">
        <v>77</v>
      </c>
      <c r="CR141" s="136">
        <v>84.820689655172401</v>
      </c>
      <c r="CS141" s="136">
        <v>84.945946440443194</v>
      </c>
      <c r="CT141" s="136">
        <v>1006.5</v>
      </c>
      <c r="CU141" s="136">
        <v>1005.63862068966</v>
      </c>
      <c r="CV141" s="136">
        <v>1006.14017211357</v>
      </c>
      <c r="CW141" s="136">
        <v>2.8</v>
      </c>
      <c r="CX141" s="136">
        <v>1.55172413793103</v>
      </c>
      <c r="CY141" s="136">
        <v>1.45863955124654</v>
      </c>
      <c r="CZ141" s="136">
        <v>260</v>
      </c>
      <c r="DA141" s="136">
        <v>149.62758620689701</v>
      </c>
      <c r="DB141" s="136">
        <v>141.738277825485</v>
      </c>
      <c r="DC141" s="136">
        <v>86.825000000000003</v>
      </c>
      <c r="DD141" s="136">
        <v>2597.9749999999999</v>
      </c>
      <c r="DE141" s="136">
        <v>6778.15</v>
      </c>
      <c r="DF141" s="136">
        <v>660.97500000000002</v>
      </c>
      <c r="DG141" s="136">
        <v>22421.375</v>
      </c>
      <c r="DH141" s="136">
        <v>60026.05</v>
      </c>
      <c r="DI141" s="136">
        <v>464.1</v>
      </c>
      <c r="DJ141" s="136">
        <v>65070.1</v>
      </c>
      <c r="DK141" s="136">
        <v>160370.375</v>
      </c>
      <c r="DL141" s="136">
        <v>428.1</v>
      </c>
      <c r="DM141" s="136">
        <v>60316.1</v>
      </c>
      <c r="DN141" s="136">
        <v>150123.15</v>
      </c>
      <c r="DO141" s="136">
        <v>44.563000000000002</v>
      </c>
      <c r="DP141" s="136">
        <v>1518.4580000000001</v>
      </c>
      <c r="DQ141" s="136">
        <v>3995.93</v>
      </c>
      <c r="DR141" s="136">
        <v>1.7949999999999999</v>
      </c>
      <c r="DS141" s="136">
        <v>49.014000000000003</v>
      </c>
      <c r="DT141" s="136">
        <v>126.77500000000001</v>
      </c>
      <c r="DU141" s="136">
        <v>9.6999999999999993</v>
      </c>
      <c r="DV141" s="136">
        <v>253.82499999999999</v>
      </c>
      <c r="DW141" s="136">
        <v>654.67499999999995</v>
      </c>
      <c r="DX141" s="136">
        <v>4.9000000000000004</v>
      </c>
      <c r="DY141" s="136">
        <v>836.17499999999995</v>
      </c>
      <c r="DZ141" s="136">
        <v>3078.2750000000001</v>
      </c>
      <c r="EA141" s="136">
        <v>311.05</v>
      </c>
      <c r="EB141" s="136">
        <v>10058.674999999999</v>
      </c>
      <c r="EC141" s="136">
        <v>25978.674999999999</v>
      </c>
      <c r="ED141" s="61"/>
      <c r="IM141"/>
    </row>
    <row r="142" spans="1:247" ht="20.25" customHeight="1">
      <c r="A142" s="17">
        <v>39844</v>
      </c>
      <c r="B142" s="18" t="s">
        <v>231</v>
      </c>
      <c r="C142" s="19">
        <v>1</v>
      </c>
      <c r="D142" s="14">
        <v>-3.5167700000000002</v>
      </c>
      <c r="E142" s="15">
        <v>-60.273409999999998</v>
      </c>
      <c r="F142" s="11" t="s">
        <v>54</v>
      </c>
      <c r="G142" s="13">
        <v>21.75</v>
      </c>
      <c r="H142" s="11" t="s">
        <v>58</v>
      </c>
      <c r="I142" s="12" t="s">
        <v>230</v>
      </c>
      <c r="J142" s="12" t="s">
        <v>1930</v>
      </c>
      <c r="K142" s="16" t="s">
        <v>215</v>
      </c>
      <c r="L142" s="136">
        <v>1</v>
      </c>
      <c r="M142" s="20">
        <v>6.3</v>
      </c>
      <c r="N142" s="200" t="s">
        <v>15</v>
      </c>
      <c r="O142" s="20">
        <v>28.65</v>
      </c>
      <c r="P142" s="20">
        <v>23</v>
      </c>
      <c r="Q142" s="20">
        <v>0.5</v>
      </c>
      <c r="R142" s="167">
        <v>71.099999999999994</v>
      </c>
      <c r="S142" s="167">
        <v>5.51</v>
      </c>
      <c r="T142" s="167">
        <v>23.6</v>
      </c>
      <c r="U142" s="167">
        <v>5.6</v>
      </c>
      <c r="V142" s="198" t="s">
        <v>15</v>
      </c>
      <c r="W142" s="20">
        <v>6.42</v>
      </c>
      <c r="X142" s="21" t="s">
        <v>15</v>
      </c>
      <c r="Y142" s="21" t="s">
        <v>15</v>
      </c>
      <c r="Z142" s="20">
        <v>12</v>
      </c>
      <c r="AA142" s="21" t="s">
        <v>15</v>
      </c>
      <c r="AB142" s="21" t="s">
        <v>15</v>
      </c>
      <c r="AC142" s="21" t="s">
        <v>15</v>
      </c>
      <c r="AD142" s="21" t="s">
        <v>15</v>
      </c>
      <c r="AE142" s="21" t="s">
        <v>15</v>
      </c>
      <c r="AF142" s="21" t="s">
        <v>15</v>
      </c>
      <c r="AG142" s="21" t="s">
        <v>15</v>
      </c>
      <c r="AH142" s="21" t="s">
        <v>15</v>
      </c>
      <c r="AI142" s="204" t="s">
        <v>15</v>
      </c>
      <c r="AJ142" s="21" t="s">
        <v>15</v>
      </c>
      <c r="AK142" s="21" t="s">
        <v>15</v>
      </c>
      <c r="AL142" s="21" t="s">
        <v>15</v>
      </c>
      <c r="AM142" s="21" t="s">
        <v>15</v>
      </c>
      <c r="AN142" s="21" t="s">
        <v>15</v>
      </c>
      <c r="AO142" s="204">
        <v>17.228798072139952</v>
      </c>
      <c r="AP142" s="204">
        <v>12.537281752413669</v>
      </c>
      <c r="AQ142" s="217">
        <f t="shared" si="11"/>
        <v>29.766079824553621</v>
      </c>
      <c r="AR142" s="261">
        <f t="shared" si="10"/>
        <v>0.57880641904105079</v>
      </c>
      <c r="AS142" s="20">
        <v>1.45</v>
      </c>
      <c r="AT142" s="21" t="s">
        <v>15</v>
      </c>
      <c r="AU142" s="21" t="s">
        <v>15</v>
      </c>
      <c r="AV142" s="21" t="s">
        <v>15</v>
      </c>
      <c r="AW142" s="204" t="str">
        <f t="shared" si="9"/>
        <v>NaN</v>
      </c>
      <c r="AX142" s="21" t="s">
        <v>15</v>
      </c>
      <c r="AY142" s="21" t="s">
        <v>15</v>
      </c>
      <c r="AZ142" s="270" t="s">
        <v>15</v>
      </c>
      <c r="BA142" s="21" t="s">
        <v>15</v>
      </c>
      <c r="BB142" s="264" t="s">
        <v>15</v>
      </c>
      <c r="BC142" s="21" t="s">
        <v>15</v>
      </c>
      <c r="BD142" s="21" t="s">
        <v>15</v>
      </c>
      <c r="BE142" s="21" t="s">
        <v>15</v>
      </c>
      <c r="BF142" s="21" t="s">
        <v>15</v>
      </c>
      <c r="BG142" s="21" t="s">
        <v>15</v>
      </c>
      <c r="BH142" s="21" t="s">
        <v>15</v>
      </c>
      <c r="BI142" s="21" t="s">
        <v>15</v>
      </c>
      <c r="BJ142" s="309">
        <v>18.30725</v>
      </c>
      <c r="BK142" s="309">
        <v>825469700</v>
      </c>
      <c r="BL142" s="309">
        <v>207908100</v>
      </c>
      <c r="BM142" s="309">
        <v>0.4359034</v>
      </c>
      <c r="BN142" s="309">
        <v>0.19147790000000001</v>
      </c>
      <c r="BO142" s="309">
        <v>0.21018400000000001</v>
      </c>
      <c r="BP142" s="309">
        <v>0.1090219</v>
      </c>
      <c r="BQ142" s="309">
        <v>0</v>
      </c>
      <c r="BR142" s="309">
        <v>5.34127E-2</v>
      </c>
      <c r="BS142" s="136" t="s">
        <v>15</v>
      </c>
      <c r="BT142" s="136" t="s">
        <v>15</v>
      </c>
      <c r="BU142" s="136" t="s">
        <v>15</v>
      </c>
      <c r="BV142" s="136" t="s">
        <v>15</v>
      </c>
      <c r="BW142" s="136" t="s">
        <v>15</v>
      </c>
      <c r="BX142" s="136" t="s">
        <v>15</v>
      </c>
      <c r="BY142" s="136" t="s">
        <v>15</v>
      </c>
      <c r="BZ142" s="136" t="s">
        <v>15</v>
      </c>
      <c r="CA142" s="136" t="s">
        <v>15</v>
      </c>
      <c r="CB142" s="136" t="s">
        <v>15</v>
      </c>
      <c r="CC142" s="136" t="s">
        <v>15</v>
      </c>
      <c r="CD142" s="136" t="s">
        <v>15</v>
      </c>
      <c r="CE142" s="136">
        <v>0</v>
      </c>
      <c r="CF142" s="136">
        <v>49.187576</v>
      </c>
      <c r="CG142" s="136">
        <v>74.811194999999998</v>
      </c>
      <c r="CH142" s="136">
        <v>29.6</v>
      </c>
      <c r="CI142" s="136">
        <v>25.858620689655201</v>
      </c>
      <c r="CJ142" s="136">
        <v>25.8516991745152</v>
      </c>
      <c r="CK142" s="136">
        <v>7.1999999999999995E-2</v>
      </c>
      <c r="CL142" s="136">
        <v>19.468800000000002</v>
      </c>
      <c r="CM142" s="136">
        <v>46.764000000000003</v>
      </c>
      <c r="CN142" s="136">
        <v>843.37055599999997</v>
      </c>
      <c r="CO142" s="136">
        <v>23853.858885000001</v>
      </c>
      <c r="CP142" s="136">
        <v>58458.449440999997</v>
      </c>
      <c r="CQ142" s="136">
        <v>71</v>
      </c>
      <c r="CR142" s="136">
        <v>84.737931034482799</v>
      </c>
      <c r="CS142" s="136">
        <v>84.885004612188396</v>
      </c>
      <c r="CT142" s="136">
        <v>1004.7</v>
      </c>
      <c r="CU142" s="136">
        <v>1005.63586206897</v>
      </c>
      <c r="CV142" s="136">
        <v>1006.12936878947</v>
      </c>
      <c r="CW142" s="136">
        <v>2.8</v>
      </c>
      <c r="CX142" s="136">
        <v>1.56</v>
      </c>
      <c r="CY142" s="136">
        <v>1.4589165595567899</v>
      </c>
      <c r="CZ142" s="136">
        <v>266</v>
      </c>
      <c r="DA142" s="136">
        <v>149.10344827586201</v>
      </c>
      <c r="DB142" s="136">
        <v>142.30614486149599</v>
      </c>
      <c r="DC142" s="136">
        <v>72.2</v>
      </c>
      <c r="DD142" s="136">
        <v>2606.6999999999998</v>
      </c>
      <c r="DE142" s="136">
        <v>6797.7250000000004</v>
      </c>
      <c r="DF142" s="136">
        <v>553.5</v>
      </c>
      <c r="DG142" s="136">
        <v>22480.5</v>
      </c>
      <c r="DH142" s="136">
        <v>60163.7</v>
      </c>
      <c r="DI142" s="136">
        <v>463.72500000000002</v>
      </c>
      <c r="DJ142" s="136">
        <v>65072.800000000003</v>
      </c>
      <c r="DK142" s="136">
        <v>160364.25</v>
      </c>
      <c r="DL142" s="136">
        <v>430.67500000000001</v>
      </c>
      <c r="DM142" s="136">
        <v>60315.199999999997</v>
      </c>
      <c r="DN142" s="136">
        <v>150115.20000000001</v>
      </c>
      <c r="DO142" s="136">
        <v>38.273000000000003</v>
      </c>
      <c r="DP142" s="136">
        <v>1523.423</v>
      </c>
      <c r="DQ142" s="136">
        <v>4004.6680000000001</v>
      </c>
      <c r="DR142" s="136">
        <v>1.502</v>
      </c>
      <c r="DS142" s="136">
        <v>49.268000000000001</v>
      </c>
      <c r="DT142" s="136">
        <v>127.182</v>
      </c>
      <c r="DU142" s="136">
        <v>7.7</v>
      </c>
      <c r="DV142" s="136">
        <v>255.02500000000001</v>
      </c>
      <c r="DW142" s="136">
        <v>656.75</v>
      </c>
      <c r="DX142" s="136">
        <v>2.7749999999999999</v>
      </c>
      <c r="DY142" s="136">
        <v>828.97500000000002</v>
      </c>
      <c r="DZ142" s="136">
        <v>3080.125</v>
      </c>
      <c r="EA142" s="136">
        <v>265.25</v>
      </c>
      <c r="EB142" s="136">
        <v>10094.65</v>
      </c>
      <c r="EC142" s="136">
        <v>26037.575000000001</v>
      </c>
      <c r="ED142" s="61"/>
      <c r="IM142"/>
    </row>
    <row r="143" spans="1:247" ht="20.25" customHeight="1">
      <c r="A143" s="25">
        <v>39844</v>
      </c>
      <c r="B143" s="26" t="s">
        <v>218</v>
      </c>
      <c r="C143" s="27">
        <v>1</v>
      </c>
      <c r="D143" s="14">
        <v>-3.5137900000000002</v>
      </c>
      <c r="E143" s="23">
        <v>-60.273429999999998</v>
      </c>
      <c r="F143" s="11" t="s">
        <v>12</v>
      </c>
      <c r="G143" s="13">
        <v>21</v>
      </c>
      <c r="H143" s="11" t="s">
        <v>45</v>
      </c>
      <c r="I143" s="12" t="s">
        <v>217</v>
      </c>
      <c r="J143" s="12" t="s">
        <v>1930</v>
      </c>
      <c r="K143" s="24" t="s">
        <v>215</v>
      </c>
      <c r="L143" s="136">
        <v>1</v>
      </c>
      <c r="M143" s="28">
        <v>9</v>
      </c>
      <c r="N143" s="199" t="s">
        <v>15</v>
      </c>
      <c r="O143" s="28">
        <v>28.51</v>
      </c>
      <c r="P143" s="28">
        <v>21.09</v>
      </c>
      <c r="Q143" s="28">
        <v>0.38</v>
      </c>
      <c r="R143" s="198">
        <v>80.8</v>
      </c>
      <c r="S143" s="198">
        <v>6.2</v>
      </c>
      <c r="T143" s="198">
        <v>33.1</v>
      </c>
      <c r="U143" s="198">
        <v>7.8</v>
      </c>
      <c r="V143" s="167" t="s">
        <v>15</v>
      </c>
      <c r="W143" s="28">
        <v>6.32</v>
      </c>
      <c r="X143" s="29" t="s">
        <v>15</v>
      </c>
      <c r="Y143" s="29" t="s">
        <v>15</v>
      </c>
      <c r="Z143" s="28">
        <v>12.4</v>
      </c>
      <c r="AA143" s="28">
        <v>9.6</v>
      </c>
      <c r="AB143" s="28">
        <v>6.48</v>
      </c>
      <c r="AC143" s="28">
        <v>7.28</v>
      </c>
      <c r="AD143" s="28">
        <v>0.03</v>
      </c>
      <c r="AE143" s="178" t="s">
        <v>1900</v>
      </c>
      <c r="AF143" s="28">
        <v>0.98</v>
      </c>
      <c r="AG143" s="178" t="s">
        <v>1900</v>
      </c>
      <c r="AH143" s="28">
        <v>1.37</v>
      </c>
      <c r="AI143" s="205">
        <v>1.78</v>
      </c>
      <c r="AJ143" s="28">
        <v>0.28999999999999998</v>
      </c>
      <c r="AK143" s="28">
        <v>1.5</v>
      </c>
      <c r="AL143" s="28">
        <v>0.51</v>
      </c>
      <c r="AM143" s="29" t="s">
        <v>15</v>
      </c>
      <c r="AN143" s="29" t="s">
        <v>15</v>
      </c>
      <c r="AO143" s="205">
        <v>24.73858320967328</v>
      </c>
      <c r="AP143" s="205">
        <v>16.211283832198188</v>
      </c>
      <c r="AQ143" s="217">
        <f t="shared" si="11"/>
        <v>40.949867041871471</v>
      </c>
      <c r="AR143" s="261">
        <f t="shared" si="10"/>
        <v>0.60411876757445726</v>
      </c>
      <c r="AS143" s="28">
        <v>1.35</v>
      </c>
      <c r="AT143" s="29" t="s">
        <v>15</v>
      </c>
      <c r="AU143" s="29" t="s">
        <v>15</v>
      </c>
      <c r="AV143" s="29" t="s">
        <v>15</v>
      </c>
      <c r="AW143" s="204" t="str">
        <f t="shared" si="9"/>
        <v>NaN</v>
      </c>
      <c r="AX143" s="29" t="s">
        <v>15</v>
      </c>
      <c r="AY143" s="29" t="s">
        <v>15</v>
      </c>
      <c r="AZ143" s="271" t="s">
        <v>15</v>
      </c>
      <c r="BA143" s="29" t="s">
        <v>15</v>
      </c>
      <c r="BB143" s="178" t="s">
        <v>1900</v>
      </c>
      <c r="BC143" s="29" t="s">
        <v>15</v>
      </c>
      <c r="BD143" s="178" t="s">
        <v>1900</v>
      </c>
      <c r="BE143" s="29" t="s">
        <v>15</v>
      </c>
      <c r="BF143" s="28">
        <v>1.37</v>
      </c>
      <c r="BG143" s="21" t="s">
        <v>15</v>
      </c>
      <c r="BH143" s="29" t="s">
        <v>15</v>
      </c>
      <c r="BI143" s="29" t="s">
        <v>15</v>
      </c>
      <c r="BJ143" s="309">
        <v>18.30725</v>
      </c>
      <c r="BK143" s="309">
        <v>825469700</v>
      </c>
      <c r="BL143" s="309">
        <v>207908100</v>
      </c>
      <c r="BM143" s="309">
        <v>0.4359034</v>
      </c>
      <c r="BN143" s="309">
        <v>0.19147790000000001</v>
      </c>
      <c r="BO143" s="309">
        <v>0.21018400000000001</v>
      </c>
      <c r="BP143" s="309">
        <v>0.1090219</v>
      </c>
      <c r="BQ143" s="309">
        <v>0</v>
      </c>
      <c r="BR143" s="309">
        <v>5.34127E-2</v>
      </c>
      <c r="BS143" s="136" t="s">
        <v>15</v>
      </c>
      <c r="BT143" s="136" t="s">
        <v>15</v>
      </c>
      <c r="BU143" s="136" t="s">
        <v>15</v>
      </c>
      <c r="BV143" s="136" t="s">
        <v>15</v>
      </c>
      <c r="BW143" s="136" t="s">
        <v>15</v>
      </c>
      <c r="BX143" s="136" t="s">
        <v>15</v>
      </c>
      <c r="BY143" s="136" t="s">
        <v>15</v>
      </c>
      <c r="BZ143" s="136" t="s">
        <v>15</v>
      </c>
      <c r="CA143" s="136" t="s">
        <v>15</v>
      </c>
      <c r="CB143" s="136" t="s">
        <v>15</v>
      </c>
      <c r="CC143" s="136" t="s">
        <v>15</v>
      </c>
      <c r="CD143" s="136" t="s">
        <v>15</v>
      </c>
      <c r="CE143" s="136">
        <v>0</v>
      </c>
      <c r="CF143" s="136">
        <v>49.187576</v>
      </c>
      <c r="CG143" s="136">
        <v>74.811194999999998</v>
      </c>
      <c r="CH143" s="136">
        <v>28.7</v>
      </c>
      <c r="CI143" s="136">
        <v>25.841379310344799</v>
      </c>
      <c r="CJ143" s="136">
        <v>25.835355684210501</v>
      </c>
      <c r="CK143" s="136">
        <v>7.9200000000000007E-2</v>
      </c>
      <c r="CL143" s="136">
        <v>19.494</v>
      </c>
      <c r="CM143" s="136">
        <v>46.929600000000001</v>
      </c>
      <c r="CN143" s="136">
        <v>706.32222200000001</v>
      </c>
      <c r="CO143" s="136">
        <v>23297.793884999999</v>
      </c>
      <c r="CP143" s="136">
        <v>57863.480829</v>
      </c>
      <c r="CQ143" s="136">
        <v>77</v>
      </c>
      <c r="CR143" s="136">
        <v>84.820689655172401</v>
      </c>
      <c r="CS143" s="136">
        <v>84.945946440443194</v>
      </c>
      <c r="CT143" s="136">
        <v>1006.5</v>
      </c>
      <c r="CU143" s="136">
        <v>1005.63862068966</v>
      </c>
      <c r="CV143" s="136">
        <v>1006.14017211357</v>
      </c>
      <c r="CW143" s="136">
        <v>2.8</v>
      </c>
      <c r="CX143" s="136">
        <v>1.55172413793103</v>
      </c>
      <c r="CY143" s="136">
        <v>1.45863955124654</v>
      </c>
      <c r="CZ143" s="136">
        <v>260</v>
      </c>
      <c r="DA143" s="136">
        <v>149.62758620689701</v>
      </c>
      <c r="DB143" s="136">
        <v>141.738277825485</v>
      </c>
      <c r="DC143" s="136">
        <v>86.825000000000003</v>
      </c>
      <c r="DD143" s="136">
        <v>2597.9749999999999</v>
      </c>
      <c r="DE143" s="136">
        <v>6778.15</v>
      </c>
      <c r="DF143" s="136">
        <v>660.97500000000002</v>
      </c>
      <c r="DG143" s="136">
        <v>22421.375</v>
      </c>
      <c r="DH143" s="136">
        <v>60026.05</v>
      </c>
      <c r="DI143" s="136">
        <v>464.1</v>
      </c>
      <c r="DJ143" s="136">
        <v>65070.1</v>
      </c>
      <c r="DK143" s="136">
        <v>160370.375</v>
      </c>
      <c r="DL143" s="136">
        <v>428.1</v>
      </c>
      <c r="DM143" s="136">
        <v>60316.1</v>
      </c>
      <c r="DN143" s="136">
        <v>150123.15</v>
      </c>
      <c r="DO143" s="136">
        <v>44.563000000000002</v>
      </c>
      <c r="DP143" s="136">
        <v>1518.4580000000001</v>
      </c>
      <c r="DQ143" s="136">
        <v>3995.93</v>
      </c>
      <c r="DR143" s="136">
        <v>1.7949999999999999</v>
      </c>
      <c r="DS143" s="136">
        <v>49.014000000000003</v>
      </c>
      <c r="DT143" s="136">
        <v>126.77500000000001</v>
      </c>
      <c r="DU143" s="136">
        <v>9.6999999999999993</v>
      </c>
      <c r="DV143" s="136">
        <v>253.82499999999999</v>
      </c>
      <c r="DW143" s="136">
        <v>654.67499999999995</v>
      </c>
      <c r="DX143" s="136">
        <v>4.9000000000000004</v>
      </c>
      <c r="DY143" s="136">
        <v>836.17499999999995</v>
      </c>
      <c r="DZ143" s="136">
        <v>3078.2750000000001</v>
      </c>
      <c r="EA143" s="136">
        <v>311.05</v>
      </c>
      <c r="EB143" s="136">
        <v>10058.674999999999</v>
      </c>
      <c r="EC143" s="136">
        <v>25978.674999999999</v>
      </c>
      <c r="ED143" s="61"/>
      <c r="IM143"/>
    </row>
    <row r="144" spans="1:247" ht="20.25" customHeight="1">
      <c r="A144" s="17">
        <v>39844</v>
      </c>
      <c r="B144" s="18" t="s">
        <v>228</v>
      </c>
      <c r="C144" s="19">
        <v>1</v>
      </c>
      <c r="D144" s="14">
        <v>-3.4918</v>
      </c>
      <c r="E144" s="15">
        <v>-60.267890000000001</v>
      </c>
      <c r="F144" s="11" t="s">
        <v>54</v>
      </c>
      <c r="G144" s="13">
        <v>1.75</v>
      </c>
      <c r="H144" s="11" t="s">
        <v>225</v>
      </c>
      <c r="I144" s="12" t="s">
        <v>226</v>
      </c>
      <c r="J144" s="12" t="s">
        <v>1930</v>
      </c>
      <c r="K144" s="16" t="s">
        <v>215</v>
      </c>
      <c r="L144" s="136">
        <v>1</v>
      </c>
      <c r="M144" s="20">
        <v>7</v>
      </c>
      <c r="N144" s="200" t="s">
        <v>15</v>
      </c>
      <c r="O144" s="20">
        <v>28.34</v>
      </c>
      <c r="P144" s="20">
        <v>32</v>
      </c>
      <c r="Q144" s="20">
        <v>0.5</v>
      </c>
      <c r="R144" s="167">
        <v>52.1</v>
      </c>
      <c r="S144" s="167">
        <v>4.05</v>
      </c>
      <c r="T144" s="167">
        <v>14.2</v>
      </c>
      <c r="U144" s="167">
        <v>3.4</v>
      </c>
      <c r="V144" s="198" t="s">
        <v>15</v>
      </c>
      <c r="W144" s="20">
        <v>6.43</v>
      </c>
      <c r="X144" s="21" t="s">
        <v>15</v>
      </c>
      <c r="Y144" s="21" t="s">
        <v>15</v>
      </c>
      <c r="Z144" s="20">
        <v>12</v>
      </c>
      <c r="AA144" s="21" t="s">
        <v>15</v>
      </c>
      <c r="AB144" s="21" t="s">
        <v>15</v>
      </c>
      <c r="AC144" s="21" t="s">
        <v>15</v>
      </c>
      <c r="AD144" s="21" t="s">
        <v>15</v>
      </c>
      <c r="AE144" s="21" t="s">
        <v>15</v>
      </c>
      <c r="AF144" s="21" t="s">
        <v>15</v>
      </c>
      <c r="AG144" s="21" t="s">
        <v>15</v>
      </c>
      <c r="AH144" s="21" t="s">
        <v>15</v>
      </c>
      <c r="AI144" s="204" t="s">
        <v>15</v>
      </c>
      <c r="AJ144" s="21" t="s">
        <v>15</v>
      </c>
      <c r="AK144" s="21" t="s">
        <v>15</v>
      </c>
      <c r="AL144" s="21" t="s">
        <v>15</v>
      </c>
      <c r="AM144" s="21" t="s">
        <v>15</v>
      </c>
      <c r="AN144" s="21" t="s">
        <v>15</v>
      </c>
      <c r="AO144" s="204">
        <v>11.427588389177696</v>
      </c>
      <c r="AP144" s="204">
        <v>12.316452164512473</v>
      </c>
      <c r="AQ144" s="217">
        <f t="shared" si="11"/>
        <v>23.744040553690169</v>
      </c>
      <c r="AR144" s="261">
        <f t="shared" si="10"/>
        <v>0.48128238171332144</v>
      </c>
      <c r="AS144" s="20">
        <v>0.6</v>
      </c>
      <c r="AT144" s="21" t="s">
        <v>15</v>
      </c>
      <c r="AU144" s="21" t="s">
        <v>15</v>
      </c>
      <c r="AV144" s="21" t="s">
        <v>15</v>
      </c>
      <c r="AW144" s="204" t="str">
        <f t="shared" si="9"/>
        <v>NaN</v>
      </c>
      <c r="AX144" s="21" t="s">
        <v>15</v>
      </c>
      <c r="AY144" s="21" t="s">
        <v>15</v>
      </c>
      <c r="AZ144" s="270" t="s">
        <v>15</v>
      </c>
      <c r="BA144" s="21" t="s">
        <v>15</v>
      </c>
      <c r="BB144" s="264" t="s">
        <v>15</v>
      </c>
      <c r="BC144" s="21" t="s">
        <v>15</v>
      </c>
      <c r="BD144" s="21" t="s">
        <v>15</v>
      </c>
      <c r="BE144" s="21" t="s">
        <v>15</v>
      </c>
      <c r="BF144" s="21" t="s">
        <v>15</v>
      </c>
      <c r="BG144" s="21" t="s">
        <v>15</v>
      </c>
      <c r="BH144" s="21" t="s">
        <v>15</v>
      </c>
      <c r="BI144" s="21" t="s">
        <v>15</v>
      </c>
      <c r="BJ144" s="309">
        <v>18.30725</v>
      </c>
      <c r="BK144" s="309">
        <v>825469700</v>
      </c>
      <c r="BL144" s="309">
        <v>207908100</v>
      </c>
      <c r="BM144" s="309">
        <v>0.4359034</v>
      </c>
      <c r="BN144" s="309">
        <v>0.19147790000000001</v>
      </c>
      <c r="BO144" s="309">
        <v>0.21018400000000001</v>
      </c>
      <c r="BP144" s="309">
        <v>0.1090219</v>
      </c>
      <c r="BQ144" s="309">
        <v>0</v>
      </c>
      <c r="BR144" s="309">
        <v>5.34127E-2</v>
      </c>
      <c r="BS144" s="136">
        <v>13.5974717140198</v>
      </c>
      <c r="BT144" s="136">
        <v>4.5602655410766602</v>
      </c>
      <c r="BU144" s="136">
        <v>1.54899712651968E-3</v>
      </c>
      <c r="BV144" s="136">
        <v>2.7390746399760199E-3</v>
      </c>
      <c r="BW144" s="136">
        <v>1.07396404491737E-2</v>
      </c>
      <c r="BX144" s="136">
        <v>60.511041594109997</v>
      </c>
      <c r="BY144" s="136">
        <v>888.70490752716205</v>
      </c>
      <c r="BZ144" s="136">
        <v>6.1263820473859198E-2</v>
      </c>
      <c r="CA144" s="136">
        <v>1.1976791088240599E-3</v>
      </c>
      <c r="CB144" s="136">
        <v>33141.804517764598</v>
      </c>
      <c r="CC144" s="136">
        <v>5989.5672136146204</v>
      </c>
      <c r="CD144" s="136">
        <v>385.24225469668301</v>
      </c>
      <c r="CE144" s="136">
        <v>0</v>
      </c>
      <c r="CF144" s="136">
        <v>49.187576</v>
      </c>
      <c r="CG144" s="136">
        <v>74.811194999999998</v>
      </c>
      <c r="CH144" s="136">
        <v>29.6</v>
      </c>
      <c r="CI144" s="136">
        <v>25.858620689655201</v>
      </c>
      <c r="CJ144" s="136">
        <v>25.8516991745152</v>
      </c>
      <c r="CK144" s="136">
        <v>7.1999999999999995E-2</v>
      </c>
      <c r="CL144" s="136">
        <v>19.468800000000002</v>
      </c>
      <c r="CM144" s="136">
        <v>46.764000000000003</v>
      </c>
      <c r="CN144" s="136">
        <v>843.37055599999997</v>
      </c>
      <c r="CO144" s="136">
        <v>23853.858885000001</v>
      </c>
      <c r="CP144" s="136">
        <v>58458.449440999997</v>
      </c>
      <c r="CQ144" s="136">
        <v>71</v>
      </c>
      <c r="CR144" s="136">
        <v>84.737931034482799</v>
      </c>
      <c r="CS144" s="136">
        <v>84.885004612188396</v>
      </c>
      <c r="CT144" s="136">
        <v>1004.7</v>
      </c>
      <c r="CU144" s="136">
        <v>1005.63586206897</v>
      </c>
      <c r="CV144" s="136">
        <v>1006.12936878947</v>
      </c>
      <c r="CW144" s="136">
        <v>2.8</v>
      </c>
      <c r="CX144" s="136">
        <v>1.56</v>
      </c>
      <c r="CY144" s="136">
        <v>1.4589165595567899</v>
      </c>
      <c r="CZ144" s="136">
        <v>266</v>
      </c>
      <c r="DA144" s="136">
        <v>149.10344827586201</v>
      </c>
      <c r="DB144" s="136">
        <v>142.30614486149599</v>
      </c>
      <c r="DC144" s="136">
        <v>72.2</v>
      </c>
      <c r="DD144" s="136">
        <v>2606.6999999999998</v>
      </c>
      <c r="DE144" s="136">
        <v>6797.7250000000004</v>
      </c>
      <c r="DF144" s="136">
        <v>553.5</v>
      </c>
      <c r="DG144" s="136">
        <v>22480.5</v>
      </c>
      <c r="DH144" s="136">
        <v>60163.7</v>
      </c>
      <c r="DI144" s="136">
        <v>463.72500000000002</v>
      </c>
      <c r="DJ144" s="136">
        <v>65072.800000000003</v>
      </c>
      <c r="DK144" s="136">
        <v>160364.25</v>
      </c>
      <c r="DL144" s="136">
        <v>430.67500000000001</v>
      </c>
      <c r="DM144" s="136">
        <v>60315.199999999997</v>
      </c>
      <c r="DN144" s="136">
        <v>150115.20000000001</v>
      </c>
      <c r="DO144" s="136">
        <v>38.273000000000003</v>
      </c>
      <c r="DP144" s="136">
        <v>1523.423</v>
      </c>
      <c r="DQ144" s="136">
        <v>4004.6680000000001</v>
      </c>
      <c r="DR144" s="136">
        <v>1.502</v>
      </c>
      <c r="DS144" s="136">
        <v>49.268000000000001</v>
      </c>
      <c r="DT144" s="136">
        <v>127.182</v>
      </c>
      <c r="DU144" s="136">
        <v>7.7</v>
      </c>
      <c r="DV144" s="136">
        <v>255.02500000000001</v>
      </c>
      <c r="DW144" s="136">
        <v>656.75</v>
      </c>
      <c r="DX144" s="136">
        <v>2.7749999999999999</v>
      </c>
      <c r="DY144" s="136">
        <v>828.97500000000002</v>
      </c>
      <c r="DZ144" s="136">
        <v>3080.125</v>
      </c>
      <c r="EA144" s="136">
        <v>265.25</v>
      </c>
      <c r="EB144" s="136">
        <v>10094.65</v>
      </c>
      <c r="EC144" s="136">
        <v>26037.575000000001</v>
      </c>
      <c r="ED144" s="61"/>
      <c r="IM144"/>
    </row>
    <row r="145" spans="1:247" ht="20.25" customHeight="1">
      <c r="A145" s="25">
        <v>39844</v>
      </c>
      <c r="B145" s="26" t="s">
        <v>224</v>
      </c>
      <c r="C145" s="27">
        <v>1</v>
      </c>
      <c r="D145" s="14">
        <v>-3.49533</v>
      </c>
      <c r="E145" s="23">
        <v>-60.272680000000001</v>
      </c>
      <c r="F145" s="11" t="s">
        <v>54</v>
      </c>
      <c r="G145" s="13">
        <v>1.25</v>
      </c>
      <c r="H145" s="11" t="s">
        <v>221</v>
      </c>
      <c r="I145" s="12" t="s">
        <v>222</v>
      </c>
      <c r="J145" s="12" t="s">
        <v>1930</v>
      </c>
      <c r="K145" s="24" t="s">
        <v>215</v>
      </c>
      <c r="L145" s="136">
        <v>1</v>
      </c>
      <c r="M145" s="28">
        <v>2.1</v>
      </c>
      <c r="N145" s="199" t="s">
        <v>15</v>
      </c>
      <c r="O145" s="28">
        <v>28.64</v>
      </c>
      <c r="P145" s="28">
        <v>31</v>
      </c>
      <c r="Q145" s="28">
        <v>0.5</v>
      </c>
      <c r="R145" s="198">
        <v>63.7</v>
      </c>
      <c r="S145" s="198">
        <v>4.92</v>
      </c>
      <c r="T145" s="198">
        <v>38.9</v>
      </c>
      <c r="U145" s="198">
        <v>9.1999999999999993</v>
      </c>
      <c r="V145" s="167" t="s">
        <v>15</v>
      </c>
      <c r="W145" s="28">
        <v>6.46</v>
      </c>
      <c r="X145" s="29" t="s">
        <v>15</v>
      </c>
      <c r="Y145" s="29" t="s">
        <v>15</v>
      </c>
      <c r="Z145" s="28">
        <v>6.4</v>
      </c>
      <c r="AA145" s="29" t="s">
        <v>15</v>
      </c>
      <c r="AB145" s="29" t="s">
        <v>15</v>
      </c>
      <c r="AC145" s="29" t="s">
        <v>15</v>
      </c>
      <c r="AD145" s="29" t="s">
        <v>15</v>
      </c>
      <c r="AE145" s="29" t="s">
        <v>15</v>
      </c>
      <c r="AF145" s="29" t="s">
        <v>15</v>
      </c>
      <c r="AG145" s="29" t="s">
        <v>15</v>
      </c>
      <c r="AH145" s="29" t="s">
        <v>15</v>
      </c>
      <c r="AI145" s="205" t="s">
        <v>15</v>
      </c>
      <c r="AJ145" s="29" t="s">
        <v>15</v>
      </c>
      <c r="AK145" s="29" t="s">
        <v>15</v>
      </c>
      <c r="AL145" s="29" t="s">
        <v>15</v>
      </c>
      <c r="AM145" s="29" t="s">
        <v>15</v>
      </c>
      <c r="AN145" s="29" t="s">
        <v>15</v>
      </c>
      <c r="AO145" s="205">
        <v>9.4011384314306081</v>
      </c>
      <c r="AP145" s="205">
        <v>7.4605715269870494</v>
      </c>
      <c r="AQ145" s="217">
        <f t="shared" si="11"/>
        <v>16.861709958417656</v>
      </c>
      <c r="AR145" s="261">
        <f t="shared" si="10"/>
        <v>0.55754359757192939</v>
      </c>
      <c r="AS145" s="28">
        <v>2.35</v>
      </c>
      <c r="AT145" s="29" t="s">
        <v>15</v>
      </c>
      <c r="AU145" s="29" t="s">
        <v>15</v>
      </c>
      <c r="AV145" s="29" t="s">
        <v>15</v>
      </c>
      <c r="AW145" s="204" t="str">
        <f t="shared" si="9"/>
        <v>NaN</v>
      </c>
      <c r="AX145" s="29" t="s">
        <v>15</v>
      </c>
      <c r="AY145" s="29" t="s">
        <v>15</v>
      </c>
      <c r="AZ145" s="270" t="s">
        <v>15</v>
      </c>
      <c r="BA145" s="29" t="s">
        <v>15</v>
      </c>
      <c r="BB145" s="264" t="s">
        <v>15</v>
      </c>
      <c r="BC145" s="29" t="s">
        <v>15</v>
      </c>
      <c r="BD145" s="29" t="s">
        <v>15</v>
      </c>
      <c r="BE145" s="29" t="s">
        <v>15</v>
      </c>
      <c r="BF145" s="29" t="s">
        <v>15</v>
      </c>
      <c r="BG145" s="21" t="s">
        <v>15</v>
      </c>
      <c r="BH145" s="29" t="s">
        <v>15</v>
      </c>
      <c r="BI145" s="29" t="s">
        <v>15</v>
      </c>
      <c r="BJ145" s="309">
        <v>18.30725</v>
      </c>
      <c r="BK145" s="309">
        <v>825469700</v>
      </c>
      <c r="BL145" s="309">
        <v>207908100</v>
      </c>
      <c r="BM145" s="309">
        <v>0.4359034</v>
      </c>
      <c r="BN145" s="309">
        <v>0.19147790000000001</v>
      </c>
      <c r="BO145" s="309">
        <v>0.21018400000000001</v>
      </c>
      <c r="BP145" s="309">
        <v>0.1090219</v>
      </c>
      <c r="BQ145" s="309">
        <v>0</v>
      </c>
      <c r="BR145" s="309">
        <v>5.34127E-2</v>
      </c>
      <c r="BS145" s="136">
        <v>12.2234106063843</v>
      </c>
      <c r="BT145" s="136">
        <v>5.9343983332316101</v>
      </c>
      <c r="BU145" s="136">
        <v>-2.25120342026154E-2</v>
      </c>
      <c r="BV145" s="136">
        <v>-5.2126157097518401E-3</v>
      </c>
      <c r="BW145" s="136">
        <v>2.4440099795659399E-2</v>
      </c>
      <c r="BX145" s="136">
        <v>13.0369717718142</v>
      </c>
      <c r="BY145" s="136">
        <v>644.60340507476894</v>
      </c>
      <c r="BZ145" s="136">
        <v>5.5201167871354102E-2</v>
      </c>
      <c r="CA145" s="136">
        <v>2.4450470644557798E-3</v>
      </c>
      <c r="CB145" s="136">
        <v>137833.92622971901</v>
      </c>
      <c r="CC145" s="136">
        <v>1015.28209824002</v>
      </c>
      <c r="CD145" s="136">
        <v>310.38670558149897</v>
      </c>
      <c r="CE145" s="136">
        <v>0</v>
      </c>
      <c r="CF145" s="136">
        <v>49.187576</v>
      </c>
      <c r="CG145" s="136">
        <v>74.811194999999998</v>
      </c>
      <c r="CH145" s="136">
        <v>29.6</v>
      </c>
      <c r="CI145" s="136">
        <v>25.858620689655201</v>
      </c>
      <c r="CJ145" s="136">
        <v>25.8516991745152</v>
      </c>
      <c r="CK145" s="136">
        <v>7.1999999999999995E-2</v>
      </c>
      <c r="CL145" s="136">
        <v>19.468800000000002</v>
      </c>
      <c r="CM145" s="136">
        <v>46.764000000000003</v>
      </c>
      <c r="CN145" s="136">
        <v>843.37055599999997</v>
      </c>
      <c r="CO145" s="136">
        <v>23853.858885000001</v>
      </c>
      <c r="CP145" s="136">
        <v>58458.449440999997</v>
      </c>
      <c r="CQ145" s="136">
        <v>71</v>
      </c>
      <c r="CR145" s="136">
        <v>84.737931034482799</v>
      </c>
      <c r="CS145" s="136">
        <v>84.885004612188396</v>
      </c>
      <c r="CT145" s="136">
        <v>1004.7</v>
      </c>
      <c r="CU145" s="136">
        <v>1005.63586206897</v>
      </c>
      <c r="CV145" s="136">
        <v>1006.12936878947</v>
      </c>
      <c r="CW145" s="136">
        <v>2.8</v>
      </c>
      <c r="CX145" s="136">
        <v>1.56</v>
      </c>
      <c r="CY145" s="136">
        <v>1.4589165595567899</v>
      </c>
      <c r="CZ145" s="136">
        <v>266</v>
      </c>
      <c r="DA145" s="136">
        <v>149.10344827586201</v>
      </c>
      <c r="DB145" s="136">
        <v>142.30614486149599</v>
      </c>
      <c r="DC145" s="136">
        <v>72.2</v>
      </c>
      <c r="DD145" s="136">
        <v>2606.6999999999998</v>
      </c>
      <c r="DE145" s="136">
        <v>6797.7250000000004</v>
      </c>
      <c r="DF145" s="136">
        <v>553.5</v>
      </c>
      <c r="DG145" s="136">
        <v>22480.5</v>
      </c>
      <c r="DH145" s="136">
        <v>60163.7</v>
      </c>
      <c r="DI145" s="136">
        <v>463.72500000000002</v>
      </c>
      <c r="DJ145" s="136">
        <v>65072.800000000003</v>
      </c>
      <c r="DK145" s="136">
        <v>160364.25</v>
      </c>
      <c r="DL145" s="136">
        <v>430.67500000000001</v>
      </c>
      <c r="DM145" s="136">
        <v>60315.199999999997</v>
      </c>
      <c r="DN145" s="136">
        <v>150115.20000000001</v>
      </c>
      <c r="DO145" s="136">
        <v>38.273000000000003</v>
      </c>
      <c r="DP145" s="136">
        <v>1523.423</v>
      </c>
      <c r="DQ145" s="136">
        <v>4004.6680000000001</v>
      </c>
      <c r="DR145" s="136">
        <v>1.502</v>
      </c>
      <c r="DS145" s="136">
        <v>49.268000000000001</v>
      </c>
      <c r="DT145" s="136">
        <v>127.182</v>
      </c>
      <c r="DU145" s="136">
        <v>7.7</v>
      </c>
      <c r="DV145" s="136">
        <v>255.02500000000001</v>
      </c>
      <c r="DW145" s="136">
        <v>656.75</v>
      </c>
      <c r="DX145" s="136">
        <v>2.7749999999999999</v>
      </c>
      <c r="DY145" s="136">
        <v>828.97500000000002</v>
      </c>
      <c r="DZ145" s="136">
        <v>3080.125</v>
      </c>
      <c r="EA145" s="136">
        <v>265.25</v>
      </c>
      <c r="EB145" s="136">
        <v>10094.65</v>
      </c>
      <c r="EC145" s="136">
        <v>26037.575000000001</v>
      </c>
      <c r="ED145" s="61"/>
      <c r="IM145"/>
    </row>
    <row r="146" spans="1:247" ht="20.25" customHeight="1">
      <c r="A146" s="17">
        <v>39844</v>
      </c>
      <c r="B146" s="18" t="s">
        <v>216</v>
      </c>
      <c r="C146" s="19">
        <v>1</v>
      </c>
      <c r="D146" s="14">
        <v>-3.4937399999999998</v>
      </c>
      <c r="E146" s="15">
        <v>-60.270380000000003</v>
      </c>
      <c r="F146" s="11" t="s">
        <v>12</v>
      </c>
      <c r="G146" s="13">
        <v>1</v>
      </c>
      <c r="H146" s="11" t="s">
        <v>13</v>
      </c>
      <c r="I146" s="12" t="s">
        <v>214</v>
      </c>
      <c r="J146" s="12" t="s">
        <v>1930</v>
      </c>
      <c r="K146" s="16" t="s">
        <v>215</v>
      </c>
      <c r="L146" s="136">
        <v>1</v>
      </c>
      <c r="M146" s="20">
        <v>8.1999999999999993</v>
      </c>
      <c r="N146" s="200" t="s">
        <v>15</v>
      </c>
      <c r="O146" s="20">
        <v>28.34</v>
      </c>
      <c r="P146" s="20">
        <v>31</v>
      </c>
      <c r="Q146" s="20">
        <v>0.4</v>
      </c>
      <c r="R146" s="167">
        <v>58.1</v>
      </c>
      <c r="S146" s="167">
        <v>4.51</v>
      </c>
      <c r="T146" s="167">
        <v>60.7</v>
      </c>
      <c r="U146" s="167">
        <v>14.3</v>
      </c>
      <c r="V146" s="198" t="s">
        <v>15</v>
      </c>
      <c r="W146" s="20">
        <v>6.42</v>
      </c>
      <c r="X146" s="21" t="s">
        <v>15</v>
      </c>
      <c r="Y146" s="21" t="s">
        <v>15</v>
      </c>
      <c r="Z146" s="20">
        <v>9.4</v>
      </c>
      <c r="AA146" s="20">
        <v>7.76</v>
      </c>
      <c r="AB146" s="20">
        <v>6.18</v>
      </c>
      <c r="AC146" s="20">
        <v>11.07</v>
      </c>
      <c r="AD146" s="20">
        <v>0.03</v>
      </c>
      <c r="AE146" s="20">
        <v>0.22</v>
      </c>
      <c r="AF146" s="20">
        <v>1.52</v>
      </c>
      <c r="AG146" s="178" t="s">
        <v>1900</v>
      </c>
      <c r="AH146" s="20">
        <v>1.88</v>
      </c>
      <c r="AI146" s="204">
        <v>3.21</v>
      </c>
      <c r="AJ146" s="20">
        <v>0.55000000000000004</v>
      </c>
      <c r="AK146" s="20">
        <v>1.92</v>
      </c>
      <c r="AL146" s="20">
        <v>0.57999999999999996</v>
      </c>
      <c r="AM146" s="21" t="s">
        <v>15</v>
      </c>
      <c r="AN146" s="21" t="s">
        <v>15</v>
      </c>
      <c r="AO146" s="204">
        <v>11.824931518147714</v>
      </c>
      <c r="AP146" s="204">
        <v>9.3382350623152632</v>
      </c>
      <c r="AQ146" s="217">
        <f t="shared" si="11"/>
        <v>21.163166580462978</v>
      </c>
      <c r="AR146" s="261">
        <f t="shared" si="10"/>
        <v>0.55875057606284861</v>
      </c>
      <c r="AS146" s="20">
        <v>0.45</v>
      </c>
      <c r="AT146" s="21" t="s">
        <v>15</v>
      </c>
      <c r="AU146" s="21" t="s">
        <v>15</v>
      </c>
      <c r="AV146" s="21" t="s">
        <v>15</v>
      </c>
      <c r="AW146" s="204" t="str">
        <f t="shared" si="9"/>
        <v>NaN</v>
      </c>
      <c r="AX146" s="21" t="s">
        <v>15</v>
      </c>
      <c r="AY146" s="21" t="s">
        <v>15</v>
      </c>
      <c r="AZ146" s="271" t="s">
        <v>15</v>
      </c>
      <c r="BA146" s="21" t="s">
        <v>15</v>
      </c>
      <c r="BB146" s="20">
        <v>0.22</v>
      </c>
      <c r="BC146" s="21" t="s">
        <v>15</v>
      </c>
      <c r="BD146" s="178" t="s">
        <v>1900</v>
      </c>
      <c r="BE146" s="21" t="s">
        <v>15</v>
      </c>
      <c r="BF146" s="20">
        <v>1.88</v>
      </c>
      <c r="BG146" s="21" t="s">
        <v>15</v>
      </c>
      <c r="BH146" s="21" t="s">
        <v>15</v>
      </c>
      <c r="BI146" s="21" t="s">
        <v>15</v>
      </c>
      <c r="BJ146" s="309">
        <v>18.30725</v>
      </c>
      <c r="BK146" s="309">
        <v>825469700</v>
      </c>
      <c r="BL146" s="309">
        <v>207908100</v>
      </c>
      <c r="BM146" s="309">
        <v>0.4359034</v>
      </c>
      <c r="BN146" s="309">
        <v>0.19147790000000001</v>
      </c>
      <c r="BO146" s="309">
        <v>0.21018400000000001</v>
      </c>
      <c r="BP146" s="309">
        <v>0.1090219</v>
      </c>
      <c r="BQ146" s="309">
        <v>0</v>
      </c>
      <c r="BR146" s="309">
        <v>5.34127E-2</v>
      </c>
      <c r="BS146" s="136">
        <v>8.9746429920196498</v>
      </c>
      <c r="BT146" s="136">
        <v>9.1831328868866002</v>
      </c>
      <c r="BU146" s="136">
        <v>5.1259627034596598E-3</v>
      </c>
      <c r="BV146" s="136">
        <v>2.2462281340267501E-3</v>
      </c>
      <c r="BW146" s="136">
        <v>7.4046306544914798E-3</v>
      </c>
      <c r="BX146" s="136">
        <v>23.663325981709601</v>
      </c>
      <c r="BY146" s="136">
        <v>868.95565319501998</v>
      </c>
      <c r="BZ146" s="136">
        <v>6.2612444316198598E-2</v>
      </c>
      <c r="CA146" s="136">
        <v>8.5684083450205404E-4</v>
      </c>
      <c r="CB146" s="136">
        <v>74664.259930397093</v>
      </c>
      <c r="CC146" s="136">
        <v>2121.6787029166799</v>
      </c>
      <c r="CD146" s="136">
        <v>907.59522970159298</v>
      </c>
      <c r="CE146" s="136">
        <v>0</v>
      </c>
      <c r="CF146" s="136">
        <v>49.187576</v>
      </c>
      <c r="CG146" s="136">
        <v>74.811194999999998</v>
      </c>
      <c r="CH146" s="136">
        <v>29.6</v>
      </c>
      <c r="CI146" s="136">
        <v>25.858620689655201</v>
      </c>
      <c r="CJ146" s="136">
        <v>25.8516991745152</v>
      </c>
      <c r="CK146" s="136">
        <v>7.1999999999999995E-2</v>
      </c>
      <c r="CL146" s="136">
        <v>19.468800000000002</v>
      </c>
      <c r="CM146" s="136">
        <v>46.764000000000003</v>
      </c>
      <c r="CN146" s="136">
        <v>843.37055599999997</v>
      </c>
      <c r="CO146" s="136">
        <v>23853.858885000001</v>
      </c>
      <c r="CP146" s="136">
        <v>58458.449440999997</v>
      </c>
      <c r="CQ146" s="136">
        <v>71</v>
      </c>
      <c r="CR146" s="136">
        <v>84.737931034482799</v>
      </c>
      <c r="CS146" s="136">
        <v>84.885004612188396</v>
      </c>
      <c r="CT146" s="136">
        <v>1004.7</v>
      </c>
      <c r="CU146" s="136">
        <v>1005.63586206897</v>
      </c>
      <c r="CV146" s="136">
        <v>1006.12936878947</v>
      </c>
      <c r="CW146" s="136">
        <v>2.8</v>
      </c>
      <c r="CX146" s="136">
        <v>1.56</v>
      </c>
      <c r="CY146" s="136">
        <v>1.4589165595567899</v>
      </c>
      <c r="CZ146" s="136">
        <v>266</v>
      </c>
      <c r="DA146" s="136">
        <v>149.10344827586201</v>
      </c>
      <c r="DB146" s="136">
        <v>142.30614486149599</v>
      </c>
      <c r="DC146" s="136">
        <v>72.2</v>
      </c>
      <c r="DD146" s="136">
        <v>2606.6999999999998</v>
      </c>
      <c r="DE146" s="136">
        <v>6797.7250000000004</v>
      </c>
      <c r="DF146" s="136">
        <v>553.5</v>
      </c>
      <c r="DG146" s="136">
        <v>22480.5</v>
      </c>
      <c r="DH146" s="136">
        <v>60163.7</v>
      </c>
      <c r="DI146" s="136">
        <v>463.72500000000002</v>
      </c>
      <c r="DJ146" s="136">
        <v>65072.800000000003</v>
      </c>
      <c r="DK146" s="136">
        <v>160364.25</v>
      </c>
      <c r="DL146" s="136">
        <v>430.67500000000001</v>
      </c>
      <c r="DM146" s="136">
        <v>60315.199999999997</v>
      </c>
      <c r="DN146" s="136">
        <v>150115.20000000001</v>
      </c>
      <c r="DO146" s="136">
        <v>38.273000000000003</v>
      </c>
      <c r="DP146" s="136">
        <v>1523.423</v>
      </c>
      <c r="DQ146" s="136">
        <v>4004.6680000000001</v>
      </c>
      <c r="DR146" s="136">
        <v>1.502</v>
      </c>
      <c r="DS146" s="136">
        <v>49.268000000000001</v>
      </c>
      <c r="DT146" s="136">
        <v>127.182</v>
      </c>
      <c r="DU146" s="136">
        <v>7.7</v>
      </c>
      <c r="DV146" s="136">
        <v>255.02500000000001</v>
      </c>
      <c r="DW146" s="136">
        <v>656.75</v>
      </c>
      <c r="DX146" s="136">
        <v>2.7749999999999999</v>
      </c>
      <c r="DY146" s="136">
        <v>828.97500000000002</v>
      </c>
      <c r="DZ146" s="136">
        <v>3080.125</v>
      </c>
      <c r="EA146" s="136">
        <v>265.25</v>
      </c>
      <c r="EB146" s="136">
        <v>10094.65</v>
      </c>
      <c r="EC146" s="136">
        <v>26037.575000000001</v>
      </c>
      <c r="ED146" s="61"/>
      <c r="IM146"/>
    </row>
    <row r="147" spans="1:247" ht="20.25" customHeight="1">
      <c r="A147" s="17">
        <v>39844</v>
      </c>
      <c r="B147" s="18" t="s">
        <v>102</v>
      </c>
      <c r="C147" s="19">
        <v>1</v>
      </c>
      <c r="D147" s="14">
        <v>-3.5027200000000001</v>
      </c>
      <c r="E147" s="15">
        <v>-60.245759999999997</v>
      </c>
      <c r="F147" s="11" t="s">
        <v>54</v>
      </c>
      <c r="G147" s="13">
        <v>22.75</v>
      </c>
      <c r="H147" s="11" t="s">
        <v>236</v>
      </c>
      <c r="I147" s="12" t="s">
        <v>237</v>
      </c>
      <c r="J147" s="12" t="s">
        <v>1930</v>
      </c>
      <c r="K147" s="16" t="s">
        <v>215</v>
      </c>
      <c r="L147" s="136">
        <v>1</v>
      </c>
      <c r="M147" s="20">
        <v>8.3000000000000007</v>
      </c>
      <c r="N147" s="199" t="s">
        <v>15</v>
      </c>
      <c r="O147" s="20">
        <v>29.99</v>
      </c>
      <c r="P147" s="20">
        <v>27</v>
      </c>
      <c r="Q147" s="20">
        <v>0.5</v>
      </c>
      <c r="R147" s="198">
        <v>89.9</v>
      </c>
      <c r="S147" s="198">
        <v>6.79</v>
      </c>
      <c r="T147" s="198">
        <v>19.8</v>
      </c>
      <c r="U147" s="198">
        <v>4.7</v>
      </c>
      <c r="V147" s="167" t="s">
        <v>15</v>
      </c>
      <c r="W147" s="20">
        <v>6.54</v>
      </c>
      <c r="X147" s="21" t="s">
        <v>15</v>
      </c>
      <c r="Y147" s="21" t="s">
        <v>15</v>
      </c>
      <c r="Z147" s="20">
        <v>19</v>
      </c>
      <c r="AA147" s="20">
        <v>17.03</v>
      </c>
      <c r="AB147" s="20">
        <v>5.86</v>
      </c>
      <c r="AC147" s="20">
        <v>9.2100000000000009</v>
      </c>
      <c r="AD147" s="20">
        <v>0.03</v>
      </c>
      <c r="AE147" s="178" t="s">
        <v>1900</v>
      </c>
      <c r="AF147" s="20">
        <v>1.34</v>
      </c>
      <c r="AG147" s="178" t="s">
        <v>1900</v>
      </c>
      <c r="AH147" s="20">
        <v>1.6</v>
      </c>
      <c r="AI147" s="204">
        <v>2.62</v>
      </c>
      <c r="AJ147" s="20">
        <v>0.5</v>
      </c>
      <c r="AK147" s="20">
        <v>1.69</v>
      </c>
      <c r="AL147" s="20">
        <v>0.71</v>
      </c>
      <c r="AM147" s="21" t="s">
        <v>15</v>
      </c>
      <c r="AN147" s="21" t="s">
        <v>15</v>
      </c>
      <c r="AO147" s="205">
        <v>98.111965405276692</v>
      </c>
      <c r="AP147" s="205">
        <v>49.743436883161145</v>
      </c>
      <c r="AQ147" s="217">
        <f t="shared" si="11"/>
        <v>147.85540228843783</v>
      </c>
      <c r="AR147" s="261">
        <f t="shared" si="10"/>
        <v>0.66356699780153361</v>
      </c>
      <c r="AS147" s="20">
        <v>16.600000000000001</v>
      </c>
      <c r="AT147" s="21" t="s">
        <v>15</v>
      </c>
      <c r="AU147" s="21" t="s">
        <v>15</v>
      </c>
      <c r="AV147" s="21" t="s">
        <v>15</v>
      </c>
      <c r="AW147" s="204" t="str">
        <f t="shared" si="9"/>
        <v>NaN</v>
      </c>
      <c r="AX147" s="21" t="s">
        <v>15</v>
      </c>
      <c r="AY147" s="21" t="s">
        <v>15</v>
      </c>
      <c r="AZ147" s="270" t="s">
        <v>15</v>
      </c>
      <c r="BA147" s="21" t="s">
        <v>15</v>
      </c>
      <c r="BB147" s="178" t="s">
        <v>1900</v>
      </c>
      <c r="BC147" s="21" t="s">
        <v>15</v>
      </c>
      <c r="BD147" s="178" t="s">
        <v>1900</v>
      </c>
      <c r="BE147" s="21" t="s">
        <v>15</v>
      </c>
      <c r="BF147" s="20">
        <v>1.6</v>
      </c>
      <c r="BG147" s="21" t="s">
        <v>15</v>
      </c>
      <c r="BH147" s="21" t="s">
        <v>15</v>
      </c>
      <c r="BI147" s="21" t="s">
        <v>15</v>
      </c>
      <c r="BJ147" s="309">
        <v>18.30725</v>
      </c>
      <c r="BK147" s="309">
        <v>825469700</v>
      </c>
      <c r="BL147" s="309">
        <v>207908100</v>
      </c>
      <c r="BM147" s="309">
        <v>0.4359034</v>
      </c>
      <c r="BN147" s="309">
        <v>0.19147790000000001</v>
      </c>
      <c r="BO147" s="309">
        <v>0.21018400000000001</v>
      </c>
      <c r="BP147" s="309">
        <v>0.1090219</v>
      </c>
      <c r="BQ147" s="309">
        <v>0</v>
      </c>
      <c r="BR147" s="309">
        <v>5.34127E-2</v>
      </c>
      <c r="BS147" s="136" t="s">
        <v>15</v>
      </c>
      <c r="BT147" s="136" t="s">
        <v>15</v>
      </c>
      <c r="BU147" s="136" t="s">
        <v>15</v>
      </c>
      <c r="BV147" s="136" t="s">
        <v>15</v>
      </c>
      <c r="BW147" s="136" t="s">
        <v>15</v>
      </c>
      <c r="BX147" s="136" t="s">
        <v>15</v>
      </c>
      <c r="BY147" s="136" t="s">
        <v>15</v>
      </c>
      <c r="BZ147" s="136" t="s">
        <v>15</v>
      </c>
      <c r="CA147" s="136" t="s">
        <v>15</v>
      </c>
      <c r="CB147" s="136" t="s">
        <v>15</v>
      </c>
      <c r="CC147" s="136" t="s">
        <v>15</v>
      </c>
      <c r="CD147" s="136" t="s">
        <v>15</v>
      </c>
      <c r="CE147" s="136">
        <v>0</v>
      </c>
      <c r="CF147" s="136">
        <v>49.187576</v>
      </c>
      <c r="CG147" s="136">
        <v>74.811194999999998</v>
      </c>
      <c r="CH147" s="136">
        <v>27.8</v>
      </c>
      <c r="CI147" s="136">
        <v>25.7993103448276</v>
      </c>
      <c r="CJ147" s="136">
        <v>25.803499728531801</v>
      </c>
      <c r="CK147" s="136">
        <v>9.3600000000000003E-2</v>
      </c>
      <c r="CL147" s="136">
        <v>19.62</v>
      </c>
      <c r="CM147" s="136">
        <v>47.0304</v>
      </c>
      <c r="CN147" s="136">
        <v>295.09333299999997</v>
      </c>
      <c r="CO147" s="136">
        <v>22011.816384999998</v>
      </c>
      <c r="CP147" s="136">
        <v>56443.406940000001</v>
      </c>
      <c r="CQ147" s="136">
        <v>81</v>
      </c>
      <c r="CR147" s="136">
        <v>84.993103448275903</v>
      </c>
      <c r="CS147" s="136">
        <v>85.065060013850399</v>
      </c>
      <c r="CT147" s="136">
        <v>1007.9</v>
      </c>
      <c r="CU147" s="136">
        <v>1005.61655172414</v>
      </c>
      <c r="CV147" s="136">
        <v>1006.14792834626</v>
      </c>
      <c r="CW147" s="136">
        <v>2.6</v>
      </c>
      <c r="CX147" s="136">
        <v>1.5496551724137899</v>
      </c>
      <c r="CY147" s="136">
        <v>1.4492212686980599</v>
      </c>
      <c r="CZ147" s="136">
        <v>188</v>
      </c>
      <c r="DA147" s="136">
        <v>145.73793103448301</v>
      </c>
      <c r="DB147" s="136">
        <v>141.87401189750699</v>
      </c>
      <c r="DC147" s="136">
        <v>58.75</v>
      </c>
      <c r="DD147" s="136">
        <v>2527.4250000000002</v>
      </c>
      <c r="DE147" s="136">
        <v>6643.875</v>
      </c>
      <c r="DF147" s="136">
        <v>443.85</v>
      </c>
      <c r="DG147" s="136">
        <v>21915.275000000001</v>
      </c>
      <c r="DH147" s="136">
        <v>59053.7</v>
      </c>
      <c r="DI147" s="136">
        <v>459.97500000000002</v>
      </c>
      <c r="DJ147" s="136">
        <v>65048.25</v>
      </c>
      <c r="DK147" s="136">
        <v>160365.02499999999</v>
      </c>
      <c r="DL147" s="136">
        <v>416.6</v>
      </c>
      <c r="DM147" s="136">
        <v>60332.7</v>
      </c>
      <c r="DN147" s="136">
        <v>150169.07500000001</v>
      </c>
      <c r="DO147" s="136">
        <v>29.283000000000001</v>
      </c>
      <c r="DP147" s="136">
        <v>1486.181</v>
      </c>
      <c r="DQ147" s="136">
        <v>3937.799</v>
      </c>
      <c r="DR147" s="136">
        <v>0.93</v>
      </c>
      <c r="DS147" s="136">
        <v>47.259</v>
      </c>
      <c r="DT147" s="136">
        <v>124.15300000000001</v>
      </c>
      <c r="DU147" s="136">
        <v>5.2</v>
      </c>
      <c r="DV147" s="136">
        <v>244.27500000000001</v>
      </c>
      <c r="DW147" s="136">
        <v>640.67499999999995</v>
      </c>
      <c r="DX147" s="136">
        <v>0.8</v>
      </c>
      <c r="DY147" s="136">
        <v>843.17499999999905</v>
      </c>
      <c r="DZ147" s="136">
        <v>3085.0749999999998</v>
      </c>
      <c r="EA147" s="136">
        <v>211.55</v>
      </c>
      <c r="EB147" s="136">
        <v>9820.5999999999894</v>
      </c>
      <c r="EC147" s="136">
        <v>25534.6</v>
      </c>
      <c r="ED147" s="61"/>
      <c r="IM147"/>
    </row>
    <row r="148" spans="1:247" ht="20.25" customHeight="1">
      <c r="A148" s="25">
        <v>39844</v>
      </c>
      <c r="B148" s="26" t="s">
        <v>235</v>
      </c>
      <c r="C148" s="27">
        <v>1</v>
      </c>
      <c r="D148" s="14">
        <v>-3.4975399999999999</v>
      </c>
      <c r="E148" s="23">
        <v>-60.24335</v>
      </c>
      <c r="F148" s="11" t="s">
        <v>54</v>
      </c>
      <c r="G148" s="13">
        <v>22.25</v>
      </c>
      <c r="H148" s="11" t="s">
        <v>232</v>
      </c>
      <c r="I148" s="12" t="s">
        <v>233</v>
      </c>
      <c r="J148" s="12" t="s">
        <v>1930</v>
      </c>
      <c r="K148" s="24" t="s">
        <v>215</v>
      </c>
      <c r="L148" s="136">
        <v>1</v>
      </c>
      <c r="M148" s="28">
        <v>6.3</v>
      </c>
      <c r="N148" s="200" t="s">
        <v>15</v>
      </c>
      <c r="O148" s="28">
        <v>28.68</v>
      </c>
      <c r="P148" s="28">
        <v>25</v>
      </c>
      <c r="Q148" s="28">
        <v>0.47</v>
      </c>
      <c r="R148" s="167">
        <v>72.2</v>
      </c>
      <c r="S148" s="167">
        <v>5.59</v>
      </c>
      <c r="T148" s="167">
        <v>10.6</v>
      </c>
      <c r="U148" s="167">
        <v>2.5</v>
      </c>
      <c r="V148" s="198" t="s">
        <v>15</v>
      </c>
      <c r="W148" s="28">
        <v>6.34</v>
      </c>
      <c r="X148" s="29" t="s">
        <v>15</v>
      </c>
      <c r="Y148" s="29" t="s">
        <v>15</v>
      </c>
      <c r="Z148" s="28">
        <v>12</v>
      </c>
      <c r="AA148" s="29" t="s">
        <v>15</v>
      </c>
      <c r="AB148" s="29" t="s">
        <v>15</v>
      </c>
      <c r="AC148" s="29" t="s">
        <v>15</v>
      </c>
      <c r="AD148" s="29" t="s">
        <v>15</v>
      </c>
      <c r="AE148" s="29" t="s">
        <v>15</v>
      </c>
      <c r="AF148" s="29" t="s">
        <v>15</v>
      </c>
      <c r="AG148" s="29" t="s">
        <v>15</v>
      </c>
      <c r="AH148" s="29" t="s">
        <v>15</v>
      </c>
      <c r="AI148" s="205" t="s">
        <v>15</v>
      </c>
      <c r="AJ148" s="29" t="s">
        <v>15</v>
      </c>
      <c r="AK148" s="29" t="s">
        <v>15</v>
      </c>
      <c r="AL148" s="29" t="s">
        <v>15</v>
      </c>
      <c r="AM148" s="29" t="s">
        <v>15</v>
      </c>
      <c r="AN148" s="29" t="s">
        <v>15</v>
      </c>
      <c r="AO148" s="204">
        <v>13.255366782439777</v>
      </c>
      <c r="AP148" s="204">
        <v>8.4813273476292448</v>
      </c>
      <c r="AQ148" s="217">
        <f t="shared" si="11"/>
        <v>21.736694130069022</v>
      </c>
      <c r="AR148" s="261">
        <f t="shared" si="10"/>
        <v>0.60981521399352212</v>
      </c>
      <c r="AS148" s="28">
        <v>4.3</v>
      </c>
      <c r="AT148" s="29" t="s">
        <v>15</v>
      </c>
      <c r="AU148" s="29" t="s">
        <v>15</v>
      </c>
      <c r="AV148" s="29" t="s">
        <v>15</v>
      </c>
      <c r="AW148" s="204" t="str">
        <f t="shared" ref="AW148:AW211" si="12">IF(AM148="NaN","NaN",(AM148*1000)/1.28784/14.0067)</f>
        <v>NaN</v>
      </c>
      <c r="AX148" s="29" t="s">
        <v>15</v>
      </c>
      <c r="AY148" s="29" t="s">
        <v>15</v>
      </c>
      <c r="AZ148" s="270" t="s">
        <v>15</v>
      </c>
      <c r="BA148" s="29" t="s">
        <v>15</v>
      </c>
      <c r="BB148" s="264" t="s">
        <v>15</v>
      </c>
      <c r="BC148" s="29" t="s">
        <v>15</v>
      </c>
      <c r="BD148" s="29" t="s">
        <v>15</v>
      </c>
      <c r="BE148" s="29" t="s">
        <v>15</v>
      </c>
      <c r="BF148" s="29" t="s">
        <v>15</v>
      </c>
      <c r="BG148" s="21" t="s">
        <v>15</v>
      </c>
      <c r="BH148" s="29" t="s">
        <v>15</v>
      </c>
      <c r="BI148" s="29" t="s">
        <v>15</v>
      </c>
      <c r="BJ148" s="309">
        <v>18.30725</v>
      </c>
      <c r="BK148" s="309">
        <v>825469700</v>
      </c>
      <c r="BL148" s="309">
        <v>207908100</v>
      </c>
      <c r="BM148" s="309">
        <v>0.4359034</v>
      </c>
      <c r="BN148" s="309">
        <v>0.19147790000000001</v>
      </c>
      <c r="BO148" s="309">
        <v>0.21018400000000001</v>
      </c>
      <c r="BP148" s="309">
        <v>0.1090219</v>
      </c>
      <c r="BQ148" s="309">
        <v>0</v>
      </c>
      <c r="BR148" s="309">
        <v>5.34127E-2</v>
      </c>
      <c r="BS148" s="136" t="s">
        <v>15</v>
      </c>
      <c r="BT148" s="136" t="s">
        <v>15</v>
      </c>
      <c r="BU148" s="136" t="s">
        <v>15</v>
      </c>
      <c r="BV148" s="136" t="s">
        <v>15</v>
      </c>
      <c r="BW148" s="136" t="s">
        <v>15</v>
      </c>
      <c r="BX148" s="136" t="s">
        <v>15</v>
      </c>
      <c r="BY148" s="136" t="s">
        <v>15</v>
      </c>
      <c r="BZ148" s="136" t="s">
        <v>15</v>
      </c>
      <c r="CA148" s="136" t="s">
        <v>15</v>
      </c>
      <c r="CB148" s="136" t="s">
        <v>15</v>
      </c>
      <c r="CC148" s="136" t="s">
        <v>15</v>
      </c>
      <c r="CD148" s="136" t="s">
        <v>15</v>
      </c>
      <c r="CE148" s="136">
        <v>0</v>
      </c>
      <c r="CF148" s="136">
        <v>49.187576</v>
      </c>
      <c r="CG148" s="136">
        <v>74.811194999999998</v>
      </c>
      <c r="CH148" s="136">
        <v>28.4</v>
      </c>
      <c r="CI148" s="136">
        <v>25.823448275862098</v>
      </c>
      <c r="CJ148" s="136">
        <v>25.8256603933518</v>
      </c>
      <c r="CK148" s="136">
        <v>7.1999999999999995E-2</v>
      </c>
      <c r="CL148" s="136">
        <v>19.53</v>
      </c>
      <c r="CM148" s="136">
        <v>46.929600000000001</v>
      </c>
      <c r="CN148" s="136">
        <v>710.54</v>
      </c>
      <c r="CO148" s="136">
        <v>22732.367773999998</v>
      </c>
      <c r="CP148" s="136">
        <v>57312.900828999998</v>
      </c>
      <c r="CQ148" s="136">
        <v>77</v>
      </c>
      <c r="CR148" s="136">
        <v>84.903448275862104</v>
      </c>
      <c r="CS148" s="136">
        <v>84.981957520775595</v>
      </c>
      <c r="CT148" s="136">
        <v>1007.6</v>
      </c>
      <c r="CU148" s="136">
        <v>1005.63724137931</v>
      </c>
      <c r="CV148" s="136">
        <v>1006.1451582631601</v>
      </c>
      <c r="CW148" s="136">
        <v>1.6</v>
      </c>
      <c r="CX148" s="136">
        <v>1.5455172413793099</v>
      </c>
      <c r="CY148" s="136">
        <v>1.4517143434903099</v>
      </c>
      <c r="CZ148" s="136">
        <v>257</v>
      </c>
      <c r="DA148" s="136">
        <v>147.993103448276</v>
      </c>
      <c r="DB148" s="136">
        <v>141.85739139889199</v>
      </c>
      <c r="DC148" s="136">
        <v>94.775000000000006</v>
      </c>
      <c r="DD148" s="136">
        <v>2581.0749999999998</v>
      </c>
      <c r="DE148" s="136">
        <v>6724.25</v>
      </c>
      <c r="DF148" s="136">
        <v>715.2</v>
      </c>
      <c r="DG148" s="136">
        <v>22303.775000000001</v>
      </c>
      <c r="DH148" s="136">
        <v>59631.525000000001</v>
      </c>
      <c r="DI148" s="136">
        <v>463.25</v>
      </c>
      <c r="DJ148" s="136">
        <v>65064.925000000003</v>
      </c>
      <c r="DK148" s="136">
        <v>160374.45000000001</v>
      </c>
      <c r="DL148" s="136">
        <v>416.55</v>
      </c>
      <c r="DM148" s="136">
        <v>60317.05</v>
      </c>
      <c r="DN148" s="136">
        <v>150132.875</v>
      </c>
      <c r="DO148" s="136">
        <v>46.798000000000002</v>
      </c>
      <c r="DP148" s="136">
        <v>1509.2629999999999</v>
      </c>
      <c r="DQ148" s="136">
        <v>3970.6489999999999</v>
      </c>
      <c r="DR148" s="136">
        <v>1.855</v>
      </c>
      <c r="DS148" s="136">
        <v>48.517000000000003</v>
      </c>
      <c r="DT148" s="136">
        <v>125.675</v>
      </c>
      <c r="DU148" s="136">
        <v>9.8249999999999993</v>
      </c>
      <c r="DV148" s="136">
        <v>250.8</v>
      </c>
      <c r="DW148" s="136">
        <v>648.5</v>
      </c>
      <c r="DX148" s="136">
        <v>12.8</v>
      </c>
      <c r="DY148" s="136">
        <v>852.94999999999902</v>
      </c>
      <c r="DZ148" s="136">
        <v>3073.7249999999999</v>
      </c>
      <c r="EA148" s="136">
        <v>327.35000000000002</v>
      </c>
      <c r="EB148" s="136">
        <v>9985.2000000000007</v>
      </c>
      <c r="EC148" s="136">
        <v>25804.5</v>
      </c>
      <c r="ED148" s="61"/>
      <c r="IM148"/>
    </row>
    <row r="149" spans="1:247" ht="20.25" customHeight="1">
      <c r="A149" s="17">
        <v>39844</v>
      </c>
      <c r="B149" s="18" t="s">
        <v>220</v>
      </c>
      <c r="C149" s="19">
        <v>1</v>
      </c>
      <c r="D149" s="14">
        <v>-3.4994000000000001</v>
      </c>
      <c r="E149" s="15">
        <v>-60.243769999999998</v>
      </c>
      <c r="F149" s="11" t="s">
        <v>12</v>
      </c>
      <c r="G149" s="13">
        <v>22</v>
      </c>
      <c r="H149" s="11" t="s">
        <v>207</v>
      </c>
      <c r="I149" s="12" t="s">
        <v>219</v>
      </c>
      <c r="J149" s="12" t="s">
        <v>1930</v>
      </c>
      <c r="K149" s="16" t="s">
        <v>215</v>
      </c>
      <c r="L149" s="136">
        <v>1</v>
      </c>
      <c r="M149" s="20">
        <v>7.8</v>
      </c>
      <c r="N149" s="199" t="s">
        <v>15</v>
      </c>
      <c r="O149" s="20">
        <v>28.56</v>
      </c>
      <c r="P149" s="20">
        <v>25</v>
      </c>
      <c r="Q149" s="20">
        <v>0.41</v>
      </c>
      <c r="R149" s="198">
        <v>82.3</v>
      </c>
      <c r="S149" s="198">
        <v>6.19</v>
      </c>
      <c r="T149" s="198">
        <v>11.9</v>
      </c>
      <c r="U149" s="198">
        <v>2.6</v>
      </c>
      <c r="V149" s="167" t="s">
        <v>15</v>
      </c>
      <c r="W149" s="20">
        <v>6.39</v>
      </c>
      <c r="X149" s="21" t="s">
        <v>15</v>
      </c>
      <c r="Y149" s="21" t="s">
        <v>15</v>
      </c>
      <c r="Z149" s="20">
        <v>14.6</v>
      </c>
      <c r="AA149" s="20">
        <v>10.6</v>
      </c>
      <c r="AB149" s="20">
        <v>6.06</v>
      </c>
      <c r="AC149" s="20">
        <v>7.57</v>
      </c>
      <c r="AD149" s="20" t="s">
        <v>1900</v>
      </c>
      <c r="AE149" s="20">
        <v>0.15</v>
      </c>
      <c r="AF149" s="20">
        <v>0.59</v>
      </c>
      <c r="AG149" s="178" t="s">
        <v>1900</v>
      </c>
      <c r="AH149" s="20">
        <v>0.9</v>
      </c>
      <c r="AI149" s="204">
        <v>1.25</v>
      </c>
      <c r="AJ149" s="20">
        <v>0.19</v>
      </c>
      <c r="AK149" s="20">
        <v>1.53</v>
      </c>
      <c r="AL149" s="20">
        <v>0.56000000000000005</v>
      </c>
      <c r="AM149" s="21" t="s">
        <v>15</v>
      </c>
      <c r="AN149" s="21" t="s">
        <v>15</v>
      </c>
      <c r="AO149" s="205">
        <v>20.725417607076103</v>
      </c>
      <c r="AP149" s="205">
        <v>11.90829996550773</v>
      </c>
      <c r="AQ149" s="217">
        <f t="shared" si="11"/>
        <v>32.633717572583834</v>
      </c>
      <c r="AR149" s="261">
        <f t="shared" si="10"/>
        <v>0.63509214238245093</v>
      </c>
      <c r="AS149" s="20">
        <v>2</v>
      </c>
      <c r="AT149" s="21" t="s">
        <v>15</v>
      </c>
      <c r="AU149" s="21" t="s">
        <v>15</v>
      </c>
      <c r="AV149" s="21" t="s">
        <v>15</v>
      </c>
      <c r="AW149" s="204" t="str">
        <f t="shared" si="12"/>
        <v>NaN</v>
      </c>
      <c r="AX149" s="21" t="s">
        <v>15</v>
      </c>
      <c r="AY149" s="21" t="s">
        <v>15</v>
      </c>
      <c r="AZ149" s="271" t="s">
        <v>15</v>
      </c>
      <c r="BA149" s="21" t="s">
        <v>15</v>
      </c>
      <c r="BB149" s="20">
        <v>0.15</v>
      </c>
      <c r="BC149" s="21" t="s">
        <v>15</v>
      </c>
      <c r="BD149" s="178" t="s">
        <v>1900</v>
      </c>
      <c r="BE149" s="21" t="s">
        <v>15</v>
      </c>
      <c r="BF149" s="20">
        <v>0.9</v>
      </c>
      <c r="BG149" s="21" t="s">
        <v>15</v>
      </c>
      <c r="BH149" s="21" t="s">
        <v>15</v>
      </c>
      <c r="BI149" s="21" t="s">
        <v>15</v>
      </c>
      <c r="BJ149" s="309">
        <v>18.30725</v>
      </c>
      <c r="BK149" s="309">
        <v>825469700</v>
      </c>
      <c r="BL149" s="309">
        <v>207908100</v>
      </c>
      <c r="BM149" s="309">
        <v>0.4359034</v>
      </c>
      <c r="BN149" s="309">
        <v>0.19147790000000001</v>
      </c>
      <c r="BO149" s="309">
        <v>0.21018400000000001</v>
      </c>
      <c r="BP149" s="309">
        <v>0.1090219</v>
      </c>
      <c r="BQ149" s="309">
        <v>0</v>
      </c>
      <c r="BR149" s="309">
        <v>5.34127E-2</v>
      </c>
      <c r="BS149" s="136" t="s">
        <v>15</v>
      </c>
      <c r="BT149" s="136" t="s">
        <v>15</v>
      </c>
      <c r="BU149" s="136" t="s">
        <v>15</v>
      </c>
      <c r="BV149" s="136" t="s">
        <v>15</v>
      </c>
      <c r="BW149" s="136" t="s">
        <v>15</v>
      </c>
      <c r="BX149" s="136" t="s">
        <v>15</v>
      </c>
      <c r="BY149" s="136" t="s">
        <v>15</v>
      </c>
      <c r="BZ149" s="136" t="s">
        <v>15</v>
      </c>
      <c r="CA149" s="136" t="s">
        <v>15</v>
      </c>
      <c r="CB149" s="136" t="s">
        <v>15</v>
      </c>
      <c r="CC149" s="136" t="s">
        <v>15</v>
      </c>
      <c r="CD149" s="136" t="s">
        <v>15</v>
      </c>
      <c r="CE149" s="136">
        <v>0</v>
      </c>
      <c r="CF149" s="136">
        <v>49.187576</v>
      </c>
      <c r="CG149" s="136">
        <v>74.811194999999998</v>
      </c>
      <c r="CH149" s="136">
        <v>28.8</v>
      </c>
      <c r="CI149" s="136">
        <v>25.8179310344828</v>
      </c>
      <c r="CJ149" s="136">
        <v>25.812086986149598</v>
      </c>
      <c r="CK149" s="136">
        <v>5.04E-2</v>
      </c>
      <c r="CL149" s="136">
        <v>19.547999999999998</v>
      </c>
      <c r="CM149" s="136">
        <v>46.954799999999999</v>
      </c>
      <c r="CN149" s="136">
        <v>496.624167</v>
      </c>
      <c r="CO149" s="136">
        <v>22357.767774</v>
      </c>
      <c r="CP149" s="136">
        <v>56725.724717999998</v>
      </c>
      <c r="CQ149" s="136">
        <v>78</v>
      </c>
      <c r="CR149" s="136">
        <v>84.937931034482801</v>
      </c>
      <c r="CS149" s="136">
        <v>85.029048933517998</v>
      </c>
      <c r="CT149" s="136">
        <v>1008.2</v>
      </c>
      <c r="CU149" s="136">
        <v>1005.63034482759</v>
      </c>
      <c r="CV149" s="136">
        <v>1006.14820535457</v>
      </c>
      <c r="CW149" s="136">
        <v>1.5</v>
      </c>
      <c r="CX149" s="136">
        <v>1.5489655172413801</v>
      </c>
      <c r="CY149" s="136">
        <v>1.4478362271468199</v>
      </c>
      <c r="CZ149" s="136">
        <v>179</v>
      </c>
      <c r="DA149" s="136">
        <v>146.54482758620699</v>
      </c>
      <c r="DB149" s="136">
        <v>141.69949666205</v>
      </c>
      <c r="DC149" s="136">
        <v>78.400000000000006</v>
      </c>
      <c r="DD149" s="136">
        <v>2555.5250000000001</v>
      </c>
      <c r="DE149" s="136">
        <v>6678.0749999999998</v>
      </c>
      <c r="DF149" s="136">
        <v>591.07500000000005</v>
      </c>
      <c r="DG149" s="136">
        <v>22119.15</v>
      </c>
      <c r="DH149" s="136">
        <v>59299.1</v>
      </c>
      <c r="DI149" s="136">
        <v>462.3</v>
      </c>
      <c r="DJ149" s="136">
        <v>65057.8</v>
      </c>
      <c r="DK149" s="136">
        <v>160376.79999999999</v>
      </c>
      <c r="DL149" s="136">
        <v>420.65</v>
      </c>
      <c r="DM149" s="136">
        <v>60326.6</v>
      </c>
      <c r="DN149" s="136">
        <v>150154.85</v>
      </c>
      <c r="DO149" s="136">
        <v>38.784999999999997</v>
      </c>
      <c r="DP149" s="136">
        <v>1498.5329999999999</v>
      </c>
      <c r="DQ149" s="136">
        <v>3952.181</v>
      </c>
      <c r="DR149" s="136">
        <v>1.4350000000000001</v>
      </c>
      <c r="DS149" s="136">
        <v>47.911999999999999</v>
      </c>
      <c r="DT149" s="136">
        <v>124.84</v>
      </c>
      <c r="DU149" s="136">
        <v>7.0250000000000004</v>
      </c>
      <c r="DV149" s="136">
        <v>247.1</v>
      </c>
      <c r="DW149" s="136">
        <v>643.70000000000005</v>
      </c>
      <c r="DX149" s="136">
        <v>4.0750000000000002</v>
      </c>
      <c r="DY149" s="136">
        <v>844.724999999999</v>
      </c>
      <c r="DZ149" s="136">
        <v>3072.7750000000001</v>
      </c>
      <c r="EA149" s="136">
        <v>276.3</v>
      </c>
      <c r="EB149" s="136">
        <v>9911.0249999999905</v>
      </c>
      <c r="EC149" s="136">
        <v>25656.75</v>
      </c>
      <c r="ED149" s="61"/>
      <c r="IM149"/>
    </row>
    <row r="150" spans="1:247" ht="20.25" customHeight="1">
      <c r="A150" s="17">
        <v>39845</v>
      </c>
      <c r="B150" s="18" t="s">
        <v>251</v>
      </c>
      <c r="C150" s="19">
        <v>1</v>
      </c>
      <c r="D150" s="14">
        <v>-3.4561099999999998</v>
      </c>
      <c r="E150" s="15">
        <v>-60.300130000000003</v>
      </c>
      <c r="F150" s="11" t="s">
        <v>12</v>
      </c>
      <c r="G150" s="33">
        <v>25.25</v>
      </c>
      <c r="H150" s="11" t="s">
        <v>67</v>
      </c>
      <c r="I150" s="12" t="s">
        <v>250</v>
      </c>
      <c r="J150" s="12" t="s">
        <v>1930</v>
      </c>
      <c r="K150" s="16" t="s">
        <v>215</v>
      </c>
      <c r="L150" s="136">
        <v>1</v>
      </c>
      <c r="M150" s="20">
        <v>5.4</v>
      </c>
      <c r="N150" s="200" t="s">
        <v>15</v>
      </c>
      <c r="O150" s="20">
        <v>29.92</v>
      </c>
      <c r="P150" s="20">
        <v>47</v>
      </c>
      <c r="Q150" s="20">
        <v>0.5</v>
      </c>
      <c r="R150" s="167">
        <v>65.099999999999994</v>
      </c>
      <c r="S150" s="167">
        <v>4.92</v>
      </c>
      <c r="T150" s="167">
        <v>12.3</v>
      </c>
      <c r="U150" s="167">
        <v>3</v>
      </c>
      <c r="V150" s="198" t="s">
        <v>15</v>
      </c>
      <c r="W150" s="20">
        <v>6.69</v>
      </c>
      <c r="X150" s="21" t="s">
        <v>15</v>
      </c>
      <c r="Y150" s="21" t="s">
        <v>15</v>
      </c>
      <c r="Z150" s="20">
        <v>30.6</v>
      </c>
      <c r="AA150" s="20">
        <v>15.9</v>
      </c>
      <c r="AB150" s="21" t="s">
        <v>15</v>
      </c>
      <c r="AC150" s="21" t="s">
        <v>15</v>
      </c>
      <c r="AD150" s="21" t="s">
        <v>15</v>
      </c>
      <c r="AE150" s="21" t="s">
        <v>15</v>
      </c>
      <c r="AF150" s="21" t="s">
        <v>15</v>
      </c>
      <c r="AG150" s="21" t="s">
        <v>15</v>
      </c>
      <c r="AH150" s="21" t="s">
        <v>15</v>
      </c>
      <c r="AI150" s="204" t="s">
        <v>15</v>
      </c>
      <c r="AJ150" s="21" t="s">
        <v>15</v>
      </c>
      <c r="AK150" s="21" t="s">
        <v>15</v>
      </c>
      <c r="AL150" s="21" t="s">
        <v>15</v>
      </c>
      <c r="AM150" s="21" t="s">
        <v>15</v>
      </c>
      <c r="AN150" s="21" t="s">
        <v>15</v>
      </c>
      <c r="AO150" s="204">
        <v>10.696477031872869</v>
      </c>
      <c r="AP150" s="204">
        <v>9.8358092440234657</v>
      </c>
      <c r="AQ150" s="217">
        <f t="shared" si="11"/>
        <v>20.532286275896332</v>
      </c>
      <c r="AR150" s="261">
        <f t="shared" si="10"/>
        <v>0.5209588882671039</v>
      </c>
      <c r="AS150" s="20">
        <v>0.65</v>
      </c>
      <c r="AT150" s="21" t="s">
        <v>15</v>
      </c>
      <c r="AU150" s="21" t="s">
        <v>15</v>
      </c>
      <c r="AV150" s="21" t="s">
        <v>15</v>
      </c>
      <c r="AW150" s="204" t="str">
        <f t="shared" si="12"/>
        <v>NaN</v>
      </c>
      <c r="AX150" s="21" t="s">
        <v>15</v>
      </c>
      <c r="AY150" s="21" t="s">
        <v>15</v>
      </c>
      <c r="AZ150" s="271" t="s">
        <v>15</v>
      </c>
      <c r="BA150" s="21" t="s">
        <v>15</v>
      </c>
      <c r="BB150" s="264" t="s">
        <v>15</v>
      </c>
      <c r="BC150" s="21" t="s">
        <v>15</v>
      </c>
      <c r="BD150" s="21" t="s">
        <v>15</v>
      </c>
      <c r="BE150" s="21" t="s">
        <v>15</v>
      </c>
      <c r="BF150" s="21" t="s">
        <v>15</v>
      </c>
      <c r="BG150" s="21" t="s">
        <v>15</v>
      </c>
      <c r="BH150" s="21" t="s">
        <v>15</v>
      </c>
      <c r="BI150" s="21" t="s">
        <v>15</v>
      </c>
      <c r="BJ150" s="309">
        <v>18.39151</v>
      </c>
      <c r="BK150" s="309">
        <v>843107800</v>
      </c>
      <c r="BL150" s="309">
        <v>209729300</v>
      </c>
      <c r="BM150" s="309">
        <v>0.43533379999999999</v>
      </c>
      <c r="BN150" s="309">
        <v>0.19208790000000001</v>
      </c>
      <c r="BO150" s="309">
        <v>0.21035590000000001</v>
      </c>
      <c r="BP150" s="309">
        <v>0.1088794</v>
      </c>
      <c r="BQ150" s="309">
        <v>0</v>
      </c>
      <c r="BR150" s="309">
        <v>5.334291E-2</v>
      </c>
      <c r="BS150" s="136">
        <v>11.9646759033203</v>
      </c>
      <c r="BT150" s="136">
        <v>6.2928835550943996</v>
      </c>
      <c r="BU150" s="136">
        <v>-1.40071972661341E-2</v>
      </c>
      <c r="BV150" s="136">
        <v>1.0839783120900399E-2</v>
      </c>
      <c r="BW150" s="136">
        <v>1.9414560558895299E-2</v>
      </c>
      <c r="BX150" s="136">
        <v>322.26470179624698</v>
      </c>
      <c r="BY150" s="136">
        <v>2343.60728546775</v>
      </c>
      <c r="BZ150" s="136">
        <v>1.3893035554722301E-2</v>
      </c>
      <c r="CA150" s="136">
        <v>1.69145145564006E-3</v>
      </c>
      <c r="CB150" s="136">
        <v>88215.748248134696</v>
      </c>
      <c r="CC150" s="136">
        <v>1139.4015551231</v>
      </c>
      <c r="CD150" s="136">
        <v>438.45576055432599</v>
      </c>
      <c r="CE150" s="136">
        <v>0</v>
      </c>
      <c r="CF150" s="136">
        <v>47.416674999999998</v>
      </c>
      <c r="CG150" s="136">
        <v>66.671671000000003</v>
      </c>
      <c r="CH150" s="136">
        <v>23.5</v>
      </c>
      <c r="CI150" s="136">
        <v>25.670211082758598</v>
      </c>
      <c r="CJ150" s="136">
        <v>25.8425041800554</v>
      </c>
      <c r="CK150" s="136">
        <v>0.16919999999999999</v>
      </c>
      <c r="CL150" s="136">
        <v>19.818000000000001</v>
      </c>
      <c r="CM150" s="136">
        <v>47.059199999999997</v>
      </c>
      <c r="CN150" s="136">
        <v>0</v>
      </c>
      <c r="CO150" s="136">
        <v>23989.919440999998</v>
      </c>
      <c r="CP150" s="136">
        <v>58755.666108999998</v>
      </c>
      <c r="CQ150" s="136">
        <v>95</v>
      </c>
      <c r="CR150" s="136">
        <v>85.110730310344806</v>
      </c>
      <c r="CS150" s="136">
        <v>84.935020941828299</v>
      </c>
      <c r="CT150" s="136">
        <v>1006.5</v>
      </c>
      <c r="CU150" s="136">
        <v>1005.79507162069</v>
      </c>
      <c r="CV150" s="136">
        <v>1006.10024243213</v>
      </c>
      <c r="CW150" s="136">
        <v>0.9</v>
      </c>
      <c r="CX150" s="136">
        <v>1.50917352413793</v>
      </c>
      <c r="CY150" s="136">
        <v>1.4761746232687001</v>
      </c>
      <c r="CZ150" s="136">
        <v>30</v>
      </c>
      <c r="DA150" s="136">
        <v>143.69971879310299</v>
      </c>
      <c r="DB150" s="136">
        <v>139.509633019391</v>
      </c>
      <c r="DC150" s="136">
        <v>2.4</v>
      </c>
      <c r="DD150" s="136">
        <v>2574.8249999999998</v>
      </c>
      <c r="DE150" s="136">
        <v>6725.1750000000002</v>
      </c>
      <c r="DF150" s="136">
        <v>18.149999999999999</v>
      </c>
      <c r="DG150" s="136">
        <v>22231.85</v>
      </c>
      <c r="DH150" s="136">
        <v>58847.05</v>
      </c>
      <c r="DI150" s="136">
        <v>451.9</v>
      </c>
      <c r="DJ150" s="136">
        <v>65086.925000000003</v>
      </c>
      <c r="DK150" s="136">
        <v>160867.1</v>
      </c>
      <c r="DL150" s="136">
        <v>419.42500000000001</v>
      </c>
      <c r="DM150" s="136">
        <v>60345.074999999997</v>
      </c>
      <c r="DN150" s="136">
        <v>150088.6</v>
      </c>
      <c r="DO150" s="136">
        <v>1.18</v>
      </c>
      <c r="DP150" s="136">
        <v>1506.2570000000001</v>
      </c>
      <c r="DQ150" s="136">
        <v>3929.5349999999999</v>
      </c>
      <c r="DR150" s="136">
        <v>5.0000000000000001E-3</v>
      </c>
      <c r="DS150" s="136">
        <v>48.767000000000003</v>
      </c>
      <c r="DT150" s="136">
        <v>125.251</v>
      </c>
      <c r="DU150" s="136">
        <v>2.5000000000000001E-2</v>
      </c>
      <c r="DV150" s="136">
        <v>252.72499999999999</v>
      </c>
      <c r="DW150" s="136">
        <v>647.07500000000005</v>
      </c>
      <c r="DX150" s="136">
        <v>0.05</v>
      </c>
      <c r="DY150" s="136">
        <v>829.125</v>
      </c>
      <c r="DZ150" s="136">
        <v>2913.2</v>
      </c>
      <c r="EA150" s="136">
        <v>8.4250000000000007</v>
      </c>
      <c r="EB150" s="136">
        <v>9968.7250000000004</v>
      </c>
      <c r="EC150" s="136">
        <v>25592.55</v>
      </c>
      <c r="ED150" s="61"/>
      <c r="IM150"/>
    </row>
    <row r="151" spans="1:247" ht="20.25" customHeight="1">
      <c r="A151" s="25">
        <v>39845</v>
      </c>
      <c r="B151" s="26" t="s">
        <v>253</v>
      </c>
      <c r="C151" s="27">
        <v>1</v>
      </c>
      <c r="D151" s="14">
        <v>-3.4568099999999999</v>
      </c>
      <c r="E151" s="23">
        <v>-60.293529999999997</v>
      </c>
      <c r="F151" s="11" t="s">
        <v>54</v>
      </c>
      <c r="G151" s="13">
        <v>25.75</v>
      </c>
      <c r="H151" s="11" t="s">
        <v>70</v>
      </c>
      <c r="I151" s="12" t="s">
        <v>252</v>
      </c>
      <c r="J151" s="12" t="s">
        <v>1930</v>
      </c>
      <c r="K151" s="24" t="s">
        <v>215</v>
      </c>
      <c r="L151" s="136">
        <v>1</v>
      </c>
      <c r="M151" s="28">
        <v>5.2</v>
      </c>
      <c r="N151" s="199" t="s">
        <v>15</v>
      </c>
      <c r="O151" s="28">
        <v>27.99</v>
      </c>
      <c r="P151" s="28">
        <v>34</v>
      </c>
      <c r="Q151" s="28">
        <v>0.45</v>
      </c>
      <c r="R151" s="198">
        <v>64.2</v>
      </c>
      <c r="S151" s="198">
        <v>4.95</v>
      </c>
      <c r="T151" s="198">
        <v>1.6</v>
      </c>
      <c r="U151" s="198">
        <v>0.3</v>
      </c>
      <c r="V151" s="167" t="s">
        <v>15</v>
      </c>
      <c r="W151" s="28">
        <v>6.44</v>
      </c>
      <c r="X151" s="29" t="s">
        <v>15</v>
      </c>
      <c r="Y151" s="29" t="s">
        <v>15</v>
      </c>
      <c r="Z151" s="28">
        <v>20.8</v>
      </c>
      <c r="AA151" s="29" t="s">
        <v>15</v>
      </c>
      <c r="AB151" s="29" t="s">
        <v>15</v>
      </c>
      <c r="AC151" s="29" t="s">
        <v>15</v>
      </c>
      <c r="AD151" s="29" t="s">
        <v>15</v>
      </c>
      <c r="AE151" s="29" t="s">
        <v>15</v>
      </c>
      <c r="AF151" s="29" t="s">
        <v>15</v>
      </c>
      <c r="AG151" s="29" t="s">
        <v>15</v>
      </c>
      <c r="AH151" s="29" t="s">
        <v>15</v>
      </c>
      <c r="AI151" s="205" t="s">
        <v>15</v>
      </c>
      <c r="AJ151" s="29" t="s">
        <v>15</v>
      </c>
      <c r="AK151" s="29" t="s">
        <v>15</v>
      </c>
      <c r="AL151" s="29" t="s">
        <v>15</v>
      </c>
      <c r="AM151" s="29" t="s">
        <v>15</v>
      </c>
      <c r="AN151" s="29" t="s">
        <v>15</v>
      </c>
      <c r="AO151" s="205">
        <v>20.312180752947285</v>
      </c>
      <c r="AP151" s="205">
        <v>11.117128965463857</v>
      </c>
      <c r="AQ151" s="217">
        <f t="shared" si="11"/>
        <v>31.42930971841114</v>
      </c>
      <c r="AR151" s="261">
        <f t="shared" si="10"/>
        <v>0.64628147849675821</v>
      </c>
      <c r="AS151" s="28">
        <v>10.050000000000001</v>
      </c>
      <c r="AT151" s="29" t="s">
        <v>15</v>
      </c>
      <c r="AU151" s="29" t="s">
        <v>15</v>
      </c>
      <c r="AV151" s="29" t="s">
        <v>15</v>
      </c>
      <c r="AW151" s="204" t="str">
        <f t="shared" si="12"/>
        <v>NaN</v>
      </c>
      <c r="AX151" s="29" t="s">
        <v>15</v>
      </c>
      <c r="AY151" s="29" t="s">
        <v>15</v>
      </c>
      <c r="AZ151" s="270" t="s">
        <v>15</v>
      </c>
      <c r="BA151" s="29" t="s">
        <v>15</v>
      </c>
      <c r="BB151" s="264" t="s">
        <v>15</v>
      </c>
      <c r="BC151" s="29" t="s">
        <v>15</v>
      </c>
      <c r="BD151" s="29" t="s">
        <v>15</v>
      </c>
      <c r="BE151" s="29" t="s">
        <v>15</v>
      </c>
      <c r="BF151" s="29" t="s">
        <v>15</v>
      </c>
      <c r="BG151" s="21" t="s">
        <v>15</v>
      </c>
      <c r="BH151" s="29" t="s">
        <v>15</v>
      </c>
      <c r="BI151" s="29" t="s">
        <v>15</v>
      </c>
      <c r="BJ151" s="309">
        <v>18.39151</v>
      </c>
      <c r="BK151" s="309">
        <v>843107800</v>
      </c>
      <c r="BL151" s="309">
        <v>209729300</v>
      </c>
      <c r="BM151" s="309">
        <v>0.43533379999999999</v>
      </c>
      <c r="BN151" s="309">
        <v>0.19208790000000001</v>
      </c>
      <c r="BO151" s="309">
        <v>0.21035590000000001</v>
      </c>
      <c r="BP151" s="309">
        <v>0.1088794</v>
      </c>
      <c r="BQ151" s="309">
        <v>0</v>
      </c>
      <c r="BR151" s="309">
        <v>5.334291E-2</v>
      </c>
      <c r="BS151" s="136">
        <v>11.6766355037689</v>
      </c>
      <c r="BT151" s="136">
        <v>6.5809199810028103</v>
      </c>
      <c r="BU151" s="136">
        <v>-1.9061480124946701E-3</v>
      </c>
      <c r="BV151" s="136">
        <v>-4.6321639092639099E-4</v>
      </c>
      <c r="BW151" s="136">
        <v>5.9030964039266101E-3</v>
      </c>
      <c r="BX151" s="136">
        <v>13.6587845685504</v>
      </c>
      <c r="BY151" s="136">
        <v>1246.6877435962699</v>
      </c>
      <c r="BZ151" s="136">
        <v>2.09801787798687E-3</v>
      </c>
      <c r="CA151" s="136">
        <v>4.3854435676086002E-4</v>
      </c>
      <c r="CB151" s="136">
        <v>24595.133033509999</v>
      </c>
      <c r="CC151" s="136">
        <v>8553.1972558171492</v>
      </c>
      <c r="CD151" s="136">
        <v>2169.0638192726301</v>
      </c>
      <c r="CE151" s="136">
        <v>0</v>
      </c>
      <c r="CF151" s="136">
        <v>47.416674999999998</v>
      </c>
      <c r="CG151" s="136">
        <v>66.671671000000003</v>
      </c>
      <c r="CH151" s="136">
        <v>23.4</v>
      </c>
      <c r="CI151" s="136">
        <v>25.676417979310401</v>
      </c>
      <c r="CJ151" s="136">
        <v>25.8433352049862</v>
      </c>
      <c r="CK151" s="136">
        <v>9.7199999999999995E-2</v>
      </c>
      <c r="CL151" s="136">
        <v>19.857600000000001</v>
      </c>
      <c r="CM151" s="136">
        <v>46.983600000000003</v>
      </c>
      <c r="CN151" s="136">
        <v>0</v>
      </c>
      <c r="CO151" s="136">
        <v>23989.919440999998</v>
      </c>
      <c r="CP151" s="136">
        <v>58755.666108999998</v>
      </c>
      <c r="CQ151" s="136">
        <v>95</v>
      </c>
      <c r="CR151" s="136">
        <v>85.083144103448305</v>
      </c>
      <c r="CS151" s="136">
        <v>84.932250858725794</v>
      </c>
      <c r="CT151" s="136">
        <v>1005.3</v>
      </c>
      <c r="CU151" s="136">
        <v>1005.7785198965501</v>
      </c>
      <c r="CV151" s="136">
        <v>1006.09858038227</v>
      </c>
      <c r="CW151" s="136">
        <v>0.3</v>
      </c>
      <c r="CX151" s="136">
        <v>1.52089766206897</v>
      </c>
      <c r="CY151" s="136">
        <v>1.47395855678671</v>
      </c>
      <c r="CZ151" s="136">
        <v>11</v>
      </c>
      <c r="DA151" s="136">
        <v>144.389373965517</v>
      </c>
      <c r="DB151" s="136">
        <v>140.22708454293601</v>
      </c>
      <c r="DC151" s="136">
        <v>0</v>
      </c>
      <c r="DD151" s="136">
        <v>2572.4250000000002</v>
      </c>
      <c r="DE151" s="136">
        <v>6722.7749999999996</v>
      </c>
      <c r="DF151" s="136">
        <v>0</v>
      </c>
      <c r="DG151" s="136">
        <v>22213.7</v>
      </c>
      <c r="DH151" s="136">
        <v>58828.9</v>
      </c>
      <c r="DI151" s="136">
        <v>450.22500000000002</v>
      </c>
      <c r="DJ151" s="136">
        <v>65083.525000000001</v>
      </c>
      <c r="DK151" s="136">
        <v>160823.92499999999</v>
      </c>
      <c r="DL151" s="136">
        <v>414.67500000000001</v>
      </c>
      <c r="DM151" s="136">
        <v>60345.875</v>
      </c>
      <c r="DN151" s="136">
        <v>150085.4</v>
      </c>
      <c r="DO151" s="136">
        <v>0</v>
      </c>
      <c r="DP151" s="136">
        <v>1505.077</v>
      </c>
      <c r="DQ151" s="136">
        <v>3928.355</v>
      </c>
      <c r="DR151" s="136">
        <v>0</v>
      </c>
      <c r="DS151" s="136">
        <v>48.762</v>
      </c>
      <c r="DT151" s="136">
        <v>125.246</v>
      </c>
      <c r="DU151" s="136">
        <v>0</v>
      </c>
      <c r="DV151" s="136">
        <v>252.7</v>
      </c>
      <c r="DW151" s="136">
        <v>647.04999999999995</v>
      </c>
      <c r="DX151" s="136">
        <v>0</v>
      </c>
      <c r="DY151" s="136">
        <v>829.07500000000005</v>
      </c>
      <c r="DZ151" s="136">
        <v>2913.15</v>
      </c>
      <c r="EA151" s="136">
        <v>0</v>
      </c>
      <c r="EB151" s="136">
        <v>9960.2999999999993</v>
      </c>
      <c r="EC151" s="136">
        <v>25584.125</v>
      </c>
      <c r="ED151" s="61"/>
      <c r="IM151"/>
    </row>
    <row r="152" spans="1:247" ht="20.25" customHeight="1">
      <c r="A152" s="17">
        <v>39845</v>
      </c>
      <c r="B152" s="18" t="s">
        <v>80</v>
      </c>
      <c r="C152" s="19">
        <v>1</v>
      </c>
      <c r="D152" s="14">
        <v>-3.4299200000000001</v>
      </c>
      <c r="E152" s="15">
        <v>-60.292020000000001</v>
      </c>
      <c r="F152" s="11" t="s">
        <v>54</v>
      </c>
      <c r="G152" s="33">
        <v>3.25</v>
      </c>
      <c r="H152" s="11" t="s">
        <v>137</v>
      </c>
      <c r="I152" s="12" t="s">
        <v>254</v>
      </c>
      <c r="J152" s="12" t="s">
        <v>1930</v>
      </c>
      <c r="K152" s="16" t="s">
        <v>215</v>
      </c>
      <c r="L152" s="136">
        <v>1</v>
      </c>
      <c r="M152" s="20">
        <v>6.1</v>
      </c>
      <c r="N152" s="200" t="s">
        <v>15</v>
      </c>
      <c r="O152" s="20">
        <v>30.69</v>
      </c>
      <c r="P152" s="20">
        <v>59</v>
      </c>
      <c r="Q152" s="20">
        <v>0.5</v>
      </c>
      <c r="R152" s="167">
        <v>82.5</v>
      </c>
      <c r="S152" s="167">
        <v>6.26</v>
      </c>
      <c r="T152" s="167">
        <v>8.5</v>
      </c>
      <c r="U152" s="167">
        <v>2.5</v>
      </c>
      <c r="V152" s="198" t="s">
        <v>15</v>
      </c>
      <c r="W152" s="20">
        <v>6.94</v>
      </c>
      <c r="X152" s="21" t="s">
        <v>15</v>
      </c>
      <c r="Y152" s="21" t="s">
        <v>15</v>
      </c>
      <c r="Z152" s="20">
        <v>6.8</v>
      </c>
      <c r="AA152" s="20">
        <v>10.4</v>
      </c>
      <c r="AB152" s="21" t="s">
        <v>15</v>
      </c>
      <c r="AC152" s="21" t="s">
        <v>15</v>
      </c>
      <c r="AD152" s="21" t="s">
        <v>15</v>
      </c>
      <c r="AE152" s="21" t="s">
        <v>15</v>
      </c>
      <c r="AF152" s="21" t="s">
        <v>15</v>
      </c>
      <c r="AG152" s="21" t="s">
        <v>15</v>
      </c>
      <c r="AH152" s="21" t="s">
        <v>15</v>
      </c>
      <c r="AI152" s="204" t="s">
        <v>15</v>
      </c>
      <c r="AJ152" s="21" t="s">
        <v>15</v>
      </c>
      <c r="AK152" s="21" t="s">
        <v>15</v>
      </c>
      <c r="AL152" s="21" t="s">
        <v>15</v>
      </c>
      <c r="AM152" s="21" t="s">
        <v>15</v>
      </c>
      <c r="AN152" s="21" t="s">
        <v>15</v>
      </c>
      <c r="AO152" s="204">
        <v>13.716284812045</v>
      </c>
      <c r="AP152" s="204">
        <v>8.536584112669459</v>
      </c>
      <c r="AQ152" s="217">
        <f t="shared" si="11"/>
        <v>22.252868924714459</v>
      </c>
      <c r="AR152" s="261">
        <f t="shared" si="10"/>
        <v>0.61638276208113707</v>
      </c>
      <c r="AS152" s="20">
        <v>2.25</v>
      </c>
      <c r="AT152" s="21" t="s">
        <v>15</v>
      </c>
      <c r="AU152" s="21" t="s">
        <v>15</v>
      </c>
      <c r="AV152" s="21" t="s">
        <v>15</v>
      </c>
      <c r="AW152" s="204" t="str">
        <f t="shared" si="12"/>
        <v>NaN</v>
      </c>
      <c r="AX152" s="21" t="s">
        <v>15</v>
      </c>
      <c r="AY152" s="21" t="s">
        <v>15</v>
      </c>
      <c r="AZ152" s="271" t="s">
        <v>15</v>
      </c>
      <c r="BA152" s="21" t="s">
        <v>15</v>
      </c>
      <c r="BB152" s="264" t="s">
        <v>15</v>
      </c>
      <c r="BC152" s="21" t="s">
        <v>15</v>
      </c>
      <c r="BD152" s="21" t="s">
        <v>15</v>
      </c>
      <c r="BE152" s="21" t="s">
        <v>15</v>
      </c>
      <c r="BF152" s="21" t="s">
        <v>15</v>
      </c>
      <c r="BG152" s="21" t="s">
        <v>15</v>
      </c>
      <c r="BH152" s="21" t="s">
        <v>15</v>
      </c>
      <c r="BI152" s="21" t="s">
        <v>15</v>
      </c>
      <c r="BJ152" s="309">
        <v>18.39151</v>
      </c>
      <c r="BK152" s="309">
        <v>843107800</v>
      </c>
      <c r="BL152" s="309">
        <v>209729300</v>
      </c>
      <c r="BM152" s="309">
        <v>0.43533379999999999</v>
      </c>
      <c r="BN152" s="309">
        <v>0.19208790000000001</v>
      </c>
      <c r="BO152" s="309">
        <v>0.21035590000000001</v>
      </c>
      <c r="BP152" s="309">
        <v>0.1088794</v>
      </c>
      <c r="BQ152" s="309">
        <v>0</v>
      </c>
      <c r="BR152" s="309">
        <v>5.334291E-2</v>
      </c>
      <c r="BS152" s="136">
        <v>14.8563983917236</v>
      </c>
      <c r="BT152" s="136">
        <v>3.4029811859130898</v>
      </c>
      <c r="BU152" s="136">
        <v>3.3075817115604901E-2</v>
      </c>
      <c r="BV152" s="136">
        <v>-2.1590285375714301E-2</v>
      </c>
      <c r="BW152" s="136">
        <v>5.3392976336181203E-2</v>
      </c>
      <c r="BX152" s="136">
        <v>326.86545088951198</v>
      </c>
      <c r="BY152" s="136">
        <v>1383.5790554805899</v>
      </c>
      <c r="BZ152" s="136">
        <v>2.6295650215686299E-2</v>
      </c>
      <c r="CA152" s="136">
        <v>1.15967491954145E-2</v>
      </c>
      <c r="CB152" s="136">
        <v>239397.20727220899</v>
      </c>
      <c r="CC152" s="136">
        <v>342.852780406634</v>
      </c>
      <c r="CD152" s="136">
        <v>52.0915092589347</v>
      </c>
      <c r="CE152" s="136">
        <v>0</v>
      </c>
      <c r="CF152" s="136">
        <v>47.416674999999998</v>
      </c>
      <c r="CG152" s="136">
        <v>66.671671000000003</v>
      </c>
      <c r="CH152" s="136">
        <v>24.7</v>
      </c>
      <c r="CI152" s="136">
        <v>25.663314531034501</v>
      </c>
      <c r="CJ152" s="136">
        <v>25.839734096952899</v>
      </c>
      <c r="CK152" s="136">
        <v>0.15479999999999999</v>
      </c>
      <c r="CL152" s="136">
        <v>19.7028</v>
      </c>
      <c r="CM152" s="136">
        <v>47.033999999999999</v>
      </c>
      <c r="CN152" s="136">
        <v>55.010556000000001</v>
      </c>
      <c r="CO152" s="136">
        <v>24046.043052000001</v>
      </c>
      <c r="CP152" s="136">
        <v>58804.923886999997</v>
      </c>
      <c r="CQ152" s="136">
        <v>91</v>
      </c>
      <c r="CR152" s="136">
        <v>85.138316517241407</v>
      </c>
      <c r="CS152" s="136">
        <v>84.929480775623304</v>
      </c>
      <c r="CT152" s="136">
        <v>1008.4</v>
      </c>
      <c r="CU152" s="136">
        <v>1005.82817506897</v>
      </c>
      <c r="CV152" s="136">
        <v>1006.10772165651</v>
      </c>
      <c r="CW152" s="136">
        <v>1.4</v>
      </c>
      <c r="CX152" s="136">
        <v>1.4912424896551699</v>
      </c>
      <c r="CY152" s="136">
        <v>1.47395855678671</v>
      </c>
      <c r="CZ152" s="136">
        <v>197</v>
      </c>
      <c r="DA152" s="136">
        <v>143.46523603448301</v>
      </c>
      <c r="DB152" s="136">
        <v>138.955616398892</v>
      </c>
      <c r="DC152" s="136">
        <v>39.299999999999997</v>
      </c>
      <c r="DD152" s="136">
        <v>2616.9250000000002</v>
      </c>
      <c r="DE152" s="136">
        <v>6759.7749999999996</v>
      </c>
      <c r="DF152" s="136">
        <v>329.02499999999998</v>
      </c>
      <c r="DG152" s="136">
        <v>22572.825000000001</v>
      </c>
      <c r="DH152" s="136">
        <v>59130.5</v>
      </c>
      <c r="DI152" s="136">
        <v>454.875</v>
      </c>
      <c r="DJ152" s="136">
        <v>65094.8</v>
      </c>
      <c r="DK152" s="136">
        <v>160955.5</v>
      </c>
      <c r="DL152" s="136">
        <v>417.35</v>
      </c>
      <c r="DM152" s="136">
        <v>60328.2</v>
      </c>
      <c r="DN152" s="136">
        <v>150089.97500000001</v>
      </c>
      <c r="DO152" s="136">
        <v>21.06</v>
      </c>
      <c r="DP152" s="136">
        <v>1527.548</v>
      </c>
      <c r="DQ152" s="136">
        <v>3947.6959999999999</v>
      </c>
      <c r="DR152" s="136">
        <v>0.48499999999999999</v>
      </c>
      <c r="DS152" s="136">
        <v>49.268000000000001</v>
      </c>
      <c r="DT152" s="136">
        <v>125.718</v>
      </c>
      <c r="DU152" s="136">
        <v>2.4500000000000002</v>
      </c>
      <c r="DV152" s="136">
        <v>255.27500000000001</v>
      </c>
      <c r="DW152" s="136">
        <v>649.45000000000005</v>
      </c>
      <c r="DX152" s="136">
        <v>27.35</v>
      </c>
      <c r="DY152" s="136">
        <v>865.47500000000002</v>
      </c>
      <c r="DZ152" s="136">
        <v>2948.875</v>
      </c>
      <c r="EA152" s="136">
        <v>131.94999999999999</v>
      </c>
      <c r="EB152" s="136">
        <v>10095.700000000001</v>
      </c>
      <c r="EC152" s="136">
        <v>25694.325000000001</v>
      </c>
      <c r="ED152" s="61"/>
      <c r="IM152"/>
    </row>
    <row r="153" spans="1:247" ht="20.25" customHeight="1">
      <c r="A153" s="25">
        <v>39845</v>
      </c>
      <c r="B153" s="26" t="s">
        <v>256</v>
      </c>
      <c r="C153" s="27">
        <v>1</v>
      </c>
      <c r="D153" s="14">
        <v>-3.4341900000000001</v>
      </c>
      <c r="E153" s="23">
        <v>-60.285739999999997</v>
      </c>
      <c r="F153" s="11" t="s">
        <v>54</v>
      </c>
      <c r="G153" s="33">
        <v>3.75</v>
      </c>
      <c r="H153" s="11" t="s">
        <v>141</v>
      </c>
      <c r="I153" s="12" t="s">
        <v>255</v>
      </c>
      <c r="J153" s="12" t="s">
        <v>1930</v>
      </c>
      <c r="K153" s="24" t="s">
        <v>215</v>
      </c>
      <c r="L153" s="136">
        <v>1</v>
      </c>
      <c r="M153" s="28">
        <v>6.8</v>
      </c>
      <c r="N153" s="199" t="s">
        <v>15</v>
      </c>
      <c r="O153" s="28">
        <v>29.08</v>
      </c>
      <c r="P153" s="28">
        <v>69</v>
      </c>
      <c r="Q153" s="28">
        <v>0.5</v>
      </c>
      <c r="R153" s="198">
        <v>71.2</v>
      </c>
      <c r="S153" s="198">
        <v>5.47</v>
      </c>
      <c r="T153" s="198">
        <v>2.7</v>
      </c>
      <c r="U153" s="198">
        <v>0.5</v>
      </c>
      <c r="V153" s="167" t="s">
        <v>15</v>
      </c>
      <c r="W153" s="28">
        <v>6.93</v>
      </c>
      <c r="X153" s="29" t="s">
        <v>15</v>
      </c>
      <c r="Y153" s="29" t="s">
        <v>15</v>
      </c>
      <c r="Z153" s="28">
        <v>26.4</v>
      </c>
      <c r="AA153" s="29" t="s">
        <v>15</v>
      </c>
      <c r="AB153" s="29" t="s">
        <v>15</v>
      </c>
      <c r="AC153" s="29" t="s">
        <v>15</v>
      </c>
      <c r="AD153" s="29" t="s">
        <v>15</v>
      </c>
      <c r="AE153" s="29" t="s">
        <v>15</v>
      </c>
      <c r="AF153" s="29" t="s">
        <v>15</v>
      </c>
      <c r="AG153" s="29" t="s">
        <v>15</v>
      </c>
      <c r="AH153" s="29" t="s">
        <v>15</v>
      </c>
      <c r="AI153" s="205" t="s">
        <v>15</v>
      </c>
      <c r="AJ153" s="29" t="s">
        <v>15</v>
      </c>
      <c r="AK153" s="29" t="s">
        <v>15</v>
      </c>
      <c r="AL153" s="29" t="s">
        <v>15</v>
      </c>
      <c r="AM153" s="29" t="s">
        <v>15</v>
      </c>
      <c r="AN153" s="29" t="s">
        <v>15</v>
      </c>
      <c r="AO153" s="205">
        <v>8.789230012816784</v>
      </c>
      <c r="AP153" s="205">
        <v>5.4342532174130787</v>
      </c>
      <c r="AQ153" s="217">
        <f t="shared" si="11"/>
        <v>14.223483230229863</v>
      </c>
      <c r="AR153" s="261">
        <f t="shared" si="10"/>
        <v>0.61793794603958929</v>
      </c>
      <c r="AS153" s="28">
        <v>1.1499999999999999</v>
      </c>
      <c r="AT153" s="29" t="s">
        <v>15</v>
      </c>
      <c r="AU153" s="29" t="s">
        <v>15</v>
      </c>
      <c r="AV153" s="29" t="s">
        <v>15</v>
      </c>
      <c r="AW153" s="204" t="str">
        <f t="shared" si="12"/>
        <v>NaN</v>
      </c>
      <c r="AX153" s="29" t="s">
        <v>15</v>
      </c>
      <c r="AY153" s="29" t="s">
        <v>15</v>
      </c>
      <c r="AZ153" s="270" t="s">
        <v>15</v>
      </c>
      <c r="BA153" s="29" t="s">
        <v>15</v>
      </c>
      <c r="BB153" s="264" t="s">
        <v>15</v>
      </c>
      <c r="BC153" s="29" t="s">
        <v>15</v>
      </c>
      <c r="BD153" s="29" t="s">
        <v>15</v>
      </c>
      <c r="BE153" s="29" t="s">
        <v>15</v>
      </c>
      <c r="BF153" s="29" t="s">
        <v>15</v>
      </c>
      <c r="BG153" s="21" t="s">
        <v>15</v>
      </c>
      <c r="BH153" s="29" t="s">
        <v>15</v>
      </c>
      <c r="BI153" s="29" t="s">
        <v>15</v>
      </c>
      <c r="BJ153" s="309">
        <v>18.39151</v>
      </c>
      <c r="BK153" s="309">
        <v>843107800</v>
      </c>
      <c r="BL153" s="309">
        <v>209729300</v>
      </c>
      <c r="BM153" s="309">
        <v>0.43533379999999999</v>
      </c>
      <c r="BN153" s="309">
        <v>0.19208790000000001</v>
      </c>
      <c r="BO153" s="309">
        <v>0.21035590000000001</v>
      </c>
      <c r="BP153" s="309">
        <v>0.1088794</v>
      </c>
      <c r="BQ153" s="309">
        <v>0</v>
      </c>
      <c r="BR153" s="309">
        <v>5.334291E-2</v>
      </c>
      <c r="BS153" s="136">
        <v>12.764921379089399</v>
      </c>
      <c r="BT153" s="136">
        <v>5.4926515579223603</v>
      </c>
      <c r="BU153" s="136">
        <v>-5.6640623603016098E-3</v>
      </c>
      <c r="BV153" s="136">
        <v>-2.37849981058389E-3</v>
      </c>
      <c r="BW153" s="136">
        <v>7.8358469996601295E-3</v>
      </c>
      <c r="BX153" s="136">
        <v>22.7789112402215</v>
      </c>
      <c r="BY153" s="136">
        <v>1084.07128952162</v>
      </c>
      <c r="BZ153" s="136">
        <v>1.6242343089979901E-2</v>
      </c>
      <c r="CA153" s="136">
        <v>1.5503677794805599E-3</v>
      </c>
      <c r="CB153" s="136">
        <v>66247.993893459701</v>
      </c>
      <c r="CC153" s="136">
        <v>5496.3400642944898</v>
      </c>
      <c r="CD153" s="136">
        <v>656.55289799197806</v>
      </c>
      <c r="CE153" s="136">
        <v>0</v>
      </c>
      <c r="CF153" s="136">
        <v>47.416674999999998</v>
      </c>
      <c r="CG153" s="136">
        <v>66.671671000000003</v>
      </c>
      <c r="CH153" s="136">
        <v>23.5</v>
      </c>
      <c r="CI153" s="136">
        <v>25.670211082758598</v>
      </c>
      <c r="CJ153" s="136">
        <v>25.8425041800554</v>
      </c>
      <c r="CK153" s="136">
        <v>0.16919999999999999</v>
      </c>
      <c r="CL153" s="136">
        <v>19.818000000000001</v>
      </c>
      <c r="CM153" s="136">
        <v>47.059199999999997</v>
      </c>
      <c r="CN153" s="136">
        <v>0</v>
      </c>
      <c r="CO153" s="136">
        <v>23989.919440999998</v>
      </c>
      <c r="CP153" s="136">
        <v>58755.666108999998</v>
      </c>
      <c r="CQ153" s="136">
        <v>95</v>
      </c>
      <c r="CR153" s="136">
        <v>85.110730310344806</v>
      </c>
      <c r="CS153" s="136">
        <v>84.935020941828299</v>
      </c>
      <c r="CT153" s="136">
        <v>1006.5</v>
      </c>
      <c r="CU153" s="136">
        <v>1005.79507162069</v>
      </c>
      <c r="CV153" s="136">
        <v>1006.10024243213</v>
      </c>
      <c r="CW153" s="136">
        <v>0.9</v>
      </c>
      <c r="CX153" s="136">
        <v>1.50917352413793</v>
      </c>
      <c r="CY153" s="136">
        <v>1.4761746232687001</v>
      </c>
      <c r="CZ153" s="136">
        <v>30</v>
      </c>
      <c r="DA153" s="136">
        <v>143.69971879310299</v>
      </c>
      <c r="DB153" s="136">
        <v>139.509633019391</v>
      </c>
      <c r="DC153" s="136">
        <v>2.4</v>
      </c>
      <c r="DD153" s="136">
        <v>2574.8249999999998</v>
      </c>
      <c r="DE153" s="136">
        <v>6725.1750000000002</v>
      </c>
      <c r="DF153" s="136">
        <v>18.149999999999999</v>
      </c>
      <c r="DG153" s="136">
        <v>22231.85</v>
      </c>
      <c r="DH153" s="136">
        <v>58847.05</v>
      </c>
      <c r="DI153" s="136">
        <v>451.9</v>
      </c>
      <c r="DJ153" s="136">
        <v>65086.925000000003</v>
      </c>
      <c r="DK153" s="136">
        <v>160867.1</v>
      </c>
      <c r="DL153" s="136">
        <v>419.42500000000001</v>
      </c>
      <c r="DM153" s="136">
        <v>60345.074999999997</v>
      </c>
      <c r="DN153" s="136">
        <v>150088.6</v>
      </c>
      <c r="DO153" s="136">
        <v>1.18</v>
      </c>
      <c r="DP153" s="136">
        <v>1506.2570000000001</v>
      </c>
      <c r="DQ153" s="136">
        <v>3929.5349999999999</v>
      </c>
      <c r="DR153" s="136">
        <v>5.0000000000000001E-3</v>
      </c>
      <c r="DS153" s="136">
        <v>48.767000000000003</v>
      </c>
      <c r="DT153" s="136">
        <v>125.251</v>
      </c>
      <c r="DU153" s="136">
        <v>2.5000000000000001E-2</v>
      </c>
      <c r="DV153" s="136">
        <v>252.72499999999999</v>
      </c>
      <c r="DW153" s="136">
        <v>647.07500000000005</v>
      </c>
      <c r="DX153" s="136">
        <v>0.05</v>
      </c>
      <c r="DY153" s="136">
        <v>829.125</v>
      </c>
      <c r="DZ153" s="136">
        <v>2913.2</v>
      </c>
      <c r="EA153" s="136">
        <v>8.4250000000000007</v>
      </c>
      <c r="EB153" s="136">
        <v>9968.7250000000004</v>
      </c>
      <c r="EC153" s="136">
        <v>25592.55</v>
      </c>
      <c r="ED153" s="61"/>
      <c r="IM153"/>
    </row>
    <row r="154" spans="1:247" ht="20.25" customHeight="1">
      <c r="A154" s="25">
        <v>39845</v>
      </c>
      <c r="B154" s="26" t="s">
        <v>168</v>
      </c>
      <c r="C154" s="27">
        <v>1</v>
      </c>
      <c r="D154" s="14">
        <v>-3.4569999999999999</v>
      </c>
      <c r="E154" s="23">
        <v>-60.296419999999998</v>
      </c>
      <c r="F154" s="11" t="s">
        <v>12</v>
      </c>
      <c r="G154" s="13">
        <v>25</v>
      </c>
      <c r="H154" s="11" t="s">
        <v>49</v>
      </c>
      <c r="I154" s="12" t="s">
        <v>249</v>
      </c>
      <c r="J154" s="12" t="s">
        <v>1930</v>
      </c>
      <c r="K154" s="24" t="s">
        <v>215</v>
      </c>
      <c r="L154" s="136">
        <v>1</v>
      </c>
      <c r="M154" s="28">
        <v>9.6</v>
      </c>
      <c r="N154" s="200" t="s">
        <v>15</v>
      </c>
      <c r="O154" s="28">
        <v>28.31</v>
      </c>
      <c r="P154" s="28">
        <v>52.5</v>
      </c>
      <c r="Q154" s="28">
        <v>0.46</v>
      </c>
      <c r="R154" s="167">
        <v>67.8</v>
      </c>
      <c r="S154" s="167">
        <v>5.22</v>
      </c>
      <c r="T154" s="167">
        <v>2.2999999999999998</v>
      </c>
      <c r="U154" s="167">
        <v>0.5</v>
      </c>
      <c r="V154" s="198" t="s">
        <v>15</v>
      </c>
      <c r="W154" s="28">
        <v>6.73</v>
      </c>
      <c r="X154" s="29" t="s">
        <v>15</v>
      </c>
      <c r="Y154" s="29" t="s">
        <v>15</v>
      </c>
      <c r="Z154" s="28">
        <v>20.2</v>
      </c>
      <c r="AA154" s="28">
        <v>17.600000000000001</v>
      </c>
      <c r="AB154" s="28">
        <v>6.62</v>
      </c>
      <c r="AC154" s="28">
        <v>19.05</v>
      </c>
      <c r="AD154" s="20" t="s">
        <v>1900</v>
      </c>
      <c r="AE154" s="28">
        <v>0.5</v>
      </c>
      <c r="AF154" s="28">
        <v>2.48</v>
      </c>
      <c r="AG154" s="178" t="s">
        <v>1900</v>
      </c>
      <c r="AH154" s="28">
        <v>2.79</v>
      </c>
      <c r="AI154" s="205">
        <v>5.92</v>
      </c>
      <c r="AJ154" s="28">
        <v>0.88</v>
      </c>
      <c r="AK154" s="28">
        <v>2.74</v>
      </c>
      <c r="AL154" s="28">
        <v>0.75</v>
      </c>
      <c r="AM154" s="29" t="s">
        <v>15</v>
      </c>
      <c r="AN154" s="29" t="s">
        <v>15</v>
      </c>
      <c r="AO154" s="204">
        <v>10.378602528696852</v>
      </c>
      <c r="AP154" s="204">
        <v>9.0066286479873945</v>
      </c>
      <c r="AQ154" s="217">
        <f t="shared" si="11"/>
        <v>19.385231176684247</v>
      </c>
      <c r="AR154" s="261">
        <f t="shared" si="10"/>
        <v>0.53538709103349802</v>
      </c>
      <c r="AS154" s="28">
        <v>5.2</v>
      </c>
      <c r="AT154" s="29" t="s">
        <v>15</v>
      </c>
      <c r="AU154" s="29" t="s">
        <v>15</v>
      </c>
      <c r="AV154" s="29" t="s">
        <v>15</v>
      </c>
      <c r="AW154" s="204" t="str">
        <f t="shared" si="12"/>
        <v>NaN</v>
      </c>
      <c r="AX154" s="29" t="s">
        <v>15</v>
      </c>
      <c r="AY154" s="29" t="s">
        <v>15</v>
      </c>
      <c r="AZ154" s="29" t="s">
        <v>15</v>
      </c>
      <c r="BA154" s="29" t="s">
        <v>15</v>
      </c>
      <c r="BB154" s="28">
        <v>0.5</v>
      </c>
      <c r="BC154" s="29" t="s">
        <v>15</v>
      </c>
      <c r="BD154" s="178" t="s">
        <v>1900</v>
      </c>
      <c r="BE154" s="29" t="s">
        <v>15</v>
      </c>
      <c r="BF154" s="28">
        <v>2.79</v>
      </c>
      <c r="BG154" s="21" t="s">
        <v>15</v>
      </c>
      <c r="BH154" s="29" t="s">
        <v>15</v>
      </c>
      <c r="BI154" s="29" t="s">
        <v>15</v>
      </c>
      <c r="BJ154" s="309">
        <v>18.39151</v>
      </c>
      <c r="BK154" s="309">
        <v>843107800</v>
      </c>
      <c r="BL154" s="309">
        <v>209729300</v>
      </c>
      <c r="BM154" s="309">
        <v>0.43533379999999999</v>
      </c>
      <c r="BN154" s="309">
        <v>0.19208790000000001</v>
      </c>
      <c r="BO154" s="309">
        <v>0.21035590000000001</v>
      </c>
      <c r="BP154" s="309">
        <v>0.1088794</v>
      </c>
      <c r="BQ154" s="309">
        <v>0</v>
      </c>
      <c r="BR154" s="309">
        <v>5.334291E-2</v>
      </c>
      <c r="BS154" s="136">
        <v>8.9601227442423497</v>
      </c>
      <c r="BT154" s="136">
        <v>9.2974284489949603</v>
      </c>
      <c r="BU154" s="136">
        <v>-1.4328944671433399E-3</v>
      </c>
      <c r="BV154" s="136">
        <v>-6.0539225426812998E-3</v>
      </c>
      <c r="BW154" s="136">
        <v>6.2870709225535401E-3</v>
      </c>
      <c r="BX154" s="136">
        <v>76.683796929923403</v>
      </c>
      <c r="BY154" s="136">
        <v>1514.6481570718199</v>
      </c>
      <c r="BZ154" s="136">
        <v>2.2458381571337101E-3</v>
      </c>
      <c r="CA154" s="136">
        <v>6.3016360188614096E-4</v>
      </c>
      <c r="CB154" s="136">
        <v>59182.031355897299</v>
      </c>
      <c r="CC154" s="136">
        <v>2905.0165776433601</v>
      </c>
      <c r="CD154" s="136">
        <v>1326.0459471762099</v>
      </c>
      <c r="CE154" s="136">
        <v>0</v>
      </c>
      <c r="CF154" s="136">
        <v>47.416674999999998</v>
      </c>
      <c r="CG154" s="136">
        <v>66.671671000000003</v>
      </c>
      <c r="CH154" s="136">
        <v>23.4</v>
      </c>
      <c r="CI154" s="136">
        <v>25.676417979310401</v>
      </c>
      <c r="CJ154" s="136">
        <v>25.8433352049862</v>
      </c>
      <c r="CK154" s="136">
        <v>9.7199999999999995E-2</v>
      </c>
      <c r="CL154" s="136">
        <v>19.857600000000001</v>
      </c>
      <c r="CM154" s="136">
        <v>46.983600000000003</v>
      </c>
      <c r="CN154" s="136">
        <v>0</v>
      </c>
      <c r="CO154" s="136">
        <v>23989.919440999998</v>
      </c>
      <c r="CP154" s="136">
        <v>58755.666108999998</v>
      </c>
      <c r="CQ154" s="136">
        <v>95</v>
      </c>
      <c r="CR154" s="136">
        <v>85.083144103448305</v>
      </c>
      <c r="CS154" s="136">
        <v>84.932250858725794</v>
      </c>
      <c r="CT154" s="136">
        <v>1005.3</v>
      </c>
      <c r="CU154" s="136">
        <v>1005.7785198965501</v>
      </c>
      <c r="CV154" s="136">
        <v>1006.09858038227</v>
      </c>
      <c r="CW154" s="136">
        <v>0.3</v>
      </c>
      <c r="CX154" s="136">
        <v>1.52089766206897</v>
      </c>
      <c r="CY154" s="136">
        <v>1.47395855678671</v>
      </c>
      <c r="CZ154" s="136">
        <v>11</v>
      </c>
      <c r="DA154" s="136">
        <v>144.389373965517</v>
      </c>
      <c r="DB154" s="136">
        <v>140.22708454293601</v>
      </c>
      <c r="DC154" s="136">
        <v>0</v>
      </c>
      <c r="DD154" s="136">
        <v>2572.4250000000002</v>
      </c>
      <c r="DE154" s="136">
        <v>6722.7749999999996</v>
      </c>
      <c r="DF154" s="136">
        <v>0</v>
      </c>
      <c r="DG154" s="136">
        <v>22213.7</v>
      </c>
      <c r="DH154" s="136">
        <v>58828.9</v>
      </c>
      <c r="DI154" s="136">
        <v>450.22500000000002</v>
      </c>
      <c r="DJ154" s="136">
        <v>65083.525000000001</v>
      </c>
      <c r="DK154" s="136">
        <v>160823.92499999999</v>
      </c>
      <c r="DL154" s="136">
        <v>414.67500000000001</v>
      </c>
      <c r="DM154" s="136">
        <v>60345.875</v>
      </c>
      <c r="DN154" s="136">
        <v>150085.4</v>
      </c>
      <c r="DO154" s="136">
        <v>0</v>
      </c>
      <c r="DP154" s="136">
        <v>1505.077</v>
      </c>
      <c r="DQ154" s="136">
        <v>3928.355</v>
      </c>
      <c r="DR154" s="136">
        <v>0</v>
      </c>
      <c r="DS154" s="136">
        <v>48.762</v>
      </c>
      <c r="DT154" s="136">
        <v>125.246</v>
      </c>
      <c r="DU154" s="136">
        <v>0</v>
      </c>
      <c r="DV154" s="136">
        <v>252.7</v>
      </c>
      <c r="DW154" s="136">
        <v>647.04999999999995</v>
      </c>
      <c r="DX154" s="136">
        <v>0</v>
      </c>
      <c r="DY154" s="136">
        <v>829.07500000000005</v>
      </c>
      <c r="DZ154" s="136">
        <v>2913.15</v>
      </c>
      <c r="EA154" s="136">
        <v>0</v>
      </c>
      <c r="EB154" s="136">
        <v>9960.2999999999993</v>
      </c>
      <c r="EC154" s="136">
        <v>25584.125</v>
      </c>
      <c r="ED154" s="61"/>
      <c r="IM154"/>
    </row>
    <row r="155" spans="1:247" ht="20.25" customHeight="1">
      <c r="A155" s="25">
        <v>39845</v>
      </c>
      <c r="B155" s="26" t="s">
        <v>240</v>
      </c>
      <c r="C155" s="27">
        <v>1</v>
      </c>
      <c r="D155" s="14">
        <v>-3.4318</v>
      </c>
      <c r="E155" s="23">
        <v>-60.289569999999998</v>
      </c>
      <c r="F155" s="11" t="s">
        <v>12</v>
      </c>
      <c r="G155" s="13">
        <v>3</v>
      </c>
      <c r="H155" s="11" t="s">
        <v>41</v>
      </c>
      <c r="I155" s="12" t="s">
        <v>239</v>
      </c>
      <c r="J155" s="12" t="s">
        <v>1930</v>
      </c>
      <c r="K155" s="24" t="s">
        <v>215</v>
      </c>
      <c r="L155" s="136">
        <v>1</v>
      </c>
      <c r="M155" s="28">
        <v>7.6</v>
      </c>
      <c r="N155" s="199" t="s">
        <v>15</v>
      </c>
      <c r="O155" s="28">
        <v>28.95</v>
      </c>
      <c r="P155" s="28">
        <v>63</v>
      </c>
      <c r="Q155" s="28">
        <v>0.5</v>
      </c>
      <c r="R155" s="198">
        <v>79.900000000000006</v>
      </c>
      <c r="S155" s="198">
        <v>6.04</v>
      </c>
      <c r="T155" s="198">
        <v>8.1999999999999993</v>
      </c>
      <c r="U155" s="198">
        <v>1.9</v>
      </c>
      <c r="V155" s="167" t="s">
        <v>15</v>
      </c>
      <c r="W155" s="28">
        <v>6.9</v>
      </c>
      <c r="X155" s="29" t="s">
        <v>15</v>
      </c>
      <c r="Y155" s="29" t="s">
        <v>15</v>
      </c>
      <c r="Z155" s="28">
        <v>25.2</v>
      </c>
      <c r="AA155" s="29" t="s">
        <v>15</v>
      </c>
      <c r="AB155" s="28">
        <v>7.14</v>
      </c>
      <c r="AC155" s="28">
        <v>24</v>
      </c>
      <c r="AD155" s="28">
        <v>0.05</v>
      </c>
      <c r="AE155" s="28">
        <v>0.55000000000000004</v>
      </c>
      <c r="AF155" s="28">
        <v>2.95</v>
      </c>
      <c r="AG155" s="178" t="s">
        <v>1900</v>
      </c>
      <c r="AH155" s="28">
        <v>3.37</v>
      </c>
      <c r="AI155" s="205">
        <v>7.54</v>
      </c>
      <c r="AJ155" s="28">
        <v>1.0900000000000001</v>
      </c>
      <c r="AK155" s="28">
        <v>3.38</v>
      </c>
      <c r="AL155" s="28">
        <v>0.92</v>
      </c>
      <c r="AM155" s="29" t="s">
        <v>15</v>
      </c>
      <c r="AN155" s="29" t="s">
        <v>15</v>
      </c>
      <c r="AO155" s="205">
        <v>10.537539780284861</v>
      </c>
      <c r="AP155" s="205">
        <v>8.2741638467933427</v>
      </c>
      <c r="AQ155" s="217">
        <f t="shared" si="11"/>
        <v>18.811703627078202</v>
      </c>
      <c r="AR155" s="261">
        <f t="shared" si="10"/>
        <v>0.56015871763558778</v>
      </c>
      <c r="AS155" s="28">
        <v>1.45</v>
      </c>
      <c r="AT155" s="29" t="s">
        <v>15</v>
      </c>
      <c r="AU155" s="29" t="s">
        <v>15</v>
      </c>
      <c r="AV155" s="29" t="s">
        <v>15</v>
      </c>
      <c r="AW155" s="204" t="str">
        <f t="shared" si="12"/>
        <v>NaN</v>
      </c>
      <c r="AX155" s="29" t="s">
        <v>15</v>
      </c>
      <c r="AY155" s="29" t="s">
        <v>15</v>
      </c>
      <c r="AZ155" s="21" t="s">
        <v>15</v>
      </c>
      <c r="BA155" s="29" t="s">
        <v>15</v>
      </c>
      <c r="BB155" s="28">
        <v>0.55000000000000004</v>
      </c>
      <c r="BC155" s="29" t="s">
        <v>15</v>
      </c>
      <c r="BD155" s="178" t="s">
        <v>1900</v>
      </c>
      <c r="BE155" s="29" t="s">
        <v>15</v>
      </c>
      <c r="BF155" s="28">
        <v>3.37</v>
      </c>
      <c r="BG155" s="21" t="s">
        <v>15</v>
      </c>
      <c r="BH155" s="29" t="s">
        <v>15</v>
      </c>
      <c r="BI155" s="29" t="s">
        <v>15</v>
      </c>
      <c r="BJ155" s="309">
        <v>18.39151</v>
      </c>
      <c r="BK155" s="309">
        <v>843107800</v>
      </c>
      <c r="BL155" s="309">
        <v>209729300</v>
      </c>
      <c r="BM155" s="309">
        <v>0.43533379999999999</v>
      </c>
      <c r="BN155" s="309">
        <v>0.19208790000000001</v>
      </c>
      <c r="BO155" s="309">
        <v>0.21035590000000001</v>
      </c>
      <c r="BP155" s="309">
        <v>0.1088794</v>
      </c>
      <c r="BQ155" s="309">
        <v>0</v>
      </c>
      <c r="BR155" s="309">
        <v>5.334291E-2</v>
      </c>
      <c r="BS155" s="136">
        <v>8.9211423397064191</v>
      </c>
      <c r="BT155" s="136">
        <v>9.33656907081604</v>
      </c>
      <c r="BU155" s="136">
        <v>-5.3164348937570997E-3</v>
      </c>
      <c r="BV155" s="136">
        <v>-3.4067308588419101E-3</v>
      </c>
      <c r="BW155" s="136">
        <v>6.8146889097988597E-3</v>
      </c>
      <c r="BX155" s="136">
        <v>32.651438385203697</v>
      </c>
      <c r="BY155" s="136">
        <v>1717.73522881862</v>
      </c>
      <c r="BZ155" s="136">
        <v>1.7375764420772401E-2</v>
      </c>
      <c r="CA155" s="136">
        <v>6.4119119251852504E-4</v>
      </c>
      <c r="CB155" s="136">
        <v>54106.730288671599</v>
      </c>
      <c r="CC155" s="136">
        <v>4244.2829598234803</v>
      </c>
      <c r="CD155" s="136">
        <v>3402.7499951230802</v>
      </c>
      <c r="CE155" s="136">
        <v>0</v>
      </c>
      <c r="CF155" s="136">
        <v>47.416674999999998</v>
      </c>
      <c r="CG155" s="136">
        <v>66.671671000000003</v>
      </c>
      <c r="CH155" s="136">
        <v>23.5</v>
      </c>
      <c r="CI155" s="136">
        <v>25.670211082758598</v>
      </c>
      <c r="CJ155" s="136">
        <v>25.8425041800554</v>
      </c>
      <c r="CK155" s="136">
        <v>0.16919999999999999</v>
      </c>
      <c r="CL155" s="136">
        <v>19.818000000000001</v>
      </c>
      <c r="CM155" s="136">
        <v>47.059199999999997</v>
      </c>
      <c r="CN155" s="136">
        <v>0</v>
      </c>
      <c r="CO155" s="136">
        <v>23989.919440999998</v>
      </c>
      <c r="CP155" s="136">
        <v>58755.666108999998</v>
      </c>
      <c r="CQ155" s="136">
        <v>95</v>
      </c>
      <c r="CR155" s="136">
        <v>85.110730310344806</v>
      </c>
      <c r="CS155" s="136">
        <v>84.935020941828299</v>
      </c>
      <c r="CT155" s="136">
        <v>1006.5</v>
      </c>
      <c r="CU155" s="136">
        <v>1005.79507162069</v>
      </c>
      <c r="CV155" s="136">
        <v>1006.10024243213</v>
      </c>
      <c r="CW155" s="136">
        <v>0.9</v>
      </c>
      <c r="CX155" s="136">
        <v>1.50917352413793</v>
      </c>
      <c r="CY155" s="136">
        <v>1.4761746232687001</v>
      </c>
      <c r="CZ155" s="136">
        <v>30</v>
      </c>
      <c r="DA155" s="136">
        <v>143.69971879310299</v>
      </c>
      <c r="DB155" s="136">
        <v>139.509633019391</v>
      </c>
      <c r="DC155" s="136">
        <v>2.4</v>
      </c>
      <c r="DD155" s="136">
        <v>2574.8249999999998</v>
      </c>
      <c r="DE155" s="136">
        <v>6725.1750000000002</v>
      </c>
      <c r="DF155" s="136">
        <v>18.149999999999999</v>
      </c>
      <c r="DG155" s="136">
        <v>22231.85</v>
      </c>
      <c r="DH155" s="136">
        <v>58847.05</v>
      </c>
      <c r="DI155" s="136">
        <v>451.9</v>
      </c>
      <c r="DJ155" s="136">
        <v>65086.925000000003</v>
      </c>
      <c r="DK155" s="136">
        <v>160867.1</v>
      </c>
      <c r="DL155" s="136">
        <v>419.42500000000001</v>
      </c>
      <c r="DM155" s="136">
        <v>60345.074999999997</v>
      </c>
      <c r="DN155" s="136">
        <v>150088.6</v>
      </c>
      <c r="DO155" s="136">
        <v>1.18</v>
      </c>
      <c r="DP155" s="136">
        <v>1506.2570000000001</v>
      </c>
      <c r="DQ155" s="136">
        <v>3929.5349999999999</v>
      </c>
      <c r="DR155" s="136">
        <v>5.0000000000000001E-3</v>
      </c>
      <c r="DS155" s="136">
        <v>48.767000000000003</v>
      </c>
      <c r="DT155" s="136">
        <v>125.251</v>
      </c>
      <c r="DU155" s="136">
        <v>2.5000000000000001E-2</v>
      </c>
      <c r="DV155" s="136">
        <v>252.72499999999999</v>
      </c>
      <c r="DW155" s="136">
        <v>647.07500000000005</v>
      </c>
      <c r="DX155" s="136">
        <v>0.05</v>
      </c>
      <c r="DY155" s="136">
        <v>829.125</v>
      </c>
      <c r="DZ155" s="136">
        <v>2913.2</v>
      </c>
      <c r="EA155" s="136">
        <v>8.4250000000000007</v>
      </c>
      <c r="EB155" s="136">
        <v>9968.7250000000004</v>
      </c>
      <c r="EC155" s="136">
        <v>25592.55</v>
      </c>
      <c r="ED155" s="61"/>
      <c r="IM155"/>
    </row>
    <row r="156" spans="1:247" ht="20.25" customHeight="1">
      <c r="A156" s="17">
        <v>39845</v>
      </c>
      <c r="B156" s="18" t="s">
        <v>242</v>
      </c>
      <c r="C156" s="19">
        <v>1</v>
      </c>
      <c r="D156" s="14">
        <v>-3.3846099999999999</v>
      </c>
      <c r="E156" s="15">
        <v>-60.267600000000002</v>
      </c>
      <c r="F156" s="11" t="s">
        <v>16</v>
      </c>
      <c r="G156" s="13">
        <v>8</v>
      </c>
      <c r="H156" s="11" t="s">
        <v>83</v>
      </c>
      <c r="I156" s="12" t="s">
        <v>241</v>
      </c>
      <c r="J156" s="12" t="s">
        <v>1930</v>
      </c>
      <c r="K156" s="16" t="s">
        <v>215</v>
      </c>
      <c r="L156" s="136">
        <v>1</v>
      </c>
      <c r="M156" s="20">
        <v>6</v>
      </c>
      <c r="N156" s="200" t="s">
        <v>15</v>
      </c>
      <c r="O156" s="20">
        <v>32.020000000000003</v>
      </c>
      <c r="P156" s="20">
        <v>72</v>
      </c>
      <c r="Q156" s="20">
        <v>0.47</v>
      </c>
      <c r="R156" s="167">
        <v>143.6</v>
      </c>
      <c r="S156" s="167">
        <v>10.39</v>
      </c>
      <c r="T156" s="167">
        <v>6.6</v>
      </c>
      <c r="U156" s="167">
        <v>1.6</v>
      </c>
      <c r="V156" s="198" t="s">
        <v>15</v>
      </c>
      <c r="W156" s="20">
        <v>8.5</v>
      </c>
      <c r="X156" s="21" t="s">
        <v>15</v>
      </c>
      <c r="Y156" s="21" t="s">
        <v>15</v>
      </c>
      <c r="Z156" s="20">
        <v>11.08</v>
      </c>
      <c r="AA156" s="20">
        <v>7.6</v>
      </c>
      <c r="AB156" s="20">
        <v>7.06</v>
      </c>
      <c r="AC156" s="20">
        <v>27.97</v>
      </c>
      <c r="AD156" s="20">
        <v>0.05</v>
      </c>
      <c r="AE156" s="178" t="s">
        <v>1900</v>
      </c>
      <c r="AF156" s="20">
        <v>3.96</v>
      </c>
      <c r="AG156" s="178" t="s">
        <v>1900</v>
      </c>
      <c r="AH156" s="20">
        <v>3.49</v>
      </c>
      <c r="AI156" s="204">
        <v>7.62</v>
      </c>
      <c r="AJ156" s="20">
        <v>1.22</v>
      </c>
      <c r="AK156" s="20">
        <v>4</v>
      </c>
      <c r="AL156" s="20">
        <v>1.04</v>
      </c>
      <c r="AM156" s="21" t="s">
        <v>15</v>
      </c>
      <c r="AN156" s="21" t="s">
        <v>15</v>
      </c>
      <c r="AO156" s="204">
        <v>28.825177822504113</v>
      </c>
      <c r="AP156" s="204">
        <v>9.2553308886883112</v>
      </c>
      <c r="AQ156" s="217">
        <f t="shared" si="11"/>
        <v>38.080508711192422</v>
      </c>
      <c r="AR156" s="261">
        <f t="shared" si="10"/>
        <v>0.75695359116964656</v>
      </c>
      <c r="AS156" s="20">
        <v>5</v>
      </c>
      <c r="AT156" s="21" t="s">
        <v>15</v>
      </c>
      <c r="AU156" s="21" t="s">
        <v>15</v>
      </c>
      <c r="AV156" s="21" t="s">
        <v>15</v>
      </c>
      <c r="AW156" s="204" t="str">
        <f t="shared" si="12"/>
        <v>NaN</v>
      </c>
      <c r="AX156" s="21" t="s">
        <v>15</v>
      </c>
      <c r="AY156" s="21" t="s">
        <v>15</v>
      </c>
      <c r="AZ156" s="29" t="s">
        <v>15</v>
      </c>
      <c r="BA156" s="21" t="s">
        <v>15</v>
      </c>
      <c r="BB156" s="178" t="s">
        <v>1900</v>
      </c>
      <c r="BC156" s="21" t="s">
        <v>15</v>
      </c>
      <c r="BD156" s="178" t="s">
        <v>1900</v>
      </c>
      <c r="BE156" s="21" t="s">
        <v>15</v>
      </c>
      <c r="BF156" s="20">
        <v>3.49</v>
      </c>
      <c r="BG156" s="21" t="s">
        <v>15</v>
      </c>
      <c r="BH156" s="21" t="s">
        <v>15</v>
      </c>
      <c r="BI156" s="21" t="s">
        <v>15</v>
      </c>
      <c r="BJ156" s="309">
        <v>18.39151</v>
      </c>
      <c r="BK156" s="309">
        <v>843107800</v>
      </c>
      <c r="BL156" s="309">
        <v>209729300</v>
      </c>
      <c r="BM156" s="309">
        <v>0.43533379999999999</v>
      </c>
      <c r="BN156" s="309">
        <v>0.19208790000000001</v>
      </c>
      <c r="BO156" s="309">
        <v>0.21035590000000001</v>
      </c>
      <c r="BP156" s="309">
        <v>0.1088794</v>
      </c>
      <c r="BQ156" s="309">
        <v>0</v>
      </c>
      <c r="BR156" s="309">
        <v>5.334291E-2</v>
      </c>
      <c r="BS156" s="136">
        <v>13.44557762146</v>
      </c>
      <c r="BT156" s="136">
        <v>4.8119824727376299</v>
      </c>
      <c r="BU156" s="136">
        <v>-1.12931630186116E-3</v>
      </c>
      <c r="BV156" s="136">
        <v>9.1273070623477306E-3</v>
      </c>
      <c r="BW156" s="136">
        <v>9.1982114439209308E-3</v>
      </c>
      <c r="BX156" s="136">
        <v>277.05332562426003</v>
      </c>
      <c r="BY156" s="136">
        <v>4189.0068045951002</v>
      </c>
      <c r="BZ156" s="136">
        <v>5.88344082653234E-2</v>
      </c>
      <c r="CA156" s="136">
        <v>1.39900852633965E-3</v>
      </c>
      <c r="CB156" s="136">
        <v>45945.725483394301</v>
      </c>
      <c r="CC156" s="136">
        <v>2321.1678189516301</v>
      </c>
      <c r="CD156" s="136">
        <v>498.67052500856698</v>
      </c>
      <c r="CE156" s="136">
        <v>0</v>
      </c>
      <c r="CF156" s="136">
        <v>47.416674999999998</v>
      </c>
      <c r="CG156" s="136">
        <v>66.671671000000003</v>
      </c>
      <c r="CH156" s="136">
        <v>26.3</v>
      </c>
      <c r="CI156" s="136">
        <v>25.686762806896599</v>
      </c>
      <c r="CJ156" s="136">
        <v>25.842781188365599</v>
      </c>
      <c r="CK156" s="136">
        <v>0.12239999999999999</v>
      </c>
      <c r="CL156" s="136">
        <v>19.440000000000001</v>
      </c>
      <c r="CM156" s="136">
        <v>47.073599999999999</v>
      </c>
      <c r="CN156" s="136">
        <v>510.75833299999999</v>
      </c>
      <c r="CO156" s="136">
        <v>24854.804719</v>
      </c>
      <c r="CP156" s="136">
        <v>59318.483609000003</v>
      </c>
      <c r="CQ156" s="136">
        <v>86</v>
      </c>
      <c r="CR156" s="136">
        <v>85.090040655172402</v>
      </c>
      <c r="CS156" s="136">
        <v>84.890699612188399</v>
      </c>
      <c r="CT156" s="136">
        <v>1007.4</v>
      </c>
      <c r="CU156" s="136">
        <v>1005.85783024138</v>
      </c>
      <c r="CV156" s="136">
        <v>1006.1110457562301</v>
      </c>
      <c r="CW156" s="136">
        <v>1.9</v>
      </c>
      <c r="CX156" s="136">
        <v>1.4588286965517201</v>
      </c>
      <c r="CY156" s="136">
        <v>1.4753435983379499</v>
      </c>
      <c r="CZ156" s="136">
        <v>295</v>
      </c>
      <c r="DA156" s="136">
        <v>148.68592568965499</v>
      </c>
      <c r="DB156" s="136">
        <v>139.11905130193901</v>
      </c>
      <c r="DC156" s="136">
        <v>89.775000000000006</v>
      </c>
      <c r="DD156" s="136">
        <v>2753.5250000000001</v>
      </c>
      <c r="DE156" s="136">
        <v>6856.4</v>
      </c>
      <c r="DF156" s="136">
        <v>652.72500000000002</v>
      </c>
      <c r="DG156" s="136">
        <v>23432.424999999999</v>
      </c>
      <c r="DH156" s="136">
        <v>59335.65</v>
      </c>
      <c r="DI156" s="136">
        <v>453.05</v>
      </c>
      <c r="DJ156" s="136">
        <v>65096.5</v>
      </c>
      <c r="DK156" s="136">
        <v>161106.125</v>
      </c>
      <c r="DL156" s="136">
        <v>425.22500000000002</v>
      </c>
      <c r="DM156" s="136">
        <v>60303.25</v>
      </c>
      <c r="DN156" s="136">
        <v>150078.875</v>
      </c>
      <c r="DO156" s="136">
        <v>44.252000000000002</v>
      </c>
      <c r="DP156" s="136">
        <v>1582.7159999999999</v>
      </c>
      <c r="DQ156" s="136">
        <v>3965.7460000000001</v>
      </c>
      <c r="DR156" s="136">
        <v>1.7669999999999999</v>
      </c>
      <c r="DS156" s="136">
        <v>51.728000000000002</v>
      </c>
      <c r="DT156" s="136">
        <v>127.03100000000001</v>
      </c>
      <c r="DU156" s="136">
        <v>9.5250000000000004</v>
      </c>
      <c r="DV156" s="136">
        <v>268.89999999999998</v>
      </c>
      <c r="DW156" s="136">
        <v>657.05</v>
      </c>
      <c r="DX156" s="136">
        <v>21.024999999999999</v>
      </c>
      <c r="DY156" s="136">
        <v>975.55</v>
      </c>
      <c r="DZ156" s="136">
        <v>2928.375</v>
      </c>
      <c r="EA156" s="136">
        <v>292.02499999999998</v>
      </c>
      <c r="EB156" s="136">
        <v>10382.225</v>
      </c>
      <c r="EC156" s="136">
        <v>25813.775000000001</v>
      </c>
      <c r="ED156" s="61"/>
      <c r="IM156"/>
    </row>
    <row r="157" spans="1:247" ht="20.25" customHeight="1">
      <c r="A157" s="25">
        <v>39845</v>
      </c>
      <c r="B157" s="26" t="s">
        <v>244</v>
      </c>
      <c r="C157" s="27">
        <v>1</v>
      </c>
      <c r="D157" s="14">
        <v>-3.3658600000000001</v>
      </c>
      <c r="E157" s="23">
        <v>-60.333910000000003</v>
      </c>
      <c r="F157" s="11" t="s">
        <v>16</v>
      </c>
      <c r="G157" s="13">
        <v>9</v>
      </c>
      <c r="H157" s="11" t="s">
        <v>86</v>
      </c>
      <c r="I157" s="12" t="s">
        <v>243</v>
      </c>
      <c r="J157" s="12" t="s">
        <v>1930</v>
      </c>
      <c r="K157" s="24" t="s">
        <v>215</v>
      </c>
      <c r="L157" s="136">
        <v>1</v>
      </c>
      <c r="M157" s="28">
        <v>6.3</v>
      </c>
      <c r="N157" s="199" t="s">
        <v>15</v>
      </c>
      <c r="O157" s="28">
        <v>29.75</v>
      </c>
      <c r="P157" s="28">
        <v>71.27</v>
      </c>
      <c r="Q157" s="28">
        <v>0.41</v>
      </c>
      <c r="R157" s="198">
        <v>99.3</v>
      </c>
      <c r="S157" s="198">
        <v>7.32</v>
      </c>
      <c r="T157" s="198">
        <v>2.2000000000000002</v>
      </c>
      <c r="U157" s="198">
        <v>0.6</v>
      </c>
      <c r="V157" s="167" t="s">
        <v>15</v>
      </c>
      <c r="W157" s="28">
        <v>7.05</v>
      </c>
      <c r="X157" s="29" t="s">
        <v>15</v>
      </c>
      <c r="Y157" s="29" t="s">
        <v>15</v>
      </c>
      <c r="Z157" s="28">
        <v>9.4</v>
      </c>
      <c r="AA157" s="28">
        <v>5.7</v>
      </c>
      <c r="AB157" s="28">
        <v>6.84</v>
      </c>
      <c r="AC157" s="28">
        <v>28.26</v>
      </c>
      <c r="AD157" s="28">
        <v>0.06</v>
      </c>
      <c r="AE157" s="178" t="s">
        <v>1900</v>
      </c>
      <c r="AF157" s="28">
        <v>4.08</v>
      </c>
      <c r="AG157" s="178" t="s">
        <v>1900</v>
      </c>
      <c r="AH157" s="28">
        <v>3.34</v>
      </c>
      <c r="AI157" s="205">
        <v>7.97</v>
      </c>
      <c r="AJ157" s="28">
        <v>1.33</v>
      </c>
      <c r="AK157" s="28">
        <v>4.2300000000000004</v>
      </c>
      <c r="AL157" s="28">
        <v>1.1000000000000001</v>
      </c>
      <c r="AM157" s="29" t="s">
        <v>15</v>
      </c>
      <c r="AN157" s="29" t="s">
        <v>15</v>
      </c>
      <c r="AO157" s="205">
        <v>24.841892423205483</v>
      </c>
      <c r="AP157" s="205">
        <v>7.7344723944177476</v>
      </c>
      <c r="AQ157" s="217">
        <f t="shared" si="11"/>
        <v>32.576364817623229</v>
      </c>
      <c r="AR157" s="261">
        <f t="shared" si="10"/>
        <v>0.76257411047184931</v>
      </c>
      <c r="AS157" s="28">
        <v>5.8</v>
      </c>
      <c r="AT157" s="29" t="s">
        <v>15</v>
      </c>
      <c r="AU157" s="29" t="s">
        <v>15</v>
      </c>
      <c r="AV157" s="29" t="s">
        <v>15</v>
      </c>
      <c r="AW157" s="204" t="str">
        <f t="shared" si="12"/>
        <v>NaN</v>
      </c>
      <c r="AX157" s="29" t="s">
        <v>15</v>
      </c>
      <c r="AY157" s="29" t="s">
        <v>15</v>
      </c>
      <c r="AZ157" s="29" t="s">
        <v>15</v>
      </c>
      <c r="BA157" s="29" t="s">
        <v>15</v>
      </c>
      <c r="BB157" s="178" t="s">
        <v>1900</v>
      </c>
      <c r="BC157" s="29" t="s">
        <v>15</v>
      </c>
      <c r="BD157" s="178" t="s">
        <v>1900</v>
      </c>
      <c r="BE157" s="29" t="s">
        <v>15</v>
      </c>
      <c r="BF157" s="28">
        <v>3.34</v>
      </c>
      <c r="BG157" s="21" t="s">
        <v>15</v>
      </c>
      <c r="BH157" s="29" t="s">
        <v>15</v>
      </c>
      <c r="BI157" s="29" t="s">
        <v>15</v>
      </c>
      <c r="BJ157" s="309">
        <v>18.39151</v>
      </c>
      <c r="BK157" s="309">
        <v>843107800</v>
      </c>
      <c r="BL157" s="309">
        <v>209729300</v>
      </c>
      <c r="BM157" s="309">
        <v>0.43533379999999999</v>
      </c>
      <c r="BN157" s="309">
        <v>0.19208790000000001</v>
      </c>
      <c r="BO157" s="309">
        <v>0.21035590000000001</v>
      </c>
      <c r="BP157" s="309">
        <v>0.1088794</v>
      </c>
      <c r="BQ157" s="309">
        <v>0</v>
      </c>
      <c r="BR157" s="309">
        <v>5.334291E-2</v>
      </c>
      <c r="BS157" s="136">
        <v>13.3090653419495</v>
      </c>
      <c r="BT157" s="136">
        <v>4.9487595558166504</v>
      </c>
      <c r="BU157" s="136">
        <v>5.8914845212711996E-3</v>
      </c>
      <c r="BV157" s="136">
        <v>3.2119023380801099E-3</v>
      </c>
      <c r="BW157" s="136">
        <v>8.95767012843862E-3</v>
      </c>
      <c r="BX157" s="136">
        <v>28.598206021076201</v>
      </c>
      <c r="BY157" s="136">
        <v>1677.70310137414</v>
      </c>
      <c r="BZ157" s="136">
        <v>3.4821322169224497E-2</v>
      </c>
      <c r="CA157" s="136">
        <v>2.6474649248058502E-4</v>
      </c>
      <c r="CB157" s="136">
        <v>9219.1082215104307</v>
      </c>
      <c r="CC157" s="136">
        <v>5256.4596504246001</v>
      </c>
      <c r="CD157" s="136">
        <v>1833.86163037661</v>
      </c>
      <c r="CE157" s="136">
        <v>0</v>
      </c>
      <c r="CF157" s="136">
        <v>47.416674999999998</v>
      </c>
      <c r="CG157" s="136">
        <v>66.671671000000003</v>
      </c>
      <c r="CH157" s="136">
        <v>26.6</v>
      </c>
      <c r="CI157" s="136">
        <v>25.675038668965499</v>
      </c>
      <c r="CJ157" s="136">
        <v>25.843889221606599</v>
      </c>
      <c r="CK157" s="136">
        <v>0.1188</v>
      </c>
      <c r="CL157" s="136">
        <v>19.616399999999999</v>
      </c>
      <c r="CM157" s="136">
        <v>47.026800000000001</v>
      </c>
      <c r="CN157" s="136">
        <v>318.34027800000001</v>
      </c>
      <c r="CO157" s="136">
        <v>24431.454441000002</v>
      </c>
      <c r="CP157" s="136">
        <v>59039.927220999998</v>
      </c>
      <c r="CQ157" s="136">
        <v>84</v>
      </c>
      <c r="CR157" s="136">
        <v>85.103833758620695</v>
      </c>
      <c r="CS157" s="136">
        <v>84.899009861495799</v>
      </c>
      <c r="CT157" s="136">
        <v>1008.8</v>
      </c>
      <c r="CU157" s="136">
        <v>1005.8502440344801</v>
      </c>
      <c r="CV157" s="136">
        <v>1006.11270780609</v>
      </c>
      <c r="CW157" s="136">
        <v>1.8</v>
      </c>
      <c r="CX157" s="136">
        <v>1.48089766206897</v>
      </c>
      <c r="CY157" s="136">
        <v>1.4739585567867</v>
      </c>
      <c r="CZ157" s="136">
        <v>238</v>
      </c>
      <c r="DA157" s="136">
        <v>146.016960172414</v>
      </c>
      <c r="DB157" s="136">
        <v>139.024868476454</v>
      </c>
      <c r="DC157" s="136">
        <v>76.8</v>
      </c>
      <c r="DD157" s="136">
        <v>2687.2249999999999</v>
      </c>
      <c r="DE157" s="136">
        <v>6823.95</v>
      </c>
      <c r="DF157" s="136">
        <v>564.17499999999995</v>
      </c>
      <c r="DG157" s="136">
        <v>23055.85</v>
      </c>
      <c r="DH157" s="136">
        <v>59368.85</v>
      </c>
      <c r="DI157" s="136">
        <v>457.57499999999999</v>
      </c>
      <c r="DJ157" s="136">
        <v>65100.05</v>
      </c>
      <c r="DK157" s="136">
        <v>161043.25</v>
      </c>
      <c r="DL157" s="136">
        <v>424.77499999999998</v>
      </c>
      <c r="DM157" s="136">
        <v>60318.9</v>
      </c>
      <c r="DN157" s="136">
        <v>150087.97500000001</v>
      </c>
      <c r="DO157" s="136">
        <v>38.148000000000003</v>
      </c>
      <c r="DP157" s="136">
        <v>1559.914</v>
      </c>
      <c r="DQ157" s="136">
        <v>3966.0390000000002</v>
      </c>
      <c r="DR157" s="136">
        <v>1.3979999999999999</v>
      </c>
      <c r="DS157" s="136">
        <v>50.640999999999998</v>
      </c>
      <c r="DT157" s="136">
        <v>126.726</v>
      </c>
      <c r="DU157" s="136">
        <v>6.85</v>
      </c>
      <c r="DV157" s="136">
        <v>262.25</v>
      </c>
      <c r="DW157" s="136">
        <v>654.45000000000005</v>
      </c>
      <c r="DX157" s="136">
        <v>45.274999999999999</v>
      </c>
      <c r="DY157" s="136">
        <v>915.4</v>
      </c>
      <c r="DZ157" s="136">
        <v>2949.625</v>
      </c>
      <c r="EA157" s="136">
        <v>222.72499999999999</v>
      </c>
      <c r="EB157" s="136">
        <v>10271.825000000001</v>
      </c>
      <c r="EC157" s="136">
        <v>25806.924999999999</v>
      </c>
      <c r="ED157" s="61"/>
      <c r="IM157"/>
    </row>
    <row r="158" spans="1:247" ht="20.25" customHeight="1">
      <c r="A158" s="17">
        <v>39845</v>
      </c>
      <c r="B158" s="18" t="s">
        <v>235</v>
      </c>
      <c r="C158" s="19">
        <v>1</v>
      </c>
      <c r="D158" s="14">
        <v>-3.3592200000000001</v>
      </c>
      <c r="E158" s="15">
        <v>-60.274320000000003</v>
      </c>
      <c r="F158" s="11" t="s">
        <v>16</v>
      </c>
      <c r="G158" s="13">
        <v>12</v>
      </c>
      <c r="H158" s="11" t="s">
        <v>93</v>
      </c>
      <c r="I158" s="12" t="s">
        <v>245</v>
      </c>
      <c r="J158" s="12" t="s">
        <v>1930</v>
      </c>
      <c r="K158" s="16" t="s">
        <v>215</v>
      </c>
      <c r="L158" s="136">
        <v>1</v>
      </c>
      <c r="M158" s="20">
        <v>5.9</v>
      </c>
      <c r="N158" s="200" t="s">
        <v>15</v>
      </c>
      <c r="O158" s="20">
        <v>32.090000000000003</v>
      </c>
      <c r="P158" s="20">
        <v>73</v>
      </c>
      <c r="Q158" s="20">
        <v>0.5</v>
      </c>
      <c r="R158" s="167">
        <v>150</v>
      </c>
      <c r="S158" s="167">
        <v>10.99</v>
      </c>
      <c r="T158" s="167">
        <v>6</v>
      </c>
      <c r="U158" s="167">
        <v>1.7</v>
      </c>
      <c r="V158" s="198" t="s">
        <v>15</v>
      </c>
      <c r="W158" s="20">
        <v>8.58</v>
      </c>
      <c r="X158" s="21" t="s">
        <v>15</v>
      </c>
      <c r="Y158" s="21" t="s">
        <v>15</v>
      </c>
      <c r="Z158" s="21" t="s">
        <v>15</v>
      </c>
      <c r="AA158" s="20">
        <v>7.2</v>
      </c>
      <c r="AB158" s="20">
        <v>6.8</v>
      </c>
      <c r="AC158" s="20">
        <v>27.7</v>
      </c>
      <c r="AD158" s="20">
        <v>0.06</v>
      </c>
      <c r="AE158" s="178" t="s">
        <v>1900</v>
      </c>
      <c r="AF158" s="20">
        <v>4.0199999999999996</v>
      </c>
      <c r="AG158" s="178" t="s">
        <v>1900</v>
      </c>
      <c r="AH158" s="20">
        <v>3.46</v>
      </c>
      <c r="AI158" s="204">
        <v>8.07</v>
      </c>
      <c r="AJ158" s="20">
        <v>1.3</v>
      </c>
      <c r="AK158" s="20">
        <v>4.0599999999999996</v>
      </c>
      <c r="AL158" s="20">
        <v>1.03</v>
      </c>
      <c r="AM158" s="21" t="s">
        <v>15</v>
      </c>
      <c r="AN158" s="21" t="s">
        <v>15</v>
      </c>
      <c r="AO158" s="204">
        <v>35.709544875038631</v>
      </c>
      <c r="AP158" s="204">
        <v>7.2052608916440759</v>
      </c>
      <c r="AQ158" s="217">
        <f t="shared" si="11"/>
        <v>42.914805766682704</v>
      </c>
      <c r="AR158" s="261">
        <f t="shared" si="10"/>
        <v>0.83210314568782362</v>
      </c>
      <c r="AS158" s="20">
        <v>1.1000000000000001</v>
      </c>
      <c r="AT158" s="21" t="s">
        <v>15</v>
      </c>
      <c r="AU158" s="21" t="s">
        <v>15</v>
      </c>
      <c r="AV158" s="21" t="s">
        <v>15</v>
      </c>
      <c r="AW158" s="204" t="str">
        <f t="shared" si="12"/>
        <v>NaN</v>
      </c>
      <c r="AX158" s="21" t="s">
        <v>15</v>
      </c>
      <c r="AY158" s="21" t="s">
        <v>15</v>
      </c>
      <c r="AZ158" s="21" t="s">
        <v>15</v>
      </c>
      <c r="BA158" s="21" t="s">
        <v>15</v>
      </c>
      <c r="BB158" s="178" t="s">
        <v>1900</v>
      </c>
      <c r="BC158" s="21" t="s">
        <v>15</v>
      </c>
      <c r="BD158" s="178" t="s">
        <v>1900</v>
      </c>
      <c r="BE158" s="21" t="s">
        <v>15</v>
      </c>
      <c r="BF158" s="20">
        <v>3.46</v>
      </c>
      <c r="BG158" s="21" t="s">
        <v>15</v>
      </c>
      <c r="BH158" s="21" t="s">
        <v>15</v>
      </c>
      <c r="BI158" s="21" t="s">
        <v>15</v>
      </c>
      <c r="BJ158" s="309">
        <v>18.39151</v>
      </c>
      <c r="BK158" s="309">
        <v>843107800</v>
      </c>
      <c r="BL158" s="309">
        <v>209729300</v>
      </c>
      <c r="BM158" s="309">
        <v>0.43533379999999999</v>
      </c>
      <c r="BN158" s="309">
        <v>0.19208790000000001</v>
      </c>
      <c r="BO158" s="309">
        <v>0.21035590000000001</v>
      </c>
      <c r="BP158" s="309">
        <v>0.1088794</v>
      </c>
      <c r="BQ158" s="309">
        <v>0</v>
      </c>
      <c r="BR158" s="309">
        <v>5.334291E-2</v>
      </c>
      <c r="BS158" s="136">
        <v>13.2634630203247</v>
      </c>
      <c r="BT158" s="136">
        <v>4.9941911697387704</v>
      </c>
      <c r="BU158" s="136">
        <v>3.6143549562742301E-3</v>
      </c>
      <c r="BV158" s="136">
        <v>-7.5497560513516299E-3</v>
      </c>
      <c r="BW158" s="136">
        <v>8.4874032375713195E-3</v>
      </c>
      <c r="BX158" s="136">
        <v>295.58220864320202</v>
      </c>
      <c r="BY158" s="136">
        <v>5427.6156984163799</v>
      </c>
      <c r="BZ158" s="136">
        <v>6.9333442930963496E-2</v>
      </c>
      <c r="CA158" s="136">
        <v>1.18948683481427E-3</v>
      </c>
      <c r="CB158" s="136">
        <v>41604.373600363797</v>
      </c>
      <c r="CC158" s="136">
        <v>1794.63125527334</v>
      </c>
      <c r="CD158" s="136">
        <v>539.46023031966604</v>
      </c>
      <c r="CE158" s="136">
        <v>0</v>
      </c>
      <c r="CF158" s="136">
        <v>47.416674999999998</v>
      </c>
      <c r="CG158" s="136">
        <v>66.671671000000003</v>
      </c>
      <c r="CH158" s="136">
        <v>26.8</v>
      </c>
      <c r="CI158" s="136">
        <v>25.674349013793101</v>
      </c>
      <c r="CJ158" s="136">
        <v>25.8444432382271</v>
      </c>
      <c r="CK158" s="136">
        <v>0.14399999999999999</v>
      </c>
      <c r="CL158" s="136">
        <v>19.594799999999999</v>
      </c>
      <c r="CM158" s="136">
        <v>47.052</v>
      </c>
      <c r="CN158" s="136">
        <v>577.59972200000004</v>
      </c>
      <c r="CO158" s="136">
        <v>24724.23083</v>
      </c>
      <c r="CP158" s="136">
        <v>59108.898331999997</v>
      </c>
      <c r="CQ158" s="136">
        <v>79</v>
      </c>
      <c r="CR158" s="136">
        <v>85.103833758620695</v>
      </c>
      <c r="CS158" s="136">
        <v>84.885159445983405</v>
      </c>
      <c r="CT158" s="136">
        <v>1008.3</v>
      </c>
      <c r="CU158" s="136">
        <v>1005.85783024138</v>
      </c>
      <c r="CV158" s="136">
        <v>1006.11270780609</v>
      </c>
      <c r="CW158" s="136">
        <v>2.1</v>
      </c>
      <c r="CX158" s="136">
        <v>1.4746907655172401</v>
      </c>
      <c r="CY158" s="136">
        <v>1.4745125734072</v>
      </c>
      <c r="CZ158" s="136">
        <v>240</v>
      </c>
      <c r="DA158" s="136">
        <v>147.085925689655</v>
      </c>
      <c r="DB158" s="136">
        <v>139.002707811634</v>
      </c>
      <c r="DC158" s="136">
        <v>97.7</v>
      </c>
      <c r="DD158" s="136">
        <v>2723.9749999999999</v>
      </c>
      <c r="DE158" s="136">
        <v>6838.9250000000002</v>
      </c>
      <c r="DF158" s="136">
        <v>656.4</v>
      </c>
      <c r="DG158" s="136">
        <v>23243.424999999999</v>
      </c>
      <c r="DH158" s="136">
        <v>59382.875</v>
      </c>
      <c r="DI158" s="136">
        <v>457.625</v>
      </c>
      <c r="DJ158" s="136">
        <v>65100.925000000003</v>
      </c>
      <c r="DK158" s="136">
        <v>161085.79999999999</v>
      </c>
      <c r="DL158" s="136">
        <v>427.625</v>
      </c>
      <c r="DM158" s="136">
        <v>60313.05</v>
      </c>
      <c r="DN158" s="136">
        <v>150086.42499999999</v>
      </c>
      <c r="DO158" s="136">
        <v>44.052999999999997</v>
      </c>
      <c r="DP158" s="136">
        <v>1572.2339999999999</v>
      </c>
      <c r="DQ158" s="136">
        <v>3967.944</v>
      </c>
      <c r="DR158" s="136">
        <v>1.74</v>
      </c>
      <c r="DS158" s="136">
        <v>51.261000000000003</v>
      </c>
      <c r="DT158" s="136">
        <v>127.004</v>
      </c>
      <c r="DU158" s="136">
        <v>9.25</v>
      </c>
      <c r="DV158" s="136">
        <v>266.02499999999998</v>
      </c>
      <c r="DW158" s="136">
        <v>656.5</v>
      </c>
      <c r="DX158" s="136">
        <v>50.15</v>
      </c>
      <c r="DY158" s="136">
        <v>960.05</v>
      </c>
      <c r="DZ158" s="136">
        <v>2943.875</v>
      </c>
      <c r="EA158" s="136">
        <v>265.10000000000002</v>
      </c>
      <c r="EB158" s="136">
        <v>10314.674999999999</v>
      </c>
      <c r="EC158" s="136">
        <v>25823.3</v>
      </c>
      <c r="ED158" s="61"/>
      <c r="IM158"/>
    </row>
    <row r="159" spans="1:247" ht="20.25" customHeight="1">
      <c r="A159" s="40">
        <v>39845</v>
      </c>
      <c r="B159" s="41" t="s">
        <v>247</v>
      </c>
      <c r="C159" s="27">
        <v>1</v>
      </c>
      <c r="D159" s="37">
        <v>-3.37</v>
      </c>
      <c r="E159" s="38">
        <v>-60.273260000000001</v>
      </c>
      <c r="F159" s="11" t="s">
        <v>16</v>
      </c>
      <c r="G159" s="13">
        <v>15</v>
      </c>
      <c r="H159" s="35" t="s">
        <v>22</v>
      </c>
      <c r="I159" s="36" t="s">
        <v>246</v>
      </c>
      <c r="J159" s="12" t="s">
        <v>1930</v>
      </c>
      <c r="K159" s="39" t="s">
        <v>215</v>
      </c>
      <c r="L159" s="136">
        <v>1</v>
      </c>
      <c r="M159" s="28">
        <v>6.8</v>
      </c>
      <c r="N159" s="199" t="s">
        <v>15</v>
      </c>
      <c r="O159" s="28">
        <v>31.97</v>
      </c>
      <c r="P159" s="28">
        <v>73</v>
      </c>
      <c r="Q159" s="28">
        <v>0.36</v>
      </c>
      <c r="R159" s="198">
        <v>135</v>
      </c>
      <c r="S159" s="198">
        <v>10.199999999999999</v>
      </c>
      <c r="T159" s="198">
        <v>2.5</v>
      </c>
      <c r="U159" s="198">
        <v>0.6</v>
      </c>
      <c r="V159" s="167" t="s">
        <v>15</v>
      </c>
      <c r="W159" s="28">
        <v>8.49</v>
      </c>
      <c r="X159" s="29" t="s">
        <v>15</v>
      </c>
      <c r="Y159" s="29" t="s">
        <v>15</v>
      </c>
      <c r="Z159" s="28">
        <v>17.57</v>
      </c>
      <c r="AA159" s="28">
        <v>6.2</v>
      </c>
      <c r="AB159" s="28">
        <v>7.04</v>
      </c>
      <c r="AC159" s="28">
        <v>27.87</v>
      </c>
      <c r="AD159" s="28">
        <v>0.05</v>
      </c>
      <c r="AE159" s="178" t="s">
        <v>1900</v>
      </c>
      <c r="AF159" s="28">
        <v>4.05</v>
      </c>
      <c r="AG159" s="178" t="s">
        <v>1900</v>
      </c>
      <c r="AH159" s="28">
        <v>3.61</v>
      </c>
      <c r="AI159" s="205">
        <v>7.46</v>
      </c>
      <c r="AJ159" s="28">
        <v>1.23</v>
      </c>
      <c r="AK159" s="28">
        <v>4.04</v>
      </c>
      <c r="AL159" s="28">
        <v>1.02</v>
      </c>
      <c r="AM159" s="29" t="s">
        <v>15</v>
      </c>
      <c r="AN159" s="29" t="s">
        <v>15</v>
      </c>
      <c r="AO159" s="205">
        <v>31.530687187660959</v>
      </c>
      <c r="AP159" s="205">
        <v>5.141811389248633</v>
      </c>
      <c r="AQ159" s="217">
        <f t="shared" si="11"/>
        <v>36.672498576909589</v>
      </c>
      <c r="AR159" s="261">
        <f t="shared" si="10"/>
        <v>0.85979108081590838</v>
      </c>
      <c r="AS159" s="28">
        <v>2.95</v>
      </c>
      <c r="AT159" s="29" t="s">
        <v>15</v>
      </c>
      <c r="AU159" s="29" t="s">
        <v>15</v>
      </c>
      <c r="AV159" s="29" t="s">
        <v>15</v>
      </c>
      <c r="AW159" s="204" t="str">
        <f t="shared" si="12"/>
        <v>NaN</v>
      </c>
      <c r="AX159" s="29" t="s">
        <v>15</v>
      </c>
      <c r="AY159" s="29" t="s">
        <v>15</v>
      </c>
      <c r="AZ159" s="29" t="s">
        <v>15</v>
      </c>
      <c r="BA159" s="29" t="s">
        <v>15</v>
      </c>
      <c r="BB159" s="178" t="s">
        <v>1900</v>
      </c>
      <c r="BC159" s="29" t="s">
        <v>15</v>
      </c>
      <c r="BD159" s="178" t="s">
        <v>1900</v>
      </c>
      <c r="BE159" s="29" t="s">
        <v>15</v>
      </c>
      <c r="BF159" s="28">
        <v>3.61</v>
      </c>
      <c r="BG159" s="21" t="s">
        <v>15</v>
      </c>
      <c r="BH159" s="29" t="s">
        <v>15</v>
      </c>
      <c r="BI159" s="29" t="s">
        <v>15</v>
      </c>
      <c r="BJ159" s="309">
        <v>18.39151</v>
      </c>
      <c r="BK159" s="309">
        <v>843107800</v>
      </c>
      <c r="BL159" s="309">
        <v>209729300</v>
      </c>
      <c r="BM159" s="309">
        <v>0.43533379999999999</v>
      </c>
      <c r="BN159" s="309">
        <v>0.19208790000000001</v>
      </c>
      <c r="BO159" s="309">
        <v>0.21035590000000001</v>
      </c>
      <c r="BP159" s="309">
        <v>0.1088794</v>
      </c>
      <c r="BQ159" s="309">
        <v>0</v>
      </c>
      <c r="BR159" s="309">
        <v>5.334291E-2</v>
      </c>
      <c r="BS159" s="136">
        <v>13.079519033432</v>
      </c>
      <c r="BT159" s="136">
        <v>5.1780645847320601</v>
      </c>
      <c r="BU159" s="136">
        <v>5.33833948429674E-3</v>
      </c>
      <c r="BV159" s="136">
        <v>9.0236269170418403E-4</v>
      </c>
      <c r="BW159" s="136">
        <v>5.4236529394984202E-3</v>
      </c>
      <c r="BX159" s="136">
        <v>9.5942625847555707</v>
      </c>
      <c r="BY159" s="136">
        <v>4715.3467845755804</v>
      </c>
      <c r="BZ159" s="136">
        <v>6.9729700584682905E-2</v>
      </c>
      <c r="CA159" s="136">
        <v>7.9221755097270399E-4</v>
      </c>
      <c r="CB159" s="136">
        <v>29178.142909271701</v>
      </c>
      <c r="CC159" s="136">
        <v>3782.9846049746602</v>
      </c>
      <c r="CD159" s="136">
        <v>870.13907094411195</v>
      </c>
      <c r="CE159" s="136">
        <v>0</v>
      </c>
      <c r="CF159" s="136">
        <v>47.416674999999998</v>
      </c>
      <c r="CG159" s="136">
        <v>66.671671000000003</v>
      </c>
      <c r="CH159" s="136">
        <v>26.8</v>
      </c>
      <c r="CI159" s="136">
        <v>25.674349013793101</v>
      </c>
      <c r="CJ159" s="136">
        <v>25.8444432382271</v>
      </c>
      <c r="CK159" s="136">
        <v>0.14399999999999999</v>
      </c>
      <c r="CL159" s="136">
        <v>19.594799999999999</v>
      </c>
      <c r="CM159" s="136">
        <v>47.052</v>
      </c>
      <c r="CN159" s="136">
        <v>577.59972200000004</v>
      </c>
      <c r="CO159" s="136">
        <v>24724.23083</v>
      </c>
      <c r="CP159" s="136">
        <v>59108.898331999997</v>
      </c>
      <c r="CQ159" s="136">
        <v>79</v>
      </c>
      <c r="CR159" s="136">
        <v>85.103833758620695</v>
      </c>
      <c r="CS159" s="136">
        <v>84.885159445983405</v>
      </c>
      <c r="CT159" s="136">
        <v>1008.3</v>
      </c>
      <c r="CU159" s="136">
        <v>1005.85783024138</v>
      </c>
      <c r="CV159" s="136">
        <v>1006.11270780609</v>
      </c>
      <c r="CW159" s="136">
        <v>2.1</v>
      </c>
      <c r="CX159" s="136">
        <v>1.4746907655172401</v>
      </c>
      <c r="CY159" s="136">
        <v>1.4745125734072</v>
      </c>
      <c r="CZ159" s="136">
        <v>240</v>
      </c>
      <c r="DA159" s="136">
        <v>147.085925689655</v>
      </c>
      <c r="DB159" s="136">
        <v>139.002707811634</v>
      </c>
      <c r="DC159" s="136">
        <v>97.7</v>
      </c>
      <c r="DD159" s="136">
        <v>2723.9749999999999</v>
      </c>
      <c r="DE159" s="136">
        <v>6838.9250000000002</v>
      </c>
      <c r="DF159" s="136">
        <v>656.4</v>
      </c>
      <c r="DG159" s="136">
        <v>23243.424999999999</v>
      </c>
      <c r="DH159" s="136">
        <v>59382.875</v>
      </c>
      <c r="DI159" s="136">
        <v>457.625</v>
      </c>
      <c r="DJ159" s="136">
        <v>65100.925000000003</v>
      </c>
      <c r="DK159" s="136">
        <v>161085.79999999999</v>
      </c>
      <c r="DL159" s="136">
        <v>427.625</v>
      </c>
      <c r="DM159" s="136">
        <v>60313.05</v>
      </c>
      <c r="DN159" s="136">
        <v>150086.42499999999</v>
      </c>
      <c r="DO159" s="136">
        <v>44.052999999999997</v>
      </c>
      <c r="DP159" s="136">
        <v>1572.2339999999999</v>
      </c>
      <c r="DQ159" s="136">
        <v>3967.944</v>
      </c>
      <c r="DR159" s="136">
        <v>1.74</v>
      </c>
      <c r="DS159" s="136">
        <v>51.261000000000003</v>
      </c>
      <c r="DT159" s="136">
        <v>127.004</v>
      </c>
      <c r="DU159" s="136">
        <v>9.25</v>
      </c>
      <c r="DV159" s="136">
        <v>266.02499999999998</v>
      </c>
      <c r="DW159" s="136">
        <v>656.5</v>
      </c>
      <c r="DX159" s="136">
        <v>50.15</v>
      </c>
      <c r="DY159" s="136">
        <v>960.05</v>
      </c>
      <c r="DZ159" s="136">
        <v>2943.875</v>
      </c>
      <c r="EA159" s="136">
        <v>265.10000000000002</v>
      </c>
      <c r="EB159" s="136">
        <v>10314.674999999999</v>
      </c>
      <c r="EC159" s="136">
        <v>25823.3</v>
      </c>
      <c r="ED159" s="61"/>
      <c r="IM159"/>
    </row>
    <row r="160" spans="1:247" ht="20.25" customHeight="1">
      <c r="A160" s="44">
        <v>39845</v>
      </c>
      <c r="B160" s="45" t="s">
        <v>218</v>
      </c>
      <c r="C160" s="19">
        <v>1</v>
      </c>
      <c r="D160" s="37">
        <v>-3.3705400000000001</v>
      </c>
      <c r="E160" s="42">
        <v>-60.273299999999999</v>
      </c>
      <c r="F160" s="11" t="s">
        <v>16</v>
      </c>
      <c r="G160" s="13">
        <v>15</v>
      </c>
      <c r="H160" s="35" t="s">
        <v>22</v>
      </c>
      <c r="I160" s="36" t="s">
        <v>248</v>
      </c>
      <c r="J160" s="12" t="s">
        <v>1930</v>
      </c>
      <c r="K160" s="43" t="s">
        <v>215</v>
      </c>
      <c r="L160" s="136">
        <v>1</v>
      </c>
      <c r="M160" s="20">
        <v>6.8</v>
      </c>
      <c r="N160" s="200" t="s">
        <v>15</v>
      </c>
      <c r="O160" s="20">
        <v>32.29</v>
      </c>
      <c r="P160" s="20">
        <v>72</v>
      </c>
      <c r="Q160" s="20">
        <v>0.5</v>
      </c>
      <c r="R160" s="167">
        <v>141</v>
      </c>
      <c r="S160" s="167">
        <v>10.56</v>
      </c>
      <c r="T160" s="167">
        <v>5.3</v>
      </c>
      <c r="U160" s="167">
        <v>1.4</v>
      </c>
      <c r="V160" s="198" t="s">
        <v>15</v>
      </c>
      <c r="W160" s="20">
        <v>8.5</v>
      </c>
      <c r="X160" s="21" t="s">
        <v>15</v>
      </c>
      <c r="Y160" s="21" t="s">
        <v>15</v>
      </c>
      <c r="Z160" s="21" t="s">
        <v>15</v>
      </c>
      <c r="AA160" s="20">
        <v>10</v>
      </c>
      <c r="AB160" s="20">
        <v>7.04</v>
      </c>
      <c r="AC160" s="20">
        <v>27.34</v>
      </c>
      <c r="AD160" s="20">
        <v>0.05</v>
      </c>
      <c r="AE160" s="178" t="s">
        <v>1900</v>
      </c>
      <c r="AF160" s="20">
        <v>3.76</v>
      </c>
      <c r="AG160" s="178" t="s">
        <v>1900</v>
      </c>
      <c r="AH160" s="20">
        <v>3.45</v>
      </c>
      <c r="AI160" s="204">
        <v>7.52</v>
      </c>
      <c r="AJ160" s="20">
        <v>1.18</v>
      </c>
      <c r="AK160" s="20">
        <v>4.09</v>
      </c>
      <c r="AL160" s="20">
        <v>1.04</v>
      </c>
      <c r="AM160" s="21" t="s">
        <v>15</v>
      </c>
      <c r="AN160" s="21" t="s">
        <v>15</v>
      </c>
      <c r="AO160" s="204">
        <v>21.323736890679157</v>
      </c>
      <c r="AP160" s="204">
        <v>5.269015001904231</v>
      </c>
      <c r="AQ160" s="217">
        <f t="shared" si="11"/>
        <v>26.592751892583387</v>
      </c>
      <c r="AR160" s="261">
        <f t="shared" si="10"/>
        <v>0.80186273977257172</v>
      </c>
      <c r="AS160" s="20">
        <v>5.3</v>
      </c>
      <c r="AT160" s="21" t="s">
        <v>15</v>
      </c>
      <c r="AU160" s="21" t="s">
        <v>15</v>
      </c>
      <c r="AV160" s="21" t="s">
        <v>15</v>
      </c>
      <c r="AW160" s="204" t="str">
        <f t="shared" si="12"/>
        <v>NaN</v>
      </c>
      <c r="AX160" s="21" t="s">
        <v>15</v>
      </c>
      <c r="AY160" s="21" t="s">
        <v>15</v>
      </c>
      <c r="AZ160" s="21" t="s">
        <v>15</v>
      </c>
      <c r="BA160" s="21" t="s">
        <v>15</v>
      </c>
      <c r="BB160" s="178" t="s">
        <v>1900</v>
      </c>
      <c r="BC160" s="21" t="s">
        <v>15</v>
      </c>
      <c r="BD160" s="178" t="s">
        <v>1900</v>
      </c>
      <c r="BE160" s="21" t="s">
        <v>15</v>
      </c>
      <c r="BF160" s="20">
        <v>3.45</v>
      </c>
      <c r="BG160" s="21" t="s">
        <v>15</v>
      </c>
      <c r="BH160" s="21" t="s">
        <v>15</v>
      </c>
      <c r="BI160" s="21" t="s">
        <v>15</v>
      </c>
      <c r="BJ160" s="309">
        <v>18.39151</v>
      </c>
      <c r="BK160" s="309">
        <v>843107800</v>
      </c>
      <c r="BL160" s="309">
        <v>209729300</v>
      </c>
      <c r="BM160" s="309">
        <v>0.43533379999999999</v>
      </c>
      <c r="BN160" s="309">
        <v>0.19208790000000001</v>
      </c>
      <c r="BO160" s="309">
        <v>0.21035590000000001</v>
      </c>
      <c r="BP160" s="309">
        <v>0.1088794</v>
      </c>
      <c r="BQ160" s="309">
        <v>0</v>
      </c>
      <c r="BR160" s="309">
        <v>5.334291E-2</v>
      </c>
      <c r="BS160" s="136">
        <v>13.0122216542562</v>
      </c>
      <c r="BT160" s="136">
        <v>5.245361328125</v>
      </c>
      <c r="BU160" s="136">
        <v>5.0961752422153898E-3</v>
      </c>
      <c r="BV160" s="136">
        <v>1.5530111656213801E-3</v>
      </c>
      <c r="BW160" s="136">
        <v>5.3325365297496301E-3</v>
      </c>
      <c r="BX160" s="136">
        <v>16.948103844328202</v>
      </c>
      <c r="BY160" s="136">
        <v>4778.6184428455599</v>
      </c>
      <c r="BZ160" s="136">
        <v>5.6971893018316802E-2</v>
      </c>
      <c r="CA160" s="136">
        <v>7.8368072735317804E-4</v>
      </c>
      <c r="CB160" s="136">
        <v>29290.447139510499</v>
      </c>
      <c r="CC160" s="136">
        <v>3820.0472408570799</v>
      </c>
      <c r="CD160" s="136">
        <v>894.83491103123504</v>
      </c>
      <c r="CE160" s="136">
        <v>0</v>
      </c>
      <c r="CF160" s="136">
        <v>47.416674999999998</v>
      </c>
      <c r="CG160" s="136">
        <v>66.671671000000003</v>
      </c>
      <c r="CH160" s="136">
        <v>26.3</v>
      </c>
      <c r="CI160" s="136">
        <v>25.686762806896599</v>
      </c>
      <c r="CJ160" s="136">
        <v>25.842781188365599</v>
      </c>
      <c r="CK160" s="136">
        <v>0.12239999999999999</v>
      </c>
      <c r="CL160" s="136">
        <v>19.440000000000001</v>
      </c>
      <c r="CM160" s="136">
        <v>47.073599999999999</v>
      </c>
      <c r="CN160" s="136">
        <v>510.75833299999999</v>
      </c>
      <c r="CO160" s="136">
        <v>24854.804719</v>
      </c>
      <c r="CP160" s="136">
        <v>59318.483609000003</v>
      </c>
      <c r="CQ160" s="136">
        <v>86</v>
      </c>
      <c r="CR160" s="136">
        <v>85.090040655172402</v>
      </c>
      <c r="CS160" s="136">
        <v>84.890699612188399</v>
      </c>
      <c r="CT160" s="136">
        <v>1007.4</v>
      </c>
      <c r="CU160" s="136">
        <v>1005.85783024138</v>
      </c>
      <c r="CV160" s="136">
        <v>1006.1110457562301</v>
      </c>
      <c r="CW160" s="136">
        <v>1.9</v>
      </c>
      <c r="CX160" s="136">
        <v>1.4588286965517201</v>
      </c>
      <c r="CY160" s="136">
        <v>1.4753435983379499</v>
      </c>
      <c r="CZ160" s="136">
        <v>295</v>
      </c>
      <c r="DA160" s="136">
        <v>148.68592568965499</v>
      </c>
      <c r="DB160" s="136">
        <v>139.11905130193901</v>
      </c>
      <c r="DC160" s="136">
        <v>89.775000000000006</v>
      </c>
      <c r="DD160" s="136">
        <v>2753.5250000000001</v>
      </c>
      <c r="DE160" s="136">
        <v>6856.4</v>
      </c>
      <c r="DF160" s="136">
        <v>652.72500000000002</v>
      </c>
      <c r="DG160" s="136">
        <v>23432.424999999999</v>
      </c>
      <c r="DH160" s="136">
        <v>59335.65</v>
      </c>
      <c r="DI160" s="136">
        <v>453.05</v>
      </c>
      <c r="DJ160" s="136">
        <v>65096.5</v>
      </c>
      <c r="DK160" s="136">
        <v>161106.125</v>
      </c>
      <c r="DL160" s="136">
        <v>425.22500000000002</v>
      </c>
      <c r="DM160" s="136">
        <v>60303.25</v>
      </c>
      <c r="DN160" s="136">
        <v>150078.875</v>
      </c>
      <c r="DO160" s="136">
        <v>44.252000000000002</v>
      </c>
      <c r="DP160" s="136">
        <v>1582.7159999999999</v>
      </c>
      <c r="DQ160" s="136">
        <v>3965.7460000000001</v>
      </c>
      <c r="DR160" s="136">
        <v>1.7669999999999999</v>
      </c>
      <c r="DS160" s="136">
        <v>51.728000000000002</v>
      </c>
      <c r="DT160" s="136">
        <v>127.03100000000001</v>
      </c>
      <c r="DU160" s="136">
        <v>9.5250000000000004</v>
      </c>
      <c r="DV160" s="136">
        <v>268.89999999999998</v>
      </c>
      <c r="DW160" s="136">
        <v>657.05</v>
      </c>
      <c r="DX160" s="136">
        <v>21.024999999999999</v>
      </c>
      <c r="DY160" s="136">
        <v>975.55</v>
      </c>
      <c r="DZ160" s="136">
        <v>2928.375</v>
      </c>
      <c r="EA160" s="136">
        <v>292.02499999999998</v>
      </c>
      <c r="EB160" s="136">
        <v>10382.225</v>
      </c>
      <c r="EC160" s="136">
        <v>25813.775000000001</v>
      </c>
      <c r="ED160" s="61"/>
      <c r="IM160"/>
    </row>
    <row r="161" spans="1:247" ht="20.25" customHeight="1">
      <c r="A161" s="25">
        <v>39846</v>
      </c>
      <c r="B161" s="26" t="s">
        <v>271</v>
      </c>
      <c r="C161" s="27">
        <v>1</v>
      </c>
      <c r="D161" s="14">
        <v>-3.3900199999999998</v>
      </c>
      <c r="E161" s="23">
        <v>-60.324179999999998</v>
      </c>
      <c r="F161" s="11" t="s">
        <v>266</v>
      </c>
      <c r="G161" s="13">
        <v>17</v>
      </c>
      <c r="H161" s="11" t="s">
        <v>269</v>
      </c>
      <c r="I161" s="12" t="s">
        <v>270</v>
      </c>
      <c r="J161" s="12" t="s">
        <v>1930</v>
      </c>
      <c r="K161" s="24" t="s">
        <v>215</v>
      </c>
      <c r="L161" s="136">
        <v>1</v>
      </c>
      <c r="M161" s="28">
        <v>5.9</v>
      </c>
      <c r="N161" s="199" t="s">
        <v>15</v>
      </c>
      <c r="O161" s="28">
        <v>30.57</v>
      </c>
      <c r="P161" s="28">
        <v>67</v>
      </c>
      <c r="Q161" s="28">
        <v>0.5</v>
      </c>
      <c r="R161" s="198">
        <v>108.3</v>
      </c>
      <c r="S161" s="198">
        <v>8.11</v>
      </c>
      <c r="T161" s="198">
        <v>8.1999999999999993</v>
      </c>
      <c r="U161" s="198">
        <v>2</v>
      </c>
      <c r="V161" s="198" t="s">
        <v>15</v>
      </c>
      <c r="W161" s="28">
        <v>7.39</v>
      </c>
      <c r="X161" s="29" t="s">
        <v>15</v>
      </c>
      <c r="Y161" s="29" t="s">
        <v>15</v>
      </c>
      <c r="Z161" s="28">
        <v>9.8000000000000007</v>
      </c>
      <c r="AA161" s="28">
        <v>8.6</v>
      </c>
      <c r="AB161" s="28">
        <v>6.89</v>
      </c>
      <c r="AC161" s="28">
        <v>25.44</v>
      </c>
      <c r="AD161" s="28">
        <v>0.05</v>
      </c>
      <c r="AE161" s="178" t="s">
        <v>1900</v>
      </c>
      <c r="AF161" s="28">
        <v>3.88</v>
      </c>
      <c r="AG161" s="178" t="s">
        <v>1900</v>
      </c>
      <c r="AH161" s="28">
        <v>3.43</v>
      </c>
      <c r="AI161" s="205">
        <v>7.18</v>
      </c>
      <c r="AJ161" s="28">
        <v>1.1200000000000001</v>
      </c>
      <c r="AK161" s="28">
        <v>4.18</v>
      </c>
      <c r="AL161" s="28">
        <v>1.02</v>
      </c>
      <c r="AM161" s="29" t="s">
        <v>15</v>
      </c>
      <c r="AN161" s="29" t="s">
        <v>15</v>
      </c>
      <c r="AO161" s="205">
        <v>35.206111130633623</v>
      </c>
      <c r="AP161" s="205">
        <v>9.8255514817840446</v>
      </c>
      <c r="AQ161" s="217">
        <f t="shared" si="11"/>
        <v>45.031662612417669</v>
      </c>
      <c r="AR161" s="261">
        <f t="shared" si="10"/>
        <v>0.78180793442268748</v>
      </c>
      <c r="AS161" s="28">
        <v>3.25</v>
      </c>
      <c r="AT161" s="29" t="s">
        <v>15</v>
      </c>
      <c r="AU161" s="29" t="s">
        <v>15</v>
      </c>
      <c r="AV161" s="29" t="s">
        <v>15</v>
      </c>
      <c r="AW161" s="204" t="str">
        <f t="shared" si="12"/>
        <v>NaN</v>
      </c>
      <c r="AX161" s="29" t="s">
        <v>15</v>
      </c>
      <c r="AY161" s="29" t="s">
        <v>15</v>
      </c>
      <c r="AZ161" s="21" t="s">
        <v>15</v>
      </c>
      <c r="BA161" s="29" t="s">
        <v>15</v>
      </c>
      <c r="BB161" s="178" t="s">
        <v>1900</v>
      </c>
      <c r="BC161" s="29" t="s">
        <v>15</v>
      </c>
      <c r="BD161" s="178" t="s">
        <v>1900</v>
      </c>
      <c r="BE161" s="29" t="s">
        <v>15</v>
      </c>
      <c r="BF161" s="28">
        <v>3.43</v>
      </c>
      <c r="BG161" s="21" t="s">
        <v>15</v>
      </c>
      <c r="BH161" s="29" t="s">
        <v>15</v>
      </c>
      <c r="BI161" s="29" t="s">
        <v>15</v>
      </c>
      <c r="BJ161" s="309">
        <v>18.47062</v>
      </c>
      <c r="BK161" s="309">
        <v>859812200</v>
      </c>
      <c r="BL161" s="309">
        <v>211617900</v>
      </c>
      <c r="BM161" s="309">
        <v>0.43491730000000001</v>
      </c>
      <c r="BN161" s="309">
        <v>0.19262299999999999</v>
      </c>
      <c r="BO161" s="309">
        <v>0.21046999999999999</v>
      </c>
      <c r="BP161" s="309">
        <v>0.10872329999999999</v>
      </c>
      <c r="BQ161" s="309">
        <v>0</v>
      </c>
      <c r="BR161" s="309">
        <v>5.3266439999999998E-2</v>
      </c>
      <c r="BS161" s="136">
        <v>13.533673286438001</v>
      </c>
      <c r="BT161" s="136">
        <v>4.8187665939331099</v>
      </c>
      <c r="BU161" s="136">
        <v>-2.3705221579543201E-3</v>
      </c>
      <c r="BV161" s="136">
        <v>-5.3782564074416402E-4</v>
      </c>
      <c r="BW161" s="136">
        <v>2.4959466619683202E-3</v>
      </c>
      <c r="BX161" s="136">
        <v>12.7829039932525</v>
      </c>
      <c r="BY161" s="136">
        <v>3793.6188270779398</v>
      </c>
      <c r="BZ161" s="136">
        <v>8.3395359428148994E-3</v>
      </c>
      <c r="CA161" s="136">
        <v>3.6607696604357701E-4</v>
      </c>
      <c r="CB161" s="136">
        <v>12104.9610058578</v>
      </c>
      <c r="CC161" s="136">
        <v>7547.0558973288598</v>
      </c>
      <c r="CD161" s="136">
        <v>1752.60201024307</v>
      </c>
      <c r="CE161" s="136">
        <v>0</v>
      </c>
      <c r="CF161" s="136">
        <v>45.708924000000003</v>
      </c>
      <c r="CG161" s="136">
        <v>65.943618999999998</v>
      </c>
      <c r="CH161" s="136">
        <v>22.9</v>
      </c>
      <c r="CI161" s="136">
        <v>25.539176600000001</v>
      </c>
      <c r="CJ161" s="136">
        <v>25.7652188614958</v>
      </c>
      <c r="CK161" s="136">
        <v>0.13320000000000001</v>
      </c>
      <c r="CL161" s="136">
        <v>19.4148</v>
      </c>
      <c r="CM161" s="136">
        <v>48.031199999999998</v>
      </c>
      <c r="CN161" s="136">
        <v>0</v>
      </c>
      <c r="CO161" s="136">
        <v>24459.149721999998</v>
      </c>
      <c r="CP161" s="136">
        <v>58594.213330999999</v>
      </c>
      <c r="CQ161" s="136">
        <v>93</v>
      </c>
      <c r="CR161" s="136">
        <v>85.696937206896493</v>
      </c>
      <c r="CS161" s="136">
        <v>85.018123434903003</v>
      </c>
      <c r="CT161" s="136">
        <v>1005.5</v>
      </c>
      <c r="CU161" s="136">
        <v>1005.93714058621</v>
      </c>
      <c r="CV161" s="136">
        <v>1006.0847299667601</v>
      </c>
      <c r="CW161" s="136">
        <v>0.6</v>
      </c>
      <c r="CX161" s="136">
        <v>1.4195183517241401</v>
      </c>
      <c r="CY161" s="136">
        <v>1.4833768393351801</v>
      </c>
      <c r="CZ161" s="136">
        <v>65</v>
      </c>
      <c r="DA161" s="136">
        <v>158.24454637931001</v>
      </c>
      <c r="DB161" s="136">
        <v>141.15783246537401</v>
      </c>
      <c r="DC161" s="136">
        <v>3.625</v>
      </c>
      <c r="DD161" s="136">
        <v>2777.7249999999999</v>
      </c>
      <c r="DE161" s="136">
        <v>6812.125</v>
      </c>
      <c r="DF161" s="136">
        <v>27.05</v>
      </c>
      <c r="DG161" s="136">
        <v>22993.4</v>
      </c>
      <c r="DH161" s="136">
        <v>58862.9</v>
      </c>
      <c r="DI161" s="136">
        <v>422.27499999999998</v>
      </c>
      <c r="DJ161" s="136">
        <v>64885.5</v>
      </c>
      <c r="DK161" s="136">
        <v>161073.5</v>
      </c>
      <c r="DL161" s="136">
        <v>414.77499999999998</v>
      </c>
      <c r="DM161" s="136">
        <v>60292.65</v>
      </c>
      <c r="DN161" s="136">
        <v>149955.4</v>
      </c>
      <c r="DO161" s="136">
        <v>1.573</v>
      </c>
      <c r="DP161" s="136">
        <v>1550.0260000000001</v>
      </c>
      <c r="DQ161" s="136">
        <v>3934.0610000000001</v>
      </c>
      <c r="DR161" s="136">
        <v>5.0000000000000001E-3</v>
      </c>
      <c r="DS161" s="136">
        <v>50.68</v>
      </c>
      <c r="DT161" s="136">
        <v>125.91500000000001</v>
      </c>
      <c r="DU161" s="136">
        <v>2.5000000000000001E-2</v>
      </c>
      <c r="DV161" s="136">
        <v>263.7</v>
      </c>
      <c r="DW161" s="136">
        <v>651.45000000000005</v>
      </c>
      <c r="DX161" s="136">
        <v>2.5000000000000001E-2</v>
      </c>
      <c r="DY161" s="136">
        <v>862.47500000000002</v>
      </c>
      <c r="DZ161" s="136">
        <v>2930.35</v>
      </c>
      <c r="EA161" s="136">
        <v>12.425000000000001</v>
      </c>
      <c r="EB161" s="136">
        <v>10266.85</v>
      </c>
      <c r="EC161" s="136">
        <v>25582.174999999999</v>
      </c>
      <c r="ED161" s="61"/>
      <c r="IM161"/>
    </row>
    <row r="162" spans="1:247" ht="20.25" customHeight="1">
      <c r="A162" s="17">
        <v>39846</v>
      </c>
      <c r="B162" s="18" t="s">
        <v>259</v>
      </c>
      <c r="C162" s="19">
        <v>1</v>
      </c>
      <c r="D162" s="14">
        <v>-3.3857699999999999</v>
      </c>
      <c r="E162" s="15">
        <v>-60.320920000000001</v>
      </c>
      <c r="F162" s="46" t="s">
        <v>16</v>
      </c>
      <c r="G162" s="13">
        <v>5</v>
      </c>
      <c r="H162" s="11" t="s">
        <v>257</v>
      </c>
      <c r="I162" s="12" t="s">
        <v>258</v>
      </c>
      <c r="J162" s="12" t="s">
        <v>1930</v>
      </c>
      <c r="K162" s="16" t="s">
        <v>215</v>
      </c>
      <c r="L162" s="136">
        <v>1</v>
      </c>
      <c r="M162" s="20">
        <v>6.4</v>
      </c>
      <c r="N162" s="200" t="s">
        <v>15</v>
      </c>
      <c r="O162" s="20">
        <v>29.86</v>
      </c>
      <c r="P162" s="20">
        <v>68</v>
      </c>
      <c r="Q162" s="20">
        <v>0.43</v>
      </c>
      <c r="R162" s="167">
        <v>112</v>
      </c>
      <c r="S162" s="167">
        <v>8.43</v>
      </c>
      <c r="T162" s="167">
        <v>4.3</v>
      </c>
      <c r="U162" s="167">
        <v>1.1000000000000001</v>
      </c>
      <c r="V162" s="167" t="s">
        <v>15</v>
      </c>
      <c r="W162" s="20">
        <v>7.67</v>
      </c>
      <c r="X162" s="21" t="s">
        <v>15</v>
      </c>
      <c r="Y162" s="21" t="s">
        <v>15</v>
      </c>
      <c r="Z162" s="20">
        <v>11.89</v>
      </c>
      <c r="AA162" s="20">
        <v>10.5</v>
      </c>
      <c r="AB162" s="20">
        <v>6.87</v>
      </c>
      <c r="AC162" s="20">
        <v>25.58</v>
      </c>
      <c r="AD162" s="20">
        <v>0.05</v>
      </c>
      <c r="AE162" s="178" t="s">
        <v>1900</v>
      </c>
      <c r="AF162" s="20">
        <v>3.68</v>
      </c>
      <c r="AG162" s="178" t="s">
        <v>1900</v>
      </c>
      <c r="AH162" s="20">
        <v>3.47</v>
      </c>
      <c r="AI162" s="204">
        <v>7.08</v>
      </c>
      <c r="AJ162" s="20">
        <v>1.0900000000000001</v>
      </c>
      <c r="AK162" s="20">
        <v>3.74</v>
      </c>
      <c r="AL162" s="20">
        <v>0.92</v>
      </c>
      <c r="AM162" s="21" t="s">
        <v>15</v>
      </c>
      <c r="AN162" s="21" t="s">
        <v>15</v>
      </c>
      <c r="AO162" s="204">
        <v>39.861462698272142</v>
      </c>
      <c r="AP162" s="204">
        <v>9.9207286075323786</v>
      </c>
      <c r="AQ162" s="217">
        <f t="shared" si="11"/>
        <v>49.782191305804517</v>
      </c>
      <c r="AR162" s="261">
        <f t="shared" si="10"/>
        <v>0.80071731783378453</v>
      </c>
      <c r="AS162" s="20">
        <v>1.75</v>
      </c>
      <c r="AT162" s="21" t="s">
        <v>15</v>
      </c>
      <c r="AU162" s="21" t="s">
        <v>15</v>
      </c>
      <c r="AV162" s="21" t="s">
        <v>15</v>
      </c>
      <c r="AW162" s="204" t="str">
        <f t="shared" si="12"/>
        <v>NaN</v>
      </c>
      <c r="AX162" s="21" t="s">
        <v>15</v>
      </c>
      <c r="AY162" s="21" t="s">
        <v>15</v>
      </c>
      <c r="AZ162" s="29" t="s">
        <v>15</v>
      </c>
      <c r="BA162" s="21" t="s">
        <v>15</v>
      </c>
      <c r="BB162" s="178" t="s">
        <v>1900</v>
      </c>
      <c r="BC162" s="21" t="s">
        <v>15</v>
      </c>
      <c r="BD162" s="178" t="s">
        <v>1900</v>
      </c>
      <c r="BE162" s="21" t="s">
        <v>15</v>
      </c>
      <c r="BF162" s="20">
        <v>3.47</v>
      </c>
      <c r="BG162" s="21" t="s">
        <v>15</v>
      </c>
      <c r="BH162" s="21" t="s">
        <v>15</v>
      </c>
      <c r="BI162" s="21" t="s">
        <v>15</v>
      </c>
      <c r="BJ162" s="309">
        <v>18.47062</v>
      </c>
      <c r="BK162" s="309">
        <v>859812200</v>
      </c>
      <c r="BL162" s="309">
        <v>211617900</v>
      </c>
      <c r="BM162" s="309">
        <v>0.43491730000000001</v>
      </c>
      <c r="BN162" s="309">
        <v>0.19262299999999999</v>
      </c>
      <c r="BO162" s="309">
        <v>0.21046999999999999</v>
      </c>
      <c r="BP162" s="309">
        <v>0.10872329999999999</v>
      </c>
      <c r="BQ162" s="309">
        <v>0</v>
      </c>
      <c r="BR162" s="309">
        <v>5.3266439999999998E-2</v>
      </c>
      <c r="BS162" s="136">
        <v>12.727057695388799</v>
      </c>
      <c r="BT162" s="136">
        <v>5.6253869533538801</v>
      </c>
      <c r="BU162" s="136">
        <v>-2.9537946684285998E-3</v>
      </c>
      <c r="BV162" s="136">
        <v>8.3931320114061204E-4</v>
      </c>
      <c r="BW162" s="136">
        <v>3.0722844530828301E-3</v>
      </c>
      <c r="BX162" s="136">
        <v>344.13763654346502</v>
      </c>
      <c r="BY162" s="136">
        <v>4283.6707823226197</v>
      </c>
      <c r="BZ162" s="136">
        <v>8.1339372471049796E-3</v>
      </c>
      <c r="CA162" s="136">
        <v>4.198671676326E-4</v>
      </c>
      <c r="CB162" s="136">
        <v>17396.908902912</v>
      </c>
      <c r="CC162" s="136">
        <v>6907.2031930336298</v>
      </c>
      <c r="CD162" s="136">
        <v>1722.0164635557401</v>
      </c>
      <c r="CE162" s="136">
        <v>0</v>
      </c>
      <c r="CF162" s="136">
        <v>45.708924000000003</v>
      </c>
      <c r="CG162" s="136">
        <v>65.943618999999998</v>
      </c>
      <c r="CH162" s="136">
        <v>22.9</v>
      </c>
      <c r="CI162" s="136">
        <v>25.539176600000001</v>
      </c>
      <c r="CJ162" s="136">
        <v>25.7652188614958</v>
      </c>
      <c r="CK162" s="136">
        <v>0.13320000000000001</v>
      </c>
      <c r="CL162" s="136">
        <v>19.4148</v>
      </c>
      <c r="CM162" s="136">
        <v>48.031199999999998</v>
      </c>
      <c r="CN162" s="136">
        <v>0</v>
      </c>
      <c r="CO162" s="136">
        <v>24459.149721999998</v>
      </c>
      <c r="CP162" s="136">
        <v>58594.213330999999</v>
      </c>
      <c r="CQ162" s="136">
        <v>93</v>
      </c>
      <c r="CR162" s="136">
        <v>85.696937206896493</v>
      </c>
      <c r="CS162" s="136">
        <v>85.018123434903003</v>
      </c>
      <c r="CT162" s="136">
        <v>1005.5</v>
      </c>
      <c r="CU162" s="136">
        <v>1005.93714058621</v>
      </c>
      <c r="CV162" s="136">
        <v>1006.0847299667601</v>
      </c>
      <c r="CW162" s="136">
        <v>0.6</v>
      </c>
      <c r="CX162" s="136">
        <v>1.4195183517241401</v>
      </c>
      <c r="CY162" s="136">
        <v>1.4833768393351801</v>
      </c>
      <c r="CZ162" s="136">
        <v>65</v>
      </c>
      <c r="DA162" s="136">
        <v>158.24454637931001</v>
      </c>
      <c r="DB162" s="136">
        <v>141.15783246537401</v>
      </c>
      <c r="DC162" s="136">
        <v>3.625</v>
      </c>
      <c r="DD162" s="136">
        <v>2777.7249999999999</v>
      </c>
      <c r="DE162" s="136">
        <v>6812.125</v>
      </c>
      <c r="DF162" s="136">
        <v>27.05</v>
      </c>
      <c r="DG162" s="136">
        <v>22993.4</v>
      </c>
      <c r="DH162" s="136">
        <v>58862.9</v>
      </c>
      <c r="DI162" s="136">
        <v>422.27499999999998</v>
      </c>
      <c r="DJ162" s="136">
        <v>64885.5</v>
      </c>
      <c r="DK162" s="136">
        <v>161073.5</v>
      </c>
      <c r="DL162" s="136">
        <v>414.77499999999998</v>
      </c>
      <c r="DM162" s="136">
        <v>60292.65</v>
      </c>
      <c r="DN162" s="136">
        <v>149955.4</v>
      </c>
      <c r="DO162" s="136">
        <v>1.573</v>
      </c>
      <c r="DP162" s="136">
        <v>1550.0260000000001</v>
      </c>
      <c r="DQ162" s="136">
        <v>3934.0610000000001</v>
      </c>
      <c r="DR162" s="136">
        <v>5.0000000000000001E-3</v>
      </c>
      <c r="DS162" s="136">
        <v>50.68</v>
      </c>
      <c r="DT162" s="136">
        <v>125.91500000000001</v>
      </c>
      <c r="DU162" s="136">
        <v>2.5000000000000001E-2</v>
      </c>
      <c r="DV162" s="136">
        <v>263.7</v>
      </c>
      <c r="DW162" s="136">
        <v>651.45000000000005</v>
      </c>
      <c r="DX162" s="136">
        <v>2.5000000000000001E-2</v>
      </c>
      <c r="DY162" s="136">
        <v>862.47500000000002</v>
      </c>
      <c r="DZ162" s="136">
        <v>2930.35</v>
      </c>
      <c r="EA162" s="136">
        <v>12.425000000000001</v>
      </c>
      <c r="EB162" s="136">
        <v>10266.85</v>
      </c>
      <c r="EC162" s="136">
        <v>25582.174999999999</v>
      </c>
      <c r="ED162" s="61"/>
      <c r="IM162"/>
    </row>
    <row r="163" spans="1:247" ht="20.25" customHeight="1">
      <c r="A163" s="25">
        <v>39846</v>
      </c>
      <c r="B163" s="26" t="s">
        <v>265</v>
      </c>
      <c r="C163" s="27">
        <v>1</v>
      </c>
      <c r="D163" s="14">
        <v>-3.3799600000000001</v>
      </c>
      <c r="E163" s="23">
        <v>-60.31718</v>
      </c>
      <c r="F163" s="46" t="s">
        <v>266</v>
      </c>
      <c r="G163" s="13">
        <v>16</v>
      </c>
      <c r="H163" s="11" t="s">
        <v>263</v>
      </c>
      <c r="I163" s="12" t="s">
        <v>264</v>
      </c>
      <c r="J163" s="12" t="s">
        <v>1930</v>
      </c>
      <c r="K163" s="24" t="s">
        <v>215</v>
      </c>
      <c r="L163" s="136">
        <v>1</v>
      </c>
      <c r="M163" s="28">
        <v>5.9</v>
      </c>
      <c r="N163" s="199" t="s">
        <v>15</v>
      </c>
      <c r="O163" s="28">
        <v>30.1</v>
      </c>
      <c r="P163" s="28">
        <v>67</v>
      </c>
      <c r="Q163" s="28">
        <v>0.5</v>
      </c>
      <c r="R163" s="198">
        <v>113.4</v>
      </c>
      <c r="S163" s="198">
        <v>8.56</v>
      </c>
      <c r="T163" s="198">
        <v>1.9</v>
      </c>
      <c r="U163" s="198">
        <v>0.5</v>
      </c>
      <c r="V163" s="198" t="s">
        <v>15</v>
      </c>
      <c r="W163" s="28">
        <v>7.79</v>
      </c>
      <c r="X163" s="29" t="s">
        <v>15</v>
      </c>
      <c r="Y163" s="29" t="s">
        <v>15</v>
      </c>
      <c r="Z163" s="28">
        <v>11.62</v>
      </c>
      <c r="AA163" s="28">
        <v>9.5</v>
      </c>
      <c r="AB163" s="28">
        <v>6.95</v>
      </c>
      <c r="AC163" s="28">
        <v>25.61</v>
      </c>
      <c r="AD163" s="28">
        <v>0.05</v>
      </c>
      <c r="AE163" s="178" t="s">
        <v>1900</v>
      </c>
      <c r="AF163" s="28">
        <v>3.8</v>
      </c>
      <c r="AG163" s="178" t="s">
        <v>1900</v>
      </c>
      <c r="AH163" s="28">
        <v>3.55</v>
      </c>
      <c r="AI163" s="205">
        <v>7.09</v>
      </c>
      <c r="AJ163" s="28">
        <v>1.1299999999999999</v>
      </c>
      <c r="AK163" s="28">
        <v>3.81</v>
      </c>
      <c r="AL163" s="28">
        <v>0.92</v>
      </c>
      <c r="AM163" s="29" t="s">
        <v>15</v>
      </c>
      <c r="AN163" s="29" t="s">
        <v>15</v>
      </c>
      <c r="AO163" s="205">
        <v>24.365080668441461</v>
      </c>
      <c r="AP163" s="205">
        <v>5.9171739507575989</v>
      </c>
      <c r="AQ163" s="217">
        <f t="shared" si="11"/>
        <v>30.282254619199058</v>
      </c>
      <c r="AR163" s="261">
        <f t="shared" si="10"/>
        <v>0.80459929337605895</v>
      </c>
      <c r="AS163" s="28">
        <v>5.7</v>
      </c>
      <c r="AT163" s="29" t="s">
        <v>15</v>
      </c>
      <c r="AU163" s="29" t="s">
        <v>15</v>
      </c>
      <c r="AV163" s="29" t="s">
        <v>15</v>
      </c>
      <c r="AW163" s="204" t="str">
        <f t="shared" si="12"/>
        <v>NaN</v>
      </c>
      <c r="AX163" s="29" t="s">
        <v>15</v>
      </c>
      <c r="AY163" s="29" t="s">
        <v>15</v>
      </c>
      <c r="AZ163" s="21" t="s">
        <v>15</v>
      </c>
      <c r="BA163" s="29" t="s">
        <v>15</v>
      </c>
      <c r="BB163" s="178" t="s">
        <v>1900</v>
      </c>
      <c r="BC163" s="29" t="s">
        <v>15</v>
      </c>
      <c r="BD163" s="178" t="s">
        <v>1900</v>
      </c>
      <c r="BE163" s="29" t="s">
        <v>15</v>
      </c>
      <c r="BF163" s="28">
        <v>3.55</v>
      </c>
      <c r="BG163" s="21" t="s">
        <v>15</v>
      </c>
      <c r="BH163" s="29" t="s">
        <v>15</v>
      </c>
      <c r="BI163" s="29" t="s">
        <v>15</v>
      </c>
      <c r="BJ163" s="309">
        <v>18.47062</v>
      </c>
      <c r="BK163" s="309">
        <v>859812200</v>
      </c>
      <c r="BL163" s="309">
        <v>211617900</v>
      </c>
      <c r="BM163" s="309">
        <v>0.43491730000000001</v>
      </c>
      <c r="BN163" s="309">
        <v>0.19262299999999999</v>
      </c>
      <c r="BO163" s="309">
        <v>0.21046999999999999</v>
      </c>
      <c r="BP163" s="309">
        <v>0.10872329999999999</v>
      </c>
      <c r="BQ163" s="309">
        <v>0</v>
      </c>
      <c r="BR163" s="309">
        <v>5.3266439999999998E-2</v>
      </c>
      <c r="BS163" s="136">
        <v>13.9227728843689</v>
      </c>
      <c r="BT163" s="136">
        <v>4.4296846389770499</v>
      </c>
      <c r="BU163" s="136">
        <v>-4.0804620948620103E-4</v>
      </c>
      <c r="BV163" s="136">
        <v>6.6663660254562295E-4</v>
      </c>
      <c r="BW163" s="136">
        <v>1.0415018186904501E-3</v>
      </c>
      <c r="BX163" s="136">
        <v>301.47067194604102</v>
      </c>
      <c r="BY163" s="136">
        <v>3645.5887969668001</v>
      </c>
      <c r="BZ163" s="136">
        <v>7.9800055803687393E-3</v>
      </c>
      <c r="CA163" s="136">
        <v>2.0581191644971399E-4</v>
      </c>
      <c r="CB163" s="136">
        <v>5779.1827561644805</v>
      </c>
      <c r="CC163" s="136">
        <v>21136.308683953099</v>
      </c>
      <c r="CD163" s="136">
        <v>3835.28853038242</v>
      </c>
      <c r="CE163" s="136">
        <v>0</v>
      </c>
      <c r="CF163" s="136">
        <v>45.708924000000003</v>
      </c>
      <c r="CG163" s="136">
        <v>65.943618999999998</v>
      </c>
      <c r="CH163" s="136">
        <v>22.9</v>
      </c>
      <c r="CI163" s="136">
        <v>25.539176600000001</v>
      </c>
      <c r="CJ163" s="136">
        <v>25.7652188614958</v>
      </c>
      <c r="CK163" s="136">
        <v>0.13320000000000001</v>
      </c>
      <c r="CL163" s="136">
        <v>19.4148</v>
      </c>
      <c r="CM163" s="136">
        <v>48.031199999999998</v>
      </c>
      <c r="CN163" s="136">
        <v>0</v>
      </c>
      <c r="CO163" s="136">
        <v>24459.149721999998</v>
      </c>
      <c r="CP163" s="136">
        <v>58594.213330999999</v>
      </c>
      <c r="CQ163" s="136">
        <v>93</v>
      </c>
      <c r="CR163" s="136">
        <v>85.696937206896493</v>
      </c>
      <c r="CS163" s="136">
        <v>85.018123434903003</v>
      </c>
      <c r="CT163" s="136">
        <v>1005.5</v>
      </c>
      <c r="CU163" s="136">
        <v>1005.93714058621</v>
      </c>
      <c r="CV163" s="136">
        <v>1006.0847299667601</v>
      </c>
      <c r="CW163" s="136">
        <v>0.6</v>
      </c>
      <c r="CX163" s="136">
        <v>1.4195183517241401</v>
      </c>
      <c r="CY163" s="136">
        <v>1.4833768393351801</v>
      </c>
      <c r="CZ163" s="136">
        <v>65</v>
      </c>
      <c r="DA163" s="136">
        <v>158.24454637931001</v>
      </c>
      <c r="DB163" s="136">
        <v>141.15783246537401</v>
      </c>
      <c r="DC163" s="136">
        <v>3.625</v>
      </c>
      <c r="DD163" s="136">
        <v>2777.7249999999999</v>
      </c>
      <c r="DE163" s="136">
        <v>6812.125</v>
      </c>
      <c r="DF163" s="136">
        <v>27.05</v>
      </c>
      <c r="DG163" s="136">
        <v>22993.4</v>
      </c>
      <c r="DH163" s="136">
        <v>58862.9</v>
      </c>
      <c r="DI163" s="136">
        <v>422.27499999999998</v>
      </c>
      <c r="DJ163" s="136">
        <v>64885.5</v>
      </c>
      <c r="DK163" s="136">
        <v>161073.5</v>
      </c>
      <c r="DL163" s="136">
        <v>414.77499999999998</v>
      </c>
      <c r="DM163" s="136">
        <v>60292.65</v>
      </c>
      <c r="DN163" s="136">
        <v>149955.4</v>
      </c>
      <c r="DO163" s="136">
        <v>1.573</v>
      </c>
      <c r="DP163" s="136">
        <v>1550.0260000000001</v>
      </c>
      <c r="DQ163" s="136">
        <v>3934.0610000000001</v>
      </c>
      <c r="DR163" s="136">
        <v>5.0000000000000001E-3</v>
      </c>
      <c r="DS163" s="136">
        <v>50.68</v>
      </c>
      <c r="DT163" s="136">
        <v>125.91500000000001</v>
      </c>
      <c r="DU163" s="136">
        <v>2.5000000000000001E-2</v>
      </c>
      <c r="DV163" s="136">
        <v>263.7</v>
      </c>
      <c r="DW163" s="136">
        <v>651.45000000000005</v>
      </c>
      <c r="DX163" s="136">
        <v>2.5000000000000001E-2</v>
      </c>
      <c r="DY163" s="136">
        <v>862.47500000000002</v>
      </c>
      <c r="DZ163" s="136">
        <v>2930.35</v>
      </c>
      <c r="EA163" s="136">
        <v>12.425000000000001</v>
      </c>
      <c r="EB163" s="136">
        <v>10266.85</v>
      </c>
      <c r="EC163" s="136">
        <v>25582.174999999999</v>
      </c>
      <c r="ED163" s="61"/>
      <c r="IM163"/>
    </row>
    <row r="164" spans="1:247" ht="20.25" customHeight="1">
      <c r="A164" s="17">
        <v>39846</v>
      </c>
      <c r="B164" s="18" t="s">
        <v>240</v>
      </c>
      <c r="C164" s="19">
        <v>1</v>
      </c>
      <c r="D164" s="14">
        <v>-3.3852000000000002</v>
      </c>
      <c r="E164" s="15">
        <v>-60.306739999999998</v>
      </c>
      <c r="F164" s="11" t="s">
        <v>16</v>
      </c>
      <c r="G164" s="13">
        <v>44</v>
      </c>
      <c r="H164" s="11" t="s">
        <v>52</v>
      </c>
      <c r="I164" s="12" t="s">
        <v>275</v>
      </c>
      <c r="J164" s="12" t="s">
        <v>1930</v>
      </c>
      <c r="K164" s="16" t="s">
        <v>215</v>
      </c>
      <c r="L164" s="136">
        <v>1</v>
      </c>
      <c r="M164" s="20">
        <v>5.9</v>
      </c>
      <c r="N164" s="200" t="s">
        <v>15</v>
      </c>
      <c r="O164" s="20">
        <v>30.41</v>
      </c>
      <c r="P164" s="20">
        <v>68</v>
      </c>
      <c r="Q164" s="20">
        <v>0.5</v>
      </c>
      <c r="R164" s="167">
        <v>114.2</v>
      </c>
      <c r="S164" s="167">
        <v>8.56</v>
      </c>
      <c r="T164" s="167">
        <v>1.4</v>
      </c>
      <c r="U164" s="167">
        <v>0.3</v>
      </c>
      <c r="V164" s="198" t="s">
        <v>15</v>
      </c>
      <c r="W164" s="20">
        <v>7.59</v>
      </c>
      <c r="X164" s="21" t="s">
        <v>15</v>
      </c>
      <c r="Y164" s="21" t="s">
        <v>15</v>
      </c>
      <c r="Z164" s="20">
        <v>11.62</v>
      </c>
      <c r="AA164" s="20">
        <v>11.9</v>
      </c>
      <c r="AB164" s="20">
        <v>6.91</v>
      </c>
      <c r="AC164" s="20">
        <v>25.85</v>
      </c>
      <c r="AD164" s="20">
        <v>0.05</v>
      </c>
      <c r="AE164" s="178" t="s">
        <v>1900</v>
      </c>
      <c r="AF164" s="20">
        <v>3.82</v>
      </c>
      <c r="AG164" s="178" t="s">
        <v>1900</v>
      </c>
      <c r="AH164" s="20">
        <v>3.44</v>
      </c>
      <c r="AI164" s="204">
        <v>7.08</v>
      </c>
      <c r="AJ164" s="20">
        <v>1.1200000000000001</v>
      </c>
      <c r="AK164" s="20">
        <v>3.82</v>
      </c>
      <c r="AL164" s="20">
        <v>0.94</v>
      </c>
      <c r="AM164" s="21" t="s">
        <v>15</v>
      </c>
      <c r="AN164" s="21" t="s">
        <v>15</v>
      </c>
      <c r="AO164" s="204">
        <v>26.19285906170354</v>
      </c>
      <c r="AP164" s="204">
        <v>8.6776159543438585</v>
      </c>
      <c r="AQ164" s="217">
        <f t="shared" si="11"/>
        <v>34.870475016047401</v>
      </c>
      <c r="AR164" s="261">
        <f t="shared" si="10"/>
        <v>0.75114718252761337</v>
      </c>
      <c r="AS164" s="20">
        <v>9.1999999999999993</v>
      </c>
      <c r="AT164" s="21" t="s">
        <v>15</v>
      </c>
      <c r="AU164" s="21" t="s">
        <v>15</v>
      </c>
      <c r="AV164" s="21" t="s">
        <v>15</v>
      </c>
      <c r="AW164" s="204" t="str">
        <f t="shared" si="12"/>
        <v>NaN</v>
      </c>
      <c r="AX164" s="21" t="s">
        <v>15</v>
      </c>
      <c r="AY164" s="21" t="s">
        <v>15</v>
      </c>
      <c r="AZ164" s="21" t="s">
        <v>15</v>
      </c>
      <c r="BA164" s="21" t="s">
        <v>15</v>
      </c>
      <c r="BB164" s="178" t="s">
        <v>1900</v>
      </c>
      <c r="BC164" s="21" t="s">
        <v>15</v>
      </c>
      <c r="BD164" s="178" t="s">
        <v>1900</v>
      </c>
      <c r="BE164" s="21" t="s">
        <v>15</v>
      </c>
      <c r="BF164" s="20">
        <v>3.44</v>
      </c>
      <c r="BG164" s="21" t="s">
        <v>15</v>
      </c>
      <c r="BH164" s="21" t="s">
        <v>15</v>
      </c>
      <c r="BI164" s="21" t="s">
        <v>15</v>
      </c>
      <c r="BJ164" s="309">
        <v>18.47062</v>
      </c>
      <c r="BK164" s="309">
        <v>859812200</v>
      </c>
      <c r="BL164" s="309">
        <v>211617900</v>
      </c>
      <c r="BM164" s="309">
        <v>0.43491730000000001</v>
      </c>
      <c r="BN164" s="309">
        <v>0.19262299999999999</v>
      </c>
      <c r="BO164" s="309">
        <v>0.21046999999999999</v>
      </c>
      <c r="BP164" s="309">
        <v>0.10872329999999999</v>
      </c>
      <c r="BQ164" s="309">
        <v>0</v>
      </c>
      <c r="BR164" s="309">
        <v>5.3266439999999998E-2</v>
      </c>
      <c r="BS164" s="136">
        <v>12.8775532245636</v>
      </c>
      <c r="BT164" s="136">
        <v>5.4748690128326398</v>
      </c>
      <c r="BU164" s="136">
        <v>-3.9813146577216702E-3</v>
      </c>
      <c r="BV164" s="136">
        <v>-6.2621301040053402E-3</v>
      </c>
      <c r="BW164" s="136">
        <v>7.4790536891669E-3</v>
      </c>
      <c r="BX164" s="136">
        <v>57.552761425068198</v>
      </c>
      <c r="BY164" s="136">
        <v>4826.3351911221098</v>
      </c>
      <c r="BZ164" s="136">
        <v>8.2703450969741094E-3</v>
      </c>
      <c r="CA164" s="136">
        <v>1.58198913694649E-3</v>
      </c>
      <c r="CB164" s="136">
        <v>62711.5840604115</v>
      </c>
      <c r="CC164" s="136">
        <v>2506.3694764499101</v>
      </c>
      <c r="CD164" s="136">
        <v>422.61276934539899</v>
      </c>
      <c r="CE164" s="136">
        <v>0</v>
      </c>
      <c r="CF164" s="136">
        <v>45.708924000000003</v>
      </c>
      <c r="CG164" s="136">
        <v>65.943618999999998</v>
      </c>
      <c r="CH164" s="136">
        <v>22.9</v>
      </c>
      <c r="CI164" s="136">
        <v>25.539176600000001</v>
      </c>
      <c r="CJ164" s="136">
        <v>25.7652188614958</v>
      </c>
      <c r="CK164" s="136">
        <v>0.13320000000000001</v>
      </c>
      <c r="CL164" s="136">
        <v>19.4148</v>
      </c>
      <c r="CM164" s="136">
        <v>48.031199999999998</v>
      </c>
      <c r="CN164" s="136">
        <v>0</v>
      </c>
      <c r="CO164" s="136">
        <v>24459.149721999998</v>
      </c>
      <c r="CP164" s="136">
        <v>58594.213330999999</v>
      </c>
      <c r="CQ164" s="136">
        <v>93</v>
      </c>
      <c r="CR164" s="136">
        <v>85.696937206896493</v>
      </c>
      <c r="CS164" s="136">
        <v>85.018123434903003</v>
      </c>
      <c r="CT164" s="136">
        <v>1005.5</v>
      </c>
      <c r="CU164" s="136">
        <v>1005.93714058621</v>
      </c>
      <c r="CV164" s="136">
        <v>1006.0847299667601</v>
      </c>
      <c r="CW164" s="136">
        <v>0.6</v>
      </c>
      <c r="CX164" s="136">
        <v>1.4195183517241401</v>
      </c>
      <c r="CY164" s="136">
        <v>1.4833768393351801</v>
      </c>
      <c r="CZ164" s="136">
        <v>65</v>
      </c>
      <c r="DA164" s="136">
        <v>158.24454637931001</v>
      </c>
      <c r="DB164" s="136">
        <v>141.15783246537401</v>
      </c>
      <c r="DC164" s="136">
        <v>3.625</v>
      </c>
      <c r="DD164" s="136">
        <v>2777.7249999999999</v>
      </c>
      <c r="DE164" s="136">
        <v>6812.125</v>
      </c>
      <c r="DF164" s="136">
        <v>27.05</v>
      </c>
      <c r="DG164" s="136">
        <v>22993.4</v>
      </c>
      <c r="DH164" s="136">
        <v>58862.9</v>
      </c>
      <c r="DI164" s="136">
        <v>422.27499999999998</v>
      </c>
      <c r="DJ164" s="136">
        <v>64885.5</v>
      </c>
      <c r="DK164" s="136">
        <v>161073.5</v>
      </c>
      <c r="DL164" s="136">
        <v>414.77499999999998</v>
      </c>
      <c r="DM164" s="136">
        <v>60292.65</v>
      </c>
      <c r="DN164" s="136">
        <v>149955.4</v>
      </c>
      <c r="DO164" s="136">
        <v>1.573</v>
      </c>
      <c r="DP164" s="136">
        <v>1550.0260000000001</v>
      </c>
      <c r="DQ164" s="136">
        <v>3934.0610000000001</v>
      </c>
      <c r="DR164" s="136">
        <v>5.0000000000000001E-3</v>
      </c>
      <c r="DS164" s="136">
        <v>50.68</v>
      </c>
      <c r="DT164" s="136">
        <v>125.91500000000001</v>
      </c>
      <c r="DU164" s="136">
        <v>2.5000000000000001E-2</v>
      </c>
      <c r="DV164" s="136">
        <v>263.7</v>
      </c>
      <c r="DW164" s="136">
        <v>651.45000000000005</v>
      </c>
      <c r="DX164" s="136">
        <v>2.5000000000000001E-2</v>
      </c>
      <c r="DY164" s="136">
        <v>862.47500000000002</v>
      </c>
      <c r="DZ164" s="136">
        <v>2930.35</v>
      </c>
      <c r="EA164" s="136">
        <v>12.425000000000001</v>
      </c>
      <c r="EB164" s="136">
        <v>10266.85</v>
      </c>
      <c r="EC164" s="136">
        <v>25582.174999999999</v>
      </c>
      <c r="ED164" s="61"/>
      <c r="IM164"/>
    </row>
    <row r="165" spans="1:247" ht="20.25" customHeight="1">
      <c r="A165" s="25">
        <v>39846</v>
      </c>
      <c r="B165" s="26" t="s">
        <v>274</v>
      </c>
      <c r="C165" s="27">
        <v>1</v>
      </c>
      <c r="D165" s="14">
        <v>-3.3944700000000001</v>
      </c>
      <c r="E165" s="23">
        <v>-60.30979</v>
      </c>
      <c r="F165" s="11" t="s">
        <v>16</v>
      </c>
      <c r="G165" s="13">
        <v>31</v>
      </c>
      <c r="H165" s="11" t="s">
        <v>25</v>
      </c>
      <c r="I165" s="12" t="s">
        <v>273</v>
      </c>
      <c r="J165" s="12" t="s">
        <v>1930</v>
      </c>
      <c r="K165" s="24" t="s">
        <v>215</v>
      </c>
      <c r="L165" s="136">
        <v>1</v>
      </c>
      <c r="M165" s="28">
        <v>7</v>
      </c>
      <c r="N165" s="199" t="s">
        <v>15</v>
      </c>
      <c r="O165" s="28">
        <v>29.4</v>
      </c>
      <c r="P165" s="28">
        <v>68</v>
      </c>
      <c r="Q165" s="28">
        <v>0.47</v>
      </c>
      <c r="R165" s="198">
        <v>116.6</v>
      </c>
      <c r="S165" s="198">
        <v>8.64</v>
      </c>
      <c r="T165" s="198">
        <v>21.7</v>
      </c>
      <c r="U165" s="198">
        <v>5.0999999999999996</v>
      </c>
      <c r="V165" s="167" t="s">
        <v>15</v>
      </c>
      <c r="W165" s="28">
        <v>7.62</v>
      </c>
      <c r="X165" s="29" t="s">
        <v>15</v>
      </c>
      <c r="Y165" s="29" t="s">
        <v>15</v>
      </c>
      <c r="Z165" s="28">
        <v>18.38</v>
      </c>
      <c r="AA165" s="28">
        <v>14.9</v>
      </c>
      <c r="AB165" s="28">
        <v>7.03</v>
      </c>
      <c r="AC165" s="28">
        <v>26.62</v>
      </c>
      <c r="AD165" s="28">
        <v>0.05</v>
      </c>
      <c r="AE165" s="178" t="s">
        <v>1900</v>
      </c>
      <c r="AF165" s="28">
        <v>3.59</v>
      </c>
      <c r="AG165" s="178" t="s">
        <v>1900</v>
      </c>
      <c r="AH165" s="28">
        <v>3.48</v>
      </c>
      <c r="AI165" s="205">
        <v>7.51</v>
      </c>
      <c r="AJ165" s="28">
        <v>1.1399999999999999</v>
      </c>
      <c r="AK165" s="28">
        <v>3.67</v>
      </c>
      <c r="AL165" s="28">
        <v>0.95</v>
      </c>
      <c r="AM165" s="29" t="s">
        <v>15</v>
      </c>
      <c r="AN165" s="29" t="s">
        <v>15</v>
      </c>
      <c r="AO165" s="205">
        <v>27.225951197025584</v>
      </c>
      <c r="AP165" s="205">
        <v>7.644523819021817</v>
      </c>
      <c r="AQ165" s="217">
        <f t="shared" si="11"/>
        <v>34.870475016047401</v>
      </c>
      <c r="AR165" s="261">
        <f t="shared" si="10"/>
        <v>0.78077374009089906</v>
      </c>
      <c r="AS165" s="28">
        <v>4.5999999999999996</v>
      </c>
      <c r="AT165" s="29" t="s">
        <v>15</v>
      </c>
      <c r="AU165" s="29" t="s">
        <v>15</v>
      </c>
      <c r="AV165" s="29" t="s">
        <v>15</v>
      </c>
      <c r="AW165" s="204" t="str">
        <f t="shared" si="12"/>
        <v>NaN</v>
      </c>
      <c r="AX165" s="29" t="s">
        <v>15</v>
      </c>
      <c r="AY165" s="29" t="s">
        <v>15</v>
      </c>
      <c r="AZ165" s="29" t="s">
        <v>15</v>
      </c>
      <c r="BA165" s="29" t="s">
        <v>15</v>
      </c>
      <c r="BB165" s="178" t="s">
        <v>1900</v>
      </c>
      <c r="BC165" s="29" t="s">
        <v>15</v>
      </c>
      <c r="BD165" s="178" t="s">
        <v>1900</v>
      </c>
      <c r="BE165" s="29" t="s">
        <v>15</v>
      </c>
      <c r="BF165" s="28">
        <v>3.48</v>
      </c>
      <c r="BG165" s="21" t="s">
        <v>15</v>
      </c>
      <c r="BH165" s="29" t="s">
        <v>15</v>
      </c>
      <c r="BI165" s="29" t="s">
        <v>15</v>
      </c>
      <c r="BJ165" s="309">
        <v>18.47062</v>
      </c>
      <c r="BK165" s="309">
        <v>859812200</v>
      </c>
      <c r="BL165" s="309">
        <v>211617900</v>
      </c>
      <c r="BM165" s="309">
        <v>0.43491730000000001</v>
      </c>
      <c r="BN165" s="309">
        <v>0.19262299999999999</v>
      </c>
      <c r="BO165" s="309">
        <v>0.21046999999999999</v>
      </c>
      <c r="BP165" s="309">
        <v>0.10872329999999999</v>
      </c>
      <c r="BQ165" s="309">
        <v>0</v>
      </c>
      <c r="BR165" s="309">
        <v>5.3266439999999998E-2</v>
      </c>
      <c r="BS165" s="136">
        <v>12.927191734314</v>
      </c>
      <c r="BT165" s="136">
        <v>5.4252486228942898</v>
      </c>
      <c r="BU165" s="136">
        <v>-2.7899665874428999E-3</v>
      </c>
      <c r="BV165" s="136">
        <v>-1.41515587529284E-4</v>
      </c>
      <c r="BW165" s="136">
        <v>3.4072851995006199E-3</v>
      </c>
      <c r="BX165" s="136">
        <v>2.9037275742906501</v>
      </c>
      <c r="BY165" s="136">
        <v>3197.5321126941099</v>
      </c>
      <c r="BZ165" s="136">
        <v>9.1052043545263896E-3</v>
      </c>
      <c r="CA165" s="136">
        <v>4.6574805208631501E-4</v>
      </c>
      <c r="CB165" s="136">
        <v>18877.056225613102</v>
      </c>
      <c r="CC165" s="136">
        <v>6945.6393649884403</v>
      </c>
      <c r="CD165" s="136">
        <v>1662.8557994675</v>
      </c>
      <c r="CE165" s="136">
        <v>0</v>
      </c>
      <c r="CF165" s="136">
        <v>45.708924000000003</v>
      </c>
      <c r="CG165" s="136">
        <v>65.943618999999998</v>
      </c>
      <c r="CH165" s="136">
        <v>22.9</v>
      </c>
      <c r="CI165" s="136">
        <v>25.539176600000001</v>
      </c>
      <c r="CJ165" s="136">
        <v>25.7652188614958</v>
      </c>
      <c r="CK165" s="136">
        <v>0.13320000000000001</v>
      </c>
      <c r="CL165" s="136">
        <v>19.4148</v>
      </c>
      <c r="CM165" s="136">
        <v>48.031199999999998</v>
      </c>
      <c r="CN165" s="136">
        <v>0</v>
      </c>
      <c r="CO165" s="136">
        <v>24459.149721999998</v>
      </c>
      <c r="CP165" s="136">
        <v>58594.213330999999</v>
      </c>
      <c r="CQ165" s="136">
        <v>93</v>
      </c>
      <c r="CR165" s="136">
        <v>85.696937206896493</v>
      </c>
      <c r="CS165" s="136">
        <v>85.018123434903003</v>
      </c>
      <c r="CT165" s="136">
        <v>1005.5</v>
      </c>
      <c r="CU165" s="136">
        <v>1005.93714058621</v>
      </c>
      <c r="CV165" s="136">
        <v>1006.0847299667601</v>
      </c>
      <c r="CW165" s="136">
        <v>0.6</v>
      </c>
      <c r="CX165" s="136">
        <v>1.4195183517241401</v>
      </c>
      <c r="CY165" s="136">
        <v>1.4833768393351801</v>
      </c>
      <c r="CZ165" s="136">
        <v>65</v>
      </c>
      <c r="DA165" s="136">
        <v>158.24454637931001</v>
      </c>
      <c r="DB165" s="136">
        <v>141.15783246537401</v>
      </c>
      <c r="DC165" s="136">
        <v>3.625</v>
      </c>
      <c r="DD165" s="136">
        <v>2777.7249999999999</v>
      </c>
      <c r="DE165" s="136">
        <v>6812.125</v>
      </c>
      <c r="DF165" s="136">
        <v>27.05</v>
      </c>
      <c r="DG165" s="136">
        <v>22993.4</v>
      </c>
      <c r="DH165" s="136">
        <v>58862.9</v>
      </c>
      <c r="DI165" s="136">
        <v>422.27499999999998</v>
      </c>
      <c r="DJ165" s="136">
        <v>64885.5</v>
      </c>
      <c r="DK165" s="136">
        <v>161073.5</v>
      </c>
      <c r="DL165" s="136">
        <v>414.77499999999998</v>
      </c>
      <c r="DM165" s="136">
        <v>60292.65</v>
      </c>
      <c r="DN165" s="136">
        <v>149955.4</v>
      </c>
      <c r="DO165" s="136">
        <v>1.573</v>
      </c>
      <c r="DP165" s="136">
        <v>1550.0260000000001</v>
      </c>
      <c r="DQ165" s="136">
        <v>3934.0610000000001</v>
      </c>
      <c r="DR165" s="136">
        <v>5.0000000000000001E-3</v>
      </c>
      <c r="DS165" s="136">
        <v>50.68</v>
      </c>
      <c r="DT165" s="136">
        <v>125.91500000000001</v>
      </c>
      <c r="DU165" s="136">
        <v>2.5000000000000001E-2</v>
      </c>
      <c r="DV165" s="136">
        <v>263.7</v>
      </c>
      <c r="DW165" s="136">
        <v>651.45000000000005</v>
      </c>
      <c r="DX165" s="136">
        <v>2.5000000000000001E-2</v>
      </c>
      <c r="DY165" s="136">
        <v>862.47500000000002</v>
      </c>
      <c r="DZ165" s="136">
        <v>2930.35</v>
      </c>
      <c r="EA165" s="136">
        <v>12.425000000000001</v>
      </c>
      <c r="EB165" s="136">
        <v>10266.85</v>
      </c>
      <c r="EC165" s="136">
        <v>25582.174999999999</v>
      </c>
      <c r="ED165" s="61"/>
      <c r="IM165"/>
    </row>
    <row r="166" spans="1:247" ht="20.25" customHeight="1">
      <c r="A166" s="17">
        <v>39846</v>
      </c>
      <c r="B166" s="18" t="s">
        <v>60</v>
      </c>
      <c r="C166" s="19">
        <v>1</v>
      </c>
      <c r="D166" s="14">
        <v>-3.4006500000000002</v>
      </c>
      <c r="E166" s="15">
        <v>-60.312260000000002</v>
      </c>
      <c r="F166" s="11" t="s">
        <v>266</v>
      </c>
      <c r="G166" s="13">
        <v>17</v>
      </c>
      <c r="H166" s="11" t="s">
        <v>267</v>
      </c>
      <c r="I166" s="12" t="s">
        <v>268</v>
      </c>
      <c r="J166" s="12" t="s">
        <v>1930</v>
      </c>
      <c r="K166" s="16" t="s">
        <v>215</v>
      </c>
      <c r="L166" s="136">
        <v>1</v>
      </c>
      <c r="M166" s="20">
        <v>6.1</v>
      </c>
      <c r="N166" s="200" t="s">
        <v>15</v>
      </c>
      <c r="O166" s="20">
        <v>31.55</v>
      </c>
      <c r="P166" s="20">
        <v>68</v>
      </c>
      <c r="Q166" s="20">
        <v>0.5</v>
      </c>
      <c r="R166" s="167">
        <v>116.3</v>
      </c>
      <c r="S166" s="167">
        <v>8.56</v>
      </c>
      <c r="T166" s="167">
        <v>30.9</v>
      </c>
      <c r="U166" s="167">
        <v>8.5</v>
      </c>
      <c r="V166" s="198" t="s">
        <v>15</v>
      </c>
      <c r="W166" s="20">
        <v>7.63</v>
      </c>
      <c r="X166" s="21" t="s">
        <v>15</v>
      </c>
      <c r="Y166" s="21" t="s">
        <v>15</v>
      </c>
      <c r="Z166" s="20">
        <v>16.22</v>
      </c>
      <c r="AA166" s="20">
        <v>13</v>
      </c>
      <c r="AB166" s="20">
        <v>6.91</v>
      </c>
      <c r="AC166" s="20">
        <v>26.26</v>
      </c>
      <c r="AD166" s="20">
        <v>0.05</v>
      </c>
      <c r="AE166" s="178" t="s">
        <v>1900</v>
      </c>
      <c r="AF166" s="20">
        <v>3.75</v>
      </c>
      <c r="AG166" s="178" t="s">
        <v>1900</v>
      </c>
      <c r="AH166" s="20">
        <v>3.42</v>
      </c>
      <c r="AI166" s="204">
        <v>7.39</v>
      </c>
      <c r="AJ166" s="20">
        <v>1.1399999999999999</v>
      </c>
      <c r="AK166" s="20">
        <v>3.77</v>
      </c>
      <c r="AL166" s="20">
        <v>0.95</v>
      </c>
      <c r="AM166" s="21" t="s">
        <v>15</v>
      </c>
      <c r="AN166" s="21" t="s">
        <v>15</v>
      </c>
      <c r="AO166" s="204">
        <v>18.643339611273213</v>
      </c>
      <c r="AP166" s="204">
        <v>7.6242221606835452</v>
      </c>
      <c r="AQ166" s="217">
        <f t="shared" si="11"/>
        <v>26.267561771956757</v>
      </c>
      <c r="AR166" s="261">
        <f t="shared" si="10"/>
        <v>0.70974762610730158</v>
      </c>
      <c r="AS166" s="20">
        <v>3</v>
      </c>
      <c r="AT166" s="21" t="s">
        <v>15</v>
      </c>
      <c r="AU166" s="21" t="s">
        <v>15</v>
      </c>
      <c r="AV166" s="21" t="s">
        <v>15</v>
      </c>
      <c r="AW166" s="204" t="str">
        <f t="shared" si="12"/>
        <v>NaN</v>
      </c>
      <c r="AX166" s="21" t="s">
        <v>15</v>
      </c>
      <c r="AY166" s="21" t="s">
        <v>15</v>
      </c>
      <c r="AZ166" s="29" t="s">
        <v>15</v>
      </c>
      <c r="BA166" s="21" t="s">
        <v>15</v>
      </c>
      <c r="BB166" s="178" t="s">
        <v>1900</v>
      </c>
      <c r="BC166" s="21" t="s">
        <v>15</v>
      </c>
      <c r="BD166" s="178" t="s">
        <v>1900</v>
      </c>
      <c r="BE166" s="21" t="s">
        <v>15</v>
      </c>
      <c r="BF166" s="20">
        <v>3.42</v>
      </c>
      <c r="BG166" s="21" t="s">
        <v>15</v>
      </c>
      <c r="BH166" s="21" t="s">
        <v>15</v>
      </c>
      <c r="BI166" s="21" t="s">
        <v>15</v>
      </c>
      <c r="BJ166" s="309">
        <v>18.47062</v>
      </c>
      <c r="BK166" s="309">
        <v>859812200</v>
      </c>
      <c r="BL166" s="309">
        <v>211617900</v>
      </c>
      <c r="BM166" s="309">
        <v>0.43491730000000001</v>
      </c>
      <c r="BN166" s="309">
        <v>0.19262299999999999</v>
      </c>
      <c r="BO166" s="309">
        <v>0.21046999999999999</v>
      </c>
      <c r="BP166" s="309">
        <v>0.10872329999999999</v>
      </c>
      <c r="BQ166" s="309">
        <v>0</v>
      </c>
      <c r="BR166" s="309">
        <v>5.3266439999999998E-2</v>
      </c>
      <c r="BS166" s="136">
        <v>13.000434875488301</v>
      </c>
      <c r="BT166" s="136">
        <v>5.3519846598307304</v>
      </c>
      <c r="BU166" s="136">
        <v>-3.8086820859462001E-3</v>
      </c>
      <c r="BV166" s="136">
        <v>1.87487325941523E-3</v>
      </c>
      <c r="BW166" s="136">
        <v>9.7903702408075298E-3</v>
      </c>
      <c r="BX166" s="136">
        <v>333.79068327369703</v>
      </c>
      <c r="BY166" s="136">
        <v>1683.26319498564</v>
      </c>
      <c r="BZ166" s="136">
        <v>0</v>
      </c>
      <c r="CA166" s="136">
        <v>1.2638674964116001E-3</v>
      </c>
      <c r="CB166" s="136">
        <v>48699.131801400603</v>
      </c>
      <c r="CC166" s="136">
        <v>4314.8416234967599</v>
      </c>
      <c r="CD166" s="136">
        <v>651.24711450965697</v>
      </c>
      <c r="CE166" s="136">
        <v>0</v>
      </c>
      <c r="CF166" s="136">
        <v>45.708924000000003</v>
      </c>
      <c r="CG166" s="136">
        <v>65.943618999999998</v>
      </c>
      <c r="CH166" s="136">
        <v>23.8</v>
      </c>
      <c r="CI166" s="136">
        <v>25.539176600000001</v>
      </c>
      <c r="CJ166" s="136">
        <v>25.763002795013801</v>
      </c>
      <c r="CK166" s="136">
        <v>9.7199999999999995E-2</v>
      </c>
      <c r="CL166" s="136">
        <v>19.321200000000001</v>
      </c>
      <c r="CM166" s="136">
        <v>48.0456</v>
      </c>
      <c r="CN166" s="136">
        <v>33.494722000000003</v>
      </c>
      <c r="CO166" s="136">
        <v>24492.609722000001</v>
      </c>
      <c r="CP166" s="136">
        <v>58627.708053000002</v>
      </c>
      <c r="CQ166" s="136">
        <v>92</v>
      </c>
      <c r="CR166" s="136">
        <v>85.7107303103448</v>
      </c>
      <c r="CS166" s="136">
        <v>85.015353351800499</v>
      </c>
      <c r="CT166" s="136">
        <v>1006.2</v>
      </c>
      <c r="CU166" s="136">
        <v>1005.93645093103</v>
      </c>
      <c r="CV166" s="136">
        <v>1006.0838989418299</v>
      </c>
      <c r="CW166" s="136">
        <v>0</v>
      </c>
      <c r="CX166" s="136">
        <v>1.4126217999999999</v>
      </c>
      <c r="CY166" s="136">
        <v>1.4833768393351801</v>
      </c>
      <c r="CZ166" s="136">
        <v>68</v>
      </c>
      <c r="DA166" s="136">
        <v>157.82385672413801</v>
      </c>
      <c r="DB166" s="136">
        <v>141.238164875346</v>
      </c>
      <c r="DC166" s="136">
        <v>16.024999999999999</v>
      </c>
      <c r="DD166" s="136">
        <v>2792.1</v>
      </c>
      <c r="DE166" s="136">
        <v>6822.5</v>
      </c>
      <c r="DF166" s="136">
        <v>180.2</v>
      </c>
      <c r="DG166" s="136">
        <v>23160.424999999999</v>
      </c>
      <c r="DH166" s="136">
        <v>59001.7</v>
      </c>
      <c r="DI166" s="136">
        <v>427.02499999999998</v>
      </c>
      <c r="DJ166" s="136">
        <v>64871.05</v>
      </c>
      <c r="DK166" s="136">
        <v>161093.45000000001</v>
      </c>
      <c r="DL166" s="136">
        <v>411.02499999999998</v>
      </c>
      <c r="DM166" s="136">
        <v>60284.65</v>
      </c>
      <c r="DN166" s="136">
        <v>149962.27499999999</v>
      </c>
      <c r="DO166" s="136">
        <v>10.28</v>
      </c>
      <c r="DP166" s="136">
        <v>1559.4480000000001</v>
      </c>
      <c r="DQ166" s="136">
        <v>3942.058</v>
      </c>
      <c r="DR166" s="136">
        <v>0.123</v>
      </c>
      <c r="DS166" s="136">
        <v>50.8</v>
      </c>
      <c r="DT166" s="136">
        <v>126.03</v>
      </c>
      <c r="DU166" s="136">
        <v>0.6</v>
      </c>
      <c r="DV166" s="136">
        <v>264.27499999999998</v>
      </c>
      <c r="DW166" s="136">
        <v>652.02499999999998</v>
      </c>
      <c r="DX166" s="136">
        <v>15.6</v>
      </c>
      <c r="DY166" s="136">
        <v>878.07500000000005</v>
      </c>
      <c r="DZ166" s="136">
        <v>2945.3</v>
      </c>
      <c r="EA166" s="136">
        <v>69.825000000000003</v>
      </c>
      <c r="EB166" s="136">
        <v>10330.25</v>
      </c>
      <c r="EC166" s="136">
        <v>25633.75</v>
      </c>
      <c r="ED166" s="61"/>
      <c r="IM166"/>
    </row>
    <row r="167" spans="1:247" ht="20.25" customHeight="1">
      <c r="A167" s="17">
        <v>39846</v>
      </c>
      <c r="B167" s="18" t="s">
        <v>262</v>
      </c>
      <c r="C167" s="19">
        <v>1</v>
      </c>
      <c r="D167" s="14">
        <v>-3.37208</v>
      </c>
      <c r="E167" s="15">
        <v>-60.284439999999996</v>
      </c>
      <c r="F167" s="11" t="s">
        <v>16</v>
      </c>
      <c r="G167" s="13">
        <v>13</v>
      </c>
      <c r="H167" s="11" t="s">
        <v>21</v>
      </c>
      <c r="I167" s="12" t="s">
        <v>261</v>
      </c>
      <c r="J167" s="12" t="s">
        <v>1930</v>
      </c>
      <c r="K167" s="16" t="s">
        <v>215</v>
      </c>
      <c r="L167" s="136">
        <v>1</v>
      </c>
      <c r="M167" s="20">
        <v>4</v>
      </c>
      <c r="N167" s="199" t="s">
        <v>15</v>
      </c>
      <c r="O167" s="20">
        <v>30.34</v>
      </c>
      <c r="P167" s="20">
        <v>70</v>
      </c>
      <c r="Q167" s="20">
        <v>0.45</v>
      </c>
      <c r="R167" s="198">
        <v>122.5</v>
      </c>
      <c r="S167" s="198">
        <v>9.9</v>
      </c>
      <c r="T167" s="198">
        <v>29.1</v>
      </c>
      <c r="U167" s="198">
        <v>6.9</v>
      </c>
      <c r="V167" s="198" t="s">
        <v>15</v>
      </c>
      <c r="W167" s="20">
        <v>7.64</v>
      </c>
      <c r="X167" s="21" t="s">
        <v>15</v>
      </c>
      <c r="Y167" s="21" t="s">
        <v>15</v>
      </c>
      <c r="Z167" s="20">
        <v>15.68</v>
      </c>
      <c r="AA167" s="20">
        <v>11.4</v>
      </c>
      <c r="AB167" s="20">
        <v>6.99</v>
      </c>
      <c r="AC167" s="20">
        <v>27.1</v>
      </c>
      <c r="AD167" s="20">
        <v>0.05</v>
      </c>
      <c r="AE167" s="178" t="s">
        <v>1900</v>
      </c>
      <c r="AF167" s="20">
        <v>3.75</v>
      </c>
      <c r="AG167" s="178" t="s">
        <v>1900</v>
      </c>
      <c r="AH167" s="20">
        <v>3.39</v>
      </c>
      <c r="AI167" s="204">
        <v>7.2</v>
      </c>
      <c r="AJ167" s="20">
        <v>1.1299999999999999</v>
      </c>
      <c r="AK167" s="20">
        <v>3.88</v>
      </c>
      <c r="AL167" s="20">
        <v>0.99</v>
      </c>
      <c r="AM167" s="21" t="s">
        <v>15</v>
      </c>
      <c r="AN167" s="21" t="s">
        <v>15</v>
      </c>
      <c r="AO167" s="205">
        <v>32.709286376811818</v>
      </c>
      <c r="AP167" s="205">
        <v>9.0435192345080928</v>
      </c>
      <c r="AQ167" s="217">
        <f t="shared" si="11"/>
        <v>41.752805611319914</v>
      </c>
      <c r="AR167" s="261">
        <f t="shared" si="10"/>
        <v>0.78340331620598347</v>
      </c>
      <c r="AS167" s="20">
        <v>5.75</v>
      </c>
      <c r="AT167" s="21" t="s">
        <v>15</v>
      </c>
      <c r="AU167" s="21" t="s">
        <v>15</v>
      </c>
      <c r="AV167" s="21" t="s">
        <v>15</v>
      </c>
      <c r="AW167" s="204" t="str">
        <f t="shared" si="12"/>
        <v>NaN</v>
      </c>
      <c r="AX167" s="21" t="s">
        <v>15</v>
      </c>
      <c r="AY167" s="21" t="s">
        <v>15</v>
      </c>
      <c r="AZ167" s="21" t="s">
        <v>15</v>
      </c>
      <c r="BA167" s="21" t="s">
        <v>15</v>
      </c>
      <c r="BB167" s="178" t="s">
        <v>1900</v>
      </c>
      <c r="BC167" s="21" t="s">
        <v>15</v>
      </c>
      <c r="BD167" s="178" t="s">
        <v>1900</v>
      </c>
      <c r="BE167" s="21" t="s">
        <v>15</v>
      </c>
      <c r="BF167" s="20">
        <v>3.39</v>
      </c>
      <c r="BG167" s="21" t="s">
        <v>15</v>
      </c>
      <c r="BH167" s="21" t="s">
        <v>15</v>
      </c>
      <c r="BI167" s="21" t="s">
        <v>15</v>
      </c>
      <c r="BJ167" s="309">
        <v>18.47062</v>
      </c>
      <c r="BK167" s="309">
        <v>859812200</v>
      </c>
      <c r="BL167" s="309">
        <v>211617900</v>
      </c>
      <c r="BM167" s="309">
        <v>0.43491730000000001</v>
      </c>
      <c r="BN167" s="309">
        <v>0.19262299999999999</v>
      </c>
      <c r="BO167" s="309">
        <v>0.21046999999999999</v>
      </c>
      <c r="BP167" s="309">
        <v>0.10872329999999999</v>
      </c>
      <c r="BQ167" s="309">
        <v>0</v>
      </c>
      <c r="BR167" s="309">
        <v>5.3266439999999998E-2</v>
      </c>
      <c r="BS167" s="136">
        <v>12.9167063236237</v>
      </c>
      <c r="BT167" s="136">
        <v>5.4358232021331796</v>
      </c>
      <c r="BU167" s="309">
        <v>3.1761383070261201E-6</v>
      </c>
      <c r="BV167" s="136">
        <v>5.8542514452710696E-3</v>
      </c>
      <c r="BW167" s="136">
        <v>5.8544212952256203E-3</v>
      </c>
      <c r="BX167" s="136">
        <v>89.9689150177458</v>
      </c>
      <c r="BY167" s="136">
        <v>4121.8599033671399</v>
      </c>
      <c r="BZ167" s="136">
        <v>2.9846152155080099E-2</v>
      </c>
      <c r="CA167" s="136">
        <v>8.01671310558506E-4</v>
      </c>
      <c r="CB167" s="136">
        <v>31677.0182296489</v>
      </c>
      <c r="CC167" s="136">
        <v>4126.6905438584699</v>
      </c>
      <c r="CD167" s="136">
        <v>887.45890503159205</v>
      </c>
      <c r="CE167" s="136">
        <v>0</v>
      </c>
      <c r="CF167" s="136">
        <v>45.708924000000003</v>
      </c>
      <c r="CG167" s="136">
        <v>65.943618999999998</v>
      </c>
      <c r="CH167" s="136">
        <v>25.9</v>
      </c>
      <c r="CI167" s="136">
        <v>25.547452462069</v>
      </c>
      <c r="CJ167" s="136">
        <v>25.7613407451523</v>
      </c>
      <c r="CK167" s="136">
        <v>0.13320000000000001</v>
      </c>
      <c r="CL167" s="136">
        <v>19.367999999999999</v>
      </c>
      <c r="CM167" s="136">
        <v>48.0672</v>
      </c>
      <c r="CN167" s="136">
        <v>211.179722</v>
      </c>
      <c r="CO167" s="136">
        <v>24677.495833000001</v>
      </c>
      <c r="CP167" s="136">
        <v>58777.343330999996</v>
      </c>
      <c r="CQ167" s="136">
        <v>84</v>
      </c>
      <c r="CR167" s="136">
        <v>85.669351000000006</v>
      </c>
      <c r="CS167" s="136">
        <v>85.015353351800499</v>
      </c>
      <c r="CT167" s="136">
        <v>1007.4</v>
      </c>
      <c r="CU167" s="136">
        <v>1005.9398992069</v>
      </c>
      <c r="CV167" s="136">
        <v>1006.08528398338</v>
      </c>
      <c r="CW167" s="136">
        <v>1.2</v>
      </c>
      <c r="CX167" s="136">
        <v>1.4174493862069</v>
      </c>
      <c r="CY167" s="136">
        <v>1.48282282271468</v>
      </c>
      <c r="CZ167" s="136">
        <v>111</v>
      </c>
      <c r="DA167" s="136">
        <v>157.35489120689701</v>
      </c>
      <c r="DB167" s="136">
        <v>141.099660720222</v>
      </c>
      <c r="DC167" s="136">
        <v>45.975000000000001</v>
      </c>
      <c r="DD167" s="136">
        <v>2821.2249999999999</v>
      </c>
      <c r="DE167" s="136">
        <v>6855.25</v>
      </c>
      <c r="DF167" s="136">
        <v>417.72500000000002</v>
      </c>
      <c r="DG167" s="136">
        <v>23447.424999999999</v>
      </c>
      <c r="DH167" s="136">
        <v>59186.55</v>
      </c>
      <c r="DI167" s="136">
        <v>440.42500000000001</v>
      </c>
      <c r="DJ167" s="136">
        <v>64867.175000000003</v>
      </c>
      <c r="DK167" s="136">
        <v>161111.25</v>
      </c>
      <c r="DL167" s="136">
        <v>402.9</v>
      </c>
      <c r="DM167" s="136">
        <v>60273.15</v>
      </c>
      <c r="DN167" s="136">
        <v>149957.375</v>
      </c>
      <c r="DO167" s="136">
        <v>24.373000000000001</v>
      </c>
      <c r="DP167" s="136">
        <v>1575.434</v>
      </c>
      <c r="DQ167" s="136">
        <v>3953.7330000000002</v>
      </c>
      <c r="DR167" s="136">
        <v>0.52800000000000002</v>
      </c>
      <c r="DS167" s="136">
        <v>51.228000000000002</v>
      </c>
      <c r="DT167" s="136">
        <v>126.416</v>
      </c>
      <c r="DU167" s="136">
        <v>2.65</v>
      </c>
      <c r="DV167" s="136">
        <v>266.42500000000001</v>
      </c>
      <c r="DW167" s="136">
        <v>653.97500000000002</v>
      </c>
      <c r="DX167" s="136">
        <v>74.45</v>
      </c>
      <c r="DY167" s="136">
        <v>949.5</v>
      </c>
      <c r="DZ167" s="136">
        <v>2976.375</v>
      </c>
      <c r="EA167" s="136">
        <v>123.55</v>
      </c>
      <c r="EB167" s="136">
        <v>10393.6</v>
      </c>
      <c r="EC167" s="136">
        <v>25689.424999999999</v>
      </c>
      <c r="ED167" s="61"/>
      <c r="IM167"/>
    </row>
    <row r="168" spans="1:247" ht="20.25" customHeight="1">
      <c r="A168" s="25">
        <v>39846</v>
      </c>
      <c r="B168" s="26" t="s">
        <v>97</v>
      </c>
      <c r="C168" s="27">
        <v>1</v>
      </c>
      <c r="D168" s="14">
        <v>-3.4032800000000001</v>
      </c>
      <c r="E168" s="23">
        <v>-60.268630000000002</v>
      </c>
      <c r="F168" s="11" t="s">
        <v>12</v>
      </c>
      <c r="G168" s="13">
        <v>46</v>
      </c>
      <c r="H168" s="11" t="s">
        <v>118</v>
      </c>
      <c r="I168" s="12" t="s">
        <v>276</v>
      </c>
      <c r="J168" s="12" t="s">
        <v>1930</v>
      </c>
      <c r="K168" s="24" t="s">
        <v>215</v>
      </c>
      <c r="L168" s="136">
        <v>1</v>
      </c>
      <c r="M168" s="28">
        <v>6</v>
      </c>
      <c r="N168" s="200" t="s">
        <v>15</v>
      </c>
      <c r="O168" s="28">
        <v>28.29</v>
      </c>
      <c r="P168" s="28">
        <v>78</v>
      </c>
      <c r="Q168" s="28">
        <v>0.5</v>
      </c>
      <c r="R168" s="167">
        <v>46.2</v>
      </c>
      <c r="S168" s="167">
        <v>3.53</v>
      </c>
      <c r="T168" s="167">
        <v>25.2</v>
      </c>
      <c r="U168" s="167">
        <v>5.9</v>
      </c>
      <c r="V168" s="167" t="s">
        <v>15</v>
      </c>
      <c r="W168" s="28">
        <v>6.77</v>
      </c>
      <c r="X168" s="29" t="s">
        <v>15</v>
      </c>
      <c r="Y168" s="29" t="s">
        <v>15</v>
      </c>
      <c r="Z168" s="28">
        <v>56.8</v>
      </c>
      <c r="AA168" s="28">
        <v>55.6</v>
      </c>
      <c r="AB168" s="28">
        <v>7.34</v>
      </c>
      <c r="AC168" s="28">
        <v>29.68</v>
      </c>
      <c r="AD168" s="28">
        <v>0.05</v>
      </c>
      <c r="AE168" s="28">
        <v>0.49</v>
      </c>
      <c r="AF168" s="28">
        <v>2.99</v>
      </c>
      <c r="AG168" s="178" t="s">
        <v>1900</v>
      </c>
      <c r="AH168" s="28">
        <v>3.68</v>
      </c>
      <c r="AI168" s="205">
        <v>8.99</v>
      </c>
      <c r="AJ168" s="28">
        <v>1.21</v>
      </c>
      <c r="AK168" s="28">
        <v>3.34</v>
      </c>
      <c r="AL168" s="28">
        <v>1.02</v>
      </c>
      <c r="AM168" s="29" t="s">
        <v>15</v>
      </c>
      <c r="AN168" s="29" t="s">
        <v>15</v>
      </c>
      <c r="AO168" s="204">
        <v>1.8881745488655219</v>
      </c>
      <c r="AP168" s="204">
        <v>2.4018115221876783</v>
      </c>
      <c r="AQ168" s="217">
        <f t="shared" si="11"/>
        <v>4.2899860710532005</v>
      </c>
      <c r="AR168" s="261">
        <f t="shared" si="10"/>
        <v>0.44013535652388985</v>
      </c>
      <c r="AS168" s="219" t="s">
        <v>15</v>
      </c>
      <c r="AT168" s="29" t="s">
        <v>15</v>
      </c>
      <c r="AU168" s="29" t="s">
        <v>15</v>
      </c>
      <c r="AV168" s="29" t="s">
        <v>15</v>
      </c>
      <c r="AW168" s="204" t="str">
        <f t="shared" si="12"/>
        <v>NaN</v>
      </c>
      <c r="AX168" s="29" t="s">
        <v>15</v>
      </c>
      <c r="AY168" s="29" t="s">
        <v>15</v>
      </c>
      <c r="AZ168" s="29" t="s">
        <v>15</v>
      </c>
      <c r="BA168" s="29" t="s">
        <v>15</v>
      </c>
      <c r="BB168" s="28">
        <v>0.49</v>
      </c>
      <c r="BC168" s="29" t="s">
        <v>15</v>
      </c>
      <c r="BD168" s="178" t="s">
        <v>1900</v>
      </c>
      <c r="BE168" s="29" t="s">
        <v>15</v>
      </c>
      <c r="BF168" s="28">
        <v>3.68</v>
      </c>
      <c r="BG168" s="21" t="s">
        <v>15</v>
      </c>
      <c r="BH168" s="29" t="s">
        <v>15</v>
      </c>
      <c r="BI168" s="29" t="s">
        <v>15</v>
      </c>
      <c r="BJ168" s="309">
        <v>18.47062</v>
      </c>
      <c r="BK168" s="309">
        <v>859812200</v>
      </c>
      <c r="BL168" s="309">
        <v>211617900</v>
      </c>
      <c r="BM168" s="309">
        <v>0.43491730000000001</v>
      </c>
      <c r="BN168" s="309">
        <v>0.19262299999999999</v>
      </c>
      <c r="BO168" s="309">
        <v>0.21046999999999999</v>
      </c>
      <c r="BP168" s="309">
        <v>0.10872329999999999</v>
      </c>
      <c r="BQ168" s="309">
        <v>0</v>
      </c>
      <c r="BR168" s="309">
        <v>5.3266439999999998E-2</v>
      </c>
      <c r="BS168" s="136">
        <v>11.983073472976701</v>
      </c>
      <c r="BT168" s="136">
        <v>6.3694441318511998</v>
      </c>
      <c r="BU168" s="136">
        <v>-2.0774179138243198E-2</v>
      </c>
      <c r="BV168" s="136">
        <v>3.2932281883404401E-3</v>
      </c>
      <c r="BW168" s="136">
        <v>2.1151300519704801E-2</v>
      </c>
      <c r="BX168" s="136">
        <v>350.99213990167101</v>
      </c>
      <c r="BY168" s="136">
        <v>2268.3846057636101</v>
      </c>
      <c r="BZ168" s="136">
        <v>5.9497320144652102E-2</v>
      </c>
      <c r="CA168" s="136">
        <v>2.64676663368256E-3</v>
      </c>
      <c r="CB168" s="136">
        <v>132625.43208268</v>
      </c>
      <c r="CC168" s="136">
        <v>857.13460936163801</v>
      </c>
      <c r="CD168" s="136">
        <v>299.38798608749499</v>
      </c>
      <c r="CE168" s="136">
        <v>0</v>
      </c>
      <c r="CF168" s="136">
        <v>45.708924000000003</v>
      </c>
      <c r="CG168" s="136">
        <v>65.943618999999998</v>
      </c>
      <c r="CH168" s="136">
        <v>27.4</v>
      </c>
      <c r="CI168" s="136">
        <v>25.561935220689701</v>
      </c>
      <c r="CJ168" s="136">
        <v>25.759955703601101</v>
      </c>
      <c r="CK168" s="136">
        <v>0.126</v>
      </c>
      <c r="CL168" s="136">
        <v>19.411200000000001</v>
      </c>
      <c r="CM168" s="136">
        <v>48.1248</v>
      </c>
      <c r="CN168" s="136">
        <v>482.11805600000002</v>
      </c>
      <c r="CO168" s="136">
        <v>25053.032500000001</v>
      </c>
      <c r="CP168" s="136">
        <v>58998.759998000001</v>
      </c>
      <c r="CQ168" s="136">
        <v>77</v>
      </c>
      <c r="CR168" s="136">
        <v>85.600385482758597</v>
      </c>
      <c r="CS168" s="136">
        <v>85.009813185595604</v>
      </c>
      <c r="CT168" s="136">
        <v>1008.2</v>
      </c>
      <c r="CU168" s="136">
        <v>1005.94403713793</v>
      </c>
      <c r="CV168" s="136">
        <v>1006.08639201662</v>
      </c>
      <c r="CW168" s="136">
        <v>2</v>
      </c>
      <c r="CX168" s="136">
        <v>1.42917352413793</v>
      </c>
      <c r="CY168" s="136">
        <v>1.4858699141274301</v>
      </c>
      <c r="CZ168" s="136">
        <v>91</v>
      </c>
      <c r="DA168" s="136">
        <v>156.796270517241</v>
      </c>
      <c r="DB168" s="136">
        <v>140.94453606648199</v>
      </c>
      <c r="DC168" s="136">
        <v>76.75</v>
      </c>
      <c r="DD168" s="136">
        <v>2864.0250000000001</v>
      </c>
      <c r="DE168" s="136">
        <v>6898.95</v>
      </c>
      <c r="DF168" s="136">
        <v>640.25</v>
      </c>
      <c r="DG168" s="136">
        <v>23825.924999999999</v>
      </c>
      <c r="DH168" s="136">
        <v>59399.7</v>
      </c>
      <c r="DI168" s="136">
        <v>445.92500000000001</v>
      </c>
      <c r="DJ168" s="136">
        <v>64868.125</v>
      </c>
      <c r="DK168" s="136">
        <v>161136.65</v>
      </c>
      <c r="DL168" s="136">
        <v>410.32499999999999</v>
      </c>
      <c r="DM168" s="136">
        <v>60270.7</v>
      </c>
      <c r="DN168" s="136">
        <v>149959.04999999999</v>
      </c>
      <c r="DO168" s="136">
        <v>38.840000000000003</v>
      </c>
      <c r="DP168" s="136">
        <v>1596.8119999999999</v>
      </c>
      <c r="DQ168" s="136">
        <v>3966.835</v>
      </c>
      <c r="DR168" s="136">
        <v>1.143</v>
      </c>
      <c r="DS168" s="136">
        <v>51.978000000000002</v>
      </c>
      <c r="DT168" s="136">
        <v>127.021</v>
      </c>
      <c r="DU168" s="136">
        <v>6.0250000000000004</v>
      </c>
      <c r="DV168" s="136">
        <v>270.47500000000002</v>
      </c>
      <c r="DW168" s="136">
        <v>657.32500000000005</v>
      </c>
      <c r="DX168" s="136">
        <v>148.35</v>
      </c>
      <c r="DY168" s="136">
        <v>1095.4000000000001</v>
      </c>
      <c r="DZ168" s="136">
        <v>3028.3249999999998</v>
      </c>
      <c r="EA168" s="136">
        <v>154.5</v>
      </c>
      <c r="EB168" s="136">
        <v>10424.825000000001</v>
      </c>
      <c r="EC168" s="136">
        <v>25735.35</v>
      </c>
      <c r="ED168" s="61"/>
      <c r="IM168"/>
    </row>
    <row r="169" spans="1:247" ht="20.25" customHeight="1">
      <c r="A169" s="17">
        <v>39846</v>
      </c>
      <c r="B169" s="18" t="s">
        <v>117</v>
      </c>
      <c r="C169" s="19">
        <v>1</v>
      </c>
      <c r="D169" s="14">
        <v>-3.3683900000000002</v>
      </c>
      <c r="E169" s="15">
        <v>-60.192900000000002</v>
      </c>
      <c r="F169" s="11" t="s">
        <v>29</v>
      </c>
      <c r="G169" s="13">
        <v>18</v>
      </c>
      <c r="H169" s="11" t="s">
        <v>30</v>
      </c>
      <c r="I169" s="12" t="s">
        <v>272</v>
      </c>
      <c r="J169" s="12" t="s">
        <v>1930</v>
      </c>
      <c r="K169" s="16" t="s">
        <v>215</v>
      </c>
      <c r="L169" s="136">
        <v>1</v>
      </c>
      <c r="M169" s="20">
        <v>9.1</v>
      </c>
      <c r="N169" s="199" t="s">
        <v>15</v>
      </c>
      <c r="O169" s="20">
        <v>28.72</v>
      </c>
      <c r="P169" s="20">
        <v>76</v>
      </c>
      <c r="Q169" s="20">
        <v>0.5</v>
      </c>
      <c r="R169" s="198">
        <v>60.2</v>
      </c>
      <c r="S169" s="198">
        <v>4.6500000000000004</v>
      </c>
      <c r="T169" s="198">
        <v>32.799999999999997</v>
      </c>
      <c r="U169" s="198">
        <v>7.7</v>
      </c>
      <c r="V169" s="198" t="s">
        <v>15</v>
      </c>
      <c r="W169" s="20">
        <v>6.98</v>
      </c>
      <c r="X169" s="21" t="s">
        <v>15</v>
      </c>
      <c r="Y169" s="21" t="s">
        <v>15</v>
      </c>
      <c r="Z169" s="20">
        <v>143.6</v>
      </c>
      <c r="AA169" s="20">
        <v>191.2</v>
      </c>
      <c r="AB169" s="20">
        <v>7.2</v>
      </c>
      <c r="AC169" s="20">
        <v>29.39</v>
      </c>
      <c r="AD169" s="20">
        <v>0.05</v>
      </c>
      <c r="AE169" s="20">
        <v>0.57999999999999996</v>
      </c>
      <c r="AF169" s="20">
        <v>1.47</v>
      </c>
      <c r="AG169" s="178" t="s">
        <v>1900</v>
      </c>
      <c r="AH169" s="20">
        <v>2.17</v>
      </c>
      <c r="AI169" s="204">
        <v>6.72</v>
      </c>
      <c r="AJ169" s="20">
        <v>0.75</v>
      </c>
      <c r="AK169" s="20">
        <v>3.21</v>
      </c>
      <c r="AL169" s="20">
        <v>0.99</v>
      </c>
      <c r="AM169" s="21" t="s">
        <v>15</v>
      </c>
      <c r="AN169" s="21" t="s">
        <v>15</v>
      </c>
      <c r="AO169" s="205">
        <v>1.1062032710525282</v>
      </c>
      <c r="AP169" s="205">
        <v>2.1973154146782785</v>
      </c>
      <c r="AQ169" s="217">
        <f t="shared" si="11"/>
        <v>3.3035186857308068</v>
      </c>
      <c r="AR169" s="261">
        <f t="shared" si="10"/>
        <v>0.33485606599734219</v>
      </c>
      <c r="AS169" s="219" t="s">
        <v>15</v>
      </c>
      <c r="AT169" s="21" t="s">
        <v>15</v>
      </c>
      <c r="AU169" s="21" t="s">
        <v>15</v>
      </c>
      <c r="AV169" s="21" t="s">
        <v>15</v>
      </c>
      <c r="AW169" s="204" t="str">
        <f t="shared" si="12"/>
        <v>NaN</v>
      </c>
      <c r="AX169" s="21" t="s">
        <v>15</v>
      </c>
      <c r="AY169" s="21" t="s">
        <v>15</v>
      </c>
      <c r="AZ169" s="21" t="s">
        <v>15</v>
      </c>
      <c r="BA169" s="21" t="s">
        <v>15</v>
      </c>
      <c r="BB169" s="20">
        <v>0.57999999999999996</v>
      </c>
      <c r="BC169" s="21" t="s">
        <v>15</v>
      </c>
      <c r="BD169" s="178" t="s">
        <v>1900</v>
      </c>
      <c r="BE169" s="21" t="s">
        <v>15</v>
      </c>
      <c r="BF169" s="20">
        <v>2.17</v>
      </c>
      <c r="BG169" s="21" t="s">
        <v>15</v>
      </c>
      <c r="BH169" s="21" t="s">
        <v>15</v>
      </c>
      <c r="BI169" s="21" t="s">
        <v>15</v>
      </c>
      <c r="BJ169" s="309">
        <v>18.47062</v>
      </c>
      <c r="BK169" s="309">
        <v>859812200</v>
      </c>
      <c r="BL169" s="309">
        <v>211617900</v>
      </c>
      <c r="BM169" s="309">
        <v>0.43491730000000001</v>
      </c>
      <c r="BN169" s="309">
        <v>0.19262299999999999</v>
      </c>
      <c r="BO169" s="309">
        <v>0.21046999999999999</v>
      </c>
      <c r="BP169" s="309">
        <v>0.10872329999999999</v>
      </c>
      <c r="BQ169" s="309">
        <v>0</v>
      </c>
      <c r="BR169" s="309">
        <v>5.3266439999999998E-2</v>
      </c>
      <c r="BS169" s="136">
        <v>12.082538286844899</v>
      </c>
      <c r="BT169" s="136">
        <v>6.2940804163614903</v>
      </c>
      <c r="BU169" s="136">
        <v>-0.12611769388119401</v>
      </c>
      <c r="BV169" s="136">
        <v>-0.21337183813253999</v>
      </c>
      <c r="BW169" s="136">
        <v>0.24817144374052699</v>
      </c>
      <c r="BX169" s="136">
        <v>59.413939930169803</v>
      </c>
      <c r="BY169" s="136">
        <v>736.51482452037999</v>
      </c>
      <c r="BZ169" s="136">
        <v>1.9584651420755599E-2</v>
      </c>
      <c r="CA169" s="136">
        <v>2.8916539485085099E-2</v>
      </c>
      <c r="CB169" s="136">
        <v>1275024.0727854201</v>
      </c>
      <c r="CC169" s="136">
        <v>105.817872721594</v>
      </c>
      <c r="CD169" s="136">
        <v>25.9992321328542</v>
      </c>
      <c r="CE169" s="136">
        <v>0</v>
      </c>
      <c r="CF169" s="136">
        <v>45.708924000000003</v>
      </c>
      <c r="CG169" s="136">
        <v>65.943618999999998</v>
      </c>
      <c r="CH169" s="136">
        <v>31</v>
      </c>
      <c r="CI169" s="136">
        <v>25.652969703448299</v>
      </c>
      <c r="CJ169" s="136">
        <v>25.751645454293602</v>
      </c>
      <c r="CK169" s="136">
        <v>5.7599999999999998E-2</v>
      </c>
      <c r="CL169" s="136">
        <v>19.116</v>
      </c>
      <c r="CM169" s="136">
        <v>48.293999999999997</v>
      </c>
      <c r="CN169" s="136">
        <v>881.18277799999998</v>
      </c>
      <c r="CO169" s="136">
        <v>26774.468611</v>
      </c>
      <c r="CP169" s="136">
        <v>59249.918885999999</v>
      </c>
      <c r="CQ169" s="136">
        <v>62</v>
      </c>
      <c r="CR169" s="136">
        <v>85.324523413793102</v>
      </c>
      <c r="CS169" s="136">
        <v>85.023663601107998</v>
      </c>
      <c r="CT169" s="136">
        <v>1004.7</v>
      </c>
      <c r="CU169" s="136">
        <v>1005.9047267931001</v>
      </c>
      <c r="CV169" s="136">
        <v>1006.0664474182799</v>
      </c>
      <c r="CW169" s="136">
        <v>2.2999999999999998</v>
      </c>
      <c r="CX169" s="136">
        <v>1.4574493862069</v>
      </c>
      <c r="CY169" s="136">
        <v>1.49722725484765</v>
      </c>
      <c r="CZ169" s="136">
        <v>159</v>
      </c>
      <c r="DA169" s="136">
        <v>157.16868431034499</v>
      </c>
      <c r="DB169" s="136">
        <v>140.47639202216101</v>
      </c>
      <c r="DC169" s="136">
        <v>106.72499999999999</v>
      </c>
      <c r="DD169" s="136">
        <v>3122.85</v>
      </c>
      <c r="DE169" s="136">
        <v>7092.85</v>
      </c>
      <c r="DF169" s="136">
        <v>772.9</v>
      </c>
      <c r="DG169" s="136">
        <v>25621.625</v>
      </c>
      <c r="DH169" s="136">
        <v>60160.449999999903</v>
      </c>
      <c r="DI169" s="136">
        <v>478.92500000000001</v>
      </c>
      <c r="DJ169" s="136">
        <v>64933.25</v>
      </c>
      <c r="DK169" s="136">
        <v>161244.02499999999</v>
      </c>
      <c r="DL169" s="136">
        <v>427</v>
      </c>
      <c r="DM169" s="136">
        <v>60279.6</v>
      </c>
      <c r="DN169" s="136">
        <v>149973.45000000001</v>
      </c>
      <c r="DO169" s="136">
        <v>49.814999999999998</v>
      </c>
      <c r="DP169" s="136">
        <v>1698.3030000000001</v>
      </c>
      <c r="DQ169" s="136">
        <v>4013.5030000000002</v>
      </c>
      <c r="DR169" s="136">
        <v>1.855</v>
      </c>
      <c r="DS169" s="136">
        <v>55.954999999999998</v>
      </c>
      <c r="DT169" s="136">
        <v>129.352</v>
      </c>
      <c r="DU169" s="136">
        <v>9.9250000000000007</v>
      </c>
      <c r="DV169" s="136">
        <v>292.8</v>
      </c>
      <c r="DW169" s="136">
        <v>670.875</v>
      </c>
      <c r="DX169" s="136">
        <v>174.7</v>
      </c>
      <c r="DY169" s="136">
        <v>1762.7750000000001</v>
      </c>
      <c r="DZ169" s="136">
        <v>3350.2249999999999</v>
      </c>
      <c r="EA169" s="136">
        <v>189.82499999999999</v>
      </c>
      <c r="EB169" s="136">
        <v>10569.8</v>
      </c>
      <c r="EC169" s="136">
        <v>25749.625</v>
      </c>
      <c r="ED169" s="61"/>
      <c r="IM169"/>
    </row>
    <row r="170" spans="1:247" ht="20.25" customHeight="1">
      <c r="A170" s="25">
        <v>39846</v>
      </c>
      <c r="B170" s="26" t="s">
        <v>260</v>
      </c>
      <c r="C170" s="27">
        <v>1</v>
      </c>
      <c r="D170" s="14">
        <v>-3.38693</v>
      </c>
      <c r="E170" s="23">
        <v>-60.330910000000003</v>
      </c>
      <c r="F170" s="11" t="s">
        <v>16</v>
      </c>
      <c r="G170" s="13">
        <v>6</v>
      </c>
      <c r="H170" s="11" t="s">
        <v>17</v>
      </c>
      <c r="I170" s="203" t="s">
        <v>1894</v>
      </c>
      <c r="J170" s="12" t="s">
        <v>1930</v>
      </c>
      <c r="K170" s="24" t="s">
        <v>215</v>
      </c>
      <c r="L170" s="136">
        <v>1</v>
      </c>
      <c r="M170" s="28">
        <v>6.1</v>
      </c>
      <c r="N170" s="200" t="s">
        <v>15</v>
      </c>
      <c r="O170" s="28">
        <v>30.02</v>
      </c>
      <c r="P170" s="28">
        <v>68</v>
      </c>
      <c r="Q170" s="28">
        <v>0.5</v>
      </c>
      <c r="R170" s="167">
        <v>108.1</v>
      </c>
      <c r="S170" s="167">
        <v>8.17</v>
      </c>
      <c r="T170" s="167">
        <v>30</v>
      </c>
      <c r="U170" s="167">
        <v>7</v>
      </c>
      <c r="V170" s="198" t="s">
        <v>15</v>
      </c>
      <c r="W170" s="28">
        <v>7.46</v>
      </c>
      <c r="X170" s="29" t="s">
        <v>15</v>
      </c>
      <c r="Y170" s="29" t="s">
        <v>15</v>
      </c>
      <c r="Z170" s="28">
        <v>10.54</v>
      </c>
      <c r="AA170" s="28">
        <v>8.1999999999999993</v>
      </c>
      <c r="AB170" s="28">
        <v>7.01</v>
      </c>
      <c r="AC170" s="28">
        <v>25.36</v>
      </c>
      <c r="AD170" s="28">
        <v>0.06</v>
      </c>
      <c r="AE170" s="178" t="s">
        <v>1900</v>
      </c>
      <c r="AF170" s="28">
        <v>3.86</v>
      </c>
      <c r="AG170" s="178" t="s">
        <v>1900</v>
      </c>
      <c r="AH170" s="28">
        <v>3.38</v>
      </c>
      <c r="AI170" s="205">
        <v>6.93</v>
      </c>
      <c r="AJ170" s="28">
        <v>1.1000000000000001</v>
      </c>
      <c r="AK170" s="28">
        <v>3.87</v>
      </c>
      <c r="AL170" s="28">
        <v>0.93</v>
      </c>
      <c r="AM170" s="29" t="s">
        <v>15</v>
      </c>
      <c r="AN170" s="29" t="s">
        <v>15</v>
      </c>
      <c r="AO170" s="204">
        <v>35.446106380531518</v>
      </c>
      <c r="AP170" s="204">
        <v>9.0062934067840494</v>
      </c>
      <c r="AQ170" s="217">
        <f t="shared" si="11"/>
        <v>44.452399787315571</v>
      </c>
      <c r="AR170" s="261">
        <f t="shared" si="10"/>
        <v>0.79739466373300305</v>
      </c>
      <c r="AS170" s="28">
        <v>2.7</v>
      </c>
      <c r="AT170" s="29" t="s">
        <v>15</v>
      </c>
      <c r="AU170" s="29" t="s">
        <v>15</v>
      </c>
      <c r="AV170" s="29" t="s">
        <v>15</v>
      </c>
      <c r="AW170" s="204" t="str">
        <f t="shared" si="12"/>
        <v>NaN</v>
      </c>
      <c r="AX170" s="29" t="s">
        <v>15</v>
      </c>
      <c r="AY170" s="29" t="s">
        <v>15</v>
      </c>
      <c r="AZ170" s="29" t="s">
        <v>15</v>
      </c>
      <c r="BA170" s="29" t="s">
        <v>15</v>
      </c>
      <c r="BB170" s="178" t="s">
        <v>1900</v>
      </c>
      <c r="BC170" s="29" t="s">
        <v>15</v>
      </c>
      <c r="BD170" s="178" t="s">
        <v>1900</v>
      </c>
      <c r="BE170" s="29" t="s">
        <v>15</v>
      </c>
      <c r="BF170" s="28">
        <v>3.38</v>
      </c>
      <c r="BG170" s="21" t="s">
        <v>15</v>
      </c>
      <c r="BH170" s="29" t="s">
        <v>15</v>
      </c>
      <c r="BI170" s="29" t="s">
        <v>15</v>
      </c>
      <c r="BJ170" s="309">
        <v>18.47062</v>
      </c>
      <c r="BK170" s="309">
        <v>859812200</v>
      </c>
      <c r="BL170" s="309">
        <v>211617900</v>
      </c>
      <c r="BM170" s="309">
        <v>0.43491730000000001</v>
      </c>
      <c r="BN170" s="309">
        <v>0.19262299999999999</v>
      </c>
      <c r="BO170" s="309">
        <v>0.21046999999999999</v>
      </c>
      <c r="BP170" s="309">
        <v>0.10872329999999999</v>
      </c>
      <c r="BQ170" s="309">
        <v>0</v>
      </c>
      <c r="BR170" s="309">
        <v>5.3266439999999998E-2</v>
      </c>
      <c r="BS170" s="136">
        <v>13.580470085144</v>
      </c>
      <c r="BT170" s="136">
        <v>4.7719577153523796</v>
      </c>
      <c r="BU170" s="136">
        <v>-2.7536561246961399E-3</v>
      </c>
      <c r="BV170" s="136">
        <v>-1.20489836748069E-3</v>
      </c>
      <c r="BW170" s="136">
        <v>3.1103340443223702E-3</v>
      </c>
      <c r="BX170" s="136">
        <v>23.632413194455498</v>
      </c>
      <c r="BY170" s="136">
        <v>3343.0809592430701</v>
      </c>
      <c r="BZ170" s="136">
        <v>1.2149831494035399E-2</v>
      </c>
      <c r="CA170" s="136">
        <v>4.5523204815741601E-4</v>
      </c>
      <c r="CB170" s="136">
        <v>14249.2880131122</v>
      </c>
      <c r="CC170" s="136">
        <v>6339.5871247401101</v>
      </c>
      <c r="CD170" s="136">
        <v>1429.2308238472799</v>
      </c>
      <c r="CE170" s="136">
        <v>0</v>
      </c>
      <c r="CF170" s="136">
        <v>45.708924000000003</v>
      </c>
      <c r="CG170" s="136">
        <v>65.943618999999998</v>
      </c>
      <c r="CH170" s="136">
        <v>22.9</v>
      </c>
      <c r="CI170" s="136">
        <v>25.544693841379299</v>
      </c>
      <c r="CJ170" s="136">
        <v>25.7690969778393</v>
      </c>
      <c r="CK170" s="136">
        <v>0.15479999999999999</v>
      </c>
      <c r="CL170" s="136">
        <v>19.486799999999999</v>
      </c>
      <c r="CM170" s="136">
        <v>47.984400000000001</v>
      </c>
      <c r="CN170" s="136">
        <v>0</v>
      </c>
      <c r="CO170" s="136">
        <v>24459.149721999998</v>
      </c>
      <c r="CP170" s="136">
        <v>58594.213330999999</v>
      </c>
      <c r="CQ170" s="136">
        <v>93</v>
      </c>
      <c r="CR170" s="136">
        <v>85.690040655172396</v>
      </c>
      <c r="CS170" s="136">
        <v>85.020893518005494</v>
      </c>
      <c r="CT170" s="136">
        <v>1004.9</v>
      </c>
      <c r="CU170" s="136">
        <v>1005.93507162069</v>
      </c>
      <c r="CV170" s="136">
        <v>1006.085838</v>
      </c>
      <c r="CW170" s="136">
        <v>0.7</v>
      </c>
      <c r="CX170" s="136">
        <v>1.4271045586206901</v>
      </c>
      <c r="CY170" s="136">
        <v>1.48171478947369</v>
      </c>
      <c r="CZ170" s="136">
        <v>9</v>
      </c>
      <c r="DA170" s="136">
        <v>158.50661534482799</v>
      </c>
      <c r="DB170" s="136">
        <v>141.099660720222</v>
      </c>
      <c r="DC170" s="136">
        <v>0</v>
      </c>
      <c r="DD170" s="136">
        <v>2774.1</v>
      </c>
      <c r="DE170" s="136">
        <v>6808.5</v>
      </c>
      <c r="DF170" s="136">
        <v>0</v>
      </c>
      <c r="DG170" s="136">
        <v>22966.35</v>
      </c>
      <c r="DH170" s="136">
        <v>58835.85</v>
      </c>
      <c r="DI170" s="136">
        <v>421.125</v>
      </c>
      <c r="DJ170" s="136">
        <v>64903.65</v>
      </c>
      <c r="DK170" s="136">
        <v>161059.67499999999</v>
      </c>
      <c r="DL170" s="136">
        <v>409.22500000000002</v>
      </c>
      <c r="DM170" s="136">
        <v>60290.224999999999</v>
      </c>
      <c r="DN170" s="136">
        <v>149958.42499999999</v>
      </c>
      <c r="DO170" s="136">
        <v>0</v>
      </c>
      <c r="DP170" s="136">
        <v>1548.453</v>
      </c>
      <c r="DQ170" s="136">
        <v>3932.4879999999998</v>
      </c>
      <c r="DR170" s="136">
        <v>0</v>
      </c>
      <c r="DS170" s="136">
        <v>50.674999999999997</v>
      </c>
      <c r="DT170" s="136">
        <v>125.91</v>
      </c>
      <c r="DU170" s="136">
        <v>0</v>
      </c>
      <c r="DV170" s="136">
        <v>263.67500000000001</v>
      </c>
      <c r="DW170" s="136">
        <v>651.42499999999995</v>
      </c>
      <c r="DX170" s="136">
        <v>0</v>
      </c>
      <c r="DY170" s="136">
        <v>862.45</v>
      </c>
      <c r="DZ170" s="136">
        <v>2930.3249999999998</v>
      </c>
      <c r="EA170" s="136">
        <v>0</v>
      </c>
      <c r="EB170" s="136">
        <v>10254.424999999999</v>
      </c>
      <c r="EC170" s="136">
        <v>25569.75</v>
      </c>
      <c r="ED170" s="61"/>
      <c r="IM170"/>
    </row>
    <row r="171" spans="1:247" ht="20.25" customHeight="1">
      <c r="A171" s="17">
        <v>39894</v>
      </c>
      <c r="B171" s="207" t="s">
        <v>37</v>
      </c>
      <c r="C171" s="19">
        <v>1</v>
      </c>
      <c r="D171" s="14">
        <v>-3.3609599999999999</v>
      </c>
      <c r="E171" s="15">
        <v>-60.272199999999998</v>
      </c>
      <c r="F171" s="11" t="s">
        <v>12</v>
      </c>
      <c r="G171" s="13">
        <v>12</v>
      </c>
      <c r="H171" s="11" t="s">
        <v>93</v>
      </c>
      <c r="I171" s="12" t="s">
        <v>93</v>
      </c>
      <c r="J171" s="12" t="s">
        <v>1930</v>
      </c>
      <c r="K171" s="16" t="s">
        <v>277</v>
      </c>
      <c r="L171" s="136">
        <v>1</v>
      </c>
      <c r="M171" s="20">
        <v>11.7</v>
      </c>
      <c r="N171" s="20">
        <v>1.26</v>
      </c>
      <c r="O171" s="20">
        <v>29.34</v>
      </c>
      <c r="P171" s="20">
        <v>36</v>
      </c>
      <c r="Q171" s="20">
        <v>0.37</v>
      </c>
      <c r="R171" s="204">
        <v>89.7</v>
      </c>
      <c r="S171" s="204">
        <v>6.86</v>
      </c>
      <c r="T171" s="204">
        <v>5.62</v>
      </c>
      <c r="U171" s="204">
        <v>1.33</v>
      </c>
      <c r="V171" s="21" t="s">
        <v>15</v>
      </c>
      <c r="W171" s="20">
        <v>6.74</v>
      </c>
      <c r="X171" s="21" t="s">
        <v>15</v>
      </c>
      <c r="Y171" s="21" t="s">
        <v>15</v>
      </c>
      <c r="Z171" s="20">
        <v>3.2</v>
      </c>
      <c r="AA171" s="20">
        <v>2.4</v>
      </c>
      <c r="AB171" s="20">
        <v>5.8</v>
      </c>
      <c r="AC171" s="20">
        <v>15.05</v>
      </c>
      <c r="AD171" s="20">
        <v>0.03</v>
      </c>
      <c r="AE171" s="178" t="s">
        <v>1900</v>
      </c>
      <c r="AF171" s="20">
        <v>1.69</v>
      </c>
      <c r="AG171" s="178" t="s">
        <v>1900</v>
      </c>
      <c r="AH171" s="20">
        <v>1.67</v>
      </c>
      <c r="AI171" s="204">
        <v>2.9</v>
      </c>
      <c r="AJ171" s="20">
        <v>0.53</v>
      </c>
      <c r="AK171" s="20">
        <v>1.86</v>
      </c>
      <c r="AL171" s="20">
        <v>0.63</v>
      </c>
      <c r="AM171" s="21" t="s">
        <v>15</v>
      </c>
      <c r="AN171" s="21" t="s">
        <v>15</v>
      </c>
      <c r="AO171" s="204">
        <v>16.299015150350108</v>
      </c>
      <c r="AP171" s="204">
        <v>8.0185529529461039</v>
      </c>
      <c r="AQ171" s="217">
        <f t="shared" si="11"/>
        <v>24.31756810329621</v>
      </c>
      <c r="AR171" s="261">
        <f t="shared" si="10"/>
        <v>0.67025679052753639</v>
      </c>
      <c r="AS171" s="20">
        <v>0.05</v>
      </c>
      <c r="AT171" s="21" t="s">
        <v>15</v>
      </c>
      <c r="AU171" s="21" t="s">
        <v>15</v>
      </c>
      <c r="AV171" s="21" t="s">
        <v>15</v>
      </c>
      <c r="AW171" s="204" t="str">
        <f t="shared" si="12"/>
        <v>NaN</v>
      </c>
      <c r="AX171" s="21" t="s">
        <v>15</v>
      </c>
      <c r="AY171" s="21" t="s">
        <v>15</v>
      </c>
      <c r="AZ171" s="21" t="s">
        <v>15</v>
      </c>
      <c r="BA171" s="21" t="s">
        <v>15</v>
      </c>
      <c r="BB171" s="178" t="s">
        <v>1900</v>
      </c>
      <c r="BC171" s="29" t="s">
        <v>15</v>
      </c>
      <c r="BD171" s="178" t="s">
        <v>1900</v>
      </c>
      <c r="BE171" s="30" t="s">
        <v>15</v>
      </c>
      <c r="BF171" s="20">
        <v>1.67</v>
      </c>
      <c r="BG171" s="21" t="s">
        <v>15</v>
      </c>
      <c r="BH171" s="30" t="s">
        <v>15</v>
      </c>
      <c r="BI171" s="22" t="s">
        <v>15</v>
      </c>
      <c r="BJ171" s="309">
        <v>20.973929999999999</v>
      </c>
      <c r="BK171" s="309">
        <v>1454155000</v>
      </c>
      <c r="BL171" s="309">
        <v>262043100</v>
      </c>
      <c r="BM171" s="309">
        <v>0.37728850000000003</v>
      </c>
      <c r="BN171" s="309">
        <v>0.21948709999999999</v>
      </c>
      <c r="BO171" s="309">
        <v>0.2091297</v>
      </c>
      <c r="BP171" s="309">
        <v>0.15506220000000001</v>
      </c>
      <c r="BQ171" s="309">
        <v>5.8671460000000001E-6</v>
      </c>
      <c r="BR171" s="309">
        <v>3.9026690000000003E-2</v>
      </c>
      <c r="BS171" s="136">
        <v>13.4504493713379</v>
      </c>
      <c r="BT171" s="136">
        <v>7.5099445343017601</v>
      </c>
      <c r="BU171" s="136">
        <v>-5.6187641603173705E-4</v>
      </c>
      <c r="BV171" s="136">
        <v>1.29929999820888E-3</v>
      </c>
      <c r="BW171" s="136">
        <v>2.23252368159592E-3</v>
      </c>
      <c r="BX171" s="136">
        <v>293.38585102612097</v>
      </c>
      <c r="BY171" s="136">
        <v>7855.3114011610896</v>
      </c>
      <c r="BZ171" s="136">
        <v>7.6913127875815099E-2</v>
      </c>
      <c r="CA171" s="136">
        <v>1.6210551435468201E-4</v>
      </c>
      <c r="CB171" s="136">
        <v>10354.5390836651</v>
      </c>
      <c r="CC171" s="136">
        <v>27091.802166294801</v>
      </c>
      <c r="CD171" s="136">
        <v>8747.7642357654295</v>
      </c>
      <c r="CE171" s="136">
        <v>0</v>
      </c>
      <c r="CF171" s="136">
        <v>46.724186000000003</v>
      </c>
      <c r="CG171" s="136">
        <v>113.170816</v>
      </c>
      <c r="CH171" s="136">
        <v>25.3</v>
      </c>
      <c r="CI171" s="136">
        <v>26.1241379310345</v>
      </c>
      <c r="CJ171" s="136">
        <v>25.767590027700798</v>
      </c>
      <c r="CK171" s="136">
        <v>0.15479999999999999</v>
      </c>
      <c r="CL171" s="136">
        <v>17.211600000000001</v>
      </c>
      <c r="CM171" s="136">
        <v>46.576799999999999</v>
      </c>
      <c r="CN171" s="136">
        <v>0</v>
      </c>
      <c r="CO171" s="136">
        <v>26450.685558000001</v>
      </c>
      <c r="CP171" s="136">
        <v>53882.067186</v>
      </c>
      <c r="CQ171" s="136">
        <v>90</v>
      </c>
      <c r="CR171" s="136">
        <v>85.048275862069005</v>
      </c>
      <c r="CS171" s="136">
        <v>85.858725761772902</v>
      </c>
      <c r="CT171" s="136">
        <v>1003.8</v>
      </c>
      <c r="CU171" s="136">
        <v>1004.77931034483</v>
      </c>
      <c r="CV171" s="136">
        <v>1005.07756232687</v>
      </c>
      <c r="CW171" s="136">
        <v>2.2000000000000002</v>
      </c>
      <c r="CX171" s="136">
        <v>1.4737931034482801</v>
      </c>
      <c r="CY171" s="136">
        <v>1.44182825484765</v>
      </c>
      <c r="CZ171" s="136">
        <v>258</v>
      </c>
      <c r="DA171" s="136">
        <v>140.53793103448299</v>
      </c>
      <c r="DB171" s="136">
        <v>150.141274238227</v>
      </c>
      <c r="DC171" s="136">
        <v>3.5</v>
      </c>
      <c r="DD171" s="136">
        <v>3205.75</v>
      </c>
      <c r="DE171" s="136">
        <v>6973.2250000000004</v>
      </c>
      <c r="DF171" s="136">
        <v>26.7</v>
      </c>
      <c r="DG171" s="136">
        <v>25272.174999999999</v>
      </c>
      <c r="DH171" s="136">
        <v>55682.35</v>
      </c>
      <c r="DI171" s="136">
        <v>424.85</v>
      </c>
      <c r="DJ171" s="136">
        <v>64132.3</v>
      </c>
      <c r="DK171" s="136">
        <v>161035.75</v>
      </c>
      <c r="DL171" s="136">
        <v>415.7</v>
      </c>
      <c r="DM171" s="136">
        <v>60332.574999999997</v>
      </c>
      <c r="DN171" s="136">
        <v>150659.77499999999</v>
      </c>
      <c r="DO171" s="136">
        <v>1.633</v>
      </c>
      <c r="DP171" s="136">
        <v>1644.29</v>
      </c>
      <c r="DQ171" s="136">
        <v>3626.7570000000001</v>
      </c>
      <c r="DR171" s="136">
        <v>5.0000000000000001E-3</v>
      </c>
      <c r="DS171" s="136">
        <v>51.356999999999999</v>
      </c>
      <c r="DT171" s="136">
        <v>113.077</v>
      </c>
      <c r="DU171" s="136">
        <v>2.5000000000000001E-2</v>
      </c>
      <c r="DV171" s="136">
        <v>267.625</v>
      </c>
      <c r="DW171" s="136">
        <v>587.92499999999995</v>
      </c>
      <c r="DX171" s="136">
        <v>0.05</v>
      </c>
      <c r="DY171" s="136">
        <v>1276.5250000000001</v>
      </c>
      <c r="DZ171" s="136">
        <v>2252.65</v>
      </c>
      <c r="EA171" s="136">
        <v>12.45</v>
      </c>
      <c r="EB171" s="136">
        <v>10853.45</v>
      </c>
      <c r="EC171" s="136">
        <v>24580</v>
      </c>
      <c r="ED171" s="61"/>
      <c r="IM171"/>
    </row>
    <row r="172" spans="1:247" ht="20.25" customHeight="1">
      <c r="A172" s="25">
        <v>39894</v>
      </c>
      <c r="B172" s="207" t="s">
        <v>121</v>
      </c>
      <c r="C172" s="27">
        <v>1</v>
      </c>
      <c r="D172" s="14">
        <v>-3.5112800000000002</v>
      </c>
      <c r="E172" s="23">
        <v>-60.27225</v>
      </c>
      <c r="F172" s="11" t="s">
        <v>12</v>
      </c>
      <c r="G172" s="13">
        <v>21</v>
      </c>
      <c r="H172" s="11" t="s">
        <v>45</v>
      </c>
      <c r="I172" s="12" t="s">
        <v>45</v>
      </c>
      <c r="J172" s="12" t="s">
        <v>1930</v>
      </c>
      <c r="K172" s="24" t="s">
        <v>277</v>
      </c>
      <c r="L172" s="136">
        <v>1</v>
      </c>
      <c r="M172" s="28">
        <v>11.7</v>
      </c>
      <c r="N172" s="199">
        <v>1.26</v>
      </c>
      <c r="O172" s="28">
        <v>28.59</v>
      </c>
      <c r="P172" s="28">
        <v>36</v>
      </c>
      <c r="Q172" s="28">
        <v>0.37</v>
      </c>
      <c r="R172" s="205">
        <v>75</v>
      </c>
      <c r="S172" s="205">
        <v>5.82</v>
      </c>
      <c r="T172" s="205">
        <v>6.5</v>
      </c>
      <c r="U172" s="205">
        <v>1.5</v>
      </c>
      <c r="V172" s="29" t="s">
        <v>15</v>
      </c>
      <c r="W172" s="28">
        <v>6.69</v>
      </c>
      <c r="X172" s="29" t="s">
        <v>15</v>
      </c>
      <c r="Y172" s="29" t="s">
        <v>15</v>
      </c>
      <c r="Z172" s="29" t="s">
        <v>15</v>
      </c>
      <c r="AA172" s="29" t="s">
        <v>15</v>
      </c>
      <c r="AB172" s="29" t="s">
        <v>15</v>
      </c>
      <c r="AC172" s="29" t="s">
        <v>15</v>
      </c>
      <c r="AD172" s="29" t="s">
        <v>15</v>
      </c>
      <c r="AE172" s="29" t="s">
        <v>15</v>
      </c>
      <c r="AF172" s="29" t="s">
        <v>15</v>
      </c>
      <c r="AG172" s="29" t="s">
        <v>15</v>
      </c>
      <c r="AH172" s="29" t="s">
        <v>15</v>
      </c>
      <c r="AI172" s="205" t="s">
        <v>15</v>
      </c>
      <c r="AJ172" s="29" t="s">
        <v>15</v>
      </c>
      <c r="AK172" s="29" t="s">
        <v>15</v>
      </c>
      <c r="AL172" s="29" t="s">
        <v>15</v>
      </c>
      <c r="AM172" s="29" t="s">
        <v>15</v>
      </c>
      <c r="AN172" s="29" t="s">
        <v>15</v>
      </c>
      <c r="AO172" s="206" t="s">
        <v>15</v>
      </c>
      <c r="AP172" s="206" t="s">
        <v>15</v>
      </c>
      <c r="AQ172" s="29" t="s">
        <v>15</v>
      </c>
      <c r="AR172" s="261" t="str">
        <f t="shared" si="10"/>
        <v>NaN</v>
      </c>
      <c r="AS172" s="29" t="s">
        <v>15</v>
      </c>
      <c r="AT172" s="29" t="s">
        <v>15</v>
      </c>
      <c r="AU172" s="29" t="s">
        <v>15</v>
      </c>
      <c r="AV172" s="29" t="s">
        <v>15</v>
      </c>
      <c r="AW172" s="204" t="str">
        <f t="shared" si="12"/>
        <v>NaN</v>
      </c>
      <c r="AX172" s="29" t="s">
        <v>15</v>
      </c>
      <c r="AY172" s="29" t="s">
        <v>15</v>
      </c>
      <c r="AZ172" s="29" t="s">
        <v>15</v>
      </c>
      <c r="BA172" s="29" t="s">
        <v>15</v>
      </c>
      <c r="BB172" s="264" t="s">
        <v>15</v>
      </c>
      <c r="BC172" s="29" t="s">
        <v>15</v>
      </c>
      <c r="BD172" s="29" t="s">
        <v>15</v>
      </c>
      <c r="BE172" s="30" t="s">
        <v>15</v>
      </c>
      <c r="BF172" s="29" t="s">
        <v>15</v>
      </c>
      <c r="BG172" s="21" t="s">
        <v>15</v>
      </c>
      <c r="BH172" s="30" t="s">
        <v>15</v>
      </c>
      <c r="BI172" s="30" t="s">
        <v>15</v>
      </c>
      <c r="BJ172" s="309">
        <v>20.973929999999999</v>
      </c>
      <c r="BK172" s="309">
        <v>1454155000</v>
      </c>
      <c r="BL172" s="309">
        <v>262043100</v>
      </c>
      <c r="BM172" s="309">
        <v>0.37728850000000003</v>
      </c>
      <c r="BN172" s="309">
        <v>0.21948709999999999</v>
      </c>
      <c r="BO172" s="309">
        <v>0.2091297</v>
      </c>
      <c r="BP172" s="309">
        <v>0.15506220000000001</v>
      </c>
      <c r="BQ172" s="309">
        <v>5.8671460000000001E-6</v>
      </c>
      <c r="BR172" s="309">
        <v>3.9026690000000003E-2</v>
      </c>
      <c r="BS172" s="136" t="s">
        <v>15</v>
      </c>
      <c r="BT172" s="136" t="s">
        <v>15</v>
      </c>
      <c r="BU172" s="136" t="s">
        <v>15</v>
      </c>
      <c r="BV172" s="136" t="s">
        <v>15</v>
      </c>
      <c r="BW172" s="136" t="s">
        <v>15</v>
      </c>
      <c r="BX172" s="136" t="s">
        <v>15</v>
      </c>
      <c r="BY172" s="136" t="s">
        <v>15</v>
      </c>
      <c r="BZ172" s="136" t="s">
        <v>15</v>
      </c>
      <c r="CA172" s="136" t="s">
        <v>15</v>
      </c>
      <c r="CB172" s="136" t="s">
        <v>15</v>
      </c>
      <c r="CC172" s="136" t="s">
        <v>15</v>
      </c>
      <c r="CD172" s="136" t="s">
        <v>15</v>
      </c>
      <c r="CE172" s="136">
        <v>0</v>
      </c>
      <c r="CF172" s="136">
        <v>46.724186000000003</v>
      </c>
      <c r="CG172" s="136">
        <v>113.170816</v>
      </c>
      <c r="CH172" s="136">
        <v>25.7</v>
      </c>
      <c r="CI172" s="136">
        <v>26.134482758620699</v>
      </c>
      <c r="CJ172" s="136">
        <v>25.770360110803299</v>
      </c>
      <c r="CK172" s="136">
        <v>0.1404</v>
      </c>
      <c r="CL172" s="136">
        <v>17.157599999999999</v>
      </c>
      <c r="CM172" s="136">
        <v>46.634399999999999</v>
      </c>
      <c r="CN172" s="136">
        <v>36.2425</v>
      </c>
      <c r="CO172" s="136">
        <v>26486.928058000001</v>
      </c>
      <c r="CP172" s="136">
        <v>53917.912464000001</v>
      </c>
      <c r="CQ172" s="136">
        <v>88</v>
      </c>
      <c r="CR172" s="136">
        <v>85.062068965517199</v>
      </c>
      <c r="CS172" s="136">
        <v>85.847645429362899</v>
      </c>
      <c r="CT172" s="136">
        <v>1004.8</v>
      </c>
      <c r="CU172" s="136">
        <v>1004.75793103448</v>
      </c>
      <c r="CV172" s="136">
        <v>1005.0739612188401</v>
      </c>
      <c r="CW172" s="136">
        <v>1.9</v>
      </c>
      <c r="CX172" s="136">
        <v>1.4793103448275899</v>
      </c>
      <c r="CY172" s="136">
        <v>1.4468144044321301</v>
      </c>
      <c r="CZ172" s="136">
        <v>259</v>
      </c>
      <c r="DA172" s="136">
        <v>140.47586206896599</v>
      </c>
      <c r="DB172" s="136">
        <v>149.91689750692501</v>
      </c>
      <c r="DC172" s="136">
        <v>22.074999999999999</v>
      </c>
      <c r="DD172" s="136">
        <v>3226.7</v>
      </c>
      <c r="DE172" s="136">
        <v>6992.8</v>
      </c>
      <c r="DF172" s="136">
        <v>168.67500000000001</v>
      </c>
      <c r="DG172" s="136">
        <v>25432.25</v>
      </c>
      <c r="DH172" s="136">
        <v>55832.175000000003</v>
      </c>
      <c r="DI172" s="136">
        <v>426.3</v>
      </c>
      <c r="DJ172" s="136">
        <v>64126.5</v>
      </c>
      <c r="DK172" s="136">
        <v>161022.22500000001</v>
      </c>
      <c r="DL172" s="136">
        <v>420.875</v>
      </c>
      <c r="DM172" s="136">
        <v>60333.775000000001</v>
      </c>
      <c r="DN172" s="136">
        <v>150656.75</v>
      </c>
      <c r="DO172" s="136">
        <v>10.507</v>
      </c>
      <c r="DP172" s="136">
        <v>1654.194</v>
      </c>
      <c r="DQ172" s="136">
        <v>3636.1460000000002</v>
      </c>
      <c r="DR172" s="136">
        <v>0.13300000000000001</v>
      </c>
      <c r="DS172" s="136">
        <v>51.487000000000002</v>
      </c>
      <c r="DT172" s="136">
        <v>113.20699999999999</v>
      </c>
      <c r="DU172" s="136">
        <v>0.65</v>
      </c>
      <c r="DV172" s="136">
        <v>268.27499999999998</v>
      </c>
      <c r="DW172" s="136">
        <v>588.54999999999995</v>
      </c>
      <c r="DX172" s="136">
        <v>3.3250000000000002</v>
      </c>
      <c r="DY172" s="136">
        <v>1279.8499999999999</v>
      </c>
      <c r="DZ172" s="136">
        <v>2255.9499999999998</v>
      </c>
      <c r="EA172" s="136">
        <v>77.625</v>
      </c>
      <c r="EB172" s="136">
        <v>10926.75</v>
      </c>
      <c r="EC172" s="136">
        <v>24649.05</v>
      </c>
      <c r="ED172" s="61"/>
      <c r="IM172"/>
    </row>
    <row r="173" spans="1:247" ht="20.25" customHeight="1">
      <c r="A173" s="17">
        <v>39894</v>
      </c>
      <c r="B173" s="209">
        <v>0.45</v>
      </c>
      <c r="C173" s="19">
        <v>1</v>
      </c>
      <c r="D173" s="31">
        <v>-3.5165929999999999</v>
      </c>
      <c r="E173" s="32">
        <v>-60.265777999999997</v>
      </c>
      <c r="F173" s="11" t="s">
        <v>54</v>
      </c>
      <c r="G173" s="33">
        <v>21.75</v>
      </c>
      <c r="H173" s="11" t="s">
        <v>58</v>
      </c>
      <c r="I173" s="12" t="s">
        <v>58</v>
      </c>
      <c r="J173" s="12" t="s">
        <v>1930</v>
      </c>
      <c r="K173" s="16" t="s">
        <v>277</v>
      </c>
      <c r="L173" s="136">
        <v>1</v>
      </c>
      <c r="M173" s="20">
        <v>9</v>
      </c>
      <c r="N173" s="20">
        <v>1.06</v>
      </c>
      <c r="O173" s="20">
        <v>30.13</v>
      </c>
      <c r="P173" s="20">
        <v>38.44</v>
      </c>
      <c r="Q173" s="20">
        <v>0.43</v>
      </c>
      <c r="R173" s="204">
        <v>87.22</v>
      </c>
      <c r="S173" s="204">
        <v>6.58</v>
      </c>
      <c r="T173" s="204">
        <v>4.4000000000000004</v>
      </c>
      <c r="U173" s="204">
        <v>1.03</v>
      </c>
      <c r="V173" s="21" t="s">
        <v>15</v>
      </c>
      <c r="W173" s="20">
        <v>6.68</v>
      </c>
      <c r="X173" s="21" t="s">
        <v>15</v>
      </c>
      <c r="Y173" s="21" t="s">
        <v>15</v>
      </c>
      <c r="Z173" s="20">
        <v>4.53</v>
      </c>
      <c r="AA173" s="20">
        <v>2.2000000000000002</v>
      </c>
      <c r="AB173" s="20">
        <v>6.8</v>
      </c>
      <c r="AC173" s="20">
        <v>15.82</v>
      </c>
      <c r="AD173" s="20" t="s">
        <v>1900</v>
      </c>
      <c r="AE173" s="178" t="s">
        <v>1900</v>
      </c>
      <c r="AF173" s="20">
        <v>1.82</v>
      </c>
      <c r="AG173" s="178" t="s">
        <v>1900</v>
      </c>
      <c r="AH173" s="20">
        <v>1.75</v>
      </c>
      <c r="AI173" s="204">
        <v>4.1399999999999997</v>
      </c>
      <c r="AJ173" s="20">
        <v>0.66</v>
      </c>
      <c r="AK173" s="20">
        <v>1.86</v>
      </c>
      <c r="AL173" s="20">
        <v>0.67</v>
      </c>
      <c r="AM173" s="21" t="s">
        <v>15</v>
      </c>
      <c r="AN173" s="21" t="s">
        <v>15</v>
      </c>
      <c r="AO173" s="204">
        <v>14.463289894508634</v>
      </c>
      <c r="AP173" s="204">
        <v>5.9542908714664913</v>
      </c>
      <c r="AQ173" s="217">
        <f t="shared" ref="AQ173:AQ182" si="13">AO173+AP173</f>
        <v>20.417580765975124</v>
      </c>
      <c r="AR173" s="261">
        <f t="shared" si="10"/>
        <v>0.70837432016485435</v>
      </c>
      <c r="AS173" s="20">
        <v>1.56</v>
      </c>
      <c r="AT173" s="21" t="s">
        <v>15</v>
      </c>
      <c r="AU173" s="21" t="s">
        <v>15</v>
      </c>
      <c r="AV173" s="21" t="s">
        <v>15</v>
      </c>
      <c r="AW173" s="204" t="str">
        <f t="shared" si="12"/>
        <v>NaN</v>
      </c>
      <c r="AX173" s="21" t="s">
        <v>15</v>
      </c>
      <c r="AY173" s="21" t="s">
        <v>15</v>
      </c>
      <c r="AZ173" s="21" t="s">
        <v>15</v>
      </c>
      <c r="BA173" s="21" t="s">
        <v>15</v>
      </c>
      <c r="BB173" s="178" t="s">
        <v>1900</v>
      </c>
      <c r="BC173" s="29" t="s">
        <v>15</v>
      </c>
      <c r="BD173" s="178" t="s">
        <v>1900</v>
      </c>
      <c r="BE173" s="30" t="s">
        <v>15</v>
      </c>
      <c r="BF173" s="20">
        <v>1.75</v>
      </c>
      <c r="BG173" s="21" t="s">
        <v>15</v>
      </c>
      <c r="BH173" s="30" t="s">
        <v>15</v>
      </c>
      <c r="BI173" s="30" t="s">
        <v>15</v>
      </c>
      <c r="BJ173" s="309">
        <v>20.973929999999999</v>
      </c>
      <c r="BK173" s="309">
        <v>1454155000</v>
      </c>
      <c r="BL173" s="309">
        <v>262043100</v>
      </c>
      <c r="BM173" s="309">
        <v>0.37728850000000003</v>
      </c>
      <c r="BN173" s="309">
        <v>0.21948709999999999</v>
      </c>
      <c r="BO173" s="309">
        <v>0.2091297</v>
      </c>
      <c r="BP173" s="309">
        <v>0.15506220000000001</v>
      </c>
      <c r="BQ173" s="309">
        <v>5.8671460000000001E-6</v>
      </c>
      <c r="BR173" s="309">
        <v>3.9026690000000003E-2</v>
      </c>
      <c r="BS173" s="136" t="s">
        <v>15</v>
      </c>
      <c r="BT173" s="136" t="s">
        <v>15</v>
      </c>
      <c r="BU173" s="136" t="s">
        <v>15</v>
      </c>
      <c r="BV173" s="136" t="s">
        <v>15</v>
      </c>
      <c r="BW173" s="136" t="s">
        <v>15</v>
      </c>
      <c r="BX173" s="136" t="s">
        <v>15</v>
      </c>
      <c r="BY173" s="136" t="s">
        <v>15</v>
      </c>
      <c r="BZ173" s="136" t="s">
        <v>15</v>
      </c>
      <c r="CA173" s="136" t="s">
        <v>15</v>
      </c>
      <c r="CB173" s="136" t="s">
        <v>15</v>
      </c>
      <c r="CC173" s="136" t="s">
        <v>15</v>
      </c>
      <c r="CD173" s="136" t="s">
        <v>15</v>
      </c>
      <c r="CE173" s="136">
        <v>5.4677059999999997</v>
      </c>
      <c r="CF173" s="136">
        <v>48.953243000000001</v>
      </c>
      <c r="CG173" s="136">
        <v>113.170816</v>
      </c>
      <c r="CH173" s="136">
        <v>25.3</v>
      </c>
      <c r="CI173" s="136">
        <v>26.062068965517199</v>
      </c>
      <c r="CJ173" s="136">
        <v>25.7772853185595</v>
      </c>
      <c r="CK173" s="136">
        <v>7.1999999999999995E-2</v>
      </c>
      <c r="CL173" s="136">
        <v>18.2484</v>
      </c>
      <c r="CM173" s="136">
        <v>46.846800000000002</v>
      </c>
      <c r="CN173" s="136">
        <v>0</v>
      </c>
      <c r="CO173" s="136">
        <v>26450.685558000001</v>
      </c>
      <c r="CP173" s="136">
        <v>53882.067186</v>
      </c>
      <c r="CQ173" s="136">
        <v>91</v>
      </c>
      <c r="CR173" s="136">
        <v>84.875862068965503</v>
      </c>
      <c r="CS173" s="136">
        <v>85.756232686980596</v>
      </c>
      <c r="CT173" s="136">
        <v>1004.9</v>
      </c>
      <c r="CU173" s="136">
        <v>1005.0241379310301</v>
      </c>
      <c r="CV173" s="136">
        <v>1005.11108033241</v>
      </c>
      <c r="CW173" s="136">
        <v>0.3</v>
      </c>
      <c r="CX173" s="136">
        <v>1.55448275862069</v>
      </c>
      <c r="CY173" s="136">
        <v>1.4556786703601099</v>
      </c>
      <c r="CZ173" s="136">
        <v>69</v>
      </c>
      <c r="DA173" s="136">
        <v>146.78620689655199</v>
      </c>
      <c r="DB173" s="136">
        <v>148.58725761772899</v>
      </c>
      <c r="DC173" s="136">
        <v>0</v>
      </c>
      <c r="DD173" s="136">
        <v>3202.25</v>
      </c>
      <c r="DE173" s="136">
        <v>6969.7250000000004</v>
      </c>
      <c r="DF173" s="136">
        <v>0</v>
      </c>
      <c r="DG173" s="136">
        <v>25245.474999999999</v>
      </c>
      <c r="DH173" s="136">
        <v>55655.65</v>
      </c>
      <c r="DI173" s="136">
        <v>437.85</v>
      </c>
      <c r="DJ173" s="136">
        <v>64169</v>
      </c>
      <c r="DK173" s="136">
        <v>161012.22500000001</v>
      </c>
      <c r="DL173" s="136">
        <v>412.625</v>
      </c>
      <c r="DM173" s="136">
        <v>60340.45</v>
      </c>
      <c r="DN173" s="136">
        <v>150667.1</v>
      </c>
      <c r="DO173" s="136">
        <v>0</v>
      </c>
      <c r="DP173" s="136">
        <v>1642.6569999999999</v>
      </c>
      <c r="DQ173" s="136">
        <v>3625.1239999999998</v>
      </c>
      <c r="DR173" s="136">
        <v>0</v>
      </c>
      <c r="DS173" s="136">
        <v>51.351999999999997</v>
      </c>
      <c r="DT173" s="136">
        <v>113.072</v>
      </c>
      <c r="DU173" s="136">
        <v>0</v>
      </c>
      <c r="DV173" s="136">
        <v>267.60000000000002</v>
      </c>
      <c r="DW173" s="136">
        <v>587.9</v>
      </c>
      <c r="DX173" s="136">
        <v>0</v>
      </c>
      <c r="DY173" s="136">
        <v>1276.4749999999999</v>
      </c>
      <c r="DZ173" s="136">
        <v>2252.6</v>
      </c>
      <c r="EA173" s="136">
        <v>0</v>
      </c>
      <c r="EB173" s="136">
        <v>10841</v>
      </c>
      <c r="EC173" s="136">
        <v>24567.55</v>
      </c>
      <c r="ED173" s="61"/>
      <c r="IM173"/>
    </row>
    <row r="174" spans="1:247" ht="20.25" customHeight="1">
      <c r="A174" s="25">
        <v>39894</v>
      </c>
      <c r="B174" s="208" t="s">
        <v>279</v>
      </c>
      <c r="C174" s="27">
        <v>1</v>
      </c>
      <c r="D174" s="14">
        <v>-3.50617</v>
      </c>
      <c r="E174" s="23">
        <v>-60.27787</v>
      </c>
      <c r="F174" s="11" t="s">
        <v>54</v>
      </c>
      <c r="G174" s="33">
        <v>21.25</v>
      </c>
      <c r="H174" s="11" t="s">
        <v>55</v>
      </c>
      <c r="I174" s="12" t="s">
        <v>55</v>
      </c>
      <c r="J174" s="12" t="s">
        <v>1930</v>
      </c>
      <c r="K174" s="24" t="s">
        <v>277</v>
      </c>
      <c r="L174" s="136">
        <v>1</v>
      </c>
      <c r="M174" s="28">
        <v>9.1999999999999993</v>
      </c>
      <c r="N174" s="28">
        <v>1.34</v>
      </c>
      <c r="O174" s="28">
        <v>31.1</v>
      </c>
      <c r="P174" s="28">
        <v>37</v>
      </c>
      <c r="Q174" s="28">
        <v>0.5</v>
      </c>
      <c r="R174" s="205">
        <v>93</v>
      </c>
      <c r="S174" s="205">
        <v>6.9</v>
      </c>
      <c r="T174" s="205">
        <v>17</v>
      </c>
      <c r="U174" s="205">
        <v>3.9</v>
      </c>
      <c r="V174" s="29" t="s">
        <v>15</v>
      </c>
      <c r="W174" s="28">
        <v>6.79</v>
      </c>
      <c r="X174" s="29" t="s">
        <v>15</v>
      </c>
      <c r="Y174" s="29" t="s">
        <v>15</v>
      </c>
      <c r="Z174" s="28">
        <v>3.2</v>
      </c>
      <c r="AA174" s="28">
        <v>1.9</v>
      </c>
      <c r="AB174" s="28">
        <v>6.3</v>
      </c>
      <c r="AC174" s="28">
        <v>14.95</v>
      </c>
      <c r="AD174" s="20" t="s">
        <v>1900</v>
      </c>
      <c r="AE174" s="28">
        <v>0.39</v>
      </c>
      <c r="AF174" s="28">
        <v>1.4</v>
      </c>
      <c r="AG174" s="178" t="s">
        <v>1900</v>
      </c>
      <c r="AH174" s="28">
        <v>1.32</v>
      </c>
      <c r="AI174" s="205">
        <v>3.61</v>
      </c>
      <c r="AJ174" s="28">
        <v>0.56999999999999995</v>
      </c>
      <c r="AK174" s="28">
        <v>1.65</v>
      </c>
      <c r="AL174" s="28">
        <v>0.67</v>
      </c>
      <c r="AM174" s="29" t="s">
        <v>15</v>
      </c>
      <c r="AN174" s="29" t="s">
        <v>15</v>
      </c>
      <c r="AO174" s="205">
        <v>19.080417053140234</v>
      </c>
      <c r="AP174" s="205">
        <v>7.5312612485801509</v>
      </c>
      <c r="AQ174" s="217">
        <f t="shared" si="13"/>
        <v>26.611678301720385</v>
      </c>
      <c r="AR174" s="261">
        <f t="shared" si="10"/>
        <v>0.71699412704484433</v>
      </c>
      <c r="AS174" s="28">
        <v>0.25</v>
      </c>
      <c r="AT174" s="29" t="s">
        <v>15</v>
      </c>
      <c r="AU174" s="29" t="s">
        <v>15</v>
      </c>
      <c r="AV174" s="29" t="s">
        <v>15</v>
      </c>
      <c r="AW174" s="204" t="str">
        <f t="shared" si="12"/>
        <v>NaN</v>
      </c>
      <c r="AX174" s="29" t="s">
        <v>15</v>
      </c>
      <c r="AY174" s="29" t="s">
        <v>15</v>
      </c>
      <c r="AZ174" s="29" t="s">
        <v>15</v>
      </c>
      <c r="BA174" s="29" t="s">
        <v>15</v>
      </c>
      <c r="BB174" s="28">
        <v>0.39</v>
      </c>
      <c r="BC174" s="29" t="s">
        <v>15</v>
      </c>
      <c r="BD174" s="178" t="s">
        <v>1900</v>
      </c>
      <c r="BE174" s="30" t="s">
        <v>15</v>
      </c>
      <c r="BF174" s="28">
        <v>1.32</v>
      </c>
      <c r="BG174" s="21" t="s">
        <v>15</v>
      </c>
      <c r="BH174" s="30" t="s">
        <v>15</v>
      </c>
      <c r="BI174" s="30" t="s">
        <v>15</v>
      </c>
      <c r="BJ174" s="309">
        <v>20.973929999999999</v>
      </c>
      <c r="BK174" s="309">
        <v>1454155000</v>
      </c>
      <c r="BL174" s="309">
        <v>262043100</v>
      </c>
      <c r="BM174" s="309">
        <v>0.37728850000000003</v>
      </c>
      <c r="BN174" s="309">
        <v>0.21948709999999999</v>
      </c>
      <c r="BO174" s="309">
        <v>0.2091297</v>
      </c>
      <c r="BP174" s="309">
        <v>0.15506220000000001</v>
      </c>
      <c r="BQ174" s="309">
        <v>5.8671460000000001E-6</v>
      </c>
      <c r="BR174" s="309">
        <v>3.9026690000000003E-2</v>
      </c>
      <c r="BS174" s="136" t="s">
        <v>15</v>
      </c>
      <c r="BT174" s="136" t="s">
        <v>15</v>
      </c>
      <c r="BU174" s="136" t="s">
        <v>15</v>
      </c>
      <c r="BV174" s="136" t="s">
        <v>15</v>
      </c>
      <c r="BW174" s="136" t="s">
        <v>15</v>
      </c>
      <c r="BX174" s="136" t="s">
        <v>15</v>
      </c>
      <c r="BY174" s="136" t="s">
        <v>15</v>
      </c>
      <c r="BZ174" s="136" t="s">
        <v>15</v>
      </c>
      <c r="CA174" s="136" t="s">
        <v>15</v>
      </c>
      <c r="CB174" s="136" t="s">
        <v>15</v>
      </c>
      <c r="CC174" s="136" t="s">
        <v>15</v>
      </c>
      <c r="CD174" s="136" t="s">
        <v>15</v>
      </c>
      <c r="CE174" s="136">
        <v>0</v>
      </c>
      <c r="CF174" s="136">
        <v>46.724186000000003</v>
      </c>
      <c r="CG174" s="136">
        <v>113.170816</v>
      </c>
      <c r="CH174" s="136">
        <v>25.7</v>
      </c>
      <c r="CI174" s="136">
        <v>26.134482758620699</v>
      </c>
      <c r="CJ174" s="136">
        <v>25.770360110803299</v>
      </c>
      <c r="CK174" s="136">
        <v>0.1404</v>
      </c>
      <c r="CL174" s="136">
        <v>17.157599999999999</v>
      </c>
      <c r="CM174" s="136">
        <v>46.634399999999999</v>
      </c>
      <c r="CN174" s="136">
        <v>36.2425</v>
      </c>
      <c r="CO174" s="136">
        <v>26486.928058000001</v>
      </c>
      <c r="CP174" s="136">
        <v>53917.912464000001</v>
      </c>
      <c r="CQ174" s="136">
        <v>88</v>
      </c>
      <c r="CR174" s="136">
        <v>85.062068965517199</v>
      </c>
      <c r="CS174" s="136">
        <v>85.847645429362899</v>
      </c>
      <c r="CT174" s="136">
        <v>1004.8</v>
      </c>
      <c r="CU174" s="136">
        <v>1004.75793103448</v>
      </c>
      <c r="CV174" s="136">
        <v>1005.0739612188401</v>
      </c>
      <c r="CW174" s="136">
        <v>1.9</v>
      </c>
      <c r="CX174" s="136">
        <v>1.4793103448275899</v>
      </c>
      <c r="CY174" s="136">
        <v>1.4468144044321301</v>
      </c>
      <c r="CZ174" s="136">
        <v>259</v>
      </c>
      <c r="DA174" s="136">
        <v>140.47586206896599</v>
      </c>
      <c r="DB174" s="136">
        <v>149.91689750692501</v>
      </c>
      <c r="DC174" s="136">
        <v>22.074999999999999</v>
      </c>
      <c r="DD174" s="136">
        <v>3226.7</v>
      </c>
      <c r="DE174" s="136">
        <v>6992.8</v>
      </c>
      <c r="DF174" s="136">
        <v>168.67500000000001</v>
      </c>
      <c r="DG174" s="136">
        <v>25432.25</v>
      </c>
      <c r="DH174" s="136">
        <v>55832.175000000003</v>
      </c>
      <c r="DI174" s="136">
        <v>426.3</v>
      </c>
      <c r="DJ174" s="136">
        <v>64126.5</v>
      </c>
      <c r="DK174" s="136">
        <v>161022.22500000001</v>
      </c>
      <c r="DL174" s="136">
        <v>420.875</v>
      </c>
      <c r="DM174" s="136">
        <v>60333.775000000001</v>
      </c>
      <c r="DN174" s="136">
        <v>150656.75</v>
      </c>
      <c r="DO174" s="136">
        <v>10.507</v>
      </c>
      <c r="DP174" s="136">
        <v>1654.194</v>
      </c>
      <c r="DQ174" s="136">
        <v>3636.1460000000002</v>
      </c>
      <c r="DR174" s="136">
        <v>0.13300000000000001</v>
      </c>
      <c r="DS174" s="136">
        <v>51.487000000000002</v>
      </c>
      <c r="DT174" s="136">
        <v>113.20699999999999</v>
      </c>
      <c r="DU174" s="136">
        <v>0.65</v>
      </c>
      <c r="DV174" s="136">
        <v>268.27499999999998</v>
      </c>
      <c r="DW174" s="136">
        <v>588.54999999999995</v>
      </c>
      <c r="DX174" s="136">
        <v>3.3250000000000002</v>
      </c>
      <c r="DY174" s="136">
        <v>1279.8499999999999</v>
      </c>
      <c r="DZ174" s="136">
        <v>2255.9499999999998</v>
      </c>
      <c r="EA174" s="136">
        <v>77.625</v>
      </c>
      <c r="EB174" s="136">
        <v>10926.75</v>
      </c>
      <c r="EC174" s="136">
        <v>24649.05</v>
      </c>
      <c r="ED174" s="61"/>
      <c r="IM174"/>
    </row>
    <row r="175" spans="1:247" ht="20.25" customHeight="1">
      <c r="A175" s="25">
        <v>39894</v>
      </c>
      <c r="B175" s="208" t="s">
        <v>278</v>
      </c>
      <c r="C175" s="27">
        <v>1</v>
      </c>
      <c r="D175" s="31">
        <v>-3.4672429999999999</v>
      </c>
      <c r="E175" s="47">
        <v>-60.288891</v>
      </c>
      <c r="F175" s="11" t="s">
        <v>12</v>
      </c>
      <c r="G175" s="13">
        <v>2</v>
      </c>
      <c r="H175" s="11" t="s">
        <v>109</v>
      </c>
      <c r="I175" s="12" t="s">
        <v>109</v>
      </c>
      <c r="J175" s="12" t="s">
        <v>1930</v>
      </c>
      <c r="K175" s="24" t="s">
        <v>277</v>
      </c>
      <c r="L175" s="136">
        <v>1</v>
      </c>
      <c r="M175" s="28">
        <v>12.6</v>
      </c>
      <c r="N175" s="28">
        <v>1.1499999999999999</v>
      </c>
      <c r="O175" s="28">
        <v>30.22</v>
      </c>
      <c r="P175" s="28">
        <v>48</v>
      </c>
      <c r="Q175" s="28">
        <v>0.49</v>
      </c>
      <c r="R175" s="205">
        <v>112.7</v>
      </c>
      <c r="S175" s="205">
        <v>8.4860000000000007</v>
      </c>
      <c r="T175" s="205">
        <v>4.34</v>
      </c>
      <c r="U175" s="205">
        <v>1.02</v>
      </c>
      <c r="V175" s="29" t="s">
        <v>15</v>
      </c>
      <c r="W175" s="28">
        <v>7.19</v>
      </c>
      <c r="X175" s="29" t="s">
        <v>15</v>
      </c>
      <c r="Y175" s="29" t="s">
        <v>15</v>
      </c>
      <c r="Z175" s="28">
        <v>3.47</v>
      </c>
      <c r="AA175" s="28">
        <v>3.3</v>
      </c>
      <c r="AB175" s="28">
        <v>6.8</v>
      </c>
      <c r="AC175" s="28">
        <v>19.600000000000001</v>
      </c>
      <c r="AD175" s="20" t="s">
        <v>1900</v>
      </c>
      <c r="AE175" s="178" t="s">
        <v>1900</v>
      </c>
      <c r="AF175" s="28">
        <v>2.14</v>
      </c>
      <c r="AG175" s="178" t="s">
        <v>1900</v>
      </c>
      <c r="AH175" s="28">
        <v>2.0699999999999998</v>
      </c>
      <c r="AI175" s="205">
        <v>4.5599999999999996</v>
      </c>
      <c r="AJ175" s="28">
        <v>0.64</v>
      </c>
      <c r="AK175" s="28">
        <v>1.53</v>
      </c>
      <c r="AL175" s="28">
        <v>0.56000000000000005</v>
      </c>
      <c r="AM175" s="29" t="s">
        <v>15</v>
      </c>
      <c r="AN175" s="29" t="s">
        <v>15</v>
      </c>
      <c r="AO175" s="204">
        <v>11.955613258342302</v>
      </c>
      <c r="AP175" s="204">
        <v>5.1482527765756876</v>
      </c>
      <c r="AQ175" s="217">
        <f t="shared" si="13"/>
        <v>17.103866034917989</v>
      </c>
      <c r="AR175" s="261">
        <f t="shared" si="10"/>
        <v>0.69900063727899908</v>
      </c>
      <c r="AS175" s="28">
        <v>4.38</v>
      </c>
      <c r="AT175" s="29" t="s">
        <v>15</v>
      </c>
      <c r="AU175" s="29" t="s">
        <v>15</v>
      </c>
      <c r="AV175" s="29" t="s">
        <v>15</v>
      </c>
      <c r="AW175" s="204" t="str">
        <f t="shared" si="12"/>
        <v>NaN</v>
      </c>
      <c r="AX175" s="29" t="s">
        <v>15</v>
      </c>
      <c r="AY175" s="29" t="s">
        <v>15</v>
      </c>
      <c r="AZ175" s="29" t="s">
        <v>15</v>
      </c>
      <c r="BA175" s="29" t="s">
        <v>15</v>
      </c>
      <c r="BB175" s="178" t="s">
        <v>1900</v>
      </c>
      <c r="BC175" s="29" t="s">
        <v>15</v>
      </c>
      <c r="BD175" s="178" t="s">
        <v>1900</v>
      </c>
      <c r="BE175" s="30" t="s">
        <v>15</v>
      </c>
      <c r="BF175" s="28">
        <v>2.0699999999999998</v>
      </c>
      <c r="BG175" s="21" t="s">
        <v>15</v>
      </c>
      <c r="BH175" s="30" t="s">
        <v>15</v>
      </c>
      <c r="BI175" s="30" t="s">
        <v>15</v>
      </c>
      <c r="BJ175" s="309">
        <v>20.973929999999999</v>
      </c>
      <c r="BK175" s="309">
        <v>1454155000</v>
      </c>
      <c r="BL175" s="309">
        <v>262043100</v>
      </c>
      <c r="BM175" s="309">
        <v>0.37728850000000003</v>
      </c>
      <c r="BN175" s="309">
        <v>0.21948709999999999</v>
      </c>
      <c r="BO175" s="309">
        <v>0.2091297</v>
      </c>
      <c r="BP175" s="309">
        <v>0.15506220000000001</v>
      </c>
      <c r="BQ175" s="309">
        <v>5.8671460000000001E-6</v>
      </c>
      <c r="BR175" s="309">
        <v>3.9026690000000003E-2</v>
      </c>
      <c r="BS175" s="136">
        <v>11.0102746486664</v>
      </c>
      <c r="BT175" s="136">
        <v>9.9890005588531494</v>
      </c>
      <c r="BU175" s="136">
        <v>-1.1927300947718301E-3</v>
      </c>
      <c r="BV175" s="136">
        <v>5.53144240984693E-3</v>
      </c>
      <c r="BW175" s="136">
        <v>1.6810051398351799E-2</v>
      </c>
      <c r="BX175" s="136">
        <v>282.16823040159801</v>
      </c>
      <c r="BY175" s="136">
        <v>2520.3507539474799</v>
      </c>
      <c r="BZ175" s="136">
        <v>4.31365946581658E-2</v>
      </c>
      <c r="CA175" s="136">
        <v>2.6062061747751599E-3</v>
      </c>
      <c r="CB175" s="136">
        <v>258044.86994610701</v>
      </c>
      <c r="CC175" s="136">
        <v>2227.8441768338098</v>
      </c>
      <c r="CD175" s="136">
        <v>385.527317697895</v>
      </c>
      <c r="CE175" s="136">
        <v>0</v>
      </c>
      <c r="CF175" s="136">
        <v>46.724186000000003</v>
      </c>
      <c r="CG175" s="136">
        <v>113.170816</v>
      </c>
      <c r="CH175" s="136">
        <v>29.8</v>
      </c>
      <c r="CI175" s="136">
        <v>26.294482758620699</v>
      </c>
      <c r="CJ175" s="136">
        <v>25.805817174515202</v>
      </c>
      <c r="CK175" s="136">
        <v>7.9200000000000007E-2</v>
      </c>
      <c r="CL175" s="136">
        <v>16.700399999999998</v>
      </c>
      <c r="CM175" s="136">
        <v>46.6128</v>
      </c>
      <c r="CN175" s="136">
        <v>776.230278</v>
      </c>
      <c r="CO175" s="136">
        <v>28917.866945999998</v>
      </c>
      <c r="CP175" s="136">
        <v>56369.595520000003</v>
      </c>
      <c r="CQ175" s="136">
        <v>66</v>
      </c>
      <c r="CR175" s="136">
        <v>84.455172413793093</v>
      </c>
      <c r="CS175" s="136">
        <v>85.673130193905806</v>
      </c>
      <c r="CT175" s="136">
        <v>1004.3</v>
      </c>
      <c r="CU175" s="136">
        <v>1004.59586206897</v>
      </c>
      <c r="CV175" s="136">
        <v>1005.03601108033</v>
      </c>
      <c r="CW175" s="136">
        <v>1.9</v>
      </c>
      <c r="CX175" s="136">
        <v>1.49586206896552</v>
      </c>
      <c r="CY175" s="136">
        <v>1.46260387811634</v>
      </c>
      <c r="CZ175" s="136">
        <v>250</v>
      </c>
      <c r="DA175" s="136">
        <v>142.43448275862099</v>
      </c>
      <c r="DB175" s="136">
        <v>151.95844875346299</v>
      </c>
      <c r="DC175" s="136">
        <v>94.075000000000003</v>
      </c>
      <c r="DD175" s="136">
        <v>3556.55</v>
      </c>
      <c r="DE175" s="136">
        <v>7162.4250000000002</v>
      </c>
      <c r="DF175" s="136">
        <v>687.9</v>
      </c>
      <c r="DG175" s="136">
        <v>28126.85</v>
      </c>
      <c r="DH175" s="136">
        <v>57352.925000000003</v>
      </c>
      <c r="DI175" s="136">
        <v>471.625</v>
      </c>
      <c r="DJ175" s="136">
        <v>64227</v>
      </c>
      <c r="DK175" s="136">
        <v>160997.4</v>
      </c>
      <c r="DL175" s="136">
        <v>418.52499999999998</v>
      </c>
      <c r="DM175" s="136">
        <v>60312.55</v>
      </c>
      <c r="DN175" s="136">
        <v>150617.04999999999</v>
      </c>
      <c r="DO175" s="136">
        <v>44.472000000000001</v>
      </c>
      <c r="DP175" s="136">
        <v>1817.8489999999999</v>
      </c>
      <c r="DQ175" s="136">
        <v>3731.38</v>
      </c>
      <c r="DR175" s="136">
        <v>1.625</v>
      </c>
      <c r="DS175" s="136">
        <v>57.365000000000002</v>
      </c>
      <c r="DT175" s="136">
        <v>116.91200000000001</v>
      </c>
      <c r="DU175" s="136">
        <v>8.2750000000000004</v>
      </c>
      <c r="DV175" s="136">
        <v>299.2</v>
      </c>
      <c r="DW175" s="136">
        <v>608.1</v>
      </c>
      <c r="DX175" s="136">
        <v>52.725000000000001</v>
      </c>
      <c r="DY175" s="136">
        <v>1563.8</v>
      </c>
      <c r="DZ175" s="136">
        <v>2485.9499999999998</v>
      </c>
      <c r="EA175" s="136">
        <v>270.55</v>
      </c>
      <c r="EB175" s="136">
        <v>11880.424999999999</v>
      </c>
      <c r="EC175" s="136">
        <v>25133.75</v>
      </c>
      <c r="ED175" s="61"/>
      <c r="IM175"/>
    </row>
    <row r="176" spans="1:247" ht="20.25" customHeight="1">
      <c r="A176" s="17">
        <v>39894</v>
      </c>
      <c r="B176" s="168" t="s">
        <v>1898</v>
      </c>
      <c r="C176" s="19">
        <v>1</v>
      </c>
      <c r="D176" s="31">
        <v>-3.4659049999999998</v>
      </c>
      <c r="E176" s="32">
        <v>-60.288455999999996</v>
      </c>
      <c r="F176" s="11" t="s">
        <v>54</v>
      </c>
      <c r="G176" s="33">
        <v>2.75</v>
      </c>
      <c r="H176" s="11" t="s">
        <v>132</v>
      </c>
      <c r="I176" s="12" t="s">
        <v>132</v>
      </c>
      <c r="J176" s="12" t="s">
        <v>1930</v>
      </c>
      <c r="K176" s="16" t="s">
        <v>277</v>
      </c>
      <c r="L176" s="136">
        <v>1</v>
      </c>
      <c r="M176" s="20">
        <v>9.8000000000000007</v>
      </c>
      <c r="N176" s="20">
        <v>1.22</v>
      </c>
      <c r="O176" s="20">
        <v>31.3</v>
      </c>
      <c r="P176" s="20">
        <v>48</v>
      </c>
      <c r="Q176" s="20">
        <v>0.43</v>
      </c>
      <c r="R176" s="204">
        <v>107.88000000000002</v>
      </c>
      <c r="S176" s="204">
        <v>8.0163999999999991</v>
      </c>
      <c r="T176" s="204">
        <v>3.8680000000000003</v>
      </c>
      <c r="U176" s="204">
        <v>0.91199999999999992</v>
      </c>
      <c r="V176" s="21" t="s">
        <v>15</v>
      </c>
      <c r="W176" s="20">
        <v>7.17</v>
      </c>
      <c r="X176" s="21" t="s">
        <v>15</v>
      </c>
      <c r="Y176" s="21" t="s">
        <v>15</v>
      </c>
      <c r="Z176" s="20">
        <v>4.2699999999999996</v>
      </c>
      <c r="AA176" s="20">
        <v>3.1</v>
      </c>
      <c r="AB176" s="20">
        <v>6.7</v>
      </c>
      <c r="AC176" s="20">
        <v>19.87</v>
      </c>
      <c r="AD176" s="20" t="s">
        <v>1900</v>
      </c>
      <c r="AE176" s="178" t="s">
        <v>1900</v>
      </c>
      <c r="AF176" s="20">
        <v>2.34</v>
      </c>
      <c r="AG176" s="178" t="s">
        <v>1900</v>
      </c>
      <c r="AH176" s="20">
        <v>2.1</v>
      </c>
      <c r="AI176" s="204">
        <v>5.04</v>
      </c>
      <c r="AJ176" s="20">
        <v>0.82</v>
      </c>
      <c r="AK176" s="20">
        <v>2.48</v>
      </c>
      <c r="AL176" s="20">
        <v>0.83</v>
      </c>
      <c r="AM176" s="21" t="s">
        <v>15</v>
      </c>
      <c r="AN176" s="21" t="s">
        <v>15</v>
      </c>
      <c r="AO176" s="205">
        <v>13.31894168307498</v>
      </c>
      <c r="AP176" s="205">
        <v>5.5501146989638261</v>
      </c>
      <c r="AQ176" s="217">
        <f t="shared" si="13"/>
        <v>18.869056382038806</v>
      </c>
      <c r="AR176" s="261">
        <f t="shared" si="10"/>
        <v>0.70586156580427073</v>
      </c>
      <c r="AS176" s="20">
        <v>0.35</v>
      </c>
      <c r="AT176" s="21" t="s">
        <v>15</v>
      </c>
      <c r="AU176" s="21" t="s">
        <v>15</v>
      </c>
      <c r="AV176" s="21" t="s">
        <v>15</v>
      </c>
      <c r="AW176" s="204" t="str">
        <f t="shared" si="12"/>
        <v>NaN</v>
      </c>
      <c r="AX176" s="21" t="s">
        <v>15</v>
      </c>
      <c r="AY176" s="21" t="s">
        <v>15</v>
      </c>
      <c r="AZ176" s="21" t="s">
        <v>15</v>
      </c>
      <c r="BA176" s="21" t="s">
        <v>15</v>
      </c>
      <c r="BB176" s="178" t="s">
        <v>1900</v>
      </c>
      <c r="BC176" s="29" t="s">
        <v>15</v>
      </c>
      <c r="BD176" s="178" t="s">
        <v>1900</v>
      </c>
      <c r="BE176" s="30" t="s">
        <v>15</v>
      </c>
      <c r="BF176" s="20">
        <v>2.1</v>
      </c>
      <c r="BG176" s="21" t="s">
        <v>15</v>
      </c>
      <c r="BH176" s="30" t="s">
        <v>15</v>
      </c>
      <c r="BI176" s="30" t="s">
        <v>15</v>
      </c>
      <c r="BJ176" s="309">
        <v>20.973929999999999</v>
      </c>
      <c r="BK176" s="309">
        <v>1454155000</v>
      </c>
      <c r="BL176" s="309">
        <v>262043100</v>
      </c>
      <c r="BM176" s="309">
        <v>0.37728850000000003</v>
      </c>
      <c r="BN176" s="309">
        <v>0.21948709999999999</v>
      </c>
      <c r="BO176" s="309">
        <v>0.2091297</v>
      </c>
      <c r="BP176" s="309">
        <v>0.15506220000000001</v>
      </c>
      <c r="BQ176" s="309">
        <v>5.8671460000000001E-6</v>
      </c>
      <c r="BR176" s="309">
        <v>3.9026690000000003E-2</v>
      </c>
      <c r="BS176" s="136">
        <v>14.1458811759949</v>
      </c>
      <c r="BT176" s="136">
        <v>6.8531117439270002</v>
      </c>
      <c r="BU176" s="136">
        <v>-6.1751941684633502E-3</v>
      </c>
      <c r="BV176" s="136">
        <v>1.5410063788294801E-2</v>
      </c>
      <c r="BW176" s="136">
        <v>4.0938069811090799E-2</v>
      </c>
      <c r="BX176" s="136">
        <v>291.837198722496</v>
      </c>
      <c r="BY176" s="136">
        <v>2477.3433180693501</v>
      </c>
      <c r="BZ176" s="136">
        <v>4.2887497311821503E-2</v>
      </c>
      <c r="CA176" s="136">
        <v>2.3289899730613902E-3</v>
      </c>
      <c r="CB176" s="136">
        <v>134045.20453600699</v>
      </c>
      <c r="CC176" s="136">
        <v>750.55429339589102</v>
      </c>
      <c r="CD176" s="136">
        <v>352.27732055997598</v>
      </c>
      <c r="CE176" s="136">
        <v>0</v>
      </c>
      <c r="CF176" s="136">
        <v>46.724186000000003</v>
      </c>
      <c r="CG176" s="136">
        <v>113.170816</v>
      </c>
      <c r="CH176" s="136">
        <v>29.8</v>
      </c>
      <c r="CI176" s="136">
        <v>26.294482758620699</v>
      </c>
      <c r="CJ176" s="136">
        <v>25.805817174515202</v>
      </c>
      <c r="CK176" s="136">
        <v>7.9200000000000007E-2</v>
      </c>
      <c r="CL176" s="136">
        <v>16.700399999999998</v>
      </c>
      <c r="CM176" s="136">
        <v>46.6128</v>
      </c>
      <c r="CN176" s="136">
        <v>776.230278</v>
      </c>
      <c r="CO176" s="136">
        <v>28917.866945999998</v>
      </c>
      <c r="CP176" s="136">
        <v>56369.595520000003</v>
      </c>
      <c r="CQ176" s="136">
        <v>66</v>
      </c>
      <c r="CR176" s="136">
        <v>84.455172413793093</v>
      </c>
      <c r="CS176" s="136">
        <v>85.673130193905806</v>
      </c>
      <c r="CT176" s="136">
        <v>1004.3</v>
      </c>
      <c r="CU176" s="136">
        <v>1004.59586206897</v>
      </c>
      <c r="CV176" s="136">
        <v>1005.03601108033</v>
      </c>
      <c r="CW176" s="136">
        <v>1.9</v>
      </c>
      <c r="CX176" s="136">
        <v>1.49586206896552</v>
      </c>
      <c r="CY176" s="136">
        <v>1.46260387811634</v>
      </c>
      <c r="CZ176" s="136">
        <v>250</v>
      </c>
      <c r="DA176" s="136">
        <v>142.43448275862099</v>
      </c>
      <c r="DB176" s="136">
        <v>151.95844875346299</v>
      </c>
      <c r="DC176" s="136">
        <v>94.075000000000003</v>
      </c>
      <c r="DD176" s="136">
        <v>3556.55</v>
      </c>
      <c r="DE176" s="136">
        <v>7162.4250000000002</v>
      </c>
      <c r="DF176" s="136">
        <v>687.9</v>
      </c>
      <c r="DG176" s="136">
        <v>28126.85</v>
      </c>
      <c r="DH176" s="136">
        <v>57352.925000000003</v>
      </c>
      <c r="DI176" s="136">
        <v>471.625</v>
      </c>
      <c r="DJ176" s="136">
        <v>64227</v>
      </c>
      <c r="DK176" s="136">
        <v>160997.4</v>
      </c>
      <c r="DL176" s="136">
        <v>418.52499999999998</v>
      </c>
      <c r="DM176" s="136">
        <v>60312.55</v>
      </c>
      <c r="DN176" s="136">
        <v>150617.04999999999</v>
      </c>
      <c r="DO176" s="136">
        <v>44.472000000000001</v>
      </c>
      <c r="DP176" s="136">
        <v>1817.8489999999999</v>
      </c>
      <c r="DQ176" s="136">
        <v>3731.38</v>
      </c>
      <c r="DR176" s="136">
        <v>1.625</v>
      </c>
      <c r="DS176" s="136">
        <v>57.365000000000002</v>
      </c>
      <c r="DT176" s="136">
        <v>116.91200000000001</v>
      </c>
      <c r="DU176" s="136">
        <v>8.2750000000000004</v>
      </c>
      <c r="DV176" s="136">
        <v>299.2</v>
      </c>
      <c r="DW176" s="136">
        <v>608.1</v>
      </c>
      <c r="DX176" s="136">
        <v>52.725000000000001</v>
      </c>
      <c r="DY176" s="136">
        <v>1563.8</v>
      </c>
      <c r="DZ176" s="136">
        <v>2485.9499999999998</v>
      </c>
      <c r="EA176" s="136">
        <v>270.55</v>
      </c>
      <c r="EB176" s="136">
        <v>11880.424999999999</v>
      </c>
      <c r="EC176" s="136">
        <v>25133.75</v>
      </c>
      <c r="ED176" s="61"/>
      <c r="IM176"/>
    </row>
    <row r="177" spans="1:247" ht="20.25" customHeight="1">
      <c r="A177" s="25">
        <v>39894</v>
      </c>
      <c r="B177" s="209">
        <v>0.73958333333333337</v>
      </c>
      <c r="C177" s="27">
        <v>1</v>
      </c>
      <c r="D177" s="14">
        <v>-3.4714</v>
      </c>
      <c r="E177" s="23">
        <v>-60.295025000000003</v>
      </c>
      <c r="F177" s="11" t="s">
        <v>12</v>
      </c>
      <c r="G177" s="33">
        <v>2.25</v>
      </c>
      <c r="H177" s="11" t="s">
        <v>128</v>
      </c>
      <c r="I177" s="12" t="s">
        <v>128</v>
      </c>
      <c r="J177" s="12" t="s">
        <v>1930</v>
      </c>
      <c r="K177" s="24" t="s">
        <v>277</v>
      </c>
      <c r="L177" s="136">
        <v>1</v>
      </c>
      <c r="M177" s="28">
        <v>9.6</v>
      </c>
      <c r="N177" s="28">
        <v>1.1000000000000001</v>
      </c>
      <c r="O177" s="28">
        <v>29.54</v>
      </c>
      <c r="P177" s="28">
        <v>49</v>
      </c>
      <c r="Q177" s="28">
        <v>0.48</v>
      </c>
      <c r="R177" s="205">
        <v>111.51428571428572</v>
      </c>
      <c r="S177" s="205">
        <v>8.4942857142857147</v>
      </c>
      <c r="T177" s="205">
        <v>4.7571428571428571</v>
      </c>
      <c r="U177" s="205">
        <v>1.1285714285714286</v>
      </c>
      <c r="V177" s="29" t="s">
        <v>15</v>
      </c>
      <c r="W177" s="28">
        <v>7.21</v>
      </c>
      <c r="X177" s="29" t="s">
        <v>15</v>
      </c>
      <c r="Y177" s="29" t="s">
        <v>15</v>
      </c>
      <c r="Z177" s="28">
        <v>5.47</v>
      </c>
      <c r="AA177" s="28">
        <v>2.2999999999999998</v>
      </c>
      <c r="AB177" s="28">
        <v>6.8</v>
      </c>
      <c r="AC177" s="28">
        <v>20.64</v>
      </c>
      <c r="AD177" s="20" t="s">
        <v>1900</v>
      </c>
      <c r="AE177" s="178" t="s">
        <v>1900</v>
      </c>
      <c r="AF177" s="28">
        <v>2.1800000000000002</v>
      </c>
      <c r="AG177" s="178" t="s">
        <v>1900</v>
      </c>
      <c r="AH177" s="28">
        <v>2.09</v>
      </c>
      <c r="AI177" s="205">
        <v>5.87</v>
      </c>
      <c r="AJ177" s="28">
        <v>0.94</v>
      </c>
      <c r="AK177" s="28">
        <v>2.73</v>
      </c>
      <c r="AL177" s="28">
        <v>0.89</v>
      </c>
      <c r="AM177" s="29" t="s">
        <v>15</v>
      </c>
      <c r="AN177" s="29" t="s">
        <v>15</v>
      </c>
      <c r="AO177" s="204">
        <v>14.5</v>
      </c>
      <c r="AP177" s="204">
        <v>6</v>
      </c>
      <c r="AQ177" s="217">
        <f t="shared" si="13"/>
        <v>20.5</v>
      </c>
      <c r="AR177" s="261">
        <f t="shared" si="10"/>
        <v>0.70731707317073167</v>
      </c>
      <c r="AS177" s="28">
        <v>3.86</v>
      </c>
      <c r="AT177" s="29" t="s">
        <v>15</v>
      </c>
      <c r="AU177" s="29" t="s">
        <v>15</v>
      </c>
      <c r="AV177" s="29" t="s">
        <v>15</v>
      </c>
      <c r="AW177" s="204" t="str">
        <f t="shared" si="12"/>
        <v>NaN</v>
      </c>
      <c r="AX177" s="29" t="s">
        <v>15</v>
      </c>
      <c r="AY177" s="29" t="s">
        <v>15</v>
      </c>
      <c r="AZ177" s="29" t="s">
        <v>15</v>
      </c>
      <c r="BA177" s="29" t="s">
        <v>15</v>
      </c>
      <c r="BB177" s="178" t="s">
        <v>1900</v>
      </c>
      <c r="BC177" s="29" t="s">
        <v>15</v>
      </c>
      <c r="BD177" s="178" t="s">
        <v>1900</v>
      </c>
      <c r="BE177" s="30" t="s">
        <v>15</v>
      </c>
      <c r="BF177" s="28">
        <v>2.09</v>
      </c>
      <c r="BG177" s="21" t="s">
        <v>15</v>
      </c>
      <c r="BH177" s="30" t="s">
        <v>15</v>
      </c>
      <c r="BI177" s="30" t="s">
        <v>15</v>
      </c>
      <c r="BJ177" s="309">
        <v>20.973929999999999</v>
      </c>
      <c r="BK177" s="309">
        <v>1454155000</v>
      </c>
      <c r="BL177" s="309">
        <v>262043100</v>
      </c>
      <c r="BM177" s="309">
        <v>0.37728850000000003</v>
      </c>
      <c r="BN177" s="309">
        <v>0.21948709999999999</v>
      </c>
      <c r="BO177" s="309">
        <v>0.2091297</v>
      </c>
      <c r="BP177" s="309">
        <v>0.15506220000000001</v>
      </c>
      <c r="BQ177" s="309">
        <v>5.8671460000000001E-6</v>
      </c>
      <c r="BR177" s="309">
        <v>3.9026690000000003E-2</v>
      </c>
      <c r="BS177" s="136">
        <v>17.619430065155001</v>
      </c>
      <c r="BT177" s="136">
        <v>3.3412961959838898</v>
      </c>
      <c r="BU177" s="136">
        <v>2.7758125215768801E-3</v>
      </c>
      <c r="BV177" s="309">
        <v>9.5860268629621701E-5</v>
      </c>
      <c r="BW177" s="136">
        <v>5.5511575774289702E-3</v>
      </c>
      <c r="BX177" s="136">
        <v>1.9778738351583101</v>
      </c>
      <c r="BY177" s="136">
        <v>520.03078314098696</v>
      </c>
      <c r="BZ177" s="136">
        <v>2.52513454792506E-3</v>
      </c>
      <c r="CA177" s="136">
        <v>9.3930281675104802E-4</v>
      </c>
      <c r="CB177" s="136">
        <v>14361.1990491913</v>
      </c>
      <c r="CC177" s="136">
        <v>9367.0297168481102</v>
      </c>
      <c r="CD177" s="136">
        <v>849.72790731846601</v>
      </c>
      <c r="CE177" s="136">
        <v>5.4677059999999997</v>
      </c>
      <c r="CF177" s="136">
        <v>48.953243000000001</v>
      </c>
      <c r="CG177" s="136">
        <v>113.170816</v>
      </c>
      <c r="CH177" s="136">
        <v>25.3</v>
      </c>
      <c r="CI177" s="136">
        <v>26.062068965517199</v>
      </c>
      <c r="CJ177" s="136">
        <v>25.7772853185595</v>
      </c>
      <c r="CK177" s="136">
        <v>7.1999999999999995E-2</v>
      </c>
      <c r="CL177" s="136">
        <v>18.2484</v>
      </c>
      <c r="CM177" s="136">
        <v>46.846800000000002</v>
      </c>
      <c r="CN177" s="136">
        <v>0</v>
      </c>
      <c r="CO177" s="136">
        <v>26450.685558000001</v>
      </c>
      <c r="CP177" s="136">
        <v>53882.067186</v>
      </c>
      <c r="CQ177" s="136">
        <v>91</v>
      </c>
      <c r="CR177" s="136">
        <v>84.875862068965503</v>
      </c>
      <c r="CS177" s="136">
        <v>85.756232686980596</v>
      </c>
      <c r="CT177" s="136">
        <v>1004.9</v>
      </c>
      <c r="CU177" s="136">
        <v>1005.0241379310301</v>
      </c>
      <c r="CV177" s="136">
        <v>1005.11108033241</v>
      </c>
      <c r="CW177" s="136">
        <v>0.3</v>
      </c>
      <c r="CX177" s="136">
        <v>1.55448275862069</v>
      </c>
      <c r="CY177" s="136">
        <v>1.4556786703601099</v>
      </c>
      <c r="CZ177" s="136">
        <v>69</v>
      </c>
      <c r="DA177" s="136">
        <v>146.78620689655199</v>
      </c>
      <c r="DB177" s="136">
        <v>148.58725761772899</v>
      </c>
      <c r="DC177" s="136">
        <v>0</v>
      </c>
      <c r="DD177" s="136">
        <v>3202.25</v>
      </c>
      <c r="DE177" s="136">
        <v>6969.7250000000004</v>
      </c>
      <c r="DF177" s="136">
        <v>0</v>
      </c>
      <c r="DG177" s="136">
        <v>25245.474999999999</v>
      </c>
      <c r="DH177" s="136">
        <v>55655.65</v>
      </c>
      <c r="DI177" s="136">
        <v>437.85</v>
      </c>
      <c r="DJ177" s="136">
        <v>64169</v>
      </c>
      <c r="DK177" s="136">
        <v>161012.22500000001</v>
      </c>
      <c r="DL177" s="136">
        <v>412.625</v>
      </c>
      <c r="DM177" s="136">
        <v>60340.45</v>
      </c>
      <c r="DN177" s="136">
        <v>150667.1</v>
      </c>
      <c r="DO177" s="136">
        <v>0</v>
      </c>
      <c r="DP177" s="136">
        <v>1642.6569999999999</v>
      </c>
      <c r="DQ177" s="136">
        <v>3625.1239999999998</v>
      </c>
      <c r="DR177" s="136">
        <v>0</v>
      </c>
      <c r="DS177" s="136">
        <v>51.351999999999997</v>
      </c>
      <c r="DT177" s="136">
        <v>113.072</v>
      </c>
      <c r="DU177" s="136">
        <v>0</v>
      </c>
      <c r="DV177" s="136">
        <v>267.60000000000002</v>
      </c>
      <c r="DW177" s="136">
        <v>587.9</v>
      </c>
      <c r="DX177" s="136">
        <v>0</v>
      </c>
      <c r="DY177" s="136">
        <v>1276.4749999999999</v>
      </c>
      <c r="DZ177" s="136">
        <v>2252.6</v>
      </c>
      <c r="EA177" s="136">
        <v>0</v>
      </c>
      <c r="EB177" s="136">
        <v>10841</v>
      </c>
      <c r="EC177" s="136">
        <v>24567.55</v>
      </c>
      <c r="ED177" s="61"/>
      <c r="IM177"/>
    </row>
    <row r="178" spans="1:247" ht="20.25" customHeight="1">
      <c r="A178" s="17">
        <v>39894</v>
      </c>
      <c r="B178" s="209">
        <v>0.61388888888888882</v>
      </c>
      <c r="C178" s="19">
        <v>1</v>
      </c>
      <c r="D178" s="14">
        <v>-3.49499</v>
      </c>
      <c r="E178" s="15">
        <v>-60.266112</v>
      </c>
      <c r="F178" s="11" t="s">
        <v>12</v>
      </c>
      <c r="G178" s="13">
        <v>1</v>
      </c>
      <c r="H178" s="11" t="s">
        <v>13</v>
      </c>
      <c r="I178" s="12" t="s">
        <v>13</v>
      </c>
      <c r="J178" s="12" t="s">
        <v>1930</v>
      </c>
      <c r="K178" s="16" t="s">
        <v>277</v>
      </c>
      <c r="L178" s="136">
        <v>1</v>
      </c>
      <c r="M178" s="20">
        <v>11</v>
      </c>
      <c r="N178" s="21" t="s">
        <v>15</v>
      </c>
      <c r="O178" s="20">
        <v>32.159999999999997</v>
      </c>
      <c r="P178" s="20">
        <v>44</v>
      </c>
      <c r="Q178" s="20">
        <v>0.34</v>
      </c>
      <c r="R178" s="204">
        <v>114.42</v>
      </c>
      <c r="S178" s="204">
        <v>8.3240000000000016</v>
      </c>
      <c r="T178" s="204">
        <v>3.78</v>
      </c>
      <c r="U178" s="204">
        <v>0.9</v>
      </c>
      <c r="V178" s="21" t="s">
        <v>15</v>
      </c>
      <c r="W178" s="20">
        <v>7.08</v>
      </c>
      <c r="X178" s="21" t="s">
        <v>15</v>
      </c>
      <c r="Y178" s="21" t="s">
        <v>15</v>
      </c>
      <c r="Z178" s="20">
        <v>3.6</v>
      </c>
      <c r="AA178" s="20">
        <v>2.7</v>
      </c>
      <c r="AB178" s="20">
        <v>6.9</v>
      </c>
      <c r="AC178" s="20">
        <v>17.7</v>
      </c>
      <c r="AD178" s="20" t="s">
        <v>1900</v>
      </c>
      <c r="AE178" s="178" t="s">
        <v>1900</v>
      </c>
      <c r="AF178" s="20">
        <v>2.0299999999999998</v>
      </c>
      <c r="AG178" s="178" t="s">
        <v>1900</v>
      </c>
      <c r="AH178" s="20">
        <v>1.98</v>
      </c>
      <c r="AI178" s="204">
        <v>4.6399999999999997</v>
      </c>
      <c r="AJ178" s="20">
        <v>0.78</v>
      </c>
      <c r="AK178" s="20">
        <v>2.27</v>
      </c>
      <c r="AL178" s="20">
        <v>0.75</v>
      </c>
      <c r="AM178" s="21" t="s">
        <v>15</v>
      </c>
      <c r="AN178" s="21" t="s">
        <v>15</v>
      </c>
      <c r="AO178" s="205">
        <v>11.014351535048881</v>
      </c>
      <c r="AP178" s="205">
        <v>3.5532482249446056</v>
      </c>
      <c r="AQ178" s="217">
        <f t="shared" si="13"/>
        <v>14.567599759993486</v>
      </c>
      <c r="AR178" s="261">
        <f t="shared" si="10"/>
        <v>0.7560855402752914</v>
      </c>
      <c r="AS178" s="20">
        <v>0.55000000000000004</v>
      </c>
      <c r="AT178" s="21" t="s">
        <v>15</v>
      </c>
      <c r="AU178" s="21" t="s">
        <v>15</v>
      </c>
      <c r="AV178" s="21" t="s">
        <v>15</v>
      </c>
      <c r="AW178" s="204" t="str">
        <f t="shared" si="12"/>
        <v>NaN</v>
      </c>
      <c r="AX178" s="21" t="s">
        <v>15</v>
      </c>
      <c r="AY178" s="21" t="s">
        <v>15</v>
      </c>
      <c r="AZ178" s="21" t="s">
        <v>15</v>
      </c>
      <c r="BA178" s="21" t="s">
        <v>15</v>
      </c>
      <c r="BB178" s="178" t="s">
        <v>1900</v>
      </c>
      <c r="BC178" s="29" t="s">
        <v>15</v>
      </c>
      <c r="BD178" s="178" t="s">
        <v>1900</v>
      </c>
      <c r="BE178" s="30" t="s">
        <v>15</v>
      </c>
      <c r="BF178" s="20">
        <v>1.98</v>
      </c>
      <c r="BG178" s="21" t="s">
        <v>15</v>
      </c>
      <c r="BH178" s="30" t="s">
        <v>15</v>
      </c>
      <c r="BI178" s="30" t="s">
        <v>15</v>
      </c>
      <c r="BJ178" s="309">
        <v>20.973929999999999</v>
      </c>
      <c r="BK178" s="309">
        <v>1454155000</v>
      </c>
      <c r="BL178" s="309">
        <v>262043100</v>
      </c>
      <c r="BM178" s="309">
        <v>0.37728850000000003</v>
      </c>
      <c r="BN178" s="309">
        <v>0.21948709999999999</v>
      </c>
      <c r="BO178" s="309">
        <v>0.2091297</v>
      </c>
      <c r="BP178" s="309">
        <v>0.15506220000000001</v>
      </c>
      <c r="BQ178" s="309">
        <v>5.8671460000000001E-6</v>
      </c>
      <c r="BR178" s="309">
        <v>3.9026690000000003E-2</v>
      </c>
      <c r="BS178" s="136">
        <v>8.8449098587036108</v>
      </c>
      <c r="BT178" s="136">
        <v>12.114530372619599</v>
      </c>
      <c r="BU178" s="136">
        <v>-1.8634235020726901E-4</v>
      </c>
      <c r="BV178" s="136">
        <v>3.0633635760750599E-4</v>
      </c>
      <c r="BW178" s="136">
        <v>4.6219386626034998E-3</v>
      </c>
      <c r="BX178" s="136">
        <v>301.31186856048799</v>
      </c>
      <c r="BY178" s="136">
        <v>1007.12556272377</v>
      </c>
      <c r="BZ178" s="136">
        <v>2.2254034810840801E-3</v>
      </c>
      <c r="CA178" s="136">
        <v>2.1782126789479799E-4</v>
      </c>
      <c r="CB178" s="136">
        <v>28189.373991499098</v>
      </c>
      <c r="CC178" s="136">
        <v>28665.1905708591</v>
      </c>
      <c r="CD178" s="136">
        <v>4606.6338631079498</v>
      </c>
      <c r="CE178" s="136">
        <v>5.4677059999999997</v>
      </c>
      <c r="CF178" s="136">
        <v>48.953243000000001</v>
      </c>
      <c r="CG178" s="136">
        <v>113.170816</v>
      </c>
      <c r="CH178" s="136">
        <v>25.3</v>
      </c>
      <c r="CI178" s="136">
        <v>26.062068965517199</v>
      </c>
      <c r="CJ178" s="136">
        <v>25.7772853185595</v>
      </c>
      <c r="CK178" s="136">
        <v>7.1999999999999995E-2</v>
      </c>
      <c r="CL178" s="136">
        <v>18.2484</v>
      </c>
      <c r="CM178" s="136">
        <v>46.846800000000002</v>
      </c>
      <c r="CN178" s="136">
        <v>0</v>
      </c>
      <c r="CO178" s="136">
        <v>26450.685558000001</v>
      </c>
      <c r="CP178" s="136">
        <v>53882.067186</v>
      </c>
      <c r="CQ178" s="136">
        <v>91</v>
      </c>
      <c r="CR178" s="136">
        <v>84.875862068965503</v>
      </c>
      <c r="CS178" s="136">
        <v>85.756232686980596</v>
      </c>
      <c r="CT178" s="136">
        <v>1004.9</v>
      </c>
      <c r="CU178" s="136">
        <v>1005.0241379310301</v>
      </c>
      <c r="CV178" s="136">
        <v>1005.11108033241</v>
      </c>
      <c r="CW178" s="136">
        <v>0.3</v>
      </c>
      <c r="CX178" s="136">
        <v>1.55448275862069</v>
      </c>
      <c r="CY178" s="136">
        <v>1.4556786703601099</v>
      </c>
      <c r="CZ178" s="136">
        <v>69</v>
      </c>
      <c r="DA178" s="136">
        <v>146.78620689655199</v>
      </c>
      <c r="DB178" s="136">
        <v>148.58725761772899</v>
      </c>
      <c r="DC178" s="136">
        <v>0</v>
      </c>
      <c r="DD178" s="136">
        <v>3202.25</v>
      </c>
      <c r="DE178" s="136">
        <v>6969.7250000000004</v>
      </c>
      <c r="DF178" s="136">
        <v>0</v>
      </c>
      <c r="DG178" s="136">
        <v>25245.474999999999</v>
      </c>
      <c r="DH178" s="136">
        <v>55655.65</v>
      </c>
      <c r="DI178" s="136">
        <v>437.85</v>
      </c>
      <c r="DJ178" s="136">
        <v>64169</v>
      </c>
      <c r="DK178" s="136">
        <v>161012.22500000001</v>
      </c>
      <c r="DL178" s="136">
        <v>412.625</v>
      </c>
      <c r="DM178" s="136">
        <v>60340.45</v>
      </c>
      <c r="DN178" s="136">
        <v>150667.1</v>
      </c>
      <c r="DO178" s="136">
        <v>0</v>
      </c>
      <c r="DP178" s="136">
        <v>1642.6569999999999</v>
      </c>
      <c r="DQ178" s="136">
        <v>3625.1239999999998</v>
      </c>
      <c r="DR178" s="136">
        <v>0</v>
      </c>
      <c r="DS178" s="136">
        <v>51.351999999999997</v>
      </c>
      <c r="DT178" s="136">
        <v>113.072</v>
      </c>
      <c r="DU178" s="136">
        <v>0</v>
      </c>
      <c r="DV178" s="136">
        <v>267.60000000000002</v>
      </c>
      <c r="DW178" s="136">
        <v>587.9</v>
      </c>
      <c r="DX178" s="136">
        <v>0</v>
      </c>
      <c r="DY178" s="136">
        <v>1276.4749999999999</v>
      </c>
      <c r="DZ178" s="136">
        <v>2252.6</v>
      </c>
      <c r="EA178" s="136">
        <v>0</v>
      </c>
      <c r="EB178" s="136">
        <v>10841</v>
      </c>
      <c r="EC178" s="136">
        <v>24567.55</v>
      </c>
      <c r="ED178" s="61"/>
      <c r="IM178"/>
    </row>
    <row r="179" spans="1:247" ht="20.25" customHeight="1">
      <c r="A179" s="17">
        <v>39894</v>
      </c>
      <c r="B179" s="209">
        <v>0.66041666666666665</v>
      </c>
      <c r="C179" s="19">
        <v>1</v>
      </c>
      <c r="D179" s="14">
        <v>-3.4926900000000001</v>
      </c>
      <c r="E179" s="15">
        <v>-60.264327999999999</v>
      </c>
      <c r="F179" s="11" t="s">
        <v>54</v>
      </c>
      <c r="G179" s="33">
        <v>1.75</v>
      </c>
      <c r="H179" s="11" t="s">
        <v>225</v>
      </c>
      <c r="I179" s="12" t="s">
        <v>225</v>
      </c>
      <c r="J179" s="12" t="s">
        <v>1930</v>
      </c>
      <c r="K179" s="16" t="s">
        <v>277</v>
      </c>
      <c r="L179" s="136">
        <v>1</v>
      </c>
      <c r="M179" s="20">
        <v>9.8000000000000007</v>
      </c>
      <c r="N179" s="20">
        <v>1.25</v>
      </c>
      <c r="O179" s="20">
        <v>32.86</v>
      </c>
      <c r="P179" s="20">
        <v>44</v>
      </c>
      <c r="Q179" s="20">
        <v>0.45</v>
      </c>
      <c r="R179" s="204">
        <v>113.86666666666667</v>
      </c>
      <c r="S179" s="204">
        <v>8.1966666666666672</v>
      </c>
      <c r="T179" s="204">
        <v>3.0666666666666664</v>
      </c>
      <c r="U179" s="204">
        <v>0.69999999999999984</v>
      </c>
      <c r="V179" s="21" t="s">
        <v>15</v>
      </c>
      <c r="W179" s="20">
        <v>7.18</v>
      </c>
      <c r="X179" s="21" t="s">
        <v>15</v>
      </c>
      <c r="Y179" s="21" t="s">
        <v>15</v>
      </c>
      <c r="Z179" s="20">
        <v>3.47</v>
      </c>
      <c r="AA179" s="20">
        <v>2.5</v>
      </c>
      <c r="AB179" s="20">
        <v>6.7</v>
      </c>
      <c r="AC179" s="20">
        <v>17.84</v>
      </c>
      <c r="AD179" s="20" t="s">
        <v>1900</v>
      </c>
      <c r="AE179" s="178" t="s">
        <v>1900</v>
      </c>
      <c r="AF179" s="20">
        <v>1.87</v>
      </c>
      <c r="AG179" s="178" t="s">
        <v>1900</v>
      </c>
      <c r="AH179" s="20">
        <v>1.86</v>
      </c>
      <c r="AI179" s="204">
        <v>4.83</v>
      </c>
      <c r="AJ179" s="20">
        <v>0.78</v>
      </c>
      <c r="AK179" s="20">
        <v>2.42</v>
      </c>
      <c r="AL179" s="20">
        <v>0.86</v>
      </c>
      <c r="AM179" s="21" t="s">
        <v>15</v>
      </c>
      <c r="AN179" s="21" t="s">
        <v>15</v>
      </c>
      <c r="AO179" s="204">
        <v>9.6739807133233544</v>
      </c>
      <c r="AP179" s="204">
        <v>3.6700936075105739</v>
      </c>
      <c r="AQ179" s="217">
        <f t="shared" si="13"/>
        <v>13.344074320833929</v>
      </c>
      <c r="AR179" s="261">
        <f t="shared" si="10"/>
        <v>0.72496454086886297</v>
      </c>
      <c r="AS179" s="20">
        <v>0.7</v>
      </c>
      <c r="AT179" s="21" t="s">
        <v>15</v>
      </c>
      <c r="AU179" s="21" t="s">
        <v>15</v>
      </c>
      <c r="AV179" s="21" t="s">
        <v>15</v>
      </c>
      <c r="AW179" s="204" t="str">
        <f t="shared" si="12"/>
        <v>NaN</v>
      </c>
      <c r="AX179" s="21" t="s">
        <v>15</v>
      </c>
      <c r="AY179" s="21" t="s">
        <v>15</v>
      </c>
      <c r="AZ179" s="21" t="s">
        <v>15</v>
      </c>
      <c r="BA179" s="21" t="s">
        <v>15</v>
      </c>
      <c r="BB179" s="178" t="s">
        <v>1900</v>
      </c>
      <c r="BC179" s="29" t="s">
        <v>15</v>
      </c>
      <c r="BD179" s="178" t="s">
        <v>1900</v>
      </c>
      <c r="BE179" s="30" t="s">
        <v>15</v>
      </c>
      <c r="BF179" s="20">
        <v>1.86</v>
      </c>
      <c r="BG179" s="21" t="s">
        <v>15</v>
      </c>
      <c r="BH179" s="30" t="s">
        <v>15</v>
      </c>
      <c r="BI179" s="30" t="s">
        <v>15</v>
      </c>
      <c r="BJ179" s="309">
        <v>20.973929999999999</v>
      </c>
      <c r="BK179" s="309">
        <v>1454155000</v>
      </c>
      <c r="BL179" s="309">
        <v>262043100</v>
      </c>
      <c r="BM179" s="309">
        <v>0.37728850000000003</v>
      </c>
      <c r="BN179" s="309">
        <v>0.21948709999999999</v>
      </c>
      <c r="BO179" s="309">
        <v>0.2091297</v>
      </c>
      <c r="BP179" s="309">
        <v>0.15506220000000001</v>
      </c>
      <c r="BQ179" s="309">
        <v>5.8671460000000001E-6</v>
      </c>
      <c r="BR179" s="309">
        <v>3.9026690000000003E-2</v>
      </c>
      <c r="BS179" s="136">
        <v>15.139391263326001</v>
      </c>
      <c r="BT179" s="136">
        <v>5.8200241724650104</v>
      </c>
      <c r="BU179" s="136">
        <v>-7.6384071726352002E-3</v>
      </c>
      <c r="BV179" s="136">
        <v>1.2807071208953901E-2</v>
      </c>
      <c r="BW179" s="136">
        <v>1.5660231622556801E-2</v>
      </c>
      <c r="BX179" s="136">
        <v>300.81274099452799</v>
      </c>
      <c r="BY179" s="136">
        <v>1083.1672089302699</v>
      </c>
      <c r="BZ179" s="136">
        <v>2.2112496302615402E-3</v>
      </c>
      <c r="CA179" s="136">
        <v>2.12942873171236E-3</v>
      </c>
      <c r="CB179" s="136">
        <v>114744.85446471399</v>
      </c>
      <c r="CC179" s="136">
        <v>1665.2368720663301</v>
      </c>
      <c r="CD179" s="136">
        <v>367.83103794338501</v>
      </c>
      <c r="CE179" s="136">
        <v>5.4677059999999997</v>
      </c>
      <c r="CF179" s="136">
        <v>48.953243000000001</v>
      </c>
      <c r="CG179" s="136">
        <v>113.170816</v>
      </c>
      <c r="CH179" s="136">
        <v>25.3</v>
      </c>
      <c r="CI179" s="136">
        <v>26.062068965517199</v>
      </c>
      <c r="CJ179" s="136">
        <v>25.7772853185595</v>
      </c>
      <c r="CK179" s="136">
        <v>7.1999999999999995E-2</v>
      </c>
      <c r="CL179" s="136">
        <v>18.2484</v>
      </c>
      <c r="CM179" s="136">
        <v>46.846800000000002</v>
      </c>
      <c r="CN179" s="136">
        <v>0</v>
      </c>
      <c r="CO179" s="136">
        <v>26450.685558000001</v>
      </c>
      <c r="CP179" s="136">
        <v>53882.067186</v>
      </c>
      <c r="CQ179" s="136">
        <v>91</v>
      </c>
      <c r="CR179" s="136">
        <v>84.875862068965503</v>
      </c>
      <c r="CS179" s="136">
        <v>85.756232686980596</v>
      </c>
      <c r="CT179" s="136">
        <v>1004.9</v>
      </c>
      <c r="CU179" s="136">
        <v>1005.0241379310301</v>
      </c>
      <c r="CV179" s="136">
        <v>1005.11108033241</v>
      </c>
      <c r="CW179" s="136">
        <v>0.3</v>
      </c>
      <c r="CX179" s="136">
        <v>1.55448275862069</v>
      </c>
      <c r="CY179" s="136">
        <v>1.4556786703601099</v>
      </c>
      <c r="CZ179" s="136">
        <v>69</v>
      </c>
      <c r="DA179" s="136">
        <v>146.78620689655199</v>
      </c>
      <c r="DB179" s="136">
        <v>148.58725761772899</v>
      </c>
      <c r="DC179" s="136">
        <v>0</v>
      </c>
      <c r="DD179" s="136">
        <v>3202.25</v>
      </c>
      <c r="DE179" s="136">
        <v>6969.7250000000004</v>
      </c>
      <c r="DF179" s="136">
        <v>0</v>
      </c>
      <c r="DG179" s="136">
        <v>25245.474999999999</v>
      </c>
      <c r="DH179" s="136">
        <v>55655.65</v>
      </c>
      <c r="DI179" s="136">
        <v>437.85</v>
      </c>
      <c r="DJ179" s="136">
        <v>64169</v>
      </c>
      <c r="DK179" s="136">
        <v>161012.22500000001</v>
      </c>
      <c r="DL179" s="136">
        <v>412.625</v>
      </c>
      <c r="DM179" s="136">
        <v>60340.45</v>
      </c>
      <c r="DN179" s="136">
        <v>150667.1</v>
      </c>
      <c r="DO179" s="136">
        <v>0</v>
      </c>
      <c r="DP179" s="136">
        <v>1642.6569999999999</v>
      </c>
      <c r="DQ179" s="136">
        <v>3625.1239999999998</v>
      </c>
      <c r="DR179" s="136">
        <v>0</v>
      </c>
      <c r="DS179" s="136">
        <v>51.351999999999997</v>
      </c>
      <c r="DT179" s="136">
        <v>113.072</v>
      </c>
      <c r="DU179" s="136">
        <v>0</v>
      </c>
      <c r="DV179" s="136">
        <v>267.60000000000002</v>
      </c>
      <c r="DW179" s="136">
        <v>587.9</v>
      </c>
      <c r="DX179" s="136">
        <v>0</v>
      </c>
      <c r="DY179" s="136">
        <v>1276.4749999999999</v>
      </c>
      <c r="DZ179" s="136">
        <v>2252.6</v>
      </c>
      <c r="EA179" s="136">
        <v>0</v>
      </c>
      <c r="EB179" s="136">
        <v>10841</v>
      </c>
      <c r="EC179" s="136">
        <v>24567.55</v>
      </c>
      <c r="ED179" s="61"/>
      <c r="IM179"/>
    </row>
    <row r="180" spans="1:247" ht="20.25" customHeight="1">
      <c r="A180" s="25">
        <v>39894</v>
      </c>
      <c r="B180" s="209">
        <v>0.65208333333333335</v>
      </c>
      <c r="C180" s="27">
        <v>1</v>
      </c>
      <c r="D180" s="14">
        <v>-3.4979200000000001</v>
      </c>
      <c r="E180" s="23">
        <v>-60.267437000000001</v>
      </c>
      <c r="F180" s="11" t="s">
        <v>54</v>
      </c>
      <c r="G180" s="33">
        <v>1.25</v>
      </c>
      <c r="H180" s="11" t="s">
        <v>221</v>
      </c>
      <c r="I180" s="12" t="s">
        <v>221</v>
      </c>
      <c r="J180" s="12" t="s">
        <v>1930</v>
      </c>
      <c r="K180" s="24" t="s">
        <v>277</v>
      </c>
      <c r="L180" s="136">
        <v>1</v>
      </c>
      <c r="M180" s="28">
        <v>4.9000000000000004</v>
      </c>
      <c r="N180" s="28">
        <v>1.18</v>
      </c>
      <c r="O180" s="28">
        <v>30.12</v>
      </c>
      <c r="P180" s="28">
        <v>44.33</v>
      </c>
      <c r="Q180" s="28">
        <v>0.48</v>
      </c>
      <c r="R180" s="205">
        <v>124.36666666666667</v>
      </c>
      <c r="S180" s="205">
        <v>9.3833333333333329</v>
      </c>
      <c r="T180" s="205">
        <v>4.0999999999999996</v>
      </c>
      <c r="U180" s="205">
        <v>0.96666666666666667</v>
      </c>
      <c r="V180" s="29" t="s">
        <v>15</v>
      </c>
      <c r="W180" s="28">
        <v>7.34</v>
      </c>
      <c r="X180" s="29" t="s">
        <v>15</v>
      </c>
      <c r="Y180" s="29" t="s">
        <v>15</v>
      </c>
      <c r="Z180" s="28">
        <v>3.87</v>
      </c>
      <c r="AA180" s="28">
        <v>2.9</v>
      </c>
      <c r="AB180" s="28">
        <v>6.7</v>
      </c>
      <c r="AC180" s="28">
        <v>19.36</v>
      </c>
      <c r="AD180" s="20" t="s">
        <v>1900</v>
      </c>
      <c r="AE180" s="178" t="s">
        <v>1900</v>
      </c>
      <c r="AF180" s="28">
        <v>2.23</v>
      </c>
      <c r="AG180" s="178" t="s">
        <v>1900</v>
      </c>
      <c r="AH180" s="28">
        <v>2.02</v>
      </c>
      <c r="AI180" s="205">
        <v>5.53</v>
      </c>
      <c r="AJ180" s="28">
        <v>0.83</v>
      </c>
      <c r="AK180" s="28">
        <v>2.48</v>
      </c>
      <c r="AL180" s="28">
        <v>0.89</v>
      </c>
      <c r="AM180" s="29" t="s">
        <v>15</v>
      </c>
      <c r="AN180" s="29" t="s">
        <v>15</v>
      </c>
      <c r="AO180" s="205">
        <v>13.488474751435524</v>
      </c>
      <c r="AP180" s="205">
        <v>6.1644026150648781</v>
      </c>
      <c r="AQ180" s="217">
        <f t="shared" si="13"/>
        <v>19.652877366500402</v>
      </c>
      <c r="AR180" s="261">
        <f t="shared" si="10"/>
        <v>0.68633587336312896</v>
      </c>
      <c r="AS180" s="28">
        <v>0.8</v>
      </c>
      <c r="AT180" s="29" t="s">
        <v>15</v>
      </c>
      <c r="AU180" s="29" t="s">
        <v>15</v>
      </c>
      <c r="AV180" s="29" t="s">
        <v>15</v>
      </c>
      <c r="AW180" s="204" t="str">
        <f t="shared" si="12"/>
        <v>NaN</v>
      </c>
      <c r="AX180" s="29" t="s">
        <v>15</v>
      </c>
      <c r="AY180" s="29" t="s">
        <v>15</v>
      </c>
      <c r="AZ180" s="29" t="s">
        <v>15</v>
      </c>
      <c r="BA180" s="29" t="s">
        <v>15</v>
      </c>
      <c r="BB180" s="178" t="s">
        <v>1900</v>
      </c>
      <c r="BC180" s="29" t="s">
        <v>15</v>
      </c>
      <c r="BD180" s="178" t="s">
        <v>1900</v>
      </c>
      <c r="BE180" s="30" t="s">
        <v>15</v>
      </c>
      <c r="BF180" s="28">
        <v>2.02</v>
      </c>
      <c r="BG180" s="21" t="s">
        <v>15</v>
      </c>
      <c r="BH180" s="30" t="s">
        <v>15</v>
      </c>
      <c r="BI180" s="30" t="s">
        <v>15</v>
      </c>
      <c r="BJ180" s="309">
        <v>20.973929999999999</v>
      </c>
      <c r="BK180" s="309">
        <v>1454155000</v>
      </c>
      <c r="BL180" s="309">
        <v>262043100</v>
      </c>
      <c r="BM180" s="309">
        <v>0.37728850000000003</v>
      </c>
      <c r="BN180" s="309">
        <v>0.21948709999999999</v>
      </c>
      <c r="BO180" s="309">
        <v>0.2091297</v>
      </c>
      <c r="BP180" s="309">
        <v>0.15506220000000001</v>
      </c>
      <c r="BQ180" s="309">
        <v>5.8671460000000001E-6</v>
      </c>
      <c r="BR180" s="309">
        <v>3.9026690000000003E-2</v>
      </c>
      <c r="BS180" s="136">
        <v>16.7735114097595</v>
      </c>
      <c r="BT180" s="136">
        <v>4.1859622001647896</v>
      </c>
      <c r="BU180" s="136">
        <v>5.9110714209964499E-3</v>
      </c>
      <c r="BV180" s="136">
        <v>-1.84237513167318E-3</v>
      </c>
      <c r="BW180" s="136">
        <v>1.2207817984744899E-2</v>
      </c>
      <c r="BX180" s="136">
        <v>342.68867847597198</v>
      </c>
      <c r="BY180" s="136">
        <v>248.22017504066699</v>
      </c>
      <c r="BZ180" s="136">
        <v>2.2605219821049899E-3</v>
      </c>
      <c r="CA180" s="136">
        <v>2.3929688329877899E-3</v>
      </c>
      <c r="CB180" s="136">
        <v>86685.243528512394</v>
      </c>
      <c r="CC180" s="136">
        <v>3260.6283691182798</v>
      </c>
      <c r="CD180" s="136">
        <v>302.63527413442</v>
      </c>
      <c r="CE180" s="136">
        <v>5.4677059999999997</v>
      </c>
      <c r="CF180" s="136">
        <v>48.953243000000001</v>
      </c>
      <c r="CG180" s="136">
        <v>113.170816</v>
      </c>
      <c r="CH180" s="136">
        <v>25.3</v>
      </c>
      <c r="CI180" s="136">
        <v>26.062068965517199</v>
      </c>
      <c r="CJ180" s="136">
        <v>25.7772853185595</v>
      </c>
      <c r="CK180" s="136">
        <v>7.1999999999999995E-2</v>
      </c>
      <c r="CL180" s="136">
        <v>18.2484</v>
      </c>
      <c r="CM180" s="136">
        <v>46.846800000000002</v>
      </c>
      <c r="CN180" s="136">
        <v>0</v>
      </c>
      <c r="CO180" s="136">
        <v>26450.685558000001</v>
      </c>
      <c r="CP180" s="136">
        <v>53882.067186</v>
      </c>
      <c r="CQ180" s="136">
        <v>91</v>
      </c>
      <c r="CR180" s="136">
        <v>84.875862068965503</v>
      </c>
      <c r="CS180" s="136">
        <v>85.756232686980596</v>
      </c>
      <c r="CT180" s="136">
        <v>1004.9</v>
      </c>
      <c r="CU180" s="136">
        <v>1005.0241379310301</v>
      </c>
      <c r="CV180" s="136">
        <v>1005.11108033241</v>
      </c>
      <c r="CW180" s="136">
        <v>0.3</v>
      </c>
      <c r="CX180" s="136">
        <v>1.55448275862069</v>
      </c>
      <c r="CY180" s="136">
        <v>1.4556786703601099</v>
      </c>
      <c r="CZ180" s="136">
        <v>69</v>
      </c>
      <c r="DA180" s="136">
        <v>146.78620689655199</v>
      </c>
      <c r="DB180" s="136">
        <v>148.58725761772899</v>
      </c>
      <c r="DC180" s="136">
        <v>0</v>
      </c>
      <c r="DD180" s="136">
        <v>3202.25</v>
      </c>
      <c r="DE180" s="136">
        <v>6969.7250000000004</v>
      </c>
      <c r="DF180" s="136">
        <v>0</v>
      </c>
      <c r="DG180" s="136">
        <v>25245.474999999999</v>
      </c>
      <c r="DH180" s="136">
        <v>55655.65</v>
      </c>
      <c r="DI180" s="136">
        <v>437.85</v>
      </c>
      <c r="DJ180" s="136">
        <v>64169</v>
      </c>
      <c r="DK180" s="136">
        <v>161012.22500000001</v>
      </c>
      <c r="DL180" s="136">
        <v>412.625</v>
      </c>
      <c r="DM180" s="136">
        <v>60340.45</v>
      </c>
      <c r="DN180" s="136">
        <v>150667.1</v>
      </c>
      <c r="DO180" s="136">
        <v>0</v>
      </c>
      <c r="DP180" s="136">
        <v>1642.6569999999999</v>
      </c>
      <c r="DQ180" s="136">
        <v>3625.1239999999998</v>
      </c>
      <c r="DR180" s="136">
        <v>0</v>
      </c>
      <c r="DS180" s="136">
        <v>51.351999999999997</v>
      </c>
      <c r="DT180" s="136">
        <v>113.072</v>
      </c>
      <c r="DU180" s="136">
        <v>0</v>
      </c>
      <c r="DV180" s="136">
        <v>267.60000000000002</v>
      </c>
      <c r="DW180" s="136">
        <v>587.9</v>
      </c>
      <c r="DX180" s="136">
        <v>0</v>
      </c>
      <c r="DY180" s="136">
        <v>1276.4749999999999</v>
      </c>
      <c r="DZ180" s="136">
        <v>2252.6</v>
      </c>
      <c r="EA180" s="136">
        <v>0</v>
      </c>
      <c r="EB180" s="136">
        <v>10841</v>
      </c>
      <c r="EC180" s="136">
        <v>24567.55</v>
      </c>
      <c r="ED180" s="61"/>
      <c r="IM180"/>
    </row>
    <row r="181" spans="1:247" ht="20.25" customHeight="1">
      <c r="A181" s="17">
        <v>39894</v>
      </c>
      <c r="B181" s="209">
        <v>0.45069444444444445</v>
      </c>
      <c r="C181" s="19">
        <v>1</v>
      </c>
      <c r="D181" s="14">
        <v>-3.4982700000000002</v>
      </c>
      <c r="E181" s="15">
        <v>-60.247259999999997</v>
      </c>
      <c r="F181" s="11" t="s">
        <v>12</v>
      </c>
      <c r="G181" s="13">
        <v>22</v>
      </c>
      <c r="H181" s="11" t="s">
        <v>207</v>
      </c>
      <c r="I181" s="12" t="s">
        <v>207</v>
      </c>
      <c r="J181" s="12" t="s">
        <v>1930</v>
      </c>
      <c r="K181" s="16" t="s">
        <v>277</v>
      </c>
      <c r="L181" s="136">
        <v>1</v>
      </c>
      <c r="M181" s="20">
        <v>10.6</v>
      </c>
      <c r="N181" s="20">
        <v>1.25</v>
      </c>
      <c r="O181" s="20">
        <v>29.29</v>
      </c>
      <c r="P181" s="20">
        <v>41</v>
      </c>
      <c r="Q181" s="20">
        <v>0.49</v>
      </c>
      <c r="R181" s="204">
        <v>101.56666666666666</v>
      </c>
      <c r="S181" s="204">
        <v>7.54</v>
      </c>
      <c r="T181" s="204">
        <v>3.9</v>
      </c>
      <c r="U181" s="204">
        <v>0.9</v>
      </c>
      <c r="V181" s="21" t="s">
        <v>15</v>
      </c>
      <c r="W181" s="20">
        <v>6.87</v>
      </c>
      <c r="X181" s="21" t="s">
        <v>15</v>
      </c>
      <c r="Y181" s="21" t="s">
        <v>15</v>
      </c>
      <c r="Z181" s="20">
        <v>4</v>
      </c>
      <c r="AA181" s="20">
        <v>1.6</v>
      </c>
      <c r="AB181" s="20">
        <v>6.7</v>
      </c>
      <c r="AC181" s="20">
        <v>16.850000000000001</v>
      </c>
      <c r="AD181" s="20">
        <v>0.05</v>
      </c>
      <c r="AE181" s="178" t="s">
        <v>1900</v>
      </c>
      <c r="AF181" s="20">
        <v>1.93</v>
      </c>
      <c r="AG181" s="178" t="s">
        <v>1900</v>
      </c>
      <c r="AH181" s="20">
        <v>1.87</v>
      </c>
      <c r="AI181" s="204">
        <v>4.5599999999999996</v>
      </c>
      <c r="AJ181" s="20">
        <v>0.74</v>
      </c>
      <c r="AK181" s="20">
        <v>2.15</v>
      </c>
      <c r="AL181" s="20">
        <v>0.73</v>
      </c>
      <c r="AM181" s="21" t="s">
        <v>15</v>
      </c>
      <c r="AN181" s="21" t="s">
        <v>15</v>
      </c>
      <c r="AO181" s="204">
        <v>18.961214114449227</v>
      </c>
      <c r="AP181" s="204">
        <v>7.3637004124681376</v>
      </c>
      <c r="AQ181" s="217">
        <f t="shared" si="13"/>
        <v>26.324914526917365</v>
      </c>
      <c r="AR181" s="261">
        <f t="shared" si="10"/>
        <v>0.72027637905761421</v>
      </c>
      <c r="AS181" s="20">
        <v>2.6</v>
      </c>
      <c r="AT181" s="21" t="s">
        <v>15</v>
      </c>
      <c r="AU181" s="21" t="s">
        <v>15</v>
      </c>
      <c r="AV181" s="21" t="s">
        <v>15</v>
      </c>
      <c r="AW181" s="204" t="str">
        <f t="shared" si="12"/>
        <v>NaN</v>
      </c>
      <c r="AX181" s="21" t="s">
        <v>15</v>
      </c>
      <c r="AY181" s="21" t="s">
        <v>15</v>
      </c>
      <c r="AZ181" s="21" t="s">
        <v>15</v>
      </c>
      <c r="BA181" s="21" t="s">
        <v>15</v>
      </c>
      <c r="BB181" s="178" t="s">
        <v>1900</v>
      </c>
      <c r="BC181" s="131" t="s">
        <v>15</v>
      </c>
      <c r="BD181" s="178" t="s">
        <v>1900</v>
      </c>
      <c r="BE181" s="30" t="s">
        <v>15</v>
      </c>
      <c r="BF181" s="20">
        <v>1.87</v>
      </c>
      <c r="BG181" s="21" t="s">
        <v>15</v>
      </c>
      <c r="BH181" s="30" t="s">
        <v>15</v>
      </c>
      <c r="BI181" s="30" t="s">
        <v>15</v>
      </c>
      <c r="BJ181" s="309">
        <v>20.973929999999999</v>
      </c>
      <c r="BK181" s="309">
        <v>1454155000</v>
      </c>
      <c r="BL181" s="309">
        <v>262043100</v>
      </c>
      <c r="BM181" s="309">
        <v>0.37728850000000003</v>
      </c>
      <c r="BN181" s="309">
        <v>0.21948709999999999</v>
      </c>
      <c r="BO181" s="309">
        <v>0.2091297</v>
      </c>
      <c r="BP181" s="309">
        <v>0.15506220000000001</v>
      </c>
      <c r="BQ181" s="309">
        <v>5.8671460000000001E-6</v>
      </c>
      <c r="BR181" s="309">
        <v>3.9026690000000003E-2</v>
      </c>
      <c r="BS181" s="136" t="s">
        <v>15</v>
      </c>
      <c r="BT181" s="136" t="s">
        <v>15</v>
      </c>
      <c r="BU181" s="136" t="s">
        <v>15</v>
      </c>
      <c r="BV181" s="136" t="s">
        <v>15</v>
      </c>
      <c r="BW181" s="136" t="s">
        <v>15</v>
      </c>
      <c r="BX181" s="136" t="s">
        <v>15</v>
      </c>
      <c r="BY181" s="136" t="s">
        <v>15</v>
      </c>
      <c r="BZ181" s="136" t="s">
        <v>15</v>
      </c>
      <c r="CA181" s="136" t="s">
        <v>15</v>
      </c>
      <c r="CB181" s="136" t="s">
        <v>15</v>
      </c>
      <c r="CC181" s="136" t="s">
        <v>15</v>
      </c>
      <c r="CD181" s="136" t="s">
        <v>15</v>
      </c>
      <c r="CE181" s="136">
        <v>5.4677059999999997</v>
      </c>
      <c r="CF181" s="136">
        <v>48.953243000000001</v>
      </c>
      <c r="CG181" s="136">
        <v>113.170816</v>
      </c>
      <c r="CH181" s="136">
        <v>25.3</v>
      </c>
      <c r="CI181" s="136">
        <v>26.062068965517199</v>
      </c>
      <c r="CJ181" s="136">
        <v>25.7772853185595</v>
      </c>
      <c r="CK181" s="136">
        <v>7.1999999999999995E-2</v>
      </c>
      <c r="CL181" s="136">
        <v>18.2484</v>
      </c>
      <c r="CM181" s="136">
        <v>46.846800000000002</v>
      </c>
      <c r="CN181" s="136">
        <v>0</v>
      </c>
      <c r="CO181" s="136">
        <v>26450.685558000001</v>
      </c>
      <c r="CP181" s="136">
        <v>53882.067186</v>
      </c>
      <c r="CQ181" s="136">
        <v>91</v>
      </c>
      <c r="CR181" s="136">
        <v>84.875862068965503</v>
      </c>
      <c r="CS181" s="136">
        <v>85.756232686980596</v>
      </c>
      <c r="CT181" s="136">
        <v>1004.9</v>
      </c>
      <c r="CU181" s="136">
        <v>1005.0241379310301</v>
      </c>
      <c r="CV181" s="136">
        <v>1005.11108033241</v>
      </c>
      <c r="CW181" s="136">
        <v>0.3</v>
      </c>
      <c r="CX181" s="136">
        <v>1.55448275862069</v>
      </c>
      <c r="CY181" s="136">
        <v>1.4556786703601099</v>
      </c>
      <c r="CZ181" s="136">
        <v>69</v>
      </c>
      <c r="DA181" s="136">
        <v>146.78620689655199</v>
      </c>
      <c r="DB181" s="136">
        <v>148.58725761772899</v>
      </c>
      <c r="DC181" s="136">
        <v>0</v>
      </c>
      <c r="DD181" s="136">
        <v>3202.25</v>
      </c>
      <c r="DE181" s="136">
        <v>6969.7250000000004</v>
      </c>
      <c r="DF181" s="136">
        <v>0</v>
      </c>
      <c r="DG181" s="136">
        <v>25245.474999999999</v>
      </c>
      <c r="DH181" s="136">
        <v>55655.65</v>
      </c>
      <c r="DI181" s="136">
        <v>437.85</v>
      </c>
      <c r="DJ181" s="136">
        <v>64169</v>
      </c>
      <c r="DK181" s="136">
        <v>161012.22500000001</v>
      </c>
      <c r="DL181" s="136">
        <v>412.625</v>
      </c>
      <c r="DM181" s="136">
        <v>60340.45</v>
      </c>
      <c r="DN181" s="136">
        <v>150667.1</v>
      </c>
      <c r="DO181" s="136">
        <v>0</v>
      </c>
      <c r="DP181" s="136">
        <v>1642.6569999999999</v>
      </c>
      <c r="DQ181" s="136">
        <v>3625.1239999999998</v>
      </c>
      <c r="DR181" s="136">
        <v>0</v>
      </c>
      <c r="DS181" s="136">
        <v>51.351999999999997</v>
      </c>
      <c r="DT181" s="136">
        <v>113.072</v>
      </c>
      <c r="DU181" s="136">
        <v>0</v>
      </c>
      <c r="DV181" s="136">
        <v>267.60000000000002</v>
      </c>
      <c r="DW181" s="136">
        <v>587.9</v>
      </c>
      <c r="DX181" s="136">
        <v>0</v>
      </c>
      <c r="DY181" s="136">
        <v>1276.4749999999999</v>
      </c>
      <c r="DZ181" s="136">
        <v>2252.6</v>
      </c>
      <c r="EA181" s="136">
        <v>0</v>
      </c>
      <c r="EB181" s="136">
        <v>10841</v>
      </c>
      <c r="EC181" s="136">
        <v>24567.55</v>
      </c>
      <c r="ED181" s="61"/>
      <c r="IM181"/>
    </row>
    <row r="182" spans="1:247" ht="20.25" customHeight="1">
      <c r="A182" s="17">
        <v>39894</v>
      </c>
      <c r="B182" s="209">
        <v>0.47916666666666669</v>
      </c>
      <c r="C182" s="19">
        <v>1</v>
      </c>
      <c r="D182" s="14">
        <v>-3.49681</v>
      </c>
      <c r="E182" s="15">
        <v>-60.245910000000002</v>
      </c>
      <c r="F182" s="11" t="s">
        <v>54</v>
      </c>
      <c r="G182" s="33">
        <v>22.75</v>
      </c>
      <c r="H182" s="11" t="s">
        <v>236</v>
      </c>
      <c r="I182" s="12" t="s">
        <v>236</v>
      </c>
      <c r="J182" s="12" t="s">
        <v>1930</v>
      </c>
      <c r="K182" s="16" t="s">
        <v>277</v>
      </c>
      <c r="L182" s="136">
        <v>1</v>
      </c>
      <c r="M182" s="20">
        <v>11.1</v>
      </c>
      <c r="N182" s="20">
        <v>1.51</v>
      </c>
      <c r="O182" s="20">
        <v>32.46</v>
      </c>
      <c r="P182" s="20">
        <v>41</v>
      </c>
      <c r="Q182" s="20">
        <v>0.47</v>
      </c>
      <c r="R182" s="204">
        <v>103.16</v>
      </c>
      <c r="S182" s="204">
        <v>7.4779999999999998</v>
      </c>
      <c r="T182" s="204">
        <v>2.7399999999999998</v>
      </c>
      <c r="U182" s="204">
        <v>0.6399999999999999</v>
      </c>
      <c r="V182" s="21" t="s">
        <v>15</v>
      </c>
      <c r="W182" s="20">
        <v>6.95</v>
      </c>
      <c r="X182" s="21" t="s">
        <v>15</v>
      </c>
      <c r="Y182" s="21" t="s">
        <v>15</v>
      </c>
      <c r="Z182" s="20">
        <v>2.93</v>
      </c>
      <c r="AA182" s="20">
        <v>1.7</v>
      </c>
      <c r="AB182" s="20">
        <v>6.7</v>
      </c>
      <c r="AC182" s="20">
        <v>16.66</v>
      </c>
      <c r="AD182" s="20" t="s">
        <v>1900</v>
      </c>
      <c r="AE182" s="178" t="s">
        <v>1900</v>
      </c>
      <c r="AF182" s="20">
        <v>2.29</v>
      </c>
      <c r="AG182" s="178" t="s">
        <v>1900</v>
      </c>
      <c r="AH182" s="20">
        <v>1.52</v>
      </c>
      <c r="AI182" s="204">
        <v>4.67</v>
      </c>
      <c r="AJ182" s="20">
        <v>0.77</v>
      </c>
      <c r="AK182" s="20">
        <v>2.19</v>
      </c>
      <c r="AL182" s="20">
        <v>0.74</v>
      </c>
      <c r="AM182" s="21" t="s">
        <v>15</v>
      </c>
      <c r="AN182" s="21" t="s">
        <v>15</v>
      </c>
      <c r="AO182" s="205">
        <v>8.9481672644047912</v>
      </c>
      <c r="AP182" s="205">
        <v>3.325322297164524</v>
      </c>
      <c r="AQ182" s="217">
        <f t="shared" si="13"/>
        <v>12.273489561569315</v>
      </c>
      <c r="AR182" s="261">
        <f t="shared" si="10"/>
        <v>0.72906464127555415</v>
      </c>
      <c r="AS182" s="20">
        <v>1.7</v>
      </c>
      <c r="AT182" s="21" t="s">
        <v>15</v>
      </c>
      <c r="AU182" s="21" t="s">
        <v>15</v>
      </c>
      <c r="AV182" s="21" t="s">
        <v>15</v>
      </c>
      <c r="AW182" s="204" t="str">
        <f t="shared" si="12"/>
        <v>NaN</v>
      </c>
      <c r="AX182" s="21" t="s">
        <v>15</v>
      </c>
      <c r="AY182" s="21" t="s">
        <v>15</v>
      </c>
      <c r="AZ182" s="21" t="s">
        <v>15</v>
      </c>
      <c r="BA182" s="21" t="s">
        <v>15</v>
      </c>
      <c r="BB182" s="178" t="s">
        <v>1900</v>
      </c>
      <c r="BC182" s="131" t="s">
        <v>15</v>
      </c>
      <c r="BD182" s="178" t="s">
        <v>1900</v>
      </c>
      <c r="BE182" s="30" t="s">
        <v>15</v>
      </c>
      <c r="BF182" s="20">
        <v>1.52</v>
      </c>
      <c r="BG182" s="21" t="s">
        <v>15</v>
      </c>
      <c r="BH182" s="30" t="s">
        <v>15</v>
      </c>
      <c r="BI182" s="30" t="s">
        <v>15</v>
      </c>
      <c r="BJ182" s="309">
        <v>20.973929999999999</v>
      </c>
      <c r="BK182" s="309">
        <v>1454155000</v>
      </c>
      <c r="BL182" s="309">
        <v>262043100</v>
      </c>
      <c r="BM182" s="309">
        <v>0.37728850000000003</v>
      </c>
      <c r="BN182" s="309">
        <v>0.21948709999999999</v>
      </c>
      <c r="BO182" s="309">
        <v>0.2091297</v>
      </c>
      <c r="BP182" s="309">
        <v>0.15506220000000001</v>
      </c>
      <c r="BQ182" s="309">
        <v>5.8671460000000001E-6</v>
      </c>
      <c r="BR182" s="309">
        <v>3.9026690000000003E-2</v>
      </c>
      <c r="BS182" s="136" t="s">
        <v>15</v>
      </c>
      <c r="BT182" s="136" t="s">
        <v>15</v>
      </c>
      <c r="BU182" s="136" t="s">
        <v>15</v>
      </c>
      <c r="BV182" s="136" t="s">
        <v>15</v>
      </c>
      <c r="BW182" s="136" t="s">
        <v>15</v>
      </c>
      <c r="BX182" s="136" t="s">
        <v>15</v>
      </c>
      <c r="BY182" s="136" t="s">
        <v>15</v>
      </c>
      <c r="BZ182" s="136" t="s">
        <v>15</v>
      </c>
      <c r="CA182" s="136" t="s">
        <v>15</v>
      </c>
      <c r="CB182" s="136" t="s">
        <v>15</v>
      </c>
      <c r="CC182" s="136" t="s">
        <v>15</v>
      </c>
      <c r="CD182" s="136" t="s">
        <v>15</v>
      </c>
      <c r="CE182" s="136">
        <v>5.4677059999999997</v>
      </c>
      <c r="CF182" s="136">
        <v>48.953243000000001</v>
      </c>
      <c r="CG182" s="136">
        <v>113.170816</v>
      </c>
      <c r="CH182" s="136">
        <v>25.3</v>
      </c>
      <c r="CI182" s="136">
        <v>26.062068965517199</v>
      </c>
      <c r="CJ182" s="136">
        <v>25.7772853185595</v>
      </c>
      <c r="CK182" s="136">
        <v>7.1999999999999995E-2</v>
      </c>
      <c r="CL182" s="136">
        <v>18.2484</v>
      </c>
      <c r="CM182" s="136">
        <v>46.846800000000002</v>
      </c>
      <c r="CN182" s="136">
        <v>0</v>
      </c>
      <c r="CO182" s="136">
        <v>26450.685558000001</v>
      </c>
      <c r="CP182" s="136">
        <v>53882.067186</v>
      </c>
      <c r="CQ182" s="136">
        <v>91</v>
      </c>
      <c r="CR182" s="136">
        <v>84.875862068965503</v>
      </c>
      <c r="CS182" s="136">
        <v>85.756232686980596</v>
      </c>
      <c r="CT182" s="136">
        <v>1004.9</v>
      </c>
      <c r="CU182" s="136">
        <v>1005.0241379310301</v>
      </c>
      <c r="CV182" s="136">
        <v>1005.11108033241</v>
      </c>
      <c r="CW182" s="136">
        <v>0.3</v>
      </c>
      <c r="CX182" s="136">
        <v>1.55448275862069</v>
      </c>
      <c r="CY182" s="136">
        <v>1.4556786703601099</v>
      </c>
      <c r="CZ182" s="136">
        <v>69</v>
      </c>
      <c r="DA182" s="136">
        <v>146.78620689655199</v>
      </c>
      <c r="DB182" s="136">
        <v>148.58725761772899</v>
      </c>
      <c r="DC182" s="136">
        <v>0</v>
      </c>
      <c r="DD182" s="136">
        <v>3202.25</v>
      </c>
      <c r="DE182" s="136">
        <v>6969.7250000000004</v>
      </c>
      <c r="DF182" s="136">
        <v>0</v>
      </c>
      <c r="DG182" s="136">
        <v>25245.474999999999</v>
      </c>
      <c r="DH182" s="136">
        <v>55655.65</v>
      </c>
      <c r="DI182" s="136">
        <v>437.85</v>
      </c>
      <c r="DJ182" s="136">
        <v>64169</v>
      </c>
      <c r="DK182" s="136">
        <v>161012.22500000001</v>
      </c>
      <c r="DL182" s="136">
        <v>412.625</v>
      </c>
      <c r="DM182" s="136">
        <v>60340.45</v>
      </c>
      <c r="DN182" s="136">
        <v>150667.1</v>
      </c>
      <c r="DO182" s="136">
        <v>0</v>
      </c>
      <c r="DP182" s="136">
        <v>1642.6569999999999</v>
      </c>
      <c r="DQ182" s="136">
        <v>3625.1239999999998</v>
      </c>
      <c r="DR182" s="136">
        <v>0</v>
      </c>
      <c r="DS182" s="136">
        <v>51.351999999999997</v>
      </c>
      <c r="DT182" s="136">
        <v>113.072</v>
      </c>
      <c r="DU182" s="136">
        <v>0</v>
      </c>
      <c r="DV182" s="136">
        <v>267.60000000000002</v>
      </c>
      <c r="DW182" s="136">
        <v>587.9</v>
      </c>
      <c r="DX182" s="136">
        <v>0</v>
      </c>
      <c r="DY182" s="136">
        <v>1276.4749999999999</v>
      </c>
      <c r="DZ182" s="136">
        <v>2252.6</v>
      </c>
      <c r="EA182" s="136">
        <v>0</v>
      </c>
      <c r="EB182" s="136">
        <v>10841</v>
      </c>
      <c r="EC182" s="136">
        <v>24567.55</v>
      </c>
      <c r="ED182" s="61"/>
      <c r="IM182"/>
    </row>
    <row r="183" spans="1:247" ht="20.25" customHeight="1">
      <c r="A183" s="25">
        <v>39894</v>
      </c>
      <c r="B183" s="209" t="s">
        <v>280</v>
      </c>
      <c r="C183" s="27">
        <v>1</v>
      </c>
      <c r="D183" s="14">
        <v>-3.5007100000000002</v>
      </c>
      <c r="E183" s="23">
        <v>-60.247810000000001</v>
      </c>
      <c r="F183" s="11" t="s">
        <v>54</v>
      </c>
      <c r="G183" s="33">
        <v>22.25</v>
      </c>
      <c r="H183" s="11" t="s">
        <v>232</v>
      </c>
      <c r="I183" s="12" t="s">
        <v>232</v>
      </c>
      <c r="J183" s="12" t="s">
        <v>1930</v>
      </c>
      <c r="K183" s="24" t="s">
        <v>277</v>
      </c>
      <c r="L183" s="136">
        <v>1</v>
      </c>
      <c r="M183" s="28">
        <v>9.1</v>
      </c>
      <c r="N183" s="29" t="s">
        <v>15</v>
      </c>
      <c r="O183" s="28">
        <v>30.03</v>
      </c>
      <c r="P183" s="28">
        <v>40</v>
      </c>
      <c r="Q183" s="28">
        <v>0.44</v>
      </c>
      <c r="R183" s="205">
        <v>99.766666666666666</v>
      </c>
      <c r="S183" s="205">
        <v>7.5233333333333334</v>
      </c>
      <c r="T183" s="205">
        <v>5.5333333333333341</v>
      </c>
      <c r="U183" s="205">
        <v>1.3</v>
      </c>
      <c r="V183" s="29" t="s">
        <v>15</v>
      </c>
      <c r="W183" s="28">
        <v>6.91</v>
      </c>
      <c r="X183" s="29" t="s">
        <v>15</v>
      </c>
      <c r="Y183" s="29" t="s">
        <v>15</v>
      </c>
      <c r="Z183" s="28">
        <v>2.4</v>
      </c>
      <c r="AA183" s="28">
        <v>1.7</v>
      </c>
      <c r="AB183" s="28">
        <v>6.5</v>
      </c>
      <c r="AC183" s="28">
        <v>16.399999999999999</v>
      </c>
      <c r="AD183" s="20" t="s">
        <v>1900</v>
      </c>
      <c r="AE183" s="178" t="s">
        <v>1900</v>
      </c>
      <c r="AF183" s="28">
        <v>1.84</v>
      </c>
      <c r="AG183" s="178" t="s">
        <v>1900</v>
      </c>
      <c r="AH183" s="28">
        <v>1.18</v>
      </c>
      <c r="AI183" s="205">
        <v>4.51</v>
      </c>
      <c r="AJ183" s="28">
        <v>0.75</v>
      </c>
      <c r="AK183" s="28">
        <v>2.15</v>
      </c>
      <c r="AL183" s="28">
        <v>0.74</v>
      </c>
      <c r="AM183" s="29" t="s">
        <v>15</v>
      </c>
      <c r="AN183" s="29" t="s">
        <v>15</v>
      </c>
      <c r="AO183" s="204">
        <v>15.501679938216945</v>
      </c>
      <c r="AP183" s="204">
        <v>7.4011868760510318</v>
      </c>
      <c r="AQ183" s="217">
        <f t="shared" ref="AQ183:AQ246" si="14">AO183+AP183</f>
        <v>22.902866814267977</v>
      </c>
      <c r="AR183" s="261">
        <f t="shared" si="10"/>
        <v>0.67684452186395039</v>
      </c>
      <c r="AS183" s="28">
        <v>1.3</v>
      </c>
      <c r="AT183" s="29" t="s">
        <v>15</v>
      </c>
      <c r="AU183" s="29" t="s">
        <v>15</v>
      </c>
      <c r="AV183" s="29" t="s">
        <v>15</v>
      </c>
      <c r="AW183" s="204" t="str">
        <f t="shared" si="12"/>
        <v>NaN</v>
      </c>
      <c r="AX183" s="29" t="s">
        <v>15</v>
      </c>
      <c r="AY183" s="29" t="s">
        <v>15</v>
      </c>
      <c r="AZ183" s="29" t="s">
        <v>15</v>
      </c>
      <c r="BA183" s="29" t="s">
        <v>15</v>
      </c>
      <c r="BB183" s="178" t="s">
        <v>1900</v>
      </c>
      <c r="BC183" s="131" t="s">
        <v>15</v>
      </c>
      <c r="BD183" s="178" t="s">
        <v>1900</v>
      </c>
      <c r="BE183" s="30" t="s">
        <v>15</v>
      </c>
      <c r="BF183" s="28">
        <v>1.18</v>
      </c>
      <c r="BG183" s="21" t="s">
        <v>15</v>
      </c>
      <c r="BH183" s="30" t="s">
        <v>15</v>
      </c>
      <c r="BI183" s="30" t="s">
        <v>15</v>
      </c>
      <c r="BJ183" s="309">
        <v>20.973929999999999</v>
      </c>
      <c r="BK183" s="309">
        <v>1454155000</v>
      </c>
      <c r="BL183" s="309">
        <v>262043100</v>
      </c>
      <c r="BM183" s="309">
        <v>0.37728850000000003</v>
      </c>
      <c r="BN183" s="309">
        <v>0.21948709999999999</v>
      </c>
      <c r="BO183" s="309">
        <v>0.2091297</v>
      </c>
      <c r="BP183" s="309">
        <v>0.15506220000000001</v>
      </c>
      <c r="BQ183" s="309">
        <v>5.8671460000000001E-6</v>
      </c>
      <c r="BR183" s="309">
        <v>3.9026690000000003E-2</v>
      </c>
      <c r="BS183" s="136" t="s">
        <v>15</v>
      </c>
      <c r="BT183" s="136" t="s">
        <v>15</v>
      </c>
      <c r="BU183" s="136" t="s">
        <v>15</v>
      </c>
      <c r="BV183" s="136" t="s">
        <v>15</v>
      </c>
      <c r="BW183" s="136" t="s">
        <v>15</v>
      </c>
      <c r="BX183" s="136" t="s">
        <v>15</v>
      </c>
      <c r="BY183" s="136" t="s">
        <v>15</v>
      </c>
      <c r="BZ183" s="136" t="s">
        <v>15</v>
      </c>
      <c r="CA183" s="136" t="s">
        <v>15</v>
      </c>
      <c r="CB183" s="136" t="s">
        <v>15</v>
      </c>
      <c r="CC183" s="136" t="s">
        <v>15</v>
      </c>
      <c r="CD183" s="136" t="s">
        <v>15</v>
      </c>
      <c r="CE183" s="136">
        <v>0</v>
      </c>
      <c r="CF183" s="136">
        <v>46.724186000000003</v>
      </c>
      <c r="CG183" s="136">
        <v>113.170816</v>
      </c>
      <c r="CH183" s="136">
        <v>27.2</v>
      </c>
      <c r="CI183" s="136">
        <v>26.175172413793099</v>
      </c>
      <c r="CJ183" s="136">
        <v>25.775900277008301</v>
      </c>
      <c r="CK183" s="136">
        <v>0.1152</v>
      </c>
      <c r="CL183" s="136">
        <v>17.067599999999999</v>
      </c>
      <c r="CM183" s="136">
        <v>46.717199999999998</v>
      </c>
      <c r="CN183" s="136">
        <v>417.55583300000001</v>
      </c>
      <c r="CO183" s="136">
        <v>27056.670001999999</v>
      </c>
      <c r="CP183" s="136">
        <v>54414.908019000002</v>
      </c>
      <c r="CQ183" s="136">
        <v>80</v>
      </c>
      <c r="CR183" s="136">
        <v>84.937931034482801</v>
      </c>
      <c r="CS183" s="136">
        <v>85.822714681440402</v>
      </c>
      <c r="CT183" s="136">
        <v>1007</v>
      </c>
      <c r="CU183" s="136">
        <v>1004.71862068966</v>
      </c>
      <c r="CV183" s="136">
        <v>1005.06842105263</v>
      </c>
      <c r="CW183" s="136">
        <v>1.9</v>
      </c>
      <c r="CX183" s="136">
        <v>1.4903448275862099</v>
      </c>
      <c r="CY183" s="136">
        <v>1.4551246537396101</v>
      </c>
      <c r="CZ183" s="136">
        <v>250</v>
      </c>
      <c r="DA183" s="136">
        <v>143.77931034482799</v>
      </c>
      <c r="DB183" s="136">
        <v>149.97229916897501</v>
      </c>
      <c r="DC183" s="136">
        <v>60.375</v>
      </c>
      <c r="DD183" s="136">
        <v>3295.6750000000002</v>
      </c>
      <c r="DE183" s="136">
        <v>7030.6</v>
      </c>
      <c r="DF183" s="136">
        <v>621.17499999999995</v>
      </c>
      <c r="DG183" s="136">
        <v>26246.224999999999</v>
      </c>
      <c r="DH183" s="136">
        <v>56417.275000000001</v>
      </c>
      <c r="DI183" s="136">
        <v>426.02499999999998</v>
      </c>
      <c r="DJ183" s="136">
        <v>64110.9</v>
      </c>
      <c r="DK183" s="136">
        <v>160977.47500000001</v>
      </c>
      <c r="DL183" s="136">
        <v>411.875</v>
      </c>
      <c r="DM183" s="136">
        <v>60323.175000000003</v>
      </c>
      <c r="DN183" s="136">
        <v>150644</v>
      </c>
      <c r="DO183" s="136">
        <v>38.923000000000002</v>
      </c>
      <c r="DP183" s="136">
        <v>1703.8219999999999</v>
      </c>
      <c r="DQ183" s="136">
        <v>3671.6970000000001</v>
      </c>
      <c r="DR183" s="136">
        <v>1.163</v>
      </c>
      <c r="DS183" s="136">
        <v>52.942999999999998</v>
      </c>
      <c r="DT183" s="136">
        <v>114.39</v>
      </c>
      <c r="DU183" s="136">
        <v>6.1749999999999998</v>
      </c>
      <c r="DV183" s="136">
        <v>275.92500000000001</v>
      </c>
      <c r="DW183" s="136">
        <v>594.85</v>
      </c>
      <c r="DX183" s="136">
        <v>113.35</v>
      </c>
      <c r="DY183" s="136">
        <v>1416.5250000000001</v>
      </c>
      <c r="DZ183" s="136">
        <v>2388.1999999999998</v>
      </c>
      <c r="EA183" s="136">
        <v>183.5</v>
      </c>
      <c r="EB183" s="136">
        <v>11174.525</v>
      </c>
      <c r="EC183" s="136">
        <v>24796.474999999999</v>
      </c>
      <c r="ED183" s="61"/>
      <c r="IM183"/>
    </row>
    <row r="184" spans="1:247" ht="20.25" customHeight="1">
      <c r="A184" s="25">
        <v>39895</v>
      </c>
      <c r="B184" s="209" t="s">
        <v>281</v>
      </c>
      <c r="C184" s="27">
        <v>1</v>
      </c>
      <c r="D184" s="31">
        <v>-3.4265050000000001</v>
      </c>
      <c r="E184" s="47">
        <v>-60.287272999999999</v>
      </c>
      <c r="F184" s="11" t="s">
        <v>12</v>
      </c>
      <c r="G184" s="13">
        <v>3</v>
      </c>
      <c r="H184" s="11" t="s">
        <v>41</v>
      </c>
      <c r="I184" s="12" t="s">
        <v>41</v>
      </c>
      <c r="J184" s="12" t="s">
        <v>1930</v>
      </c>
      <c r="K184" s="24" t="s">
        <v>277</v>
      </c>
      <c r="L184" s="136">
        <v>1</v>
      </c>
      <c r="M184" s="28">
        <v>10.5</v>
      </c>
      <c r="N184" s="28">
        <v>0.8</v>
      </c>
      <c r="O184" s="28">
        <v>28.44</v>
      </c>
      <c r="P184" s="28">
        <v>55</v>
      </c>
      <c r="Q184" s="28">
        <v>0.47</v>
      </c>
      <c r="R184" s="205">
        <v>62.3</v>
      </c>
      <c r="S184" s="205">
        <v>4.84</v>
      </c>
      <c r="T184" s="205">
        <v>5.3500000000000005</v>
      </c>
      <c r="U184" s="205">
        <v>1.25</v>
      </c>
      <c r="V184" s="29" t="s">
        <v>15</v>
      </c>
      <c r="W184" s="28">
        <v>6.81</v>
      </c>
      <c r="X184" s="29" t="s">
        <v>15</v>
      </c>
      <c r="Y184" s="29" t="s">
        <v>15</v>
      </c>
      <c r="Z184" s="28">
        <v>12.8</v>
      </c>
      <c r="AA184" s="28">
        <v>5.3</v>
      </c>
      <c r="AB184" s="28">
        <v>6.8</v>
      </c>
      <c r="AC184" s="28">
        <v>24.26</v>
      </c>
      <c r="AD184" s="20" t="s">
        <v>1900</v>
      </c>
      <c r="AE184" s="178" t="s">
        <v>1900</v>
      </c>
      <c r="AF184" s="28">
        <v>1.96</v>
      </c>
      <c r="AG184" s="178" t="s">
        <v>1900</v>
      </c>
      <c r="AH184" s="28">
        <v>2.2000000000000002</v>
      </c>
      <c r="AI184" s="205">
        <v>6.49</v>
      </c>
      <c r="AJ184" s="28">
        <v>0.91</v>
      </c>
      <c r="AK184" s="28">
        <v>1.9</v>
      </c>
      <c r="AL184" s="28">
        <v>0.8</v>
      </c>
      <c r="AM184" s="29" t="s">
        <v>15</v>
      </c>
      <c r="AN184" s="29" t="s">
        <v>15</v>
      </c>
      <c r="AO184" s="205">
        <v>28.696120774214648</v>
      </c>
      <c r="AP184" s="205">
        <v>9.0993447448235738</v>
      </c>
      <c r="AQ184" s="217">
        <f t="shared" si="14"/>
        <v>37.795465519038224</v>
      </c>
      <c r="AR184" s="261">
        <f t="shared" si="10"/>
        <v>0.75924771345281938</v>
      </c>
      <c r="AS184" s="28">
        <v>0.5</v>
      </c>
      <c r="AT184" s="29" t="s">
        <v>15</v>
      </c>
      <c r="AU184" s="29" t="s">
        <v>15</v>
      </c>
      <c r="AV184" s="29" t="s">
        <v>15</v>
      </c>
      <c r="AW184" s="204" t="str">
        <f t="shared" si="12"/>
        <v>NaN</v>
      </c>
      <c r="AX184" s="29" t="s">
        <v>15</v>
      </c>
      <c r="AY184" s="29" t="s">
        <v>15</v>
      </c>
      <c r="AZ184" s="29" t="s">
        <v>15</v>
      </c>
      <c r="BA184" s="29" t="s">
        <v>15</v>
      </c>
      <c r="BB184" s="178" t="s">
        <v>1900</v>
      </c>
      <c r="BC184" s="131" t="s">
        <v>15</v>
      </c>
      <c r="BD184" s="178" t="s">
        <v>1900</v>
      </c>
      <c r="BE184" s="30" t="s">
        <v>15</v>
      </c>
      <c r="BF184" s="28">
        <v>2.2000000000000002</v>
      </c>
      <c r="BG184" s="21" t="s">
        <v>15</v>
      </c>
      <c r="BH184" s="30" t="s">
        <v>15</v>
      </c>
      <c r="BI184" s="30" t="s">
        <v>15</v>
      </c>
      <c r="BJ184" s="309">
        <v>21.007020000000001</v>
      </c>
      <c r="BK184" s="309">
        <v>1462850000</v>
      </c>
      <c r="BL184" s="309">
        <v>262681700</v>
      </c>
      <c r="BM184" s="309">
        <v>0.3791196</v>
      </c>
      <c r="BN184" s="309">
        <v>0.219115</v>
      </c>
      <c r="BO184" s="309">
        <v>0.20799490000000001</v>
      </c>
      <c r="BP184" s="309">
        <v>0.15522369999999999</v>
      </c>
      <c r="BQ184" s="309">
        <v>5.7941339999999998E-6</v>
      </c>
      <c r="BR184" s="309">
        <v>3.8541029999999997E-2</v>
      </c>
      <c r="BS184" s="136">
        <v>9.7769453525543195</v>
      </c>
      <c r="BT184" s="136">
        <v>11.222532033920301</v>
      </c>
      <c r="BU184" s="136">
        <v>6.1794361099600801E-3</v>
      </c>
      <c r="BV184" s="309">
        <v>6.9556044763885398E-5</v>
      </c>
      <c r="BW184" s="136">
        <v>6.7862207069993002E-3</v>
      </c>
      <c r="BX184" s="136">
        <v>0.64489695129044999</v>
      </c>
      <c r="BY184" s="136">
        <v>7399.3367208359796</v>
      </c>
      <c r="BZ184" s="136">
        <v>9.7733225873885998E-2</v>
      </c>
      <c r="CA184" s="136">
        <v>1.0142847103649399E-3</v>
      </c>
      <c r="CB184" s="136">
        <v>114599.690732271</v>
      </c>
      <c r="CC184" s="136">
        <v>2431.3164217419298</v>
      </c>
      <c r="CD184" s="136">
        <v>1062.6727958839599</v>
      </c>
      <c r="CE184" s="136">
        <v>0</v>
      </c>
      <c r="CF184" s="136">
        <v>48.771118999999999</v>
      </c>
      <c r="CG184" s="136">
        <v>115.99308499999999</v>
      </c>
      <c r="CH184" s="136">
        <v>23.2</v>
      </c>
      <c r="CI184" s="136">
        <v>26.424137931034501</v>
      </c>
      <c r="CJ184" s="136">
        <v>25.811634349030498</v>
      </c>
      <c r="CK184" s="136">
        <v>0.26279999999999998</v>
      </c>
      <c r="CL184" s="136">
        <v>16.912800000000001</v>
      </c>
      <c r="CM184" s="136">
        <v>47.206800000000001</v>
      </c>
      <c r="CN184" s="136">
        <v>0</v>
      </c>
      <c r="CO184" s="136">
        <v>29183.697777000001</v>
      </c>
      <c r="CP184" s="136">
        <v>55414.392742000004</v>
      </c>
      <c r="CQ184" s="136">
        <v>92</v>
      </c>
      <c r="CR184" s="136">
        <v>84.062068965517199</v>
      </c>
      <c r="CS184" s="136">
        <v>85.667590027700797</v>
      </c>
      <c r="CT184" s="136">
        <v>1004</v>
      </c>
      <c r="CU184" s="136">
        <v>1004.26827586207</v>
      </c>
      <c r="CV184" s="136">
        <v>1004.93462603878</v>
      </c>
      <c r="CW184" s="136">
        <v>2.5</v>
      </c>
      <c r="CX184" s="136">
        <v>1.6048275862068999</v>
      </c>
      <c r="CY184" s="136">
        <v>1.50138504155125</v>
      </c>
      <c r="CZ184" s="136">
        <v>56</v>
      </c>
      <c r="DA184" s="136">
        <v>135.33103448275901</v>
      </c>
      <c r="DB184" s="136">
        <v>148.54570637119099</v>
      </c>
      <c r="DC184" s="136">
        <v>0</v>
      </c>
      <c r="DD184" s="136">
        <v>3536.5250000000001</v>
      </c>
      <c r="DE184" s="136">
        <v>7154.25</v>
      </c>
      <c r="DF184" s="136">
        <v>0</v>
      </c>
      <c r="DG184" s="136">
        <v>27964.275000000001</v>
      </c>
      <c r="DH184" s="136">
        <v>57278.974999999999</v>
      </c>
      <c r="DI184" s="136">
        <v>432.17500000000001</v>
      </c>
      <c r="DJ184" s="136">
        <v>64426.925000000003</v>
      </c>
      <c r="DK184" s="136">
        <v>161028.54999999999</v>
      </c>
      <c r="DL184" s="136">
        <v>407.1</v>
      </c>
      <c r="DM184" s="136">
        <v>60326.074999999997</v>
      </c>
      <c r="DN184" s="136">
        <v>150512.02499999999</v>
      </c>
      <c r="DO184" s="136">
        <v>0</v>
      </c>
      <c r="DP184" s="136">
        <v>1807.287</v>
      </c>
      <c r="DQ184" s="136">
        <v>3726.9180000000001</v>
      </c>
      <c r="DR184" s="136">
        <v>0</v>
      </c>
      <c r="DS184" s="136">
        <v>56.991999999999997</v>
      </c>
      <c r="DT184" s="136">
        <v>116.51300000000001</v>
      </c>
      <c r="DU184" s="136">
        <v>0</v>
      </c>
      <c r="DV184" s="136">
        <v>297.47500000000002</v>
      </c>
      <c r="DW184" s="136">
        <v>606.22500000000002</v>
      </c>
      <c r="DX184" s="136">
        <v>0</v>
      </c>
      <c r="DY184" s="136">
        <v>1583.2249999999999</v>
      </c>
      <c r="DZ184" s="136">
        <v>2516.6999999999998</v>
      </c>
      <c r="EA184" s="136">
        <v>0</v>
      </c>
      <c r="EB184" s="136">
        <v>11768.525</v>
      </c>
      <c r="EC184" s="136">
        <v>25058.174999999999</v>
      </c>
      <c r="ED184" s="61"/>
      <c r="IM184"/>
    </row>
    <row r="185" spans="1:247" ht="20.25" customHeight="1">
      <c r="A185" s="17">
        <v>39895</v>
      </c>
      <c r="B185" s="209" t="s">
        <v>78</v>
      </c>
      <c r="C185" s="19">
        <v>1</v>
      </c>
      <c r="D185" s="31">
        <v>-3.4307120000000002</v>
      </c>
      <c r="E185" s="32">
        <v>-60.282001000000001</v>
      </c>
      <c r="F185" s="11" t="s">
        <v>54</v>
      </c>
      <c r="G185" s="33">
        <v>3.75</v>
      </c>
      <c r="H185" s="11" t="s">
        <v>141</v>
      </c>
      <c r="I185" s="12" t="s">
        <v>141</v>
      </c>
      <c r="J185" s="12" t="s">
        <v>1930</v>
      </c>
      <c r="K185" s="16" t="s">
        <v>277</v>
      </c>
      <c r="L185" s="136">
        <v>1</v>
      </c>
      <c r="M185" s="20">
        <v>9.6</v>
      </c>
      <c r="N185" s="20">
        <v>0.98</v>
      </c>
      <c r="O185" s="20">
        <v>28.97</v>
      </c>
      <c r="P185" s="20">
        <v>55</v>
      </c>
      <c r="Q185" s="20">
        <v>0.46</v>
      </c>
      <c r="R185" s="204">
        <v>82.025000000000006</v>
      </c>
      <c r="S185" s="204">
        <v>6.307500000000001</v>
      </c>
      <c r="T185" s="204">
        <v>5.3750000000000009</v>
      </c>
      <c r="U185" s="204">
        <v>1.25</v>
      </c>
      <c r="V185" s="21" t="s">
        <v>15</v>
      </c>
      <c r="W185" s="20">
        <v>6.98</v>
      </c>
      <c r="X185" s="21" t="s">
        <v>15</v>
      </c>
      <c r="Y185" s="21" t="s">
        <v>15</v>
      </c>
      <c r="Z185" s="20">
        <v>8.8000000000000007</v>
      </c>
      <c r="AA185" s="20">
        <v>6.6</v>
      </c>
      <c r="AB185" s="20">
        <v>6.9</v>
      </c>
      <c r="AC185" s="20">
        <v>24.01</v>
      </c>
      <c r="AD185" s="20" t="s">
        <v>1900</v>
      </c>
      <c r="AE185" s="178" t="s">
        <v>1900</v>
      </c>
      <c r="AF185" s="20">
        <v>2.29</v>
      </c>
      <c r="AG185" s="178" t="s">
        <v>1900</v>
      </c>
      <c r="AH185" s="20">
        <v>2.29</v>
      </c>
      <c r="AI185" s="204">
        <v>6.62</v>
      </c>
      <c r="AJ185" s="20">
        <v>0.99</v>
      </c>
      <c r="AK185" s="20">
        <v>2.42</v>
      </c>
      <c r="AL185" s="20">
        <v>0.94</v>
      </c>
      <c r="AM185" s="21" t="s">
        <v>15</v>
      </c>
      <c r="AN185" s="21" t="s">
        <v>15</v>
      </c>
      <c r="AO185" s="204">
        <v>21.345272888269335</v>
      </c>
      <c r="AP185" s="204">
        <v>8.9943344858903309</v>
      </c>
      <c r="AQ185" s="217">
        <f t="shared" si="14"/>
        <v>30.339607374159666</v>
      </c>
      <c r="AR185" s="261">
        <f t="shared" si="10"/>
        <v>0.70354479624707233</v>
      </c>
      <c r="AS185" s="20">
        <v>0.9</v>
      </c>
      <c r="AT185" s="21" t="s">
        <v>15</v>
      </c>
      <c r="AU185" s="21" t="s">
        <v>15</v>
      </c>
      <c r="AV185" s="21" t="s">
        <v>15</v>
      </c>
      <c r="AW185" s="204" t="str">
        <f t="shared" si="12"/>
        <v>NaN</v>
      </c>
      <c r="AX185" s="21" t="s">
        <v>15</v>
      </c>
      <c r="AY185" s="21" t="s">
        <v>15</v>
      </c>
      <c r="AZ185" s="21" t="s">
        <v>15</v>
      </c>
      <c r="BA185" s="21" t="s">
        <v>15</v>
      </c>
      <c r="BB185" s="178" t="s">
        <v>1900</v>
      </c>
      <c r="BC185" s="131" t="s">
        <v>15</v>
      </c>
      <c r="BD185" s="178" t="s">
        <v>1900</v>
      </c>
      <c r="BE185" s="30" t="s">
        <v>15</v>
      </c>
      <c r="BF185" s="20">
        <v>2.29</v>
      </c>
      <c r="BG185" s="21" t="s">
        <v>15</v>
      </c>
      <c r="BH185" s="30" t="s">
        <v>15</v>
      </c>
      <c r="BI185" s="30" t="s">
        <v>15</v>
      </c>
      <c r="BJ185" s="309">
        <v>21.007020000000001</v>
      </c>
      <c r="BK185" s="309">
        <v>1462850000</v>
      </c>
      <c r="BL185" s="309">
        <v>262681700</v>
      </c>
      <c r="BM185" s="309">
        <v>0.3791196</v>
      </c>
      <c r="BN185" s="309">
        <v>0.219115</v>
      </c>
      <c r="BO185" s="309">
        <v>0.20799490000000001</v>
      </c>
      <c r="BP185" s="309">
        <v>0.15522369999999999</v>
      </c>
      <c r="BQ185" s="309">
        <v>5.7941339999999998E-6</v>
      </c>
      <c r="BR185" s="309">
        <v>3.8541029999999997E-2</v>
      </c>
      <c r="BS185" s="136">
        <v>13.988775730133099</v>
      </c>
      <c r="BT185" s="136">
        <v>7.0106077194213903</v>
      </c>
      <c r="BU185" s="136">
        <v>3.1795124959899102E-4</v>
      </c>
      <c r="BV185" s="136">
        <v>-1.45686105679488E-3</v>
      </c>
      <c r="BW185" s="136">
        <v>1.5390894113806999E-3</v>
      </c>
      <c r="BX185" s="136">
        <v>282.31141908139699</v>
      </c>
      <c r="BY185" s="136">
        <v>7390.6107496603699</v>
      </c>
      <c r="BZ185" s="136">
        <v>5.4167034606316597E-2</v>
      </c>
      <c r="CA185" s="309">
        <v>6.2491307454831893E-5</v>
      </c>
      <c r="CB185" s="136">
        <v>4017.3592119856899</v>
      </c>
      <c r="CC185" s="136">
        <v>9129.8692091818502</v>
      </c>
      <c r="CD185" s="136">
        <v>7906.6453745301997</v>
      </c>
      <c r="CE185" s="136">
        <v>0</v>
      </c>
      <c r="CF185" s="136">
        <v>48.771118999999999</v>
      </c>
      <c r="CG185" s="136">
        <v>115.99308499999999</v>
      </c>
      <c r="CH185" s="136">
        <v>23.1</v>
      </c>
      <c r="CI185" s="136">
        <v>26.419310344827601</v>
      </c>
      <c r="CJ185" s="136">
        <v>25.807756232687002</v>
      </c>
      <c r="CK185" s="136">
        <v>0.23760000000000001</v>
      </c>
      <c r="CL185" s="136">
        <v>16.966799999999999</v>
      </c>
      <c r="CM185" s="136">
        <v>47.304000000000002</v>
      </c>
      <c r="CN185" s="136">
        <v>0</v>
      </c>
      <c r="CO185" s="136">
        <v>29183.697777000001</v>
      </c>
      <c r="CP185" s="136">
        <v>55414.392742000004</v>
      </c>
      <c r="CQ185" s="136">
        <v>92</v>
      </c>
      <c r="CR185" s="136">
        <v>84.055172413793102</v>
      </c>
      <c r="CS185" s="136">
        <v>85.664819944598307</v>
      </c>
      <c r="CT185" s="136">
        <v>1004.4</v>
      </c>
      <c r="CU185" s="136">
        <v>1004.26482758621</v>
      </c>
      <c r="CV185" s="136">
        <v>1004.9321329639899</v>
      </c>
      <c r="CW185" s="136">
        <v>1.7</v>
      </c>
      <c r="CX185" s="136">
        <v>1.6075862068965501</v>
      </c>
      <c r="CY185" s="136">
        <v>1.5036011080332401</v>
      </c>
      <c r="CZ185" s="136">
        <v>39</v>
      </c>
      <c r="DA185" s="136">
        <v>135.110344827586</v>
      </c>
      <c r="DB185" s="136">
        <v>148.56232686980599</v>
      </c>
      <c r="DC185" s="136">
        <v>0</v>
      </c>
      <c r="DD185" s="136">
        <v>3536.5250000000001</v>
      </c>
      <c r="DE185" s="136">
        <v>7154.25</v>
      </c>
      <c r="DF185" s="136">
        <v>0</v>
      </c>
      <c r="DG185" s="136">
        <v>27964.275000000001</v>
      </c>
      <c r="DH185" s="136">
        <v>57278.974999999999</v>
      </c>
      <c r="DI185" s="136">
        <v>427.75</v>
      </c>
      <c r="DJ185" s="136">
        <v>64411.574999999997</v>
      </c>
      <c r="DK185" s="136">
        <v>161004.82500000001</v>
      </c>
      <c r="DL185" s="136">
        <v>407.02499999999998</v>
      </c>
      <c r="DM185" s="136">
        <v>60317.4</v>
      </c>
      <c r="DN185" s="136">
        <v>150502.67499999999</v>
      </c>
      <c r="DO185" s="136">
        <v>0</v>
      </c>
      <c r="DP185" s="136">
        <v>1807.287</v>
      </c>
      <c r="DQ185" s="136">
        <v>3726.9180000000001</v>
      </c>
      <c r="DR185" s="136">
        <v>0</v>
      </c>
      <c r="DS185" s="136">
        <v>56.991999999999997</v>
      </c>
      <c r="DT185" s="136">
        <v>116.51300000000001</v>
      </c>
      <c r="DU185" s="136">
        <v>0</v>
      </c>
      <c r="DV185" s="136">
        <v>297.47500000000002</v>
      </c>
      <c r="DW185" s="136">
        <v>606.22500000000002</v>
      </c>
      <c r="DX185" s="136">
        <v>0</v>
      </c>
      <c r="DY185" s="136">
        <v>1583.2249999999999</v>
      </c>
      <c r="DZ185" s="136">
        <v>2516.6999999999998</v>
      </c>
      <c r="EA185" s="136">
        <v>0</v>
      </c>
      <c r="EB185" s="136">
        <v>11768.525</v>
      </c>
      <c r="EC185" s="136">
        <v>25058.174999999999</v>
      </c>
      <c r="ED185" s="61"/>
      <c r="IM185"/>
    </row>
    <row r="186" spans="1:247" ht="20.25" customHeight="1">
      <c r="A186" s="25">
        <v>39895</v>
      </c>
      <c r="B186" s="209" t="s">
        <v>287</v>
      </c>
      <c r="C186" s="27">
        <v>1</v>
      </c>
      <c r="D186" s="31">
        <v>-3.421408</v>
      </c>
      <c r="E186" s="47">
        <v>-60.291362999999997</v>
      </c>
      <c r="F186" s="11" t="s">
        <v>54</v>
      </c>
      <c r="G186" s="33">
        <v>3.25</v>
      </c>
      <c r="H186" s="11" t="s">
        <v>137</v>
      </c>
      <c r="I186" s="12" t="s">
        <v>137</v>
      </c>
      <c r="J186" s="12" t="s">
        <v>1930</v>
      </c>
      <c r="K186" s="24" t="s">
        <v>277</v>
      </c>
      <c r="L186" s="136">
        <v>1</v>
      </c>
      <c r="M186" s="28">
        <v>8.9</v>
      </c>
      <c r="N186" s="28">
        <v>0.92</v>
      </c>
      <c r="O186" s="28">
        <v>28.54</v>
      </c>
      <c r="P186" s="28">
        <v>58</v>
      </c>
      <c r="Q186" s="28">
        <v>0.47</v>
      </c>
      <c r="R186" s="205">
        <v>55.125</v>
      </c>
      <c r="S186" s="205">
        <v>4.2699999999999996</v>
      </c>
      <c r="T186" s="205">
        <v>5.3000000000000007</v>
      </c>
      <c r="U186" s="205">
        <v>1.25</v>
      </c>
      <c r="V186" s="29" t="s">
        <v>15</v>
      </c>
      <c r="W186" s="28">
        <v>6.79</v>
      </c>
      <c r="X186" s="29" t="s">
        <v>15</v>
      </c>
      <c r="Y186" s="29" t="s">
        <v>15</v>
      </c>
      <c r="Z186" s="28">
        <v>9.1999999999999993</v>
      </c>
      <c r="AA186" s="28">
        <v>3.3</v>
      </c>
      <c r="AB186" s="28">
        <v>6.8</v>
      </c>
      <c r="AC186" s="28">
        <v>25.63</v>
      </c>
      <c r="AD186" s="28">
        <v>0.04</v>
      </c>
      <c r="AE186" s="178" t="s">
        <v>1900</v>
      </c>
      <c r="AF186" s="28">
        <v>2.11</v>
      </c>
      <c r="AG186" s="178" t="s">
        <v>1900</v>
      </c>
      <c r="AH186" s="28">
        <v>2.27</v>
      </c>
      <c r="AI186" s="205">
        <v>7.47</v>
      </c>
      <c r="AJ186" s="28">
        <v>1.1499999999999999</v>
      </c>
      <c r="AK186" s="28">
        <v>3.24</v>
      </c>
      <c r="AL186" s="28">
        <v>1.66</v>
      </c>
      <c r="AM186" s="28">
        <v>0.16</v>
      </c>
      <c r="AN186" s="29" t="s">
        <v>15</v>
      </c>
      <c r="AO186" s="205">
        <v>16.974498469599141</v>
      </c>
      <c r="AP186" s="205">
        <v>8.2033609581061384</v>
      </c>
      <c r="AQ186" s="217">
        <f t="shared" si="14"/>
        <v>25.177859427705279</v>
      </c>
      <c r="AR186" s="261">
        <f t="shared" si="10"/>
        <v>0.67418354282019299</v>
      </c>
      <c r="AS186" s="28">
        <v>1.5</v>
      </c>
      <c r="AT186" s="29" t="s">
        <v>15</v>
      </c>
      <c r="AU186" s="29" t="s">
        <v>15</v>
      </c>
      <c r="AV186" s="29" t="s">
        <v>15</v>
      </c>
      <c r="AW186" s="204">
        <f t="shared" si="12"/>
        <v>8.8699719352225266</v>
      </c>
      <c r="AX186" s="29" t="s">
        <v>15</v>
      </c>
      <c r="AY186" s="29" t="s">
        <v>15</v>
      </c>
      <c r="AZ186" s="29" t="s">
        <v>15</v>
      </c>
      <c r="BA186" s="29" t="s">
        <v>15</v>
      </c>
      <c r="BB186" s="178" t="s">
        <v>1900</v>
      </c>
      <c r="BC186" s="131" t="s">
        <v>15</v>
      </c>
      <c r="BD186" s="178" t="s">
        <v>1900</v>
      </c>
      <c r="BE186" s="30" t="s">
        <v>15</v>
      </c>
      <c r="BF186" s="28">
        <v>2.27</v>
      </c>
      <c r="BG186" s="21" t="s">
        <v>15</v>
      </c>
      <c r="BH186" s="30" t="s">
        <v>15</v>
      </c>
      <c r="BI186" s="30" t="s">
        <v>15</v>
      </c>
      <c r="BJ186" s="309">
        <v>21.007020000000001</v>
      </c>
      <c r="BK186" s="309">
        <v>1462850000</v>
      </c>
      <c r="BL186" s="309">
        <v>262681700</v>
      </c>
      <c r="BM186" s="309">
        <v>0.3791196</v>
      </c>
      <c r="BN186" s="309">
        <v>0.219115</v>
      </c>
      <c r="BO186" s="309">
        <v>0.20799490000000001</v>
      </c>
      <c r="BP186" s="309">
        <v>0.15522369999999999</v>
      </c>
      <c r="BQ186" s="309">
        <v>5.7941339999999998E-6</v>
      </c>
      <c r="BR186" s="309">
        <v>3.8541029999999997E-2</v>
      </c>
      <c r="BS186" s="136">
        <v>17.226222515106201</v>
      </c>
      <c r="BT186" s="136">
        <v>3.7733860015869101</v>
      </c>
      <c r="BU186" s="136">
        <v>-6.5304388990625696E-3</v>
      </c>
      <c r="BV186" s="136">
        <v>1.91191240446642E-3</v>
      </c>
      <c r="BW186" s="136">
        <v>7.8645300818607194E-3</v>
      </c>
      <c r="BX186" s="136">
        <v>343.68158627874999</v>
      </c>
      <c r="BY186" s="136">
        <v>7185.6389327739198</v>
      </c>
      <c r="BZ186" s="136">
        <v>5.6605646222215103E-2</v>
      </c>
      <c r="CA186" s="136">
        <v>1.05308813477823E-3</v>
      </c>
      <c r="CB186" s="136">
        <v>25959.851237708801</v>
      </c>
      <c r="CC186" s="136">
        <v>3930.2476694605198</v>
      </c>
      <c r="CD186" s="136">
        <v>631.11411370142696</v>
      </c>
      <c r="CE186" s="136">
        <v>0</v>
      </c>
      <c r="CF186" s="136">
        <v>48.771118999999999</v>
      </c>
      <c r="CG186" s="136">
        <v>115.99308499999999</v>
      </c>
      <c r="CH186" s="136">
        <v>23.1</v>
      </c>
      <c r="CI186" s="136">
        <v>26.419310344827601</v>
      </c>
      <c r="CJ186" s="136">
        <v>25.807756232687002</v>
      </c>
      <c r="CK186" s="136">
        <v>0.23760000000000001</v>
      </c>
      <c r="CL186" s="136">
        <v>16.966799999999999</v>
      </c>
      <c r="CM186" s="136">
        <v>47.304000000000002</v>
      </c>
      <c r="CN186" s="136">
        <v>0</v>
      </c>
      <c r="CO186" s="136">
        <v>29183.697777000001</v>
      </c>
      <c r="CP186" s="136">
        <v>55414.392742000004</v>
      </c>
      <c r="CQ186" s="136">
        <v>92</v>
      </c>
      <c r="CR186" s="136">
        <v>84.055172413793102</v>
      </c>
      <c r="CS186" s="136">
        <v>85.664819944598307</v>
      </c>
      <c r="CT186" s="136">
        <v>1004.4</v>
      </c>
      <c r="CU186" s="136">
        <v>1004.26482758621</v>
      </c>
      <c r="CV186" s="136">
        <v>1004.9321329639899</v>
      </c>
      <c r="CW186" s="136">
        <v>1.7</v>
      </c>
      <c r="CX186" s="136">
        <v>1.6075862068965501</v>
      </c>
      <c r="CY186" s="136">
        <v>1.5036011080332401</v>
      </c>
      <c r="CZ186" s="136">
        <v>39</v>
      </c>
      <c r="DA186" s="136">
        <v>135.110344827586</v>
      </c>
      <c r="DB186" s="136">
        <v>148.56232686980599</v>
      </c>
      <c r="DC186" s="136">
        <v>0</v>
      </c>
      <c r="DD186" s="136">
        <v>3536.5250000000001</v>
      </c>
      <c r="DE186" s="136">
        <v>7154.25</v>
      </c>
      <c r="DF186" s="136">
        <v>0</v>
      </c>
      <c r="DG186" s="136">
        <v>27964.275000000001</v>
      </c>
      <c r="DH186" s="136">
        <v>57278.974999999999</v>
      </c>
      <c r="DI186" s="136">
        <v>427.75</v>
      </c>
      <c r="DJ186" s="136">
        <v>64411.574999999997</v>
      </c>
      <c r="DK186" s="136">
        <v>161004.82500000001</v>
      </c>
      <c r="DL186" s="136">
        <v>407.02499999999998</v>
      </c>
      <c r="DM186" s="136">
        <v>60317.4</v>
      </c>
      <c r="DN186" s="136">
        <v>150502.67499999999</v>
      </c>
      <c r="DO186" s="136">
        <v>0</v>
      </c>
      <c r="DP186" s="136">
        <v>1807.287</v>
      </c>
      <c r="DQ186" s="136">
        <v>3726.9180000000001</v>
      </c>
      <c r="DR186" s="136">
        <v>0</v>
      </c>
      <c r="DS186" s="136">
        <v>56.991999999999997</v>
      </c>
      <c r="DT186" s="136">
        <v>116.51300000000001</v>
      </c>
      <c r="DU186" s="136">
        <v>0</v>
      </c>
      <c r="DV186" s="136">
        <v>297.47500000000002</v>
      </c>
      <c r="DW186" s="136">
        <v>606.22500000000002</v>
      </c>
      <c r="DX186" s="136">
        <v>0</v>
      </c>
      <c r="DY186" s="136">
        <v>1583.2249999999999</v>
      </c>
      <c r="DZ186" s="136">
        <v>2516.6999999999998</v>
      </c>
      <c r="EA186" s="136">
        <v>0</v>
      </c>
      <c r="EB186" s="136">
        <v>11768.525</v>
      </c>
      <c r="EC186" s="136">
        <v>25058.174999999999</v>
      </c>
      <c r="ED186" s="61"/>
      <c r="IM186"/>
    </row>
    <row r="187" spans="1:247" ht="20.25" customHeight="1">
      <c r="A187" s="17">
        <v>39895</v>
      </c>
      <c r="B187" s="209">
        <v>0.41180555555555554</v>
      </c>
      <c r="C187" s="19">
        <v>1</v>
      </c>
      <c r="D187" s="14">
        <v>-3.38903</v>
      </c>
      <c r="E187" s="15">
        <v>-60.314869999999999</v>
      </c>
      <c r="F187" s="11" t="s">
        <v>16</v>
      </c>
      <c r="G187" s="13">
        <v>5</v>
      </c>
      <c r="H187" s="11" t="s">
        <v>43</v>
      </c>
      <c r="I187" s="12" t="s">
        <v>43</v>
      </c>
      <c r="J187" s="12" t="s">
        <v>1930</v>
      </c>
      <c r="K187" s="16" t="s">
        <v>277</v>
      </c>
      <c r="L187" s="136">
        <v>1</v>
      </c>
      <c r="M187" s="20">
        <v>9.1999999999999993</v>
      </c>
      <c r="N187" s="20">
        <v>0.88</v>
      </c>
      <c r="O187" s="20">
        <v>28.37</v>
      </c>
      <c r="P187" s="20">
        <v>59</v>
      </c>
      <c r="Q187" s="20">
        <v>0.46</v>
      </c>
      <c r="R187" s="204">
        <v>60.774999999999999</v>
      </c>
      <c r="S187" s="204">
        <v>4.7225000000000001</v>
      </c>
      <c r="T187" s="204">
        <v>5.7249999999999996</v>
      </c>
      <c r="U187" s="204">
        <v>1.325</v>
      </c>
      <c r="V187" s="21" t="s">
        <v>15</v>
      </c>
      <c r="W187" s="20">
        <v>6.85</v>
      </c>
      <c r="X187" s="21" t="s">
        <v>15</v>
      </c>
      <c r="Y187" s="21" t="s">
        <v>15</v>
      </c>
      <c r="Z187" s="20">
        <v>12.2</v>
      </c>
      <c r="AA187" s="20">
        <v>5.7</v>
      </c>
      <c r="AB187" s="20">
        <v>7</v>
      </c>
      <c r="AC187" s="20">
        <v>26.06</v>
      </c>
      <c r="AD187" s="20" t="s">
        <v>1900</v>
      </c>
      <c r="AE187" s="20">
        <v>0.39</v>
      </c>
      <c r="AF187" s="20">
        <v>2.0499999999999998</v>
      </c>
      <c r="AG187" s="178" t="s">
        <v>1900</v>
      </c>
      <c r="AH187" s="20">
        <v>2.3199999999999998</v>
      </c>
      <c r="AI187" s="204">
        <v>7.76</v>
      </c>
      <c r="AJ187" s="20">
        <v>1.1599999999999999</v>
      </c>
      <c r="AK187" s="20">
        <v>2.66</v>
      </c>
      <c r="AL187" s="20">
        <v>1.1399999999999999</v>
      </c>
      <c r="AM187" s="21" t="s">
        <v>15</v>
      </c>
      <c r="AN187" s="21" t="s">
        <v>15</v>
      </c>
      <c r="AO187" s="204">
        <v>24.643220858720476</v>
      </c>
      <c r="AP187" s="204">
        <v>13.725772209923793</v>
      </c>
      <c r="AQ187" s="217">
        <f t="shared" si="14"/>
        <v>38.368993068644272</v>
      </c>
      <c r="AR187" s="261">
        <f t="shared" si="10"/>
        <v>0.64226915766677473</v>
      </c>
      <c r="AS187" s="20">
        <v>1.4</v>
      </c>
      <c r="AT187" s="21" t="s">
        <v>15</v>
      </c>
      <c r="AU187" s="21" t="s">
        <v>15</v>
      </c>
      <c r="AV187" s="21" t="s">
        <v>15</v>
      </c>
      <c r="AW187" s="204" t="str">
        <f t="shared" si="12"/>
        <v>NaN</v>
      </c>
      <c r="AX187" s="21" t="s">
        <v>15</v>
      </c>
      <c r="AY187" s="21" t="s">
        <v>15</v>
      </c>
      <c r="AZ187" s="21" t="s">
        <v>15</v>
      </c>
      <c r="BA187" s="21" t="s">
        <v>15</v>
      </c>
      <c r="BB187" s="20">
        <v>0.39</v>
      </c>
      <c r="BC187" s="131" t="s">
        <v>15</v>
      </c>
      <c r="BD187" s="178" t="s">
        <v>1900</v>
      </c>
      <c r="BE187" s="30" t="s">
        <v>15</v>
      </c>
      <c r="BF187" s="20">
        <v>2.3199999999999998</v>
      </c>
      <c r="BG187" s="21" t="s">
        <v>15</v>
      </c>
      <c r="BH187" s="30" t="s">
        <v>15</v>
      </c>
      <c r="BI187" s="30" t="s">
        <v>15</v>
      </c>
      <c r="BJ187" s="309">
        <v>21.007020000000001</v>
      </c>
      <c r="BK187" s="309">
        <v>1462850000</v>
      </c>
      <c r="BL187" s="309">
        <v>262681700</v>
      </c>
      <c r="BM187" s="309">
        <v>0.3791196</v>
      </c>
      <c r="BN187" s="309">
        <v>0.219115</v>
      </c>
      <c r="BO187" s="309">
        <v>0.20799490000000001</v>
      </c>
      <c r="BP187" s="309">
        <v>0.15522369999999999</v>
      </c>
      <c r="BQ187" s="309">
        <v>5.7941339999999998E-6</v>
      </c>
      <c r="BR187" s="309">
        <v>3.8541029999999997E-2</v>
      </c>
      <c r="BS187" s="136">
        <v>12.542325401306201</v>
      </c>
      <c r="BT187" s="136">
        <v>8.4570756912231406</v>
      </c>
      <c r="BU187" s="309">
        <v>-4.4824839278589902E-6</v>
      </c>
      <c r="BV187" s="136">
        <v>-4.1652032377896802E-4</v>
      </c>
      <c r="BW187" s="136">
        <v>4.4614626240218101E-4</v>
      </c>
      <c r="BX187" s="136">
        <v>89.383421451486598</v>
      </c>
      <c r="BY187" s="136">
        <v>3039.7635644086999</v>
      </c>
      <c r="BZ187" s="136">
        <v>4.6827529724794197E-2</v>
      </c>
      <c r="CA187" s="309">
        <v>7.6784515562690496E-5</v>
      </c>
      <c r="CB187" s="136">
        <v>5874.9367166151096</v>
      </c>
      <c r="CC187" s="136">
        <v>31848.0634435719</v>
      </c>
      <c r="CD187" s="136">
        <v>11246.747211079401</v>
      </c>
      <c r="CE187" s="136">
        <v>3.808589</v>
      </c>
      <c r="CF187" s="136">
        <v>50.532775000000001</v>
      </c>
      <c r="CG187" s="136">
        <v>116.979405</v>
      </c>
      <c r="CH187" s="136">
        <v>24.8</v>
      </c>
      <c r="CI187" s="136">
        <v>26.408275862069001</v>
      </c>
      <c r="CJ187" s="136">
        <v>25.823822714681398</v>
      </c>
      <c r="CK187" s="136">
        <v>0.16919999999999999</v>
      </c>
      <c r="CL187" s="136">
        <v>16.146000000000001</v>
      </c>
      <c r="CM187" s="136">
        <v>46.317599999999999</v>
      </c>
      <c r="CN187" s="136">
        <v>0</v>
      </c>
      <c r="CO187" s="136">
        <v>29183.697777000001</v>
      </c>
      <c r="CP187" s="136">
        <v>55414.392742000004</v>
      </c>
      <c r="CQ187" s="136">
        <v>88</v>
      </c>
      <c r="CR187" s="136">
        <v>84.241379310344797</v>
      </c>
      <c r="CS187" s="136">
        <v>85.670360110803301</v>
      </c>
      <c r="CT187" s="136">
        <v>1002.5</v>
      </c>
      <c r="CU187" s="136">
        <v>1004.40137931034</v>
      </c>
      <c r="CV187" s="136">
        <v>1004.98836565097</v>
      </c>
      <c r="CW187" s="136">
        <v>1.5</v>
      </c>
      <c r="CX187" s="136">
        <v>1.50758620689655</v>
      </c>
      <c r="CY187" s="136">
        <v>1.4634349030470899</v>
      </c>
      <c r="CZ187" s="136">
        <v>24</v>
      </c>
      <c r="DA187" s="136">
        <v>137.179310344828</v>
      </c>
      <c r="DB187" s="136">
        <v>151.20221606648201</v>
      </c>
      <c r="DC187" s="136">
        <v>0</v>
      </c>
      <c r="DD187" s="136">
        <v>3536.5250000000001</v>
      </c>
      <c r="DE187" s="136">
        <v>7154.25</v>
      </c>
      <c r="DF187" s="136">
        <v>0</v>
      </c>
      <c r="DG187" s="136">
        <v>27964.275000000001</v>
      </c>
      <c r="DH187" s="136">
        <v>57278.974999999999</v>
      </c>
      <c r="DI187" s="136">
        <v>451.35</v>
      </c>
      <c r="DJ187" s="136">
        <v>64441.1</v>
      </c>
      <c r="DK187" s="136">
        <v>161059.125</v>
      </c>
      <c r="DL187" s="136">
        <v>411.9</v>
      </c>
      <c r="DM187" s="136">
        <v>60333.574999999997</v>
      </c>
      <c r="DN187" s="136">
        <v>150583.79999999999</v>
      </c>
      <c r="DO187" s="136">
        <v>0</v>
      </c>
      <c r="DP187" s="136">
        <v>1807.287</v>
      </c>
      <c r="DQ187" s="136">
        <v>3726.9180000000001</v>
      </c>
      <c r="DR187" s="136">
        <v>0</v>
      </c>
      <c r="DS187" s="136">
        <v>56.991999999999997</v>
      </c>
      <c r="DT187" s="136">
        <v>116.51300000000001</v>
      </c>
      <c r="DU187" s="136">
        <v>0</v>
      </c>
      <c r="DV187" s="136">
        <v>297.47500000000002</v>
      </c>
      <c r="DW187" s="136">
        <v>606.22500000000002</v>
      </c>
      <c r="DX187" s="136">
        <v>0</v>
      </c>
      <c r="DY187" s="136">
        <v>1583.2249999999999</v>
      </c>
      <c r="DZ187" s="136">
        <v>2516.6999999999998</v>
      </c>
      <c r="EA187" s="136">
        <v>0</v>
      </c>
      <c r="EB187" s="136">
        <v>11768.525</v>
      </c>
      <c r="EC187" s="136">
        <v>25058.174999999999</v>
      </c>
      <c r="ED187" s="61"/>
      <c r="IM187"/>
    </row>
    <row r="188" spans="1:247" ht="20.25" customHeight="1">
      <c r="A188" s="17">
        <v>39895</v>
      </c>
      <c r="B188" s="209">
        <v>0.5180555555555556</v>
      </c>
      <c r="C188" s="19">
        <v>1</v>
      </c>
      <c r="D188" s="14">
        <v>-3.3723000000000001</v>
      </c>
      <c r="E188" s="15">
        <v>-60.284633599999999</v>
      </c>
      <c r="F188" s="11" t="s">
        <v>16</v>
      </c>
      <c r="G188" s="13">
        <v>13</v>
      </c>
      <c r="H188" s="11" t="s">
        <v>21</v>
      </c>
      <c r="I188" s="12" t="s">
        <v>21</v>
      </c>
      <c r="J188" s="12" t="s">
        <v>1930</v>
      </c>
      <c r="K188" s="16" t="s">
        <v>277</v>
      </c>
      <c r="L188" s="136">
        <v>1</v>
      </c>
      <c r="M188" s="20">
        <v>8.5</v>
      </c>
      <c r="N188" s="20">
        <v>0.5</v>
      </c>
      <c r="O188" s="20">
        <v>28.86</v>
      </c>
      <c r="P188" s="20">
        <v>53</v>
      </c>
      <c r="Q188" s="20">
        <v>0.51</v>
      </c>
      <c r="R188" s="204">
        <v>40.866666666666667</v>
      </c>
      <c r="S188" s="204">
        <v>3.1533333333333338</v>
      </c>
      <c r="T188" s="204">
        <v>5</v>
      </c>
      <c r="U188" s="204">
        <v>1.2</v>
      </c>
      <c r="V188" s="21" t="s">
        <v>15</v>
      </c>
      <c r="W188" s="20">
        <v>6.66</v>
      </c>
      <c r="X188" s="21" t="s">
        <v>15</v>
      </c>
      <c r="Y188" s="21" t="s">
        <v>15</v>
      </c>
      <c r="Z188" s="20">
        <v>25.5</v>
      </c>
      <c r="AA188" s="20">
        <v>7.5</v>
      </c>
      <c r="AB188" s="20">
        <v>6.9</v>
      </c>
      <c r="AC188" s="20">
        <v>24.62</v>
      </c>
      <c r="AD188" s="20">
        <v>0.04</v>
      </c>
      <c r="AE188" s="20">
        <v>0.49</v>
      </c>
      <c r="AF188" s="20">
        <v>1.31</v>
      </c>
      <c r="AG188" s="178" t="s">
        <v>1900</v>
      </c>
      <c r="AH188" s="20">
        <v>1.85</v>
      </c>
      <c r="AI188" s="204">
        <v>7.14</v>
      </c>
      <c r="AJ188" s="20">
        <v>1.08</v>
      </c>
      <c r="AK188" s="20">
        <v>1.77</v>
      </c>
      <c r="AL188" s="20">
        <v>1.01</v>
      </c>
      <c r="AM188" s="21" t="s">
        <v>15</v>
      </c>
      <c r="AN188" s="21" t="s">
        <v>15</v>
      </c>
      <c r="AO188" s="205">
        <v>15.941406334277096</v>
      </c>
      <c r="AP188" s="205">
        <v>6.65557912020099</v>
      </c>
      <c r="AQ188" s="217">
        <f t="shared" si="14"/>
        <v>22.596985454478087</v>
      </c>
      <c r="AR188" s="261">
        <f t="shared" si="10"/>
        <v>0.70546606167407866</v>
      </c>
      <c r="AS188" s="20">
        <v>0.5</v>
      </c>
      <c r="AT188" s="21" t="s">
        <v>15</v>
      </c>
      <c r="AU188" s="21" t="s">
        <v>15</v>
      </c>
      <c r="AV188" s="21" t="s">
        <v>15</v>
      </c>
      <c r="AW188" s="204" t="str">
        <f t="shared" si="12"/>
        <v>NaN</v>
      </c>
      <c r="AX188" s="21" t="s">
        <v>15</v>
      </c>
      <c r="AY188" s="21" t="s">
        <v>15</v>
      </c>
      <c r="AZ188" s="204" t="s">
        <v>15</v>
      </c>
      <c r="BA188" s="21" t="s">
        <v>15</v>
      </c>
      <c r="BB188" s="20">
        <v>0.49</v>
      </c>
      <c r="BC188" s="131" t="s">
        <v>15</v>
      </c>
      <c r="BD188" s="178" t="s">
        <v>1900</v>
      </c>
      <c r="BE188" s="30" t="s">
        <v>15</v>
      </c>
      <c r="BF188" s="20">
        <v>1.85</v>
      </c>
      <c r="BG188" s="21" t="s">
        <v>15</v>
      </c>
      <c r="BH188" s="30" t="s">
        <v>15</v>
      </c>
      <c r="BI188" s="30" t="s">
        <v>15</v>
      </c>
      <c r="BJ188" s="309">
        <v>21.007020000000001</v>
      </c>
      <c r="BK188" s="309">
        <v>1462850000</v>
      </c>
      <c r="BL188" s="309">
        <v>262681700</v>
      </c>
      <c r="BM188" s="309">
        <v>0.3791196</v>
      </c>
      <c r="BN188" s="309">
        <v>0.219115</v>
      </c>
      <c r="BO188" s="309">
        <v>0.20799490000000001</v>
      </c>
      <c r="BP188" s="309">
        <v>0.15522369999999999</v>
      </c>
      <c r="BQ188" s="309">
        <v>5.7941339999999998E-6</v>
      </c>
      <c r="BR188" s="309">
        <v>3.8541029999999997E-2</v>
      </c>
      <c r="BS188" s="136">
        <v>12.924396991729701</v>
      </c>
      <c r="BT188" s="136">
        <v>8.0751023292541504</v>
      </c>
      <c r="BU188" s="136">
        <v>-1.3166665448807199E-3</v>
      </c>
      <c r="BV188" s="136">
        <v>-1.97578057850478E-4</v>
      </c>
      <c r="BW188" s="136">
        <v>1.33169823675416E-3</v>
      </c>
      <c r="BX188" s="136">
        <v>8.5340883621189807</v>
      </c>
      <c r="BY188" s="136">
        <v>5592.4977284708202</v>
      </c>
      <c r="BZ188" s="136">
        <v>4.2854546279898501E-2</v>
      </c>
      <c r="CA188" s="136">
        <v>1.51235102555459E-4</v>
      </c>
      <c r="CB188" s="136">
        <v>10835.0797657817</v>
      </c>
      <c r="CC188" s="136">
        <v>19197.122029989401</v>
      </c>
      <c r="CD188" s="136">
        <v>8130.7142664273897</v>
      </c>
      <c r="CE188" s="136">
        <v>3.808589</v>
      </c>
      <c r="CF188" s="136">
        <v>50.532775000000001</v>
      </c>
      <c r="CG188" s="136">
        <v>116.979405</v>
      </c>
      <c r="CH188" s="136">
        <v>24.8</v>
      </c>
      <c r="CI188" s="136">
        <v>26.408275862069001</v>
      </c>
      <c r="CJ188" s="136">
        <v>25.823822714681398</v>
      </c>
      <c r="CK188" s="136">
        <v>0.16919999999999999</v>
      </c>
      <c r="CL188" s="136">
        <v>16.146000000000001</v>
      </c>
      <c r="CM188" s="136">
        <v>46.317599999999999</v>
      </c>
      <c r="CN188" s="136">
        <v>0</v>
      </c>
      <c r="CO188" s="136">
        <v>29183.697777000001</v>
      </c>
      <c r="CP188" s="136">
        <v>55414.392742000004</v>
      </c>
      <c r="CQ188" s="136">
        <v>88</v>
      </c>
      <c r="CR188" s="136">
        <v>84.241379310344797</v>
      </c>
      <c r="CS188" s="136">
        <v>85.670360110803301</v>
      </c>
      <c r="CT188" s="136">
        <v>1002.5</v>
      </c>
      <c r="CU188" s="136">
        <v>1004.40137931034</v>
      </c>
      <c r="CV188" s="136">
        <v>1004.98836565097</v>
      </c>
      <c r="CW188" s="136">
        <v>1.5</v>
      </c>
      <c r="CX188" s="136">
        <v>1.50758620689655</v>
      </c>
      <c r="CY188" s="136">
        <v>1.4634349030470899</v>
      </c>
      <c r="CZ188" s="136">
        <v>24</v>
      </c>
      <c r="DA188" s="136">
        <v>137.179310344828</v>
      </c>
      <c r="DB188" s="136">
        <v>151.20221606648201</v>
      </c>
      <c r="DC188" s="136">
        <v>0</v>
      </c>
      <c r="DD188" s="136">
        <v>3536.5250000000001</v>
      </c>
      <c r="DE188" s="136">
        <v>7154.25</v>
      </c>
      <c r="DF188" s="136">
        <v>0</v>
      </c>
      <c r="DG188" s="136">
        <v>27964.275000000001</v>
      </c>
      <c r="DH188" s="136">
        <v>57278.974999999999</v>
      </c>
      <c r="DI188" s="136">
        <v>451.35</v>
      </c>
      <c r="DJ188" s="136">
        <v>64441.1</v>
      </c>
      <c r="DK188" s="136">
        <v>161059.125</v>
      </c>
      <c r="DL188" s="136">
        <v>411.9</v>
      </c>
      <c r="DM188" s="136">
        <v>60333.574999999997</v>
      </c>
      <c r="DN188" s="136">
        <v>150583.79999999999</v>
      </c>
      <c r="DO188" s="136">
        <v>0</v>
      </c>
      <c r="DP188" s="136">
        <v>1807.287</v>
      </c>
      <c r="DQ188" s="136">
        <v>3726.9180000000001</v>
      </c>
      <c r="DR188" s="136">
        <v>0</v>
      </c>
      <c r="DS188" s="136">
        <v>56.991999999999997</v>
      </c>
      <c r="DT188" s="136">
        <v>116.51300000000001</v>
      </c>
      <c r="DU188" s="136">
        <v>0</v>
      </c>
      <c r="DV188" s="136">
        <v>297.47500000000002</v>
      </c>
      <c r="DW188" s="136">
        <v>606.22500000000002</v>
      </c>
      <c r="DX188" s="136">
        <v>0</v>
      </c>
      <c r="DY188" s="136">
        <v>1583.2249999999999</v>
      </c>
      <c r="DZ188" s="136">
        <v>2516.6999999999998</v>
      </c>
      <c r="EA188" s="136">
        <v>0</v>
      </c>
      <c r="EB188" s="136">
        <v>11768.525</v>
      </c>
      <c r="EC188" s="136">
        <v>25058.174999999999</v>
      </c>
      <c r="ED188" s="61"/>
      <c r="IM188"/>
    </row>
    <row r="189" spans="1:247" ht="20.25" customHeight="1">
      <c r="A189" s="25">
        <v>39895</v>
      </c>
      <c r="B189" s="209">
        <v>0.58611111111111114</v>
      </c>
      <c r="C189" s="27">
        <v>1</v>
      </c>
      <c r="D189" s="14">
        <v>-3.36328</v>
      </c>
      <c r="E189" s="23">
        <v>-60.298186000000001</v>
      </c>
      <c r="F189" s="11" t="s">
        <v>16</v>
      </c>
      <c r="G189" s="13">
        <v>10</v>
      </c>
      <c r="H189" s="11" t="s">
        <v>19</v>
      </c>
      <c r="I189" s="12" t="s">
        <v>19</v>
      </c>
      <c r="J189" s="12" t="s">
        <v>1930</v>
      </c>
      <c r="K189" s="24" t="s">
        <v>277</v>
      </c>
      <c r="L189" s="136">
        <v>1</v>
      </c>
      <c r="M189" s="28">
        <v>9</v>
      </c>
      <c r="N189" s="28">
        <v>0.75</v>
      </c>
      <c r="O189" s="28">
        <v>29.31</v>
      </c>
      <c r="P189" s="28">
        <v>57</v>
      </c>
      <c r="Q189" s="28">
        <v>0.48</v>
      </c>
      <c r="R189" s="205">
        <v>63.166666666666664</v>
      </c>
      <c r="S189" s="205">
        <v>4.83</v>
      </c>
      <c r="T189" s="205">
        <v>13.366666666666667</v>
      </c>
      <c r="U189" s="205">
        <v>3.1666666666666665</v>
      </c>
      <c r="V189" s="29" t="s">
        <v>15</v>
      </c>
      <c r="W189" s="28">
        <v>6.78</v>
      </c>
      <c r="X189" s="29" t="s">
        <v>15</v>
      </c>
      <c r="Y189" s="29" t="s">
        <v>15</v>
      </c>
      <c r="Z189" s="28">
        <v>17.5</v>
      </c>
      <c r="AA189" s="28">
        <v>5.5</v>
      </c>
      <c r="AB189" s="28">
        <v>6.9</v>
      </c>
      <c r="AC189" s="28">
        <v>26.04</v>
      </c>
      <c r="AD189" s="20" t="s">
        <v>1900</v>
      </c>
      <c r="AE189" s="178" t="s">
        <v>1900</v>
      </c>
      <c r="AF189" s="28">
        <v>1.79</v>
      </c>
      <c r="AG189" s="178" t="s">
        <v>1900</v>
      </c>
      <c r="AH189" s="28">
        <v>1.94</v>
      </c>
      <c r="AI189" s="205">
        <v>7.21</v>
      </c>
      <c r="AJ189" s="28">
        <v>1.1299999999999999</v>
      </c>
      <c r="AK189" s="28">
        <v>2.21</v>
      </c>
      <c r="AL189" s="28">
        <v>1.22</v>
      </c>
      <c r="AM189" s="29" t="s">
        <v>15</v>
      </c>
      <c r="AN189" s="29" t="s">
        <v>15</v>
      </c>
      <c r="AO189" s="204">
        <v>72.729686326671981</v>
      </c>
      <c r="AP189" s="204">
        <v>21.787653848403885</v>
      </c>
      <c r="AQ189" s="217">
        <f t="shared" si="14"/>
        <v>94.517340175075873</v>
      </c>
      <c r="AR189" s="261">
        <f t="shared" si="10"/>
        <v>0.76948511449807733</v>
      </c>
      <c r="AS189" s="28">
        <v>5.7</v>
      </c>
      <c r="AT189" s="29" t="s">
        <v>15</v>
      </c>
      <c r="AU189" s="29" t="s">
        <v>15</v>
      </c>
      <c r="AV189" s="29" t="s">
        <v>15</v>
      </c>
      <c r="AW189" s="204" t="str">
        <f t="shared" si="12"/>
        <v>NaN</v>
      </c>
      <c r="AX189" s="29" t="s">
        <v>15</v>
      </c>
      <c r="AY189" s="29" t="s">
        <v>15</v>
      </c>
      <c r="AZ189" s="205" t="s">
        <v>15</v>
      </c>
      <c r="BA189" s="29" t="s">
        <v>15</v>
      </c>
      <c r="BB189" s="178" t="s">
        <v>1900</v>
      </c>
      <c r="BC189" s="131" t="s">
        <v>15</v>
      </c>
      <c r="BD189" s="178" t="s">
        <v>1900</v>
      </c>
      <c r="BE189" s="30" t="s">
        <v>15</v>
      </c>
      <c r="BF189" s="28">
        <v>1.94</v>
      </c>
      <c r="BG189" s="21" t="s">
        <v>15</v>
      </c>
      <c r="BH189" s="30" t="s">
        <v>15</v>
      </c>
      <c r="BI189" s="30" t="s">
        <v>15</v>
      </c>
      <c r="BJ189" s="309">
        <v>21.007020000000001</v>
      </c>
      <c r="BK189" s="309">
        <v>1462850000</v>
      </c>
      <c r="BL189" s="309">
        <v>262681700</v>
      </c>
      <c r="BM189" s="309">
        <v>0.3791196</v>
      </c>
      <c r="BN189" s="309">
        <v>0.219115</v>
      </c>
      <c r="BO189" s="309">
        <v>0.20799490000000001</v>
      </c>
      <c r="BP189" s="309">
        <v>0.15522369999999999</v>
      </c>
      <c r="BQ189" s="309">
        <v>5.7941339999999998E-6</v>
      </c>
      <c r="BR189" s="309">
        <v>3.8541029999999997E-2</v>
      </c>
      <c r="BS189" s="136">
        <v>12.4673407872518</v>
      </c>
      <c r="BT189" s="136">
        <v>8.5321944554646798</v>
      </c>
      <c r="BU189" s="136">
        <v>-1.73725098526726E-3</v>
      </c>
      <c r="BV189" s="136">
        <v>-2.2636940411757699E-4</v>
      </c>
      <c r="BW189" s="136">
        <v>1.75215020620575E-3</v>
      </c>
      <c r="BX189" s="136">
        <v>7.42399618417382</v>
      </c>
      <c r="BY189" s="136">
        <v>4849.6519985363002</v>
      </c>
      <c r="BZ189" s="136">
        <v>4.1478853525624797E-2</v>
      </c>
      <c r="CA189" s="136">
        <v>2.00568937464802E-4</v>
      </c>
      <c r="CB189" s="136">
        <v>15633.320443865199</v>
      </c>
      <c r="CC189" s="136">
        <v>13889.3352460024</v>
      </c>
      <c r="CD189" s="136">
        <v>5388.0157179078396</v>
      </c>
      <c r="CE189" s="136">
        <v>3.808589</v>
      </c>
      <c r="CF189" s="136">
        <v>50.532775000000001</v>
      </c>
      <c r="CG189" s="136">
        <v>116.979405</v>
      </c>
      <c r="CH189" s="136">
        <v>24.8</v>
      </c>
      <c r="CI189" s="136">
        <v>26.408275862069001</v>
      </c>
      <c r="CJ189" s="136">
        <v>25.823822714681398</v>
      </c>
      <c r="CK189" s="136">
        <v>0.16919999999999999</v>
      </c>
      <c r="CL189" s="136">
        <v>16.146000000000001</v>
      </c>
      <c r="CM189" s="136">
        <v>46.317599999999999</v>
      </c>
      <c r="CN189" s="136">
        <v>0</v>
      </c>
      <c r="CO189" s="136">
        <v>29183.697777000001</v>
      </c>
      <c r="CP189" s="136">
        <v>55414.392742000004</v>
      </c>
      <c r="CQ189" s="136">
        <v>88</v>
      </c>
      <c r="CR189" s="136">
        <v>84.241379310344797</v>
      </c>
      <c r="CS189" s="136">
        <v>85.670360110803301</v>
      </c>
      <c r="CT189" s="136">
        <v>1002.5</v>
      </c>
      <c r="CU189" s="136">
        <v>1004.40137931034</v>
      </c>
      <c r="CV189" s="136">
        <v>1004.98836565097</v>
      </c>
      <c r="CW189" s="136">
        <v>1.5</v>
      </c>
      <c r="CX189" s="136">
        <v>1.50758620689655</v>
      </c>
      <c r="CY189" s="136">
        <v>1.4634349030470899</v>
      </c>
      <c r="CZ189" s="136">
        <v>24</v>
      </c>
      <c r="DA189" s="136">
        <v>137.179310344828</v>
      </c>
      <c r="DB189" s="136">
        <v>151.20221606648201</v>
      </c>
      <c r="DC189" s="136">
        <v>0</v>
      </c>
      <c r="DD189" s="136">
        <v>3536.5250000000001</v>
      </c>
      <c r="DE189" s="136">
        <v>7154.25</v>
      </c>
      <c r="DF189" s="136">
        <v>0</v>
      </c>
      <c r="DG189" s="136">
        <v>27964.275000000001</v>
      </c>
      <c r="DH189" s="136">
        <v>57278.974999999999</v>
      </c>
      <c r="DI189" s="136">
        <v>451.35</v>
      </c>
      <c r="DJ189" s="136">
        <v>64441.1</v>
      </c>
      <c r="DK189" s="136">
        <v>161059.125</v>
      </c>
      <c r="DL189" s="136">
        <v>411.9</v>
      </c>
      <c r="DM189" s="136">
        <v>60333.574999999997</v>
      </c>
      <c r="DN189" s="136">
        <v>150583.79999999999</v>
      </c>
      <c r="DO189" s="136">
        <v>0</v>
      </c>
      <c r="DP189" s="136">
        <v>1807.287</v>
      </c>
      <c r="DQ189" s="136">
        <v>3726.9180000000001</v>
      </c>
      <c r="DR189" s="136">
        <v>0</v>
      </c>
      <c r="DS189" s="136">
        <v>56.991999999999997</v>
      </c>
      <c r="DT189" s="136">
        <v>116.51300000000001</v>
      </c>
      <c r="DU189" s="136">
        <v>0</v>
      </c>
      <c r="DV189" s="136">
        <v>297.47500000000002</v>
      </c>
      <c r="DW189" s="136">
        <v>606.22500000000002</v>
      </c>
      <c r="DX189" s="136">
        <v>0</v>
      </c>
      <c r="DY189" s="136">
        <v>1583.2249999999999</v>
      </c>
      <c r="DZ189" s="136">
        <v>2516.6999999999998</v>
      </c>
      <c r="EA189" s="136">
        <v>0</v>
      </c>
      <c r="EB189" s="136">
        <v>11768.525</v>
      </c>
      <c r="EC189" s="136">
        <v>25058.174999999999</v>
      </c>
      <c r="ED189" s="61"/>
      <c r="IM189"/>
    </row>
    <row r="190" spans="1:247" ht="20.25" customHeight="1">
      <c r="A190" s="25">
        <v>39895</v>
      </c>
      <c r="B190" s="209">
        <v>0.44097222222222227</v>
      </c>
      <c r="C190" s="27">
        <v>1</v>
      </c>
      <c r="D190" s="14">
        <v>-3.3818299999999999</v>
      </c>
      <c r="E190" s="23">
        <v>-60.311799999999998</v>
      </c>
      <c r="F190" s="11" t="s">
        <v>266</v>
      </c>
      <c r="G190" s="13">
        <v>16</v>
      </c>
      <c r="H190" s="11" t="s">
        <v>285</v>
      </c>
      <c r="I190" s="12" t="s">
        <v>23</v>
      </c>
      <c r="J190" s="12" t="s">
        <v>1930</v>
      </c>
      <c r="K190" s="24" t="s">
        <v>277</v>
      </c>
      <c r="L190" s="136">
        <v>1</v>
      </c>
      <c r="M190" s="28">
        <v>8.6999999999999993</v>
      </c>
      <c r="N190" s="28">
        <v>0.86</v>
      </c>
      <c r="O190" s="28">
        <v>28.75</v>
      </c>
      <c r="P190" s="28">
        <v>61</v>
      </c>
      <c r="Q190" s="28">
        <v>0.48</v>
      </c>
      <c r="R190" s="205">
        <v>42.050000000000004</v>
      </c>
      <c r="S190" s="205">
        <v>3.2466666666666666</v>
      </c>
      <c r="T190" s="205">
        <v>5.5666666666666664</v>
      </c>
      <c r="U190" s="205">
        <v>1.3166666666666667</v>
      </c>
      <c r="V190" s="29" t="s">
        <v>15</v>
      </c>
      <c r="W190" s="28">
        <v>6.72</v>
      </c>
      <c r="X190" s="29" t="s">
        <v>15</v>
      </c>
      <c r="Y190" s="29" t="s">
        <v>15</v>
      </c>
      <c r="Z190" s="28">
        <v>11.5</v>
      </c>
      <c r="AA190" s="28">
        <v>5.8</v>
      </c>
      <c r="AB190" s="28">
        <v>6.9</v>
      </c>
      <c r="AC190" s="28">
        <v>26.69</v>
      </c>
      <c r="AD190" s="28">
        <v>0.04</v>
      </c>
      <c r="AE190" s="28">
        <v>0.43</v>
      </c>
      <c r="AF190" s="28">
        <v>2.09</v>
      </c>
      <c r="AG190" s="178" t="s">
        <v>1900</v>
      </c>
      <c r="AH190" s="28">
        <v>2.25</v>
      </c>
      <c r="AI190" s="205">
        <v>7.88</v>
      </c>
      <c r="AJ190" s="28">
        <v>1.19</v>
      </c>
      <c r="AK190" s="28">
        <v>2.64</v>
      </c>
      <c r="AL190" s="28">
        <v>1.06</v>
      </c>
      <c r="AM190" s="29" t="s">
        <v>15</v>
      </c>
      <c r="AN190" s="29" t="s">
        <v>15</v>
      </c>
      <c r="AO190" s="205">
        <v>27.225951197025587</v>
      </c>
      <c r="AP190" s="205">
        <v>14.584207169254938</v>
      </c>
      <c r="AQ190" s="217">
        <f t="shared" si="14"/>
        <v>41.810158366280525</v>
      </c>
      <c r="AR190" s="261">
        <f t="shared" si="10"/>
        <v>0.65118029351888429</v>
      </c>
      <c r="AS190" s="28">
        <v>1.05</v>
      </c>
      <c r="AT190" s="29" t="s">
        <v>15</v>
      </c>
      <c r="AU190" s="29" t="s">
        <v>15</v>
      </c>
      <c r="AV190" s="29" t="s">
        <v>15</v>
      </c>
      <c r="AW190" s="204" t="str">
        <f t="shared" si="12"/>
        <v>NaN</v>
      </c>
      <c r="AX190" s="29" t="s">
        <v>15</v>
      </c>
      <c r="AY190" s="29" t="s">
        <v>15</v>
      </c>
      <c r="AZ190" s="204" t="s">
        <v>15</v>
      </c>
      <c r="BA190" s="29" t="s">
        <v>15</v>
      </c>
      <c r="BB190" s="28">
        <v>0.43</v>
      </c>
      <c r="BC190" s="131" t="s">
        <v>15</v>
      </c>
      <c r="BD190" s="178" t="s">
        <v>1900</v>
      </c>
      <c r="BE190" s="30" t="s">
        <v>15</v>
      </c>
      <c r="BF190" s="28">
        <v>2.25</v>
      </c>
      <c r="BG190" s="21" t="s">
        <v>15</v>
      </c>
      <c r="BH190" s="30" t="s">
        <v>15</v>
      </c>
      <c r="BI190" s="30" t="s">
        <v>15</v>
      </c>
      <c r="BJ190" s="309">
        <v>21.007020000000001</v>
      </c>
      <c r="BK190" s="309">
        <v>1462850000</v>
      </c>
      <c r="BL190" s="309">
        <v>262681700</v>
      </c>
      <c r="BM190" s="309">
        <v>0.3791196</v>
      </c>
      <c r="BN190" s="309">
        <v>0.219115</v>
      </c>
      <c r="BO190" s="309">
        <v>0.20799490000000001</v>
      </c>
      <c r="BP190" s="309">
        <v>0.15522369999999999</v>
      </c>
      <c r="BQ190" s="309">
        <v>5.7941339999999998E-6</v>
      </c>
      <c r="BR190" s="309">
        <v>3.8541029999999997E-2</v>
      </c>
      <c r="BS190" s="136">
        <v>13.2324075698853</v>
      </c>
      <c r="BT190" s="136">
        <v>7.7670850753784197</v>
      </c>
      <c r="BU190" s="136">
        <v>4.0693254413781698E-4</v>
      </c>
      <c r="BV190" s="309">
        <v>-8.7215578787436202E-5</v>
      </c>
      <c r="BW190" s="136">
        <v>4.1711708763614302E-4</v>
      </c>
      <c r="BX190" s="136">
        <v>347.90312299238201</v>
      </c>
      <c r="BY190" s="136">
        <v>3804.5616621095501</v>
      </c>
      <c r="BZ190" s="136">
        <v>4.5486571581700899E-2</v>
      </c>
      <c r="CA190" s="309">
        <v>4.5020118671965402E-5</v>
      </c>
      <c r="CB190" s="136">
        <v>3043.0807481459101</v>
      </c>
      <c r="CC190" s="136">
        <v>65775.087499022397</v>
      </c>
      <c r="CD190" s="136">
        <v>23541.700360685099</v>
      </c>
      <c r="CE190" s="136">
        <v>3.808589</v>
      </c>
      <c r="CF190" s="136">
        <v>50.532775000000001</v>
      </c>
      <c r="CG190" s="136">
        <v>116.979405</v>
      </c>
      <c r="CH190" s="136">
        <v>24.8</v>
      </c>
      <c r="CI190" s="136">
        <v>26.408275862069001</v>
      </c>
      <c r="CJ190" s="136">
        <v>25.823822714681398</v>
      </c>
      <c r="CK190" s="136">
        <v>0.16919999999999999</v>
      </c>
      <c r="CL190" s="136">
        <v>16.146000000000001</v>
      </c>
      <c r="CM190" s="136">
        <v>46.317599999999999</v>
      </c>
      <c r="CN190" s="136">
        <v>0</v>
      </c>
      <c r="CO190" s="136">
        <v>29183.697777000001</v>
      </c>
      <c r="CP190" s="136">
        <v>55414.392742000004</v>
      </c>
      <c r="CQ190" s="136">
        <v>88</v>
      </c>
      <c r="CR190" s="136">
        <v>84.241379310344797</v>
      </c>
      <c r="CS190" s="136">
        <v>85.670360110803301</v>
      </c>
      <c r="CT190" s="136">
        <v>1002.5</v>
      </c>
      <c r="CU190" s="136">
        <v>1004.40137931034</v>
      </c>
      <c r="CV190" s="136">
        <v>1004.98836565097</v>
      </c>
      <c r="CW190" s="136">
        <v>1.5</v>
      </c>
      <c r="CX190" s="136">
        <v>1.50758620689655</v>
      </c>
      <c r="CY190" s="136">
        <v>1.4634349030470899</v>
      </c>
      <c r="CZ190" s="136">
        <v>24</v>
      </c>
      <c r="DA190" s="136">
        <v>137.179310344828</v>
      </c>
      <c r="DB190" s="136">
        <v>151.20221606648201</v>
      </c>
      <c r="DC190" s="136">
        <v>0</v>
      </c>
      <c r="DD190" s="136">
        <v>3536.5250000000001</v>
      </c>
      <c r="DE190" s="136">
        <v>7154.25</v>
      </c>
      <c r="DF190" s="136">
        <v>0</v>
      </c>
      <c r="DG190" s="136">
        <v>27964.275000000001</v>
      </c>
      <c r="DH190" s="136">
        <v>57278.974999999999</v>
      </c>
      <c r="DI190" s="136">
        <v>451.35</v>
      </c>
      <c r="DJ190" s="136">
        <v>64441.1</v>
      </c>
      <c r="DK190" s="136">
        <v>161059.125</v>
      </c>
      <c r="DL190" s="136">
        <v>411.9</v>
      </c>
      <c r="DM190" s="136">
        <v>60333.574999999997</v>
      </c>
      <c r="DN190" s="136">
        <v>150583.79999999999</v>
      </c>
      <c r="DO190" s="136">
        <v>0</v>
      </c>
      <c r="DP190" s="136">
        <v>1807.287</v>
      </c>
      <c r="DQ190" s="136">
        <v>3726.9180000000001</v>
      </c>
      <c r="DR190" s="136">
        <v>0</v>
      </c>
      <c r="DS190" s="136">
        <v>56.991999999999997</v>
      </c>
      <c r="DT190" s="136">
        <v>116.51300000000001</v>
      </c>
      <c r="DU190" s="136">
        <v>0</v>
      </c>
      <c r="DV190" s="136">
        <v>297.47500000000002</v>
      </c>
      <c r="DW190" s="136">
        <v>606.22500000000002</v>
      </c>
      <c r="DX190" s="136">
        <v>0</v>
      </c>
      <c r="DY190" s="136">
        <v>1583.2249999999999</v>
      </c>
      <c r="DZ190" s="136">
        <v>2516.6999999999998</v>
      </c>
      <c r="EA190" s="136">
        <v>0</v>
      </c>
      <c r="EB190" s="136">
        <v>11768.525</v>
      </c>
      <c r="EC190" s="136">
        <v>25058.174999999999</v>
      </c>
      <c r="ED190" s="61"/>
      <c r="IM190"/>
    </row>
    <row r="191" spans="1:247" ht="20.25" customHeight="1">
      <c r="A191" s="17">
        <v>39895</v>
      </c>
      <c r="B191" s="209" t="s">
        <v>286</v>
      </c>
      <c r="C191" s="19">
        <v>1</v>
      </c>
      <c r="D191" s="14">
        <v>-3.4006799999999999</v>
      </c>
      <c r="E191" s="15">
        <v>-60.313460999999997</v>
      </c>
      <c r="F191" s="11" t="s">
        <v>266</v>
      </c>
      <c r="G191" s="13">
        <v>17</v>
      </c>
      <c r="H191" s="11" t="s">
        <v>267</v>
      </c>
      <c r="I191" s="12" t="s">
        <v>24</v>
      </c>
      <c r="J191" s="12" t="s">
        <v>1930</v>
      </c>
      <c r="K191" s="16" t="s">
        <v>277</v>
      </c>
      <c r="L191" s="136">
        <v>1</v>
      </c>
      <c r="M191" s="20">
        <v>8.9</v>
      </c>
      <c r="N191" s="20">
        <v>1</v>
      </c>
      <c r="O191" s="20">
        <v>29.07</v>
      </c>
      <c r="P191" s="20">
        <v>60</v>
      </c>
      <c r="Q191" s="20">
        <v>0.5</v>
      </c>
      <c r="R191" s="204">
        <v>96.95714285714287</v>
      </c>
      <c r="S191" s="204">
        <v>7.444285714285714</v>
      </c>
      <c r="T191" s="204">
        <v>6.6</v>
      </c>
      <c r="U191" s="204">
        <v>1.5571428571428572</v>
      </c>
      <c r="V191" s="21" t="s">
        <v>15</v>
      </c>
      <c r="W191" s="20">
        <v>7.25</v>
      </c>
      <c r="X191" s="21" t="s">
        <v>15</v>
      </c>
      <c r="Y191" s="21" t="s">
        <v>15</v>
      </c>
      <c r="Z191" s="20">
        <v>9.8000000000000007</v>
      </c>
      <c r="AA191" s="20">
        <v>4.7</v>
      </c>
      <c r="AB191" s="20">
        <v>7.1</v>
      </c>
      <c r="AC191" s="20">
        <v>26.06</v>
      </c>
      <c r="AD191" s="20">
        <v>0.04</v>
      </c>
      <c r="AE191" s="178" t="s">
        <v>1900</v>
      </c>
      <c r="AF191" s="20">
        <v>2.2400000000000002</v>
      </c>
      <c r="AG191" s="178" t="s">
        <v>1900</v>
      </c>
      <c r="AH191" s="20">
        <v>2.36</v>
      </c>
      <c r="AI191" s="204">
        <v>7.33</v>
      </c>
      <c r="AJ191" s="20">
        <v>1.1299999999999999</v>
      </c>
      <c r="AK191" s="20">
        <v>2.71</v>
      </c>
      <c r="AL191" s="20">
        <v>1.04</v>
      </c>
      <c r="AM191" s="21" t="s">
        <v>15</v>
      </c>
      <c r="AN191" s="21" t="s">
        <v>15</v>
      </c>
      <c r="AO191" s="204">
        <v>33.702644199236872</v>
      </c>
      <c r="AP191" s="204">
        <v>16.997191185937314</v>
      </c>
      <c r="AQ191" s="217">
        <f t="shared" si="14"/>
        <v>50.699835385174183</v>
      </c>
      <c r="AR191" s="261">
        <f t="shared" si="10"/>
        <v>0.66474859224281257</v>
      </c>
      <c r="AS191" s="20">
        <v>2.2999999999999998</v>
      </c>
      <c r="AT191" s="21" t="s">
        <v>15</v>
      </c>
      <c r="AU191" s="21" t="s">
        <v>15</v>
      </c>
      <c r="AV191" s="21" t="s">
        <v>15</v>
      </c>
      <c r="AW191" s="204" t="str">
        <f t="shared" si="12"/>
        <v>NaN</v>
      </c>
      <c r="AX191" s="21" t="s">
        <v>15</v>
      </c>
      <c r="AY191" s="21" t="s">
        <v>15</v>
      </c>
      <c r="AZ191" s="205" t="s">
        <v>15</v>
      </c>
      <c r="BA191" s="21" t="s">
        <v>15</v>
      </c>
      <c r="BB191" s="178" t="s">
        <v>1900</v>
      </c>
      <c r="BC191" s="131" t="s">
        <v>15</v>
      </c>
      <c r="BD191" s="178" t="s">
        <v>1900</v>
      </c>
      <c r="BE191" s="30" t="s">
        <v>15</v>
      </c>
      <c r="BF191" s="20">
        <v>2.36</v>
      </c>
      <c r="BG191" s="21" t="s">
        <v>15</v>
      </c>
      <c r="BH191" s="30" t="s">
        <v>15</v>
      </c>
      <c r="BI191" s="30" t="s">
        <v>15</v>
      </c>
      <c r="BJ191" s="309">
        <v>21.007020000000001</v>
      </c>
      <c r="BK191" s="309">
        <v>1462850000</v>
      </c>
      <c r="BL191" s="309">
        <v>262681700</v>
      </c>
      <c r="BM191" s="309">
        <v>0.3791196</v>
      </c>
      <c r="BN191" s="309">
        <v>0.219115</v>
      </c>
      <c r="BO191" s="309">
        <v>0.20799490000000001</v>
      </c>
      <c r="BP191" s="309">
        <v>0.15522369999999999</v>
      </c>
      <c r="BQ191" s="309">
        <v>5.7941339999999998E-6</v>
      </c>
      <c r="BR191" s="309">
        <v>3.8541029999999997E-2</v>
      </c>
      <c r="BS191" s="136">
        <v>13.0561363697052</v>
      </c>
      <c r="BT191" s="136">
        <v>7.9431993961334202</v>
      </c>
      <c r="BU191" s="136">
        <v>7.6376973811420601E-4</v>
      </c>
      <c r="BV191" s="136">
        <v>-3.9541364531032698E-3</v>
      </c>
      <c r="BW191" s="136">
        <v>5.74456050526351E-3</v>
      </c>
      <c r="BX191" s="136">
        <v>280.93245438687802</v>
      </c>
      <c r="BY191" s="136">
        <v>8401.8245737514408</v>
      </c>
      <c r="BZ191" s="136">
        <v>9.1332667495667999E-2</v>
      </c>
      <c r="CA191" s="136">
        <v>7.2098043527954903E-4</v>
      </c>
      <c r="CB191" s="136">
        <v>49702.580556234898</v>
      </c>
      <c r="CC191" s="136">
        <v>7636.0300051802396</v>
      </c>
      <c r="CD191" s="136">
        <v>1290.21104298057</v>
      </c>
      <c r="CE191" s="136">
        <v>0</v>
      </c>
      <c r="CF191" s="136">
        <v>48.771118999999999</v>
      </c>
      <c r="CG191" s="136">
        <v>115.99308499999999</v>
      </c>
      <c r="CH191" s="136">
        <v>23.6</v>
      </c>
      <c r="CI191" s="136">
        <v>26.411724137930999</v>
      </c>
      <c r="CJ191" s="136">
        <v>25.801939058171801</v>
      </c>
      <c r="CK191" s="136">
        <v>0.2412</v>
      </c>
      <c r="CL191" s="136">
        <v>17.100000000000001</v>
      </c>
      <c r="CM191" s="136">
        <v>47.552399999999999</v>
      </c>
      <c r="CN191" s="136">
        <v>24.091388999999999</v>
      </c>
      <c r="CO191" s="136">
        <v>29207.789165999999</v>
      </c>
      <c r="CP191" s="136">
        <v>55437.990274999996</v>
      </c>
      <c r="CQ191" s="136">
        <v>91</v>
      </c>
      <c r="CR191" s="136">
        <v>84.041379310344794</v>
      </c>
      <c r="CS191" s="136">
        <v>85.650969529085899</v>
      </c>
      <c r="CT191" s="136">
        <v>1005.1</v>
      </c>
      <c r="CU191" s="136">
        <v>1004.25517241379</v>
      </c>
      <c r="CV191" s="136">
        <v>1004.92908587258</v>
      </c>
      <c r="CW191" s="136">
        <v>2.2999999999999998</v>
      </c>
      <c r="CX191" s="136">
        <v>1.62</v>
      </c>
      <c r="CY191" s="136">
        <v>1.51108033240997</v>
      </c>
      <c r="CZ191" s="136">
        <v>41</v>
      </c>
      <c r="DA191" s="136">
        <v>134.77931034482799</v>
      </c>
      <c r="DB191" s="136">
        <v>148.56232686980599</v>
      </c>
      <c r="DC191" s="136">
        <v>18.475000000000001</v>
      </c>
      <c r="DD191" s="136">
        <v>3555.5250000000001</v>
      </c>
      <c r="DE191" s="136">
        <v>7173.1</v>
      </c>
      <c r="DF191" s="136">
        <v>139.30000000000001</v>
      </c>
      <c r="DG191" s="136">
        <v>28107.75</v>
      </c>
      <c r="DH191" s="136">
        <v>57422</v>
      </c>
      <c r="DI191" s="136">
        <v>422.77499999999998</v>
      </c>
      <c r="DJ191" s="136">
        <v>64374</v>
      </c>
      <c r="DK191" s="136">
        <v>160949.375</v>
      </c>
      <c r="DL191" s="136">
        <v>417.77499999999998</v>
      </c>
      <c r="DM191" s="136">
        <v>60314.625</v>
      </c>
      <c r="DN191" s="136">
        <v>150503.07500000001</v>
      </c>
      <c r="DO191" s="136">
        <v>9.093</v>
      </c>
      <c r="DP191" s="136">
        <v>1816.6369999999999</v>
      </c>
      <c r="DQ191" s="136">
        <v>3736.4430000000002</v>
      </c>
      <c r="DR191" s="136">
        <v>0.108</v>
      </c>
      <c r="DS191" s="136">
        <v>57.101999999999997</v>
      </c>
      <c r="DT191" s="136">
        <v>116.623</v>
      </c>
      <c r="DU191" s="136">
        <v>0.52500000000000002</v>
      </c>
      <c r="DV191" s="136">
        <v>298</v>
      </c>
      <c r="DW191" s="136">
        <v>606.75</v>
      </c>
      <c r="DX191" s="136">
        <v>2.0249999999999999</v>
      </c>
      <c r="DY191" s="136">
        <v>1585.325</v>
      </c>
      <c r="DZ191" s="136">
        <v>2518.8000000000002</v>
      </c>
      <c r="EA191" s="136">
        <v>65.424999999999997</v>
      </c>
      <c r="EB191" s="136">
        <v>11835.6</v>
      </c>
      <c r="EC191" s="136">
        <v>25125.55</v>
      </c>
      <c r="ED191" s="61"/>
      <c r="IM191"/>
    </row>
    <row r="192" spans="1:247" ht="20.25" customHeight="1">
      <c r="A192" s="17">
        <v>39895</v>
      </c>
      <c r="B192" s="209" t="s">
        <v>284</v>
      </c>
      <c r="C192" s="19">
        <v>1</v>
      </c>
      <c r="D192" s="14">
        <v>-3.3634599999999999</v>
      </c>
      <c r="E192" s="15">
        <v>-60.328795</v>
      </c>
      <c r="F192" s="11" t="s">
        <v>16</v>
      </c>
      <c r="G192" s="13">
        <v>9</v>
      </c>
      <c r="H192" s="11" t="s">
        <v>86</v>
      </c>
      <c r="I192" s="12" t="s">
        <v>283</v>
      </c>
      <c r="J192" s="12" t="s">
        <v>1930</v>
      </c>
      <c r="K192" s="16" t="s">
        <v>277</v>
      </c>
      <c r="L192" s="136">
        <v>1</v>
      </c>
      <c r="M192" s="20">
        <v>6</v>
      </c>
      <c r="N192" s="20">
        <v>1.1200000000000001</v>
      </c>
      <c r="O192" s="20">
        <v>29.84</v>
      </c>
      <c r="P192" s="20">
        <v>61</v>
      </c>
      <c r="Q192" s="20">
        <v>0.51</v>
      </c>
      <c r="R192" s="204">
        <v>77.074999999999989</v>
      </c>
      <c r="S192" s="204">
        <v>5.8450000000000006</v>
      </c>
      <c r="T192" s="204">
        <v>8.375</v>
      </c>
      <c r="U192" s="204">
        <v>2</v>
      </c>
      <c r="V192" s="21" t="s">
        <v>15</v>
      </c>
      <c r="W192" s="20">
        <v>6.94</v>
      </c>
      <c r="X192" s="21" t="s">
        <v>15</v>
      </c>
      <c r="Y192" s="21" t="s">
        <v>15</v>
      </c>
      <c r="Z192" s="20">
        <v>6.75</v>
      </c>
      <c r="AA192" s="20">
        <v>3.2</v>
      </c>
      <c r="AB192" s="20">
        <v>6.9</v>
      </c>
      <c r="AC192" s="20">
        <v>27.17</v>
      </c>
      <c r="AD192" s="20">
        <v>0.04</v>
      </c>
      <c r="AE192" s="178" t="s">
        <v>1900</v>
      </c>
      <c r="AF192" s="20">
        <v>2.56</v>
      </c>
      <c r="AG192" s="178" t="s">
        <v>1900</v>
      </c>
      <c r="AH192" s="20">
        <v>2.08</v>
      </c>
      <c r="AI192" s="204">
        <v>6.89</v>
      </c>
      <c r="AJ192" s="20">
        <v>1.21</v>
      </c>
      <c r="AK192" s="20">
        <v>3</v>
      </c>
      <c r="AL192" s="20">
        <v>1.23</v>
      </c>
      <c r="AM192" s="21" t="s">
        <v>15</v>
      </c>
      <c r="AN192" s="21" t="s">
        <v>15</v>
      </c>
      <c r="AO192" s="205">
        <v>32.052345736914738</v>
      </c>
      <c r="AP192" s="205">
        <v>15.43573537046561</v>
      </c>
      <c r="AQ192" s="217">
        <f t="shared" si="14"/>
        <v>47.488081107380346</v>
      </c>
      <c r="AR192" s="261">
        <f t="shared" si="10"/>
        <v>0.67495558863365679</v>
      </c>
      <c r="AS192" s="20">
        <v>8.4499999999999993</v>
      </c>
      <c r="AT192" s="21" t="s">
        <v>15</v>
      </c>
      <c r="AU192" s="21" t="s">
        <v>15</v>
      </c>
      <c r="AV192" s="21" t="s">
        <v>15</v>
      </c>
      <c r="AW192" s="204" t="str">
        <f t="shared" si="12"/>
        <v>NaN</v>
      </c>
      <c r="AX192" s="21" t="s">
        <v>15</v>
      </c>
      <c r="AY192" s="21" t="s">
        <v>15</v>
      </c>
      <c r="AZ192" s="204" t="s">
        <v>15</v>
      </c>
      <c r="BA192" s="21" t="s">
        <v>15</v>
      </c>
      <c r="BB192" s="178" t="s">
        <v>1900</v>
      </c>
      <c r="BC192" s="131" t="s">
        <v>15</v>
      </c>
      <c r="BD192" s="178" t="s">
        <v>1900</v>
      </c>
      <c r="BE192" s="21" t="s">
        <v>15</v>
      </c>
      <c r="BF192" s="20">
        <v>2.08</v>
      </c>
      <c r="BG192" s="21" t="s">
        <v>15</v>
      </c>
      <c r="BH192" s="21" t="s">
        <v>15</v>
      </c>
      <c r="BI192" s="21" t="s">
        <v>15</v>
      </c>
      <c r="BJ192" s="309">
        <v>21.007020000000001</v>
      </c>
      <c r="BK192" s="309">
        <v>1462850000</v>
      </c>
      <c r="BL192" s="309">
        <v>262681700</v>
      </c>
      <c r="BM192" s="309">
        <v>0.3791196</v>
      </c>
      <c r="BN192" s="309">
        <v>0.219115</v>
      </c>
      <c r="BO192" s="309">
        <v>0.20799490000000001</v>
      </c>
      <c r="BP192" s="309">
        <v>0.15522369999999999</v>
      </c>
      <c r="BQ192" s="309">
        <v>5.7941339999999998E-6</v>
      </c>
      <c r="BR192" s="309">
        <v>3.8541029999999997E-2</v>
      </c>
      <c r="BS192" s="136">
        <v>12.4778277079264</v>
      </c>
      <c r="BT192" s="136">
        <v>8.5215409596761091</v>
      </c>
      <c r="BU192" s="136">
        <v>-1.50602112989873E-3</v>
      </c>
      <c r="BV192" s="136">
        <v>-1.77210080437362E-4</v>
      </c>
      <c r="BW192" s="136">
        <v>1.51641507788251E-3</v>
      </c>
      <c r="BX192" s="136">
        <v>6.7110047351840301</v>
      </c>
      <c r="BY192" s="136">
        <v>4631.9647149133398</v>
      </c>
      <c r="BZ192" s="136">
        <v>9.8758823728263695E-2</v>
      </c>
      <c r="CA192" s="136">
        <v>1.6050590290388601E-4</v>
      </c>
      <c r="CB192" s="136">
        <v>12370.885428235701</v>
      </c>
      <c r="CC192" s="136">
        <v>13771.166248448701</v>
      </c>
      <c r="CD192" s="136">
        <v>5494.4390816868599</v>
      </c>
      <c r="CE192" s="136">
        <v>0</v>
      </c>
      <c r="CF192" s="136">
        <v>48.771118999999999</v>
      </c>
      <c r="CG192" s="136">
        <v>115.99308499999999</v>
      </c>
      <c r="CH192" s="136">
        <v>25.9</v>
      </c>
      <c r="CI192" s="136">
        <v>26.419310344827601</v>
      </c>
      <c r="CJ192" s="136">
        <v>25.803047091412701</v>
      </c>
      <c r="CK192" s="136">
        <v>0.19800000000000001</v>
      </c>
      <c r="CL192" s="136">
        <v>17.215199999999999</v>
      </c>
      <c r="CM192" s="136">
        <v>47.721600000000002</v>
      </c>
      <c r="CN192" s="136">
        <v>247.288611</v>
      </c>
      <c r="CO192" s="136">
        <v>29453.810555</v>
      </c>
      <c r="CP192" s="136">
        <v>55637.089163999997</v>
      </c>
      <c r="CQ192" s="136">
        <v>81</v>
      </c>
      <c r="CR192" s="136">
        <v>83.951724137930995</v>
      </c>
      <c r="CS192" s="136">
        <v>85.609418282548503</v>
      </c>
      <c r="CT192" s="136">
        <v>1007.4</v>
      </c>
      <c r="CU192" s="136">
        <v>1004.26</v>
      </c>
      <c r="CV192" s="136">
        <v>1004.93379501385</v>
      </c>
      <c r="CW192" s="136">
        <v>2.8</v>
      </c>
      <c r="CX192" s="136">
        <v>1.64</v>
      </c>
      <c r="CY192" s="136">
        <v>1.51994459833795</v>
      </c>
      <c r="CZ192" s="136">
        <v>45</v>
      </c>
      <c r="DA192" s="136">
        <v>134.241379310345</v>
      </c>
      <c r="DB192" s="136">
        <v>148.52908587257599</v>
      </c>
      <c r="DC192" s="136">
        <v>56.075000000000003</v>
      </c>
      <c r="DD192" s="136">
        <v>3605.5</v>
      </c>
      <c r="DE192" s="136">
        <v>7215.8249999999998</v>
      </c>
      <c r="DF192" s="136">
        <v>556.625</v>
      </c>
      <c r="DG192" s="136">
        <v>28614.45</v>
      </c>
      <c r="DH192" s="136">
        <v>57873.45</v>
      </c>
      <c r="DI192" s="136">
        <v>416.82499999999999</v>
      </c>
      <c r="DJ192" s="136">
        <v>64317.4</v>
      </c>
      <c r="DK192" s="136">
        <v>160877.6</v>
      </c>
      <c r="DL192" s="136">
        <v>414.375</v>
      </c>
      <c r="DM192" s="136">
        <v>60301.55</v>
      </c>
      <c r="DN192" s="136">
        <v>150508.57500000001</v>
      </c>
      <c r="DO192" s="136">
        <v>35.755000000000003</v>
      </c>
      <c r="DP192" s="136">
        <v>1850.162</v>
      </c>
      <c r="DQ192" s="136">
        <v>3768.0509999999999</v>
      </c>
      <c r="DR192" s="136">
        <v>1.04</v>
      </c>
      <c r="DS192" s="136">
        <v>58.167999999999999</v>
      </c>
      <c r="DT192" s="136">
        <v>117.669</v>
      </c>
      <c r="DU192" s="136">
        <v>5.4749999999999996</v>
      </c>
      <c r="DV192" s="136">
        <v>303.60000000000002</v>
      </c>
      <c r="DW192" s="136">
        <v>612.25</v>
      </c>
      <c r="DX192" s="136">
        <v>78.099999999999994</v>
      </c>
      <c r="DY192" s="136">
        <v>1665.95</v>
      </c>
      <c r="DZ192" s="136">
        <v>2603.5500000000002</v>
      </c>
      <c r="EA192" s="136">
        <v>189.1</v>
      </c>
      <c r="EB192" s="136">
        <v>11998.174999999999</v>
      </c>
      <c r="EC192" s="136">
        <v>25261.55</v>
      </c>
      <c r="ED192" s="61"/>
      <c r="IM192"/>
    </row>
    <row r="193" spans="1:247" ht="20.25" customHeight="1">
      <c r="A193" s="25">
        <v>39895</v>
      </c>
      <c r="B193" s="209" t="s">
        <v>282</v>
      </c>
      <c r="C193" s="27">
        <v>1</v>
      </c>
      <c r="D193" s="14">
        <v>-3.3854700000000002</v>
      </c>
      <c r="E193" s="23">
        <v>-60.328780000000002</v>
      </c>
      <c r="F193" s="11" t="s">
        <v>16</v>
      </c>
      <c r="G193" s="13">
        <v>6</v>
      </c>
      <c r="H193" s="11" t="s">
        <v>17</v>
      </c>
      <c r="I193" s="12" t="s">
        <v>17</v>
      </c>
      <c r="J193" s="12" t="s">
        <v>1930</v>
      </c>
      <c r="K193" s="24" t="s">
        <v>277</v>
      </c>
      <c r="L193" s="136">
        <v>1</v>
      </c>
      <c r="M193" s="28">
        <v>7.4</v>
      </c>
      <c r="N193" s="28">
        <v>0.85</v>
      </c>
      <c r="O193" s="28">
        <v>28.49</v>
      </c>
      <c r="P193" s="28">
        <v>60.78</v>
      </c>
      <c r="Q193" s="28">
        <v>0.46</v>
      </c>
      <c r="R193" s="205">
        <v>40.9</v>
      </c>
      <c r="S193" s="205">
        <v>3.1666666666666665</v>
      </c>
      <c r="T193" s="205">
        <v>11.166666666666666</v>
      </c>
      <c r="U193" s="205">
        <v>2.6666666666666665</v>
      </c>
      <c r="V193" s="29" t="s">
        <v>15</v>
      </c>
      <c r="W193" s="28">
        <v>6.67</v>
      </c>
      <c r="X193" s="29" t="s">
        <v>15</v>
      </c>
      <c r="Y193" s="29" t="s">
        <v>15</v>
      </c>
      <c r="Z193" s="28">
        <v>12.75</v>
      </c>
      <c r="AA193" s="28">
        <v>4.8</v>
      </c>
      <c r="AB193" s="28">
        <v>7</v>
      </c>
      <c r="AC193" s="28">
        <v>26.93</v>
      </c>
      <c r="AD193" s="28">
        <v>0.04</v>
      </c>
      <c r="AE193" s="28">
        <v>0.42</v>
      </c>
      <c r="AF193" s="28">
        <v>2.23</v>
      </c>
      <c r="AG193" s="178" t="s">
        <v>1900</v>
      </c>
      <c r="AH193" s="28">
        <v>2.29</v>
      </c>
      <c r="AI193" s="205">
        <v>7.91</v>
      </c>
      <c r="AJ193" s="28">
        <v>1.21</v>
      </c>
      <c r="AK193" s="28">
        <v>2.83</v>
      </c>
      <c r="AL193" s="28">
        <v>1.1000000000000001</v>
      </c>
      <c r="AM193" s="29" t="s">
        <v>15</v>
      </c>
      <c r="AN193" s="29" t="s">
        <v>15</v>
      </c>
      <c r="AO193" s="204">
        <v>65.418572753623664</v>
      </c>
      <c r="AP193" s="204">
        <v>26.804657223028038</v>
      </c>
      <c r="AQ193" s="217">
        <f t="shared" si="14"/>
        <v>92.223229976651709</v>
      </c>
      <c r="AR193" s="261">
        <f t="shared" si="10"/>
        <v>0.70935026641536825</v>
      </c>
      <c r="AS193" s="28">
        <v>4.2</v>
      </c>
      <c r="AT193" s="29" t="s">
        <v>15</v>
      </c>
      <c r="AU193" s="29" t="s">
        <v>15</v>
      </c>
      <c r="AV193" s="29" t="s">
        <v>15</v>
      </c>
      <c r="AW193" s="204" t="str">
        <f t="shared" si="12"/>
        <v>NaN</v>
      </c>
      <c r="AX193" s="29" t="s">
        <v>15</v>
      </c>
      <c r="AY193" s="29" t="s">
        <v>15</v>
      </c>
      <c r="AZ193" s="205" t="s">
        <v>15</v>
      </c>
      <c r="BA193" s="29" t="s">
        <v>15</v>
      </c>
      <c r="BB193" s="28">
        <v>0.42</v>
      </c>
      <c r="BC193" s="131" t="s">
        <v>15</v>
      </c>
      <c r="BD193" s="178" t="s">
        <v>1900</v>
      </c>
      <c r="BE193" s="30" t="s">
        <v>15</v>
      </c>
      <c r="BF193" s="28">
        <v>2.29</v>
      </c>
      <c r="BG193" s="21" t="s">
        <v>15</v>
      </c>
      <c r="BH193" s="30" t="s">
        <v>15</v>
      </c>
      <c r="BI193" s="30" t="s">
        <v>15</v>
      </c>
      <c r="BJ193" s="309">
        <v>21.007020000000001</v>
      </c>
      <c r="BK193" s="309">
        <v>1462850000</v>
      </c>
      <c r="BL193" s="309">
        <v>262681700</v>
      </c>
      <c r="BM193" s="309">
        <v>0.3791196</v>
      </c>
      <c r="BN193" s="309">
        <v>0.219115</v>
      </c>
      <c r="BO193" s="309">
        <v>0.20799490000000001</v>
      </c>
      <c r="BP193" s="309">
        <v>0.15522369999999999</v>
      </c>
      <c r="BQ193" s="309">
        <v>5.7941339999999998E-6</v>
      </c>
      <c r="BR193" s="309">
        <v>3.8541029999999997E-2</v>
      </c>
      <c r="BS193" s="136">
        <v>13.169150352478001</v>
      </c>
      <c r="BT193" s="136">
        <v>7.8300065994262704</v>
      </c>
      <c r="BU193" s="136">
        <v>1.30154355429113E-3</v>
      </c>
      <c r="BV193" s="136">
        <v>9.7267088131047796E-4</v>
      </c>
      <c r="BW193" s="136">
        <v>1.63234863430262E-3</v>
      </c>
      <c r="BX193" s="136">
        <v>36.771535637290199</v>
      </c>
      <c r="BY193" s="136">
        <v>5359.5161363186098</v>
      </c>
      <c r="BZ193" s="136">
        <v>8.6444990382761905E-2</v>
      </c>
      <c r="CA193" s="136">
        <v>1.8870527553593701E-4</v>
      </c>
      <c r="CB193" s="136">
        <v>12885.830642180499</v>
      </c>
      <c r="CC193" s="136">
        <v>17146.4143173212</v>
      </c>
      <c r="CD193" s="136">
        <v>6102.3105233447204</v>
      </c>
      <c r="CE193" s="136">
        <v>0</v>
      </c>
      <c r="CF193" s="136">
        <v>48.771118999999999</v>
      </c>
      <c r="CG193" s="136">
        <v>115.99308499999999</v>
      </c>
      <c r="CH193" s="136">
        <v>23.6</v>
      </c>
      <c r="CI193" s="136">
        <v>26.411724137930999</v>
      </c>
      <c r="CJ193" s="136">
        <v>25.801939058171801</v>
      </c>
      <c r="CK193" s="136">
        <v>0.2412</v>
      </c>
      <c r="CL193" s="136">
        <v>17.100000000000001</v>
      </c>
      <c r="CM193" s="136">
        <v>47.552399999999999</v>
      </c>
      <c r="CN193" s="136">
        <v>24.091388999999999</v>
      </c>
      <c r="CO193" s="136">
        <v>29207.789165999999</v>
      </c>
      <c r="CP193" s="136">
        <v>55437.990274999996</v>
      </c>
      <c r="CQ193" s="136">
        <v>91</v>
      </c>
      <c r="CR193" s="136">
        <v>84.041379310344794</v>
      </c>
      <c r="CS193" s="136">
        <v>85.650969529085899</v>
      </c>
      <c r="CT193" s="136">
        <v>1005.1</v>
      </c>
      <c r="CU193" s="136">
        <v>1004.25517241379</v>
      </c>
      <c r="CV193" s="136">
        <v>1004.92908587258</v>
      </c>
      <c r="CW193" s="136">
        <v>2.2999999999999998</v>
      </c>
      <c r="CX193" s="136">
        <v>1.62</v>
      </c>
      <c r="CY193" s="136">
        <v>1.51108033240997</v>
      </c>
      <c r="CZ193" s="136">
        <v>41</v>
      </c>
      <c r="DA193" s="136">
        <v>134.77931034482799</v>
      </c>
      <c r="DB193" s="136">
        <v>148.56232686980599</v>
      </c>
      <c r="DC193" s="136">
        <v>18.475000000000001</v>
      </c>
      <c r="DD193" s="136">
        <v>3555.5250000000001</v>
      </c>
      <c r="DE193" s="136">
        <v>7173.1</v>
      </c>
      <c r="DF193" s="136">
        <v>139.30000000000001</v>
      </c>
      <c r="DG193" s="136">
        <v>28107.75</v>
      </c>
      <c r="DH193" s="136">
        <v>57422</v>
      </c>
      <c r="DI193" s="136">
        <v>422.77499999999998</v>
      </c>
      <c r="DJ193" s="136">
        <v>64374</v>
      </c>
      <c r="DK193" s="136">
        <v>160949.375</v>
      </c>
      <c r="DL193" s="136">
        <v>417.77499999999998</v>
      </c>
      <c r="DM193" s="136">
        <v>60314.625</v>
      </c>
      <c r="DN193" s="136">
        <v>150503.07500000001</v>
      </c>
      <c r="DO193" s="136">
        <v>9.093</v>
      </c>
      <c r="DP193" s="136">
        <v>1816.6369999999999</v>
      </c>
      <c r="DQ193" s="136">
        <v>3736.4430000000002</v>
      </c>
      <c r="DR193" s="136">
        <v>0.108</v>
      </c>
      <c r="DS193" s="136">
        <v>57.101999999999997</v>
      </c>
      <c r="DT193" s="136">
        <v>116.623</v>
      </c>
      <c r="DU193" s="136">
        <v>0.52500000000000002</v>
      </c>
      <c r="DV193" s="136">
        <v>298</v>
      </c>
      <c r="DW193" s="136">
        <v>606.75</v>
      </c>
      <c r="DX193" s="136">
        <v>2.0249999999999999</v>
      </c>
      <c r="DY193" s="136">
        <v>1585.325</v>
      </c>
      <c r="DZ193" s="136">
        <v>2518.8000000000002</v>
      </c>
      <c r="EA193" s="136">
        <v>65.424999999999997</v>
      </c>
      <c r="EB193" s="136">
        <v>11835.6</v>
      </c>
      <c r="EC193" s="136">
        <v>25125.55</v>
      </c>
      <c r="ED193" s="61"/>
      <c r="IM193"/>
    </row>
    <row r="194" spans="1:247" ht="20.25" customHeight="1">
      <c r="A194" s="17">
        <v>39896</v>
      </c>
      <c r="B194" s="209" t="s">
        <v>288</v>
      </c>
      <c r="C194" s="19">
        <v>1</v>
      </c>
      <c r="D194" s="14">
        <v>-3.3780700000000001</v>
      </c>
      <c r="E194" s="15">
        <v>-60.269641</v>
      </c>
      <c r="F194" s="11" t="s">
        <v>16</v>
      </c>
      <c r="G194" s="13">
        <v>8</v>
      </c>
      <c r="H194" s="11" t="s">
        <v>83</v>
      </c>
      <c r="I194" s="12" t="s">
        <v>83</v>
      </c>
      <c r="J194" s="12" t="s">
        <v>1930</v>
      </c>
      <c r="K194" s="16" t="s">
        <v>277</v>
      </c>
      <c r="L194" s="136">
        <v>1</v>
      </c>
      <c r="M194" s="20">
        <v>8.6</v>
      </c>
      <c r="N194" s="20">
        <v>0.5</v>
      </c>
      <c r="O194" s="20">
        <v>29.07</v>
      </c>
      <c r="P194" s="20">
        <v>54</v>
      </c>
      <c r="Q194" s="20">
        <v>0.49</v>
      </c>
      <c r="R194" s="204">
        <v>47.70000000000001</v>
      </c>
      <c r="S194" s="204">
        <v>3.6633333333333336</v>
      </c>
      <c r="T194" s="204">
        <v>4</v>
      </c>
      <c r="U194" s="204">
        <v>0.93333333333333324</v>
      </c>
      <c r="V194" s="21" t="s">
        <v>15</v>
      </c>
      <c r="W194" s="20">
        <v>6.7</v>
      </c>
      <c r="X194" s="21" t="s">
        <v>15</v>
      </c>
      <c r="Y194" s="21" t="s">
        <v>15</v>
      </c>
      <c r="Z194" s="20">
        <v>23</v>
      </c>
      <c r="AA194" s="20">
        <v>8.1</v>
      </c>
      <c r="AB194" s="20">
        <v>6.8</v>
      </c>
      <c r="AC194" s="20">
        <v>24.93</v>
      </c>
      <c r="AD194" s="20" t="s">
        <v>1900</v>
      </c>
      <c r="AE194" s="20">
        <v>0.52</v>
      </c>
      <c r="AF194" s="20">
        <v>1.39</v>
      </c>
      <c r="AG194" s="178" t="s">
        <v>1900</v>
      </c>
      <c r="AH194" s="20">
        <v>1.94</v>
      </c>
      <c r="AI194" s="204">
        <v>7.54</v>
      </c>
      <c r="AJ194" s="20">
        <v>1.07</v>
      </c>
      <c r="AK194" s="20">
        <v>1.73</v>
      </c>
      <c r="AL194" s="20">
        <v>0.98</v>
      </c>
      <c r="AM194" s="21" t="s">
        <v>15</v>
      </c>
      <c r="AN194" s="21" t="s">
        <v>15</v>
      </c>
      <c r="AO194" s="205">
        <v>5.8976316155923101</v>
      </c>
      <c r="AP194" s="205">
        <v>3.0723392602461987</v>
      </c>
      <c r="AQ194" s="217">
        <f t="shared" si="14"/>
        <v>8.9699708758385093</v>
      </c>
      <c r="AR194" s="261">
        <f t="shared" si="10"/>
        <v>0.65748614986902087</v>
      </c>
      <c r="AS194" s="20">
        <v>1.39</v>
      </c>
      <c r="AT194" s="21" t="s">
        <v>15</v>
      </c>
      <c r="AU194" s="21" t="s">
        <v>15</v>
      </c>
      <c r="AV194" s="21" t="s">
        <v>15</v>
      </c>
      <c r="AW194" s="204" t="str">
        <f t="shared" si="12"/>
        <v>NaN</v>
      </c>
      <c r="AX194" s="21" t="s">
        <v>15</v>
      </c>
      <c r="AY194" s="21" t="s">
        <v>15</v>
      </c>
      <c r="AZ194" s="204" t="s">
        <v>15</v>
      </c>
      <c r="BA194" s="21" t="s">
        <v>15</v>
      </c>
      <c r="BB194" s="20">
        <v>0.52</v>
      </c>
      <c r="BC194" s="131" t="s">
        <v>15</v>
      </c>
      <c r="BD194" s="178" t="s">
        <v>1900</v>
      </c>
      <c r="BE194" s="30" t="s">
        <v>15</v>
      </c>
      <c r="BF194" s="20">
        <v>1.94</v>
      </c>
      <c r="BG194" s="21" t="s">
        <v>15</v>
      </c>
      <c r="BH194" s="30" t="s">
        <v>15</v>
      </c>
      <c r="BI194" s="30" t="s">
        <v>15</v>
      </c>
      <c r="BJ194" s="309">
        <v>21.048030000000001</v>
      </c>
      <c r="BK194" s="309">
        <v>1473673000</v>
      </c>
      <c r="BL194" s="309">
        <v>263524100</v>
      </c>
      <c r="BM194" s="309">
        <v>0.38147229999999999</v>
      </c>
      <c r="BN194" s="309">
        <v>0.21856310000000001</v>
      </c>
      <c r="BO194" s="309">
        <v>0.20670530000000001</v>
      </c>
      <c r="BP194" s="309">
        <v>0.1552219</v>
      </c>
      <c r="BQ194" s="309">
        <v>5.7175599999999999E-6</v>
      </c>
      <c r="BR194" s="309">
        <v>3.8031679999999998E-2</v>
      </c>
      <c r="BS194" s="136">
        <v>13.1038904190063</v>
      </c>
      <c r="BT194" s="136">
        <v>7.9382883071899402</v>
      </c>
      <c r="BU194" s="136">
        <v>-6.1089219525456403E-3</v>
      </c>
      <c r="BV194" s="136">
        <v>-4.81433160603046E-3</v>
      </c>
      <c r="BW194" s="136">
        <v>7.7798036858439399E-3</v>
      </c>
      <c r="BX194" s="136">
        <v>38.241009304588303</v>
      </c>
      <c r="BY194" s="136">
        <v>4252.3124293830297</v>
      </c>
      <c r="BZ194" s="136">
        <v>1.9974877399927302E-2</v>
      </c>
      <c r="CA194" s="136">
        <v>8.9275549271946903E-4</v>
      </c>
      <c r="CB194" s="136">
        <v>62224.300617228597</v>
      </c>
      <c r="CC194" s="136">
        <v>3424.05237222088</v>
      </c>
      <c r="CD194" s="136">
        <v>1231.80383253845</v>
      </c>
      <c r="CE194" s="136">
        <v>0</v>
      </c>
      <c r="CF194" s="136">
        <v>48.771118999999999</v>
      </c>
      <c r="CG194" s="136">
        <v>114.70749000000001</v>
      </c>
      <c r="CH194" s="136">
        <v>25.2</v>
      </c>
      <c r="CI194" s="136">
        <v>26.553103448275898</v>
      </c>
      <c r="CJ194" s="136">
        <v>25.901939058171799</v>
      </c>
      <c r="CK194" s="136">
        <v>0.1512</v>
      </c>
      <c r="CL194" s="136">
        <v>17.1252</v>
      </c>
      <c r="CM194" s="136">
        <v>47.502000000000002</v>
      </c>
      <c r="CN194" s="136">
        <v>0</v>
      </c>
      <c r="CO194" s="136">
        <v>29839.044721999999</v>
      </c>
      <c r="CP194" s="136">
        <v>57405.81611</v>
      </c>
      <c r="CQ194" s="136">
        <v>85</v>
      </c>
      <c r="CR194" s="136">
        <v>82.896551724137893</v>
      </c>
      <c r="CS194" s="136">
        <v>85.013850415512493</v>
      </c>
      <c r="CT194" s="136">
        <v>1003.6</v>
      </c>
      <c r="CU194" s="136">
        <v>1004.0524137931</v>
      </c>
      <c r="CV194" s="136">
        <v>1004.84487534626</v>
      </c>
      <c r="CW194" s="136">
        <v>0.9</v>
      </c>
      <c r="CX194" s="136">
        <v>1.62620689655172</v>
      </c>
      <c r="CY194" s="136">
        <v>1.53047091412742</v>
      </c>
      <c r="CZ194" s="136">
        <v>353</v>
      </c>
      <c r="DA194" s="136">
        <v>137.110344827586</v>
      </c>
      <c r="DB194" s="136">
        <v>149.65373961218799</v>
      </c>
      <c r="DC194" s="136">
        <v>0</v>
      </c>
      <c r="DD194" s="136">
        <v>3611.0250000000001</v>
      </c>
      <c r="DE194" s="136">
        <v>7281.4</v>
      </c>
      <c r="DF194" s="136">
        <v>0</v>
      </c>
      <c r="DG194" s="136">
        <v>28779.875</v>
      </c>
      <c r="DH194" s="136">
        <v>59100.6</v>
      </c>
      <c r="DI194" s="136">
        <v>446.5</v>
      </c>
      <c r="DJ194" s="136">
        <v>64337.65</v>
      </c>
      <c r="DK194" s="136">
        <v>160916.57500000001</v>
      </c>
      <c r="DL194" s="136">
        <v>413.07499999999999</v>
      </c>
      <c r="DM194" s="136">
        <v>60275.35</v>
      </c>
      <c r="DN194" s="136">
        <v>150390.07500000001</v>
      </c>
      <c r="DO194" s="136">
        <v>0</v>
      </c>
      <c r="DP194" s="136">
        <v>1860.9849999999999</v>
      </c>
      <c r="DQ194" s="136">
        <v>3843.6880000000001</v>
      </c>
      <c r="DR194" s="136">
        <v>0</v>
      </c>
      <c r="DS194" s="136">
        <v>58.472999999999999</v>
      </c>
      <c r="DT194" s="136">
        <v>119.904</v>
      </c>
      <c r="DU194" s="136">
        <v>0</v>
      </c>
      <c r="DV194" s="136">
        <v>305.07499999999999</v>
      </c>
      <c r="DW194" s="136">
        <v>623.79999999999905</v>
      </c>
      <c r="DX194" s="136">
        <v>0</v>
      </c>
      <c r="DY194" s="136">
        <v>1988.4749999999999</v>
      </c>
      <c r="DZ194" s="136">
        <v>3247.8</v>
      </c>
      <c r="EA194" s="136">
        <v>0</v>
      </c>
      <c r="EB194" s="136">
        <v>11748.15</v>
      </c>
      <c r="EC194" s="136">
        <v>25192.95</v>
      </c>
      <c r="ED194" s="61"/>
      <c r="IM194"/>
    </row>
    <row r="195" spans="1:247" ht="20.25" customHeight="1">
      <c r="A195" s="25">
        <v>39896</v>
      </c>
      <c r="B195" s="209">
        <v>0.42569444444444443</v>
      </c>
      <c r="C195" s="27">
        <v>1</v>
      </c>
      <c r="D195" s="14">
        <v>-3.3974000000000002</v>
      </c>
      <c r="E195" s="23">
        <v>-60.286591000000001</v>
      </c>
      <c r="F195" s="11" t="s">
        <v>16</v>
      </c>
      <c r="G195" s="13">
        <v>4</v>
      </c>
      <c r="H195" s="11" t="s">
        <v>81</v>
      </c>
      <c r="I195" s="12" t="s">
        <v>81</v>
      </c>
      <c r="J195" s="12" t="s">
        <v>1930</v>
      </c>
      <c r="K195" s="24" t="s">
        <v>277</v>
      </c>
      <c r="L195" s="136">
        <v>1</v>
      </c>
      <c r="M195" s="28">
        <v>8.6999999999999993</v>
      </c>
      <c r="N195" s="28">
        <v>0.71</v>
      </c>
      <c r="O195" s="28">
        <v>29.2</v>
      </c>
      <c r="P195" s="28">
        <v>57</v>
      </c>
      <c r="Q195" s="28">
        <v>0.48</v>
      </c>
      <c r="R195" s="205">
        <v>68.875</v>
      </c>
      <c r="S195" s="205">
        <v>5.3049999999999997</v>
      </c>
      <c r="T195" s="205">
        <v>4.8000000000000007</v>
      </c>
      <c r="U195" s="205">
        <v>1.1499999999999999</v>
      </c>
      <c r="V195" s="29" t="s">
        <v>15</v>
      </c>
      <c r="W195" s="28">
        <v>6.95</v>
      </c>
      <c r="X195" s="29" t="s">
        <v>15</v>
      </c>
      <c r="Y195" s="29" t="s">
        <v>15</v>
      </c>
      <c r="Z195" s="28">
        <v>14</v>
      </c>
      <c r="AA195" s="28">
        <v>4.5999999999999996</v>
      </c>
      <c r="AB195" s="28">
        <v>6.8</v>
      </c>
      <c r="AC195" s="28">
        <v>24.13</v>
      </c>
      <c r="AD195" s="20" t="s">
        <v>1900</v>
      </c>
      <c r="AE195" s="28">
        <v>0.38</v>
      </c>
      <c r="AF195" s="28">
        <v>2.0299999999999998</v>
      </c>
      <c r="AG195" s="178" t="s">
        <v>1900</v>
      </c>
      <c r="AH195" s="28">
        <v>2.15</v>
      </c>
      <c r="AI195" s="205">
        <v>7.88</v>
      </c>
      <c r="AJ195" s="28">
        <v>1.17</v>
      </c>
      <c r="AK195" s="28">
        <v>2.27</v>
      </c>
      <c r="AL195" s="28">
        <v>1.06</v>
      </c>
      <c r="AM195" s="29" t="s">
        <v>15</v>
      </c>
      <c r="AN195" s="29" t="s">
        <v>15</v>
      </c>
      <c r="AO195" s="204">
        <v>17.989577716407879</v>
      </c>
      <c r="AP195" s="204">
        <v>7.2379874322632576</v>
      </c>
      <c r="AQ195" s="217">
        <f t="shared" si="14"/>
        <v>25.227565148671136</v>
      </c>
      <c r="AR195" s="261">
        <f t="shared" ref="AR195:AR258" si="15">IF(OR(AO195="NaN",AP195="NaN"),"NaN",AO195/AQ195)</f>
        <v>0.71309211215555945</v>
      </c>
      <c r="AS195" s="28">
        <v>6.59</v>
      </c>
      <c r="AT195" s="29" t="s">
        <v>15</v>
      </c>
      <c r="AU195" s="29" t="s">
        <v>15</v>
      </c>
      <c r="AV195" s="29" t="s">
        <v>15</v>
      </c>
      <c r="AW195" s="204" t="str">
        <f t="shared" si="12"/>
        <v>NaN</v>
      </c>
      <c r="AX195" s="29" t="s">
        <v>15</v>
      </c>
      <c r="AY195" s="29" t="s">
        <v>15</v>
      </c>
      <c r="AZ195" s="205" t="s">
        <v>15</v>
      </c>
      <c r="BA195" s="29" t="s">
        <v>15</v>
      </c>
      <c r="BB195" s="28">
        <v>0.38</v>
      </c>
      <c r="BC195" s="131" t="s">
        <v>15</v>
      </c>
      <c r="BD195" s="178" t="s">
        <v>1900</v>
      </c>
      <c r="BE195" s="30" t="s">
        <v>15</v>
      </c>
      <c r="BF195" s="28">
        <v>2.15</v>
      </c>
      <c r="BG195" s="21" t="s">
        <v>15</v>
      </c>
      <c r="BH195" s="30" t="s">
        <v>15</v>
      </c>
      <c r="BI195" s="30" t="s">
        <v>15</v>
      </c>
      <c r="BJ195" s="309">
        <v>21.048030000000001</v>
      </c>
      <c r="BK195" s="309">
        <v>1473673000</v>
      </c>
      <c r="BL195" s="309">
        <v>263524100</v>
      </c>
      <c r="BM195" s="309">
        <v>0.38147229999999999</v>
      </c>
      <c r="BN195" s="309">
        <v>0.21856310000000001</v>
      </c>
      <c r="BO195" s="309">
        <v>0.20670530000000001</v>
      </c>
      <c r="BP195" s="309">
        <v>0.1552219</v>
      </c>
      <c r="BQ195" s="309">
        <v>5.7175599999999999E-6</v>
      </c>
      <c r="BR195" s="309">
        <v>3.8031679999999998E-2</v>
      </c>
      <c r="BS195" s="136">
        <v>13.0841067632039</v>
      </c>
      <c r="BT195" s="136">
        <v>7.9583641688029001</v>
      </c>
      <c r="BU195" s="136">
        <v>4.5556287902096898E-4</v>
      </c>
      <c r="BV195" s="136">
        <v>-2.59459647350013E-3</v>
      </c>
      <c r="BW195" s="136">
        <v>2.6345985631148002E-3</v>
      </c>
      <c r="BX195" s="136">
        <v>279.95856417265202</v>
      </c>
      <c r="BY195" s="136">
        <v>7193.1093438961298</v>
      </c>
      <c r="BZ195" s="136">
        <v>9.5027505787877893E-3</v>
      </c>
      <c r="CA195" s="136">
        <v>2.9427761489775599E-4</v>
      </c>
      <c r="CB195" s="136">
        <v>20649.6534382762</v>
      </c>
      <c r="CC195" s="136">
        <v>9036.5659522857404</v>
      </c>
      <c r="CD195" s="136">
        <v>3316.3401391715602</v>
      </c>
      <c r="CE195" s="136">
        <v>0</v>
      </c>
      <c r="CF195" s="136">
        <v>48.771118999999999</v>
      </c>
      <c r="CG195" s="136">
        <v>115.99308499999999</v>
      </c>
      <c r="CH195" s="136">
        <v>27.4</v>
      </c>
      <c r="CI195" s="136">
        <v>26.5248275862069</v>
      </c>
      <c r="CJ195" s="136">
        <v>25.8795013850416</v>
      </c>
      <c r="CK195" s="136">
        <v>7.9200000000000007E-2</v>
      </c>
      <c r="CL195" s="136">
        <v>17.154</v>
      </c>
      <c r="CM195" s="136">
        <v>47.419199999999996</v>
      </c>
      <c r="CN195" s="136">
        <v>0</v>
      </c>
      <c r="CO195" s="136">
        <v>29839.044721999999</v>
      </c>
      <c r="CP195" s="136">
        <v>57405.81611</v>
      </c>
      <c r="CQ195" s="136">
        <v>78</v>
      </c>
      <c r="CR195" s="136">
        <v>83.2068965517241</v>
      </c>
      <c r="CS195" s="136">
        <v>85.174515235457093</v>
      </c>
      <c r="CT195" s="136">
        <v>1002.3</v>
      </c>
      <c r="CU195" s="136">
        <v>1004.1331034482801</v>
      </c>
      <c r="CV195" s="136">
        <v>1004.87977839335</v>
      </c>
      <c r="CW195" s="136">
        <v>0.6</v>
      </c>
      <c r="CX195" s="136">
        <v>1.63862068965517</v>
      </c>
      <c r="CY195" s="136">
        <v>1.5249307479224401</v>
      </c>
      <c r="CZ195" s="136">
        <v>57</v>
      </c>
      <c r="DA195" s="136">
        <v>131.21379310344801</v>
      </c>
      <c r="DB195" s="136">
        <v>147.57894736842101</v>
      </c>
      <c r="DC195" s="136">
        <v>0</v>
      </c>
      <c r="DD195" s="136">
        <v>3611.0250000000001</v>
      </c>
      <c r="DE195" s="136">
        <v>7281.4</v>
      </c>
      <c r="DF195" s="136">
        <v>0</v>
      </c>
      <c r="DG195" s="136">
        <v>28779.875</v>
      </c>
      <c r="DH195" s="136">
        <v>59100.6</v>
      </c>
      <c r="DI195" s="136">
        <v>434.75</v>
      </c>
      <c r="DJ195" s="136">
        <v>64376.525000000001</v>
      </c>
      <c r="DK195" s="136">
        <v>160900.29999999999</v>
      </c>
      <c r="DL195" s="136">
        <v>402.875</v>
      </c>
      <c r="DM195" s="136">
        <v>60262.15</v>
      </c>
      <c r="DN195" s="136">
        <v>150403.07500000001</v>
      </c>
      <c r="DO195" s="136">
        <v>0</v>
      </c>
      <c r="DP195" s="136">
        <v>1860.9849999999999</v>
      </c>
      <c r="DQ195" s="136">
        <v>3843.6880000000001</v>
      </c>
      <c r="DR195" s="136">
        <v>0</v>
      </c>
      <c r="DS195" s="136">
        <v>58.472999999999999</v>
      </c>
      <c r="DT195" s="136">
        <v>119.904</v>
      </c>
      <c r="DU195" s="136">
        <v>0</v>
      </c>
      <c r="DV195" s="136">
        <v>305.07499999999999</v>
      </c>
      <c r="DW195" s="136">
        <v>623.79999999999905</v>
      </c>
      <c r="DX195" s="136">
        <v>0</v>
      </c>
      <c r="DY195" s="136">
        <v>1988.4749999999999</v>
      </c>
      <c r="DZ195" s="136">
        <v>3247.8</v>
      </c>
      <c r="EA195" s="136">
        <v>0</v>
      </c>
      <c r="EB195" s="136">
        <v>11748.15</v>
      </c>
      <c r="EC195" s="136">
        <v>25192.95</v>
      </c>
      <c r="ED195" s="61"/>
      <c r="IM195"/>
    </row>
    <row r="196" spans="1:247" ht="20.25" customHeight="1">
      <c r="A196" s="17">
        <v>39896</v>
      </c>
      <c r="B196" s="18" t="s">
        <v>38</v>
      </c>
      <c r="C196" s="19">
        <v>1</v>
      </c>
      <c r="D196" s="14">
        <v>-3.3681199999999998</v>
      </c>
      <c r="E196" s="15">
        <v>-60.192599999999999</v>
      </c>
      <c r="F196" s="11" t="s">
        <v>29</v>
      </c>
      <c r="G196" s="13">
        <v>18</v>
      </c>
      <c r="H196" s="11" t="s">
        <v>30</v>
      </c>
      <c r="I196" s="12" t="s">
        <v>30</v>
      </c>
      <c r="J196" s="12" t="s">
        <v>1930</v>
      </c>
      <c r="K196" s="16" t="s">
        <v>277</v>
      </c>
      <c r="L196" s="136">
        <v>1</v>
      </c>
      <c r="M196" s="20">
        <v>11.3</v>
      </c>
      <c r="N196" s="21" t="s">
        <v>15</v>
      </c>
      <c r="O196" s="20">
        <v>28.41</v>
      </c>
      <c r="P196" s="20">
        <v>54</v>
      </c>
      <c r="Q196" s="20">
        <v>0.52</v>
      </c>
      <c r="R196" s="204">
        <v>34.483333333333334</v>
      </c>
      <c r="S196" s="204">
        <v>2.6783333333333332</v>
      </c>
      <c r="T196" s="204">
        <v>3.4833333333333338</v>
      </c>
      <c r="U196" s="204">
        <v>0.83333333333333337</v>
      </c>
      <c r="V196" s="21" t="s">
        <v>15</v>
      </c>
      <c r="W196" s="20">
        <v>6.62</v>
      </c>
      <c r="X196" s="21" t="s">
        <v>15</v>
      </c>
      <c r="Y196" s="21" t="s">
        <v>15</v>
      </c>
      <c r="Z196" s="20">
        <v>24.75</v>
      </c>
      <c r="AA196" s="20">
        <v>8.6</v>
      </c>
      <c r="AB196" s="20">
        <v>6.8</v>
      </c>
      <c r="AC196" s="20">
        <v>24.52</v>
      </c>
      <c r="AD196" s="20" t="s">
        <v>1900</v>
      </c>
      <c r="AE196" s="20">
        <v>0.48</v>
      </c>
      <c r="AF196" s="20">
        <v>1.53</v>
      </c>
      <c r="AG196" s="178" t="s">
        <v>1900</v>
      </c>
      <c r="AH196" s="20">
        <v>2</v>
      </c>
      <c r="AI196" s="204">
        <v>7.48</v>
      </c>
      <c r="AJ196" s="20">
        <v>1.06</v>
      </c>
      <c r="AK196" s="20">
        <v>1.86</v>
      </c>
      <c r="AL196" s="20">
        <v>0.98</v>
      </c>
      <c r="AM196" s="21" t="s">
        <v>15</v>
      </c>
      <c r="AN196" s="21" t="s">
        <v>15</v>
      </c>
      <c r="AO196" s="205">
        <v>6.1201437678155202</v>
      </c>
      <c r="AP196" s="205">
        <v>4.6086449268148533</v>
      </c>
      <c r="AQ196" s="217">
        <f t="shared" si="14"/>
        <v>10.728788694630374</v>
      </c>
      <c r="AR196" s="261">
        <f t="shared" si="15"/>
        <v>0.57044126247714955</v>
      </c>
      <c r="AS196" s="20">
        <v>0.69</v>
      </c>
      <c r="AT196" s="21" t="s">
        <v>15</v>
      </c>
      <c r="AU196" s="21" t="s">
        <v>15</v>
      </c>
      <c r="AV196" s="21" t="s">
        <v>15</v>
      </c>
      <c r="AW196" s="204" t="str">
        <f t="shared" si="12"/>
        <v>NaN</v>
      </c>
      <c r="AX196" s="21" t="s">
        <v>15</v>
      </c>
      <c r="AY196" s="21" t="s">
        <v>15</v>
      </c>
      <c r="AZ196" s="204" t="s">
        <v>15</v>
      </c>
      <c r="BA196" s="21" t="s">
        <v>15</v>
      </c>
      <c r="BB196" s="20">
        <v>0.48</v>
      </c>
      <c r="BC196" s="131" t="s">
        <v>15</v>
      </c>
      <c r="BD196" s="178" t="s">
        <v>1900</v>
      </c>
      <c r="BE196" s="30" t="s">
        <v>15</v>
      </c>
      <c r="BF196" s="20">
        <v>2</v>
      </c>
      <c r="BG196" s="21" t="s">
        <v>15</v>
      </c>
      <c r="BH196" s="30" t="s">
        <v>15</v>
      </c>
      <c r="BI196" s="30" t="s">
        <v>15</v>
      </c>
      <c r="BJ196" s="309">
        <v>21.048030000000001</v>
      </c>
      <c r="BK196" s="309">
        <v>1473673000</v>
      </c>
      <c r="BL196" s="309">
        <v>263524100</v>
      </c>
      <c r="BM196" s="309">
        <v>0.38147229999999999</v>
      </c>
      <c r="BN196" s="309">
        <v>0.21856310000000001</v>
      </c>
      <c r="BO196" s="309">
        <v>0.20670530000000001</v>
      </c>
      <c r="BP196" s="309">
        <v>0.1552219</v>
      </c>
      <c r="BQ196" s="309">
        <v>5.7175599999999999E-6</v>
      </c>
      <c r="BR196" s="309">
        <v>3.8031679999999998E-2</v>
      </c>
      <c r="BS196" s="136">
        <v>13.8134498596191</v>
      </c>
      <c r="BT196" s="136">
        <v>7.2118682861328098</v>
      </c>
      <c r="BU196" s="136">
        <v>6.2810150906443596E-2</v>
      </c>
      <c r="BV196" s="136">
        <v>0.13052646629512299</v>
      </c>
      <c r="BW196" s="136">
        <v>0.14527357369661301</v>
      </c>
      <c r="BX196" s="136">
        <v>64.302849588487504</v>
      </c>
      <c r="BY196" s="136">
        <v>2174.2316433142901</v>
      </c>
      <c r="BZ196" s="136">
        <v>5.1581349782284E-2</v>
      </c>
      <c r="CA196" s="136">
        <v>2.3145163873193101E-2</v>
      </c>
      <c r="CB196" s="136">
        <v>1901831.5200241699</v>
      </c>
      <c r="CC196" s="136">
        <v>142.125337978142</v>
      </c>
      <c r="CD196" s="136">
        <v>40.962665441654202</v>
      </c>
      <c r="CE196" s="136">
        <v>0</v>
      </c>
      <c r="CF196" s="136">
        <v>48.771118999999999</v>
      </c>
      <c r="CG196" s="136">
        <v>114.70749000000001</v>
      </c>
      <c r="CH196" s="136">
        <v>28</v>
      </c>
      <c r="CI196" s="136">
        <v>26.572413793103401</v>
      </c>
      <c r="CJ196" s="136">
        <v>25.914404432133001</v>
      </c>
      <c r="CK196" s="136">
        <v>0.1152</v>
      </c>
      <c r="CL196" s="136">
        <v>17.215199999999999</v>
      </c>
      <c r="CM196" s="136">
        <v>47.638800000000003</v>
      </c>
      <c r="CN196" s="136">
        <v>402.52249999999998</v>
      </c>
      <c r="CO196" s="136">
        <v>30246.850833</v>
      </c>
      <c r="CP196" s="136">
        <v>57964.758887999997</v>
      </c>
      <c r="CQ196" s="136">
        <v>74</v>
      </c>
      <c r="CR196" s="136">
        <v>82.724137931034505</v>
      </c>
      <c r="CS196" s="136">
        <v>84.894736842105303</v>
      </c>
      <c r="CT196" s="136">
        <v>1006.5</v>
      </c>
      <c r="CU196" s="136">
        <v>1004.0537931034499</v>
      </c>
      <c r="CV196" s="136">
        <v>1004.84709141274</v>
      </c>
      <c r="CW196" s="136">
        <v>1.9</v>
      </c>
      <c r="CX196" s="136">
        <v>1.6317241379310301</v>
      </c>
      <c r="CY196" s="136">
        <v>1.5376731301939</v>
      </c>
      <c r="CZ196" s="136">
        <v>267</v>
      </c>
      <c r="DA196" s="136">
        <v>138.4</v>
      </c>
      <c r="DB196" s="136">
        <v>150.445983379501</v>
      </c>
      <c r="DC196" s="136">
        <v>55.2</v>
      </c>
      <c r="DD196" s="136">
        <v>3655.9</v>
      </c>
      <c r="DE196" s="136">
        <v>7346.3500000000104</v>
      </c>
      <c r="DF196" s="136">
        <v>401.57499999999999</v>
      </c>
      <c r="DG196" s="136">
        <v>29107.95</v>
      </c>
      <c r="DH196" s="136">
        <v>59568.15</v>
      </c>
      <c r="DI196" s="136">
        <v>454.6</v>
      </c>
      <c r="DJ196" s="136">
        <v>64343.724999999999</v>
      </c>
      <c r="DK196" s="136">
        <v>160953.29999999999</v>
      </c>
      <c r="DL196" s="136">
        <v>425</v>
      </c>
      <c r="DM196" s="136">
        <v>60315.9</v>
      </c>
      <c r="DN196" s="136">
        <v>150389.79999999999</v>
      </c>
      <c r="DO196" s="136">
        <v>26.748000000000001</v>
      </c>
      <c r="DP196" s="136">
        <v>1884.5830000000001</v>
      </c>
      <c r="DQ196" s="136">
        <v>3875.4189999999999</v>
      </c>
      <c r="DR196" s="136">
        <v>0.78500000000000003</v>
      </c>
      <c r="DS196" s="136">
        <v>59.21</v>
      </c>
      <c r="DT196" s="136">
        <v>120.764</v>
      </c>
      <c r="DU196" s="136">
        <v>4.2</v>
      </c>
      <c r="DV196" s="136">
        <v>309.02499999999998</v>
      </c>
      <c r="DW196" s="136">
        <v>628.349999999999</v>
      </c>
      <c r="DX196" s="136">
        <v>0.2</v>
      </c>
      <c r="DY196" s="136">
        <v>1977.55</v>
      </c>
      <c r="DZ196" s="136">
        <v>3247</v>
      </c>
      <c r="EA196" s="136">
        <v>192.95</v>
      </c>
      <c r="EB196" s="136">
        <v>11920.5</v>
      </c>
      <c r="EC196" s="136">
        <v>25418.025000000001</v>
      </c>
      <c r="ED196" s="61"/>
      <c r="IM196"/>
    </row>
    <row r="197" spans="1:247" ht="20.25" customHeight="1">
      <c r="A197" s="17">
        <v>39896</v>
      </c>
      <c r="B197" s="18" t="s">
        <v>167</v>
      </c>
      <c r="C197" s="19">
        <v>1</v>
      </c>
      <c r="D197" s="14">
        <v>-3.35379</v>
      </c>
      <c r="E197" s="15">
        <v>-60.274537000000002</v>
      </c>
      <c r="F197" s="11" t="s">
        <v>16</v>
      </c>
      <c r="G197" s="13">
        <v>12</v>
      </c>
      <c r="H197" s="11" t="s">
        <v>93</v>
      </c>
      <c r="I197" s="12" t="s">
        <v>93</v>
      </c>
      <c r="J197" s="12" t="s">
        <v>1930</v>
      </c>
      <c r="K197" s="16" t="s">
        <v>277</v>
      </c>
      <c r="L197" s="136">
        <v>1</v>
      </c>
      <c r="M197" s="20">
        <v>8.9</v>
      </c>
      <c r="N197" s="20">
        <v>0.46</v>
      </c>
      <c r="O197" s="20">
        <v>28.56</v>
      </c>
      <c r="P197" s="20">
        <v>51.18</v>
      </c>
      <c r="Q197" s="20">
        <v>0.48</v>
      </c>
      <c r="R197" s="204">
        <v>18.666666666666668</v>
      </c>
      <c r="S197" s="204">
        <v>1.4466666666666665</v>
      </c>
      <c r="T197" s="204">
        <v>3</v>
      </c>
      <c r="U197" s="204">
        <v>0.69999999999999984</v>
      </c>
      <c r="V197" s="21" t="s">
        <v>15</v>
      </c>
      <c r="W197" s="20">
        <v>6.54</v>
      </c>
      <c r="X197" s="21" t="s">
        <v>15</v>
      </c>
      <c r="Y197" s="21" t="s">
        <v>15</v>
      </c>
      <c r="Z197" s="20">
        <v>28</v>
      </c>
      <c r="AA197" s="20">
        <v>10.3</v>
      </c>
      <c r="AB197" s="20">
        <v>6.9</v>
      </c>
      <c r="AC197" s="20">
        <v>23.99</v>
      </c>
      <c r="AD197" s="20" t="s">
        <v>1900</v>
      </c>
      <c r="AE197" s="20">
        <v>0.37</v>
      </c>
      <c r="AF197" s="20">
        <v>0.64</v>
      </c>
      <c r="AG197" s="178" t="s">
        <v>1900</v>
      </c>
      <c r="AH197" s="20">
        <v>0.99</v>
      </c>
      <c r="AI197" s="204">
        <v>6.55</v>
      </c>
      <c r="AJ197" s="20">
        <v>0.96</v>
      </c>
      <c r="AK197" s="20">
        <v>1.48</v>
      </c>
      <c r="AL197" s="20">
        <v>1.01</v>
      </c>
      <c r="AM197" s="21" t="s">
        <v>15</v>
      </c>
      <c r="AN197" s="21" t="s">
        <v>15</v>
      </c>
      <c r="AO197" s="204">
        <v>6.3924562588696388</v>
      </c>
      <c r="AP197" s="204">
        <v>3.1051599626064297</v>
      </c>
      <c r="AQ197" s="217">
        <f t="shared" si="14"/>
        <v>9.4976162214760684</v>
      </c>
      <c r="AR197" s="261">
        <f t="shared" si="15"/>
        <v>0.67305901921104971</v>
      </c>
      <c r="AS197" s="20">
        <v>0.4</v>
      </c>
      <c r="AT197" s="21" t="s">
        <v>15</v>
      </c>
      <c r="AU197" s="21" t="s">
        <v>15</v>
      </c>
      <c r="AV197" s="21" t="s">
        <v>15</v>
      </c>
      <c r="AW197" s="204" t="str">
        <f t="shared" si="12"/>
        <v>NaN</v>
      </c>
      <c r="AX197" s="21" t="s">
        <v>15</v>
      </c>
      <c r="AY197" s="21" t="s">
        <v>15</v>
      </c>
      <c r="AZ197" s="21" t="s">
        <v>15</v>
      </c>
      <c r="BA197" s="21" t="s">
        <v>15</v>
      </c>
      <c r="BB197" s="20">
        <v>0.37</v>
      </c>
      <c r="BC197" s="131" t="s">
        <v>15</v>
      </c>
      <c r="BD197" s="178" t="s">
        <v>1900</v>
      </c>
      <c r="BE197" s="21" t="s">
        <v>15</v>
      </c>
      <c r="BF197" s="20">
        <v>0.99</v>
      </c>
      <c r="BG197" s="21" t="s">
        <v>15</v>
      </c>
      <c r="BH197" s="21" t="s">
        <v>15</v>
      </c>
      <c r="BI197" s="21" t="s">
        <v>15</v>
      </c>
      <c r="BJ197" s="309">
        <v>21.048030000000001</v>
      </c>
      <c r="BK197" s="309">
        <v>1473673000</v>
      </c>
      <c r="BL197" s="309">
        <v>263524100</v>
      </c>
      <c r="BM197" s="309">
        <v>0.38147229999999999</v>
      </c>
      <c r="BN197" s="309">
        <v>0.21856310000000001</v>
      </c>
      <c r="BO197" s="309">
        <v>0.20670530000000001</v>
      </c>
      <c r="BP197" s="309">
        <v>0.1552219</v>
      </c>
      <c r="BQ197" s="309">
        <v>5.7175599999999999E-6</v>
      </c>
      <c r="BR197" s="309">
        <v>3.8031679999999998E-2</v>
      </c>
      <c r="BS197" s="136">
        <v>14.7886457443237</v>
      </c>
      <c r="BT197" s="136">
        <v>6.2536071141560896</v>
      </c>
      <c r="BU197" s="136">
        <v>-3.5872222700466701E-3</v>
      </c>
      <c r="BV197" s="136">
        <v>7.0334581347803304E-3</v>
      </c>
      <c r="BW197" s="136">
        <v>7.9325864401956405E-3</v>
      </c>
      <c r="BX197" s="136">
        <v>297.02260702179001</v>
      </c>
      <c r="BY197" s="136">
        <v>2024.51551957688</v>
      </c>
      <c r="BZ197" s="136">
        <v>1.9161577162701299E-2</v>
      </c>
      <c r="CA197" s="136">
        <v>8.1337727563395902E-4</v>
      </c>
      <c r="CB197" s="136">
        <v>30779.961252984402</v>
      </c>
      <c r="CC197" s="136">
        <v>2889.0897601383499</v>
      </c>
      <c r="CD197" s="136">
        <v>1121.5222834317699</v>
      </c>
      <c r="CE197" s="136">
        <v>0</v>
      </c>
      <c r="CF197" s="136">
        <v>48.771118999999999</v>
      </c>
      <c r="CG197" s="136">
        <v>114.70749000000001</v>
      </c>
      <c r="CH197" s="136">
        <v>25.3</v>
      </c>
      <c r="CI197" s="136">
        <v>26.548275862069001</v>
      </c>
      <c r="CJ197" s="136">
        <v>25.899168975069301</v>
      </c>
      <c r="CK197" s="136">
        <v>0.1404</v>
      </c>
      <c r="CL197" s="136">
        <v>17.1144</v>
      </c>
      <c r="CM197" s="136">
        <v>47.494799999999998</v>
      </c>
      <c r="CN197" s="136">
        <v>0</v>
      </c>
      <c r="CO197" s="136">
        <v>29839.044721999999</v>
      </c>
      <c r="CP197" s="136">
        <v>57405.81611</v>
      </c>
      <c r="CQ197" s="136">
        <v>86</v>
      </c>
      <c r="CR197" s="136">
        <v>82.937931034482801</v>
      </c>
      <c r="CS197" s="136">
        <v>85.041551246537395</v>
      </c>
      <c r="CT197" s="136">
        <v>1003.6</v>
      </c>
      <c r="CU197" s="136">
        <v>1004.05724137931</v>
      </c>
      <c r="CV197" s="136">
        <v>1004.84487534626</v>
      </c>
      <c r="CW197" s="136">
        <v>0.9</v>
      </c>
      <c r="CX197" s="136">
        <v>1.62551724137931</v>
      </c>
      <c r="CY197" s="136">
        <v>1.53047091412742</v>
      </c>
      <c r="CZ197" s="136">
        <v>348</v>
      </c>
      <c r="DA197" s="136">
        <v>135.18620689655199</v>
      </c>
      <c r="DB197" s="136">
        <v>148.85318559556799</v>
      </c>
      <c r="DC197" s="136">
        <v>0</v>
      </c>
      <c r="DD197" s="136">
        <v>3611.0250000000001</v>
      </c>
      <c r="DE197" s="136">
        <v>7281.4</v>
      </c>
      <c r="DF197" s="136">
        <v>0</v>
      </c>
      <c r="DG197" s="136">
        <v>28779.875</v>
      </c>
      <c r="DH197" s="136">
        <v>59100.6</v>
      </c>
      <c r="DI197" s="136">
        <v>447.3</v>
      </c>
      <c r="DJ197" s="136">
        <v>64338.65</v>
      </c>
      <c r="DK197" s="136">
        <v>160908.04999999999</v>
      </c>
      <c r="DL197" s="136">
        <v>411.9</v>
      </c>
      <c r="DM197" s="136">
        <v>60274.6</v>
      </c>
      <c r="DN197" s="136">
        <v>150392.97500000001</v>
      </c>
      <c r="DO197" s="136">
        <v>0</v>
      </c>
      <c r="DP197" s="136">
        <v>1860.9849999999999</v>
      </c>
      <c r="DQ197" s="136">
        <v>3843.6880000000001</v>
      </c>
      <c r="DR197" s="136">
        <v>0</v>
      </c>
      <c r="DS197" s="136">
        <v>58.472999999999999</v>
      </c>
      <c r="DT197" s="136">
        <v>119.904</v>
      </c>
      <c r="DU197" s="136">
        <v>0</v>
      </c>
      <c r="DV197" s="136">
        <v>305.07499999999999</v>
      </c>
      <c r="DW197" s="136">
        <v>623.79999999999905</v>
      </c>
      <c r="DX197" s="136">
        <v>0</v>
      </c>
      <c r="DY197" s="136">
        <v>1988.4749999999999</v>
      </c>
      <c r="DZ197" s="136">
        <v>3247.8</v>
      </c>
      <c r="EA197" s="136">
        <v>0</v>
      </c>
      <c r="EB197" s="136">
        <v>11748.15</v>
      </c>
      <c r="EC197" s="136">
        <v>25192.95</v>
      </c>
      <c r="ED197" s="61"/>
      <c r="IM197"/>
    </row>
    <row r="198" spans="1:247" ht="20.25" customHeight="1">
      <c r="A198" s="25">
        <v>39896</v>
      </c>
      <c r="B198" s="26" t="s">
        <v>78</v>
      </c>
      <c r="C198" s="27">
        <v>1</v>
      </c>
      <c r="D198" s="14">
        <v>-3.3711899999999999</v>
      </c>
      <c r="E198" s="23">
        <v>-60.275467999999996</v>
      </c>
      <c r="F198" s="11" t="s">
        <v>16</v>
      </c>
      <c r="G198" s="13">
        <v>15</v>
      </c>
      <c r="H198" s="11" t="s">
        <v>22</v>
      </c>
      <c r="I198" s="12" t="s">
        <v>290</v>
      </c>
      <c r="J198" s="12" t="s">
        <v>1930</v>
      </c>
      <c r="K198" s="24" t="s">
        <v>277</v>
      </c>
      <c r="L198" s="136">
        <v>1</v>
      </c>
      <c r="M198" s="28">
        <v>8.5</v>
      </c>
      <c r="N198" s="28">
        <v>0.46</v>
      </c>
      <c r="O198" s="28">
        <v>28.26</v>
      </c>
      <c r="P198" s="28">
        <v>52.86</v>
      </c>
      <c r="Q198" s="28">
        <v>0.53</v>
      </c>
      <c r="R198" s="205">
        <v>38.049999999999997</v>
      </c>
      <c r="S198" s="205">
        <v>2.95</v>
      </c>
      <c r="T198" s="205">
        <v>3.25</v>
      </c>
      <c r="U198" s="205">
        <v>0.75</v>
      </c>
      <c r="V198" s="29" t="s">
        <v>15</v>
      </c>
      <c r="W198" s="28">
        <v>6.65</v>
      </c>
      <c r="X198" s="29" t="s">
        <v>15</v>
      </c>
      <c r="Y198" s="29" t="s">
        <v>15</v>
      </c>
      <c r="Z198" s="28">
        <v>28.86</v>
      </c>
      <c r="AA198" s="28">
        <v>9.3000000000000007</v>
      </c>
      <c r="AB198" s="28">
        <v>6.5</v>
      </c>
      <c r="AC198" s="28">
        <v>24.21</v>
      </c>
      <c r="AD198" s="28">
        <v>0.04</v>
      </c>
      <c r="AE198" s="28">
        <v>0.52</v>
      </c>
      <c r="AF198" s="28">
        <v>1.38</v>
      </c>
      <c r="AG198" s="178" t="s">
        <v>1900</v>
      </c>
      <c r="AH198" s="28">
        <v>1.96</v>
      </c>
      <c r="AI198" s="205">
        <v>6.89</v>
      </c>
      <c r="AJ198" s="28">
        <v>0.99</v>
      </c>
      <c r="AK198" s="28">
        <v>1.65</v>
      </c>
      <c r="AL198" s="28">
        <v>1.04</v>
      </c>
      <c r="AM198" s="29" t="s">
        <v>15</v>
      </c>
      <c r="AN198" s="29" t="s">
        <v>15</v>
      </c>
      <c r="AO198" s="205">
        <v>2.6659074999695029</v>
      </c>
      <c r="AP198" s="205">
        <v>1.9452539988630815</v>
      </c>
      <c r="AQ198" s="217">
        <f t="shared" si="14"/>
        <v>4.6111614988325842</v>
      </c>
      <c r="AR198" s="261">
        <f t="shared" si="15"/>
        <v>0.57814229682574236</v>
      </c>
      <c r="AS198" s="28">
        <v>1.23</v>
      </c>
      <c r="AT198" s="29" t="s">
        <v>15</v>
      </c>
      <c r="AU198" s="29" t="s">
        <v>15</v>
      </c>
      <c r="AV198" s="29" t="s">
        <v>15</v>
      </c>
      <c r="AW198" s="204" t="str">
        <f t="shared" si="12"/>
        <v>NaN</v>
      </c>
      <c r="AX198" s="29" t="s">
        <v>15</v>
      </c>
      <c r="AY198" s="29" t="s">
        <v>15</v>
      </c>
      <c r="AZ198" s="29" t="s">
        <v>15</v>
      </c>
      <c r="BA198" s="29" t="s">
        <v>15</v>
      </c>
      <c r="BB198" s="28">
        <v>0.52</v>
      </c>
      <c r="BC198" s="131" t="s">
        <v>15</v>
      </c>
      <c r="BD198" s="178" t="s">
        <v>1900</v>
      </c>
      <c r="BE198" s="29" t="s">
        <v>15</v>
      </c>
      <c r="BF198" s="28">
        <v>1.96</v>
      </c>
      <c r="BG198" s="21" t="s">
        <v>15</v>
      </c>
      <c r="BH198" s="29" t="s">
        <v>15</v>
      </c>
      <c r="BI198" s="29" t="s">
        <v>15</v>
      </c>
      <c r="BJ198" s="309">
        <v>21.048030000000001</v>
      </c>
      <c r="BK198" s="309">
        <v>1473673000</v>
      </c>
      <c r="BL198" s="309">
        <v>263524100</v>
      </c>
      <c r="BM198" s="309">
        <v>0.38147229999999999</v>
      </c>
      <c r="BN198" s="309">
        <v>0.21856310000000001</v>
      </c>
      <c r="BO198" s="309">
        <v>0.20670530000000001</v>
      </c>
      <c r="BP198" s="309">
        <v>0.1552219</v>
      </c>
      <c r="BQ198" s="309">
        <v>5.7175599999999999E-6</v>
      </c>
      <c r="BR198" s="309">
        <v>3.8031679999999998E-2</v>
      </c>
      <c r="BS198" s="136">
        <v>13.0327917734782</v>
      </c>
      <c r="BT198" s="136">
        <v>8.0094490051269496</v>
      </c>
      <c r="BU198" s="136">
        <v>-3.4567600426574502E-3</v>
      </c>
      <c r="BV198" s="309">
        <v>6.77770640322706E-5</v>
      </c>
      <c r="BW198" s="136">
        <v>3.4578281920403199E-3</v>
      </c>
      <c r="BX198" s="136">
        <v>358.87673944723099</v>
      </c>
      <c r="BY198" s="136">
        <v>3552.22479755214</v>
      </c>
      <c r="BZ198" s="136">
        <v>1.9818609001606001E-2</v>
      </c>
      <c r="CA198" s="136">
        <v>3.8551850381194199E-4</v>
      </c>
      <c r="CB198" s="136">
        <v>27196.684233890501</v>
      </c>
      <c r="CC198" s="136">
        <v>7645.6180207949801</v>
      </c>
      <c r="CD198" s="136">
        <v>2474.4053285084001</v>
      </c>
      <c r="CE198" s="136">
        <v>0</v>
      </c>
      <c r="CF198" s="136">
        <v>48.771118999999999</v>
      </c>
      <c r="CG198" s="136">
        <v>114.70749000000001</v>
      </c>
      <c r="CH198" s="136">
        <v>25.2</v>
      </c>
      <c r="CI198" s="136">
        <v>26.553103448275898</v>
      </c>
      <c r="CJ198" s="136">
        <v>25.901939058171799</v>
      </c>
      <c r="CK198" s="136">
        <v>0.1512</v>
      </c>
      <c r="CL198" s="136">
        <v>17.1252</v>
      </c>
      <c r="CM198" s="136">
        <v>47.502000000000002</v>
      </c>
      <c r="CN198" s="136">
        <v>0</v>
      </c>
      <c r="CO198" s="136">
        <v>29839.044721999999</v>
      </c>
      <c r="CP198" s="136">
        <v>57405.81611</v>
      </c>
      <c r="CQ198" s="136">
        <v>85</v>
      </c>
      <c r="CR198" s="136">
        <v>82.896551724137893</v>
      </c>
      <c r="CS198" s="136">
        <v>85.013850415512493</v>
      </c>
      <c r="CT198" s="136">
        <v>1003.6</v>
      </c>
      <c r="CU198" s="136">
        <v>1004.0524137931</v>
      </c>
      <c r="CV198" s="136">
        <v>1004.84487534626</v>
      </c>
      <c r="CW198" s="136">
        <v>0.9</v>
      </c>
      <c r="CX198" s="136">
        <v>1.62620689655172</v>
      </c>
      <c r="CY198" s="136">
        <v>1.53047091412742</v>
      </c>
      <c r="CZ198" s="136">
        <v>353</v>
      </c>
      <c r="DA198" s="136">
        <v>137.110344827586</v>
      </c>
      <c r="DB198" s="136">
        <v>149.65373961218799</v>
      </c>
      <c r="DC198" s="136">
        <v>0</v>
      </c>
      <c r="DD198" s="136">
        <v>3611.0250000000001</v>
      </c>
      <c r="DE198" s="136">
        <v>7281.4</v>
      </c>
      <c r="DF198" s="136">
        <v>0</v>
      </c>
      <c r="DG198" s="136">
        <v>28779.875</v>
      </c>
      <c r="DH198" s="136">
        <v>59100.6</v>
      </c>
      <c r="DI198" s="136">
        <v>446.5</v>
      </c>
      <c r="DJ198" s="136">
        <v>64337.65</v>
      </c>
      <c r="DK198" s="136">
        <v>160916.57500000001</v>
      </c>
      <c r="DL198" s="136">
        <v>413.07499999999999</v>
      </c>
      <c r="DM198" s="136">
        <v>60275.35</v>
      </c>
      <c r="DN198" s="136">
        <v>150390.07500000001</v>
      </c>
      <c r="DO198" s="136">
        <v>0</v>
      </c>
      <c r="DP198" s="136">
        <v>1860.9849999999999</v>
      </c>
      <c r="DQ198" s="136">
        <v>3843.6880000000001</v>
      </c>
      <c r="DR198" s="136">
        <v>0</v>
      </c>
      <c r="DS198" s="136">
        <v>58.472999999999999</v>
      </c>
      <c r="DT198" s="136">
        <v>119.904</v>
      </c>
      <c r="DU198" s="136">
        <v>0</v>
      </c>
      <c r="DV198" s="136">
        <v>305.07499999999999</v>
      </c>
      <c r="DW198" s="136">
        <v>623.79999999999905</v>
      </c>
      <c r="DX198" s="136">
        <v>0</v>
      </c>
      <c r="DY198" s="136">
        <v>1988.4749999999999</v>
      </c>
      <c r="DZ198" s="136">
        <v>3247.8</v>
      </c>
      <c r="EA198" s="136">
        <v>0</v>
      </c>
      <c r="EB198" s="136">
        <v>11748.15</v>
      </c>
      <c r="EC198" s="136">
        <v>25192.95</v>
      </c>
      <c r="ED198" s="61"/>
      <c r="IM198"/>
    </row>
    <row r="199" spans="1:247" ht="20.25" customHeight="1">
      <c r="A199" s="25">
        <v>39896</v>
      </c>
      <c r="B199" s="26" t="s">
        <v>289</v>
      </c>
      <c r="C199" s="27">
        <v>1</v>
      </c>
      <c r="D199" s="14">
        <v>-3.36707</v>
      </c>
      <c r="E199" s="23">
        <v>-60.245849999999997</v>
      </c>
      <c r="F199" s="11" t="s">
        <v>16</v>
      </c>
      <c r="G199" s="13">
        <v>11</v>
      </c>
      <c r="H199" s="11" t="s">
        <v>20</v>
      </c>
      <c r="I199" s="12" t="s">
        <v>20</v>
      </c>
      <c r="J199" s="12" t="s">
        <v>1930</v>
      </c>
      <c r="K199" s="24" t="s">
        <v>277</v>
      </c>
      <c r="L199" s="136">
        <v>1</v>
      </c>
      <c r="M199" s="28">
        <v>8.5</v>
      </c>
      <c r="N199" s="28">
        <v>0.4</v>
      </c>
      <c r="O199" s="28">
        <v>28.19</v>
      </c>
      <c r="P199" s="28">
        <v>52</v>
      </c>
      <c r="Q199" s="28">
        <v>0.5</v>
      </c>
      <c r="R199" s="205">
        <v>29.775000000000002</v>
      </c>
      <c r="S199" s="205">
        <v>2.3200000000000003</v>
      </c>
      <c r="T199" s="205">
        <v>3.25</v>
      </c>
      <c r="U199" s="205">
        <v>0.77499999999999991</v>
      </c>
      <c r="V199" s="29" t="s">
        <v>15</v>
      </c>
      <c r="W199" s="28">
        <v>6.6</v>
      </c>
      <c r="X199" s="29" t="s">
        <v>15</v>
      </c>
      <c r="Y199" s="29" t="s">
        <v>15</v>
      </c>
      <c r="Z199" s="28">
        <v>42</v>
      </c>
      <c r="AA199" s="28">
        <v>11.9</v>
      </c>
      <c r="AB199" s="28">
        <v>7</v>
      </c>
      <c r="AC199" s="28">
        <v>23.85</v>
      </c>
      <c r="AD199" s="20" t="s">
        <v>1900</v>
      </c>
      <c r="AE199" s="28">
        <v>0.6</v>
      </c>
      <c r="AF199" s="28">
        <v>1.18</v>
      </c>
      <c r="AG199" s="178" t="s">
        <v>1900</v>
      </c>
      <c r="AH199" s="28">
        <v>1.83</v>
      </c>
      <c r="AI199" s="205">
        <v>6.83</v>
      </c>
      <c r="AJ199" s="28">
        <v>0.98</v>
      </c>
      <c r="AK199" s="28">
        <v>1.48</v>
      </c>
      <c r="AL199" s="28">
        <v>0.97</v>
      </c>
      <c r="AM199" s="29" t="s">
        <v>15</v>
      </c>
      <c r="AN199" s="29" t="s">
        <v>15</v>
      </c>
      <c r="AO199" s="204">
        <v>2.0693630156758505</v>
      </c>
      <c r="AP199" s="204">
        <v>1.2341556700549567</v>
      </c>
      <c r="AQ199" s="217">
        <f t="shared" si="14"/>
        <v>3.3035186857308072</v>
      </c>
      <c r="AR199" s="261">
        <f t="shared" si="15"/>
        <v>0.62641177863295916</v>
      </c>
      <c r="AS199" s="28">
        <v>0.1</v>
      </c>
      <c r="AT199" s="29" t="s">
        <v>15</v>
      </c>
      <c r="AU199" s="29" t="s">
        <v>15</v>
      </c>
      <c r="AV199" s="29" t="s">
        <v>15</v>
      </c>
      <c r="AW199" s="204" t="str">
        <f t="shared" si="12"/>
        <v>NaN</v>
      </c>
      <c r="AX199" s="29" t="s">
        <v>15</v>
      </c>
      <c r="AY199" s="29" t="s">
        <v>15</v>
      </c>
      <c r="AZ199" s="29" t="s">
        <v>15</v>
      </c>
      <c r="BA199" s="29" t="s">
        <v>15</v>
      </c>
      <c r="BB199" s="28">
        <v>0.6</v>
      </c>
      <c r="BC199" s="131" t="s">
        <v>15</v>
      </c>
      <c r="BD199" s="178" t="s">
        <v>1900</v>
      </c>
      <c r="BE199" s="29" t="s">
        <v>15</v>
      </c>
      <c r="BF199" s="28">
        <v>1.83</v>
      </c>
      <c r="BG199" s="21" t="s">
        <v>15</v>
      </c>
      <c r="BH199" s="29" t="s">
        <v>15</v>
      </c>
      <c r="BI199" s="29" t="s">
        <v>15</v>
      </c>
      <c r="BJ199" s="309">
        <v>21.048030000000001</v>
      </c>
      <c r="BK199" s="309">
        <v>1473673000</v>
      </c>
      <c r="BL199" s="309">
        <v>263524100</v>
      </c>
      <c r="BM199" s="309">
        <v>0.38147229999999999</v>
      </c>
      <c r="BN199" s="309">
        <v>0.21856310000000001</v>
      </c>
      <c r="BO199" s="309">
        <v>0.20670530000000001</v>
      </c>
      <c r="BP199" s="309">
        <v>0.1552219</v>
      </c>
      <c r="BQ199" s="309">
        <v>5.7175599999999999E-6</v>
      </c>
      <c r="BR199" s="309">
        <v>3.8031679999999998E-2</v>
      </c>
      <c r="BS199" s="136">
        <v>13.7868577639262</v>
      </c>
      <c r="BT199" s="136">
        <v>7.2554170290629099</v>
      </c>
      <c r="BU199" s="136">
        <v>1.3839453458786E-4</v>
      </c>
      <c r="BV199" s="136">
        <v>-2.1345956871906902E-3</v>
      </c>
      <c r="BW199" s="136">
        <v>1.48558164170633E-2</v>
      </c>
      <c r="BX199" s="136">
        <v>273.70952700539402</v>
      </c>
      <c r="BY199" s="136">
        <v>2644.9745747959701</v>
      </c>
      <c r="BZ199" s="136">
        <v>2.00424208607352E-2</v>
      </c>
      <c r="CA199" s="136">
        <v>2.30249960515768E-3</v>
      </c>
      <c r="CB199" s="136">
        <v>140358.265917654</v>
      </c>
      <c r="CC199" s="136">
        <v>4862.4919658011504</v>
      </c>
      <c r="CD199" s="136">
        <v>375.28665090910698</v>
      </c>
      <c r="CE199" s="136">
        <v>0</v>
      </c>
      <c r="CF199" s="136">
        <v>48.771118999999999</v>
      </c>
      <c r="CG199" s="136">
        <v>114.70749000000001</v>
      </c>
      <c r="CH199" s="136">
        <v>25.3</v>
      </c>
      <c r="CI199" s="136">
        <v>26.548275862069001</v>
      </c>
      <c r="CJ199" s="136">
        <v>25.899168975069301</v>
      </c>
      <c r="CK199" s="136">
        <v>0.1404</v>
      </c>
      <c r="CL199" s="136">
        <v>17.1144</v>
      </c>
      <c r="CM199" s="136">
        <v>47.494799999999998</v>
      </c>
      <c r="CN199" s="136">
        <v>0</v>
      </c>
      <c r="CO199" s="136">
        <v>29839.044721999999</v>
      </c>
      <c r="CP199" s="136">
        <v>57405.81611</v>
      </c>
      <c r="CQ199" s="136">
        <v>86</v>
      </c>
      <c r="CR199" s="136">
        <v>82.937931034482801</v>
      </c>
      <c r="CS199" s="136">
        <v>85.041551246537395</v>
      </c>
      <c r="CT199" s="136">
        <v>1003.6</v>
      </c>
      <c r="CU199" s="136">
        <v>1004.05724137931</v>
      </c>
      <c r="CV199" s="136">
        <v>1004.84487534626</v>
      </c>
      <c r="CW199" s="136">
        <v>0.9</v>
      </c>
      <c r="CX199" s="136">
        <v>1.62551724137931</v>
      </c>
      <c r="CY199" s="136">
        <v>1.53047091412742</v>
      </c>
      <c r="CZ199" s="136">
        <v>348</v>
      </c>
      <c r="DA199" s="136">
        <v>135.18620689655199</v>
      </c>
      <c r="DB199" s="136">
        <v>148.85318559556799</v>
      </c>
      <c r="DC199" s="136">
        <v>0</v>
      </c>
      <c r="DD199" s="136">
        <v>3611.0250000000001</v>
      </c>
      <c r="DE199" s="136">
        <v>7281.4</v>
      </c>
      <c r="DF199" s="136">
        <v>0</v>
      </c>
      <c r="DG199" s="136">
        <v>28779.875</v>
      </c>
      <c r="DH199" s="136">
        <v>59100.6</v>
      </c>
      <c r="DI199" s="136">
        <v>447.3</v>
      </c>
      <c r="DJ199" s="136">
        <v>64338.65</v>
      </c>
      <c r="DK199" s="136">
        <v>160908.04999999999</v>
      </c>
      <c r="DL199" s="136">
        <v>411.9</v>
      </c>
      <c r="DM199" s="136">
        <v>60274.6</v>
      </c>
      <c r="DN199" s="136">
        <v>150392.97500000001</v>
      </c>
      <c r="DO199" s="136">
        <v>0</v>
      </c>
      <c r="DP199" s="136">
        <v>1860.9849999999999</v>
      </c>
      <c r="DQ199" s="136">
        <v>3843.6880000000001</v>
      </c>
      <c r="DR199" s="136">
        <v>0</v>
      </c>
      <c r="DS199" s="136">
        <v>58.472999999999999</v>
      </c>
      <c r="DT199" s="136">
        <v>119.904</v>
      </c>
      <c r="DU199" s="136">
        <v>0</v>
      </c>
      <c r="DV199" s="136">
        <v>305.07499999999999</v>
      </c>
      <c r="DW199" s="136">
        <v>623.79999999999905</v>
      </c>
      <c r="DX199" s="136">
        <v>0</v>
      </c>
      <c r="DY199" s="136">
        <v>1988.4749999999999</v>
      </c>
      <c r="DZ199" s="136">
        <v>3247.8</v>
      </c>
      <c r="EA199" s="136">
        <v>0</v>
      </c>
      <c r="EB199" s="136">
        <v>11748.15</v>
      </c>
      <c r="EC199" s="136">
        <v>25192.95</v>
      </c>
      <c r="ED199" s="61"/>
      <c r="IM199"/>
    </row>
    <row r="200" spans="1:247" ht="20.25" customHeight="1">
      <c r="A200" s="17">
        <v>39924</v>
      </c>
      <c r="B200" s="18" t="s">
        <v>295</v>
      </c>
      <c r="C200" s="19">
        <v>1</v>
      </c>
      <c r="D200" s="14">
        <v>-3.5124</v>
      </c>
      <c r="E200" s="15">
        <v>-60.272190000000002</v>
      </c>
      <c r="F200" s="11" t="s">
        <v>12</v>
      </c>
      <c r="G200" s="13">
        <v>21</v>
      </c>
      <c r="H200" s="11" t="s">
        <v>45</v>
      </c>
      <c r="I200" s="12" t="s">
        <v>45</v>
      </c>
      <c r="J200" s="12" t="s">
        <v>1931</v>
      </c>
      <c r="K200" s="16" t="s">
        <v>291</v>
      </c>
      <c r="L200" s="136">
        <v>1</v>
      </c>
      <c r="M200" s="20">
        <v>12.8</v>
      </c>
      <c r="N200" s="20">
        <v>1.3</v>
      </c>
      <c r="O200" s="20">
        <v>28.5</v>
      </c>
      <c r="P200" s="20">
        <v>41</v>
      </c>
      <c r="Q200" s="20">
        <v>0.5</v>
      </c>
      <c r="R200" s="204">
        <v>46.833333333333336</v>
      </c>
      <c r="S200" s="204">
        <v>3.6366666666666667</v>
      </c>
      <c r="T200" s="204">
        <v>4.6333333333333337</v>
      </c>
      <c r="U200" s="204">
        <v>1.0999999999999999</v>
      </c>
      <c r="V200" s="20" t="s">
        <v>15</v>
      </c>
      <c r="W200" s="204">
        <v>6.37</v>
      </c>
      <c r="X200" s="21" t="s">
        <v>15</v>
      </c>
      <c r="Y200" s="21" t="s">
        <v>15</v>
      </c>
      <c r="Z200" s="204">
        <v>2.8</v>
      </c>
      <c r="AA200" s="204">
        <v>3</v>
      </c>
      <c r="AB200" s="20">
        <v>6.61</v>
      </c>
      <c r="AC200" s="20">
        <v>14.7</v>
      </c>
      <c r="AD200" s="198">
        <v>0.03</v>
      </c>
      <c r="AE200" s="178" t="s">
        <v>1900</v>
      </c>
      <c r="AF200" s="198">
        <v>1.0900000000000001</v>
      </c>
      <c r="AG200" s="178" t="s">
        <v>1900</v>
      </c>
      <c r="AH200" s="20">
        <v>1.03</v>
      </c>
      <c r="AI200" s="204">
        <v>3.31</v>
      </c>
      <c r="AJ200" s="20">
        <v>0.51</v>
      </c>
      <c r="AK200" s="20">
        <v>0.94</v>
      </c>
      <c r="AL200" s="20">
        <v>0.64</v>
      </c>
      <c r="AM200" s="20">
        <v>0.11</v>
      </c>
      <c r="AN200" s="21" t="s">
        <v>15</v>
      </c>
      <c r="AO200" s="204">
        <v>10.489858604808457</v>
      </c>
      <c r="AP200" s="204">
        <v>5.5689127841607426</v>
      </c>
      <c r="AQ200" s="217">
        <f t="shared" si="14"/>
        <v>16.058771388969198</v>
      </c>
      <c r="AR200" s="261">
        <f t="shared" si="15"/>
        <v>0.65321675928545575</v>
      </c>
      <c r="AS200" s="204">
        <v>2.9</v>
      </c>
      <c r="AT200" s="21" t="s">
        <v>15</v>
      </c>
      <c r="AU200" s="21" t="s">
        <v>15</v>
      </c>
      <c r="AV200" s="21" t="s">
        <v>15</v>
      </c>
      <c r="AW200" s="204">
        <f t="shared" si="12"/>
        <v>6.0981057054654872</v>
      </c>
      <c r="AX200" s="21" t="s">
        <v>15</v>
      </c>
      <c r="AY200" s="21" t="s">
        <v>15</v>
      </c>
      <c r="AZ200" s="179" t="s">
        <v>15</v>
      </c>
      <c r="BA200" s="21" t="s">
        <v>15</v>
      </c>
      <c r="BB200" s="178" t="s">
        <v>1900</v>
      </c>
      <c r="BC200" s="131" t="s">
        <v>15</v>
      </c>
      <c r="BD200" s="178" t="s">
        <v>1900</v>
      </c>
      <c r="BE200" s="131" t="s">
        <v>15</v>
      </c>
      <c r="BF200" s="20">
        <v>1.03</v>
      </c>
      <c r="BG200" s="21" t="s">
        <v>15</v>
      </c>
      <c r="BH200" s="131" t="s">
        <v>15</v>
      </c>
      <c r="BI200" s="131" t="s">
        <v>15</v>
      </c>
      <c r="BJ200" s="309">
        <v>22.36544</v>
      </c>
      <c r="BK200" s="309">
        <v>1837568000</v>
      </c>
      <c r="BL200" s="309">
        <v>287608200</v>
      </c>
      <c r="BM200" s="309">
        <v>0.47550940000000003</v>
      </c>
      <c r="BN200" s="309">
        <v>0.19435069999999999</v>
      </c>
      <c r="BO200" s="309">
        <v>0.1673453</v>
      </c>
      <c r="BP200" s="309">
        <v>0.13665679999999999</v>
      </c>
      <c r="BQ200" s="309">
        <v>3.9288920000000004E-6</v>
      </c>
      <c r="BR200" s="309">
        <v>2.6133940000000001E-2</v>
      </c>
      <c r="BS200" s="136" t="s">
        <v>15</v>
      </c>
      <c r="BT200" s="136" t="s">
        <v>15</v>
      </c>
      <c r="BU200" s="136" t="s">
        <v>15</v>
      </c>
      <c r="BV200" s="136" t="s">
        <v>15</v>
      </c>
      <c r="BW200" s="136" t="s">
        <v>15</v>
      </c>
      <c r="BX200" s="136" t="s">
        <v>15</v>
      </c>
      <c r="BY200" s="136" t="s">
        <v>15</v>
      </c>
      <c r="BZ200" s="136" t="s">
        <v>15</v>
      </c>
      <c r="CA200" s="136" t="s">
        <v>15</v>
      </c>
      <c r="CB200" s="136" t="s">
        <v>15</v>
      </c>
      <c r="CC200" s="136" t="s">
        <v>15</v>
      </c>
      <c r="CD200" s="136" t="s">
        <v>15</v>
      </c>
      <c r="CE200" s="136">
        <v>0</v>
      </c>
      <c r="CF200" s="136">
        <v>58.687384000000002</v>
      </c>
      <c r="CG200" s="136">
        <v>115.584819</v>
      </c>
      <c r="CH200" s="136">
        <v>24.4</v>
      </c>
      <c r="CI200" s="136">
        <v>26.6551724137931</v>
      </c>
      <c r="CJ200" s="136">
        <v>26.717174515235399</v>
      </c>
      <c r="CK200" s="136">
        <v>0.1512</v>
      </c>
      <c r="CL200" s="136">
        <v>15.804</v>
      </c>
      <c r="CM200" s="136">
        <v>41.054400000000001</v>
      </c>
      <c r="CN200" s="136">
        <v>0</v>
      </c>
      <c r="CO200" s="136">
        <v>28751.685002999999</v>
      </c>
      <c r="CP200" s="136">
        <v>64821.455048999997</v>
      </c>
      <c r="CQ200" s="136">
        <v>92</v>
      </c>
      <c r="CR200" s="136">
        <v>83.6</v>
      </c>
      <c r="CS200" s="136">
        <v>82.404432132964004</v>
      </c>
      <c r="CT200" s="136">
        <v>1005.6</v>
      </c>
      <c r="CU200" s="136">
        <v>1006.5324137931</v>
      </c>
      <c r="CV200" s="136">
        <v>1006.40609418282</v>
      </c>
      <c r="CW200" s="136">
        <v>0.9</v>
      </c>
      <c r="CX200" s="136">
        <v>1.61103448275862</v>
      </c>
      <c r="CY200" s="136">
        <v>1.62354570637119</v>
      </c>
      <c r="CZ200" s="136">
        <v>68</v>
      </c>
      <c r="DA200" s="136">
        <v>141.74482758620701</v>
      </c>
      <c r="DB200" s="136">
        <v>140.99445983379499</v>
      </c>
      <c r="DC200" s="136">
        <v>0</v>
      </c>
      <c r="DD200" s="136">
        <v>2904.35</v>
      </c>
      <c r="DE200" s="136">
        <v>7247.15</v>
      </c>
      <c r="DF200" s="136">
        <v>0</v>
      </c>
      <c r="DG200" s="136">
        <v>26938.35</v>
      </c>
      <c r="DH200" s="136">
        <v>66848.55</v>
      </c>
      <c r="DI200" s="136">
        <v>419.95</v>
      </c>
      <c r="DJ200" s="136">
        <v>65348.824999999997</v>
      </c>
      <c r="DK200" s="136">
        <v>162015.375</v>
      </c>
      <c r="DL200" s="136">
        <v>417.47500000000002</v>
      </c>
      <c r="DM200" s="136">
        <v>60793.35</v>
      </c>
      <c r="DN200" s="136">
        <v>151015.875</v>
      </c>
      <c r="DO200" s="136">
        <v>0</v>
      </c>
      <c r="DP200" s="136">
        <v>1739.771</v>
      </c>
      <c r="DQ200" s="136">
        <v>4316.8010000000004</v>
      </c>
      <c r="DR200" s="136">
        <v>0</v>
      </c>
      <c r="DS200" s="136">
        <v>54.545000000000002</v>
      </c>
      <c r="DT200" s="136">
        <v>133.72200000000001</v>
      </c>
      <c r="DU200" s="136">
        <v>0</v>
      </c>
      <c r="DV200" s="136">
        <v>283.25</v>
      </c>
      <c r="DW200" s="136">
        <v>694.69999999999902</v>
      </c>
      <c r="DX200" s="136">
        <v>0</v>
      </c>
      <c r="DY200" s="136">
        <v>2348.85</v>
      </c>
      <c r="DZ200" s="136">
        <v>6725.25</v>
      </c>
      <c r="EA200" s="136">
        <v>0</v>
      </c>
      <c r="EB200" s="136">
        <v>10582.674999999999</v>
      </c>
      <c r="EC200" s="136">
        <v>25399.224999999999</v>
      </c>
      <c r="ED200" s="61"/>
      <c r="IM200"/>
    </row>
    <row r="201" spans="1:247" ht="20.25" customHeight="1">
      <c r="A201" s="25">
        <v>39924</v>
      </c>
      <c r="B201" s="26" t="s">
        <v>300</v>
      </c>
      <c r="C201" s="27">
        <v>1</v>
      </c>
      <c r="D201" s="14">
        <v>-3.51668</v>
      </c>
      <c r="E201" s="23">
        <v>-60.265889999999999</v>
      </c>
      <c r="F201" s="11" t="s">
        <v>54</v>
      </c>
      <c r="G201" s="33">
        <v>21.75</v>
      </c>
      <c r="H201" s="11" t="s">
        <v>58</v>
      </c>
      <c r="I201" s="12" t="s">
        <v>58</v>
      </c>
      <c r="J201" s="12" t="s">
        <v>1931</v>
      </c>
      <c r="K201" s="24" t="s">
        <v>291</v>
      </c>
      <c r="L201" s="136">
        <v>1</v>
      </c>
      <c r="M201" s="28">
        <v>10.3</v>
      </c>
      <c r="N201" s="28">
        <v>1.4</v>
      </c>
      <c r="O201" s="28">
        <v>28.91</v>
      </c>
      <c r="P201" s="28">
        <v>42</v>
      </c>
      <c r="Q201" s="28">
        <v>0.51</v>
      </c>
      <c r="R201" s="205">
        <v>63.733333333333327</v>
      </c>
      <c r="S201" s="205">
        <v>4.9066666666666663</v>
      </c>
      <c r="T201" s="205">
        <v>5.3666666666666671</v>
      </c>
      <c r="U201" s="205">
        <v>1.2666666666666666</v>
      </c>
      <c r="V201" s="20" t="s">
        <v>15</v>
      </c>
      <c r="W201" s="205">
        <v>6.5</v>
      </c>
      <c r="X201" s="29" t="s">
        <v>15</v>
      </c>
      <c r="Y201" s="29" t="s">
        <v>15</v>
      </c>
      <c r="Z201" s="205">
        <v>4</v>
      </c>
      <c r="AA201" s="205">
        <v>3.07</v>
      </c>
      <c r="AB201" s="28">
        <v>6.6</v>
      </c>
      <c r="AC201" s="28">
        <v>17.63</v>
      </c>
      <c r="AD201" s="167">
        <v>0.03</v>
      </c>
      <c r="AE201" s="178" t="s">
        <v>1900</v>
      </c>
      <c r="AF201" s="167">
        <v>0.8</v>
      </c>
      <c r="AG201" s="178" t="s">
        <v>1900</v>
      </c>
      <c r="AH201" s="28">
        <v>0.9</v>
      </c>
      <c r="AI201" s="205">
        <v>2.12</v>
      </c>
      <c r="AJ201" s="28">
        <v>0.37</v>
      </c>
      <c r="AK201" s="28">
        <v>0.84</v>
      </c>
      <c r="AL201" s="28">
        <v>0.32</v>
      </c>
      <c r="AM201" s="28">
        <v>0.08</v>
      </c>
      <c r="AN201" s="29" t="s">
        <v>15</v>
      </c>
      <c r="AO201" s="205">
        <v>9.8011305145937619</v>
      </c>
      <c r="AP201" s="205">
        <v>7.0223442738501598</v>
      </c>
      <c r="AQ201" s="217">
        <f t="shared" si="14"/>
        <v>16.823474788443921</v>
      </c>
      <c r="AR201" s="261">
        <f t="shared" si="15"/>
        <v>0.58258657250321311</v>
      </c>
      <c r="AS201" s="205">
        <v>0.15</v>
      </c>
      <c r="AT201" s="29" t="s">
        <v>15</v>
      </c>
      <c r="AU201" s="29" t="s">
        <v>15</v>
      </c>
      <c r="AV201" s="29" t="s">
        <v>15</v>
      </c>
      <c r="AW201" s="204">
        <f t="shared" si="12"/>
        <v>4.4349859676112633</v>
      </c>
      <c r="AX201" s="29" t="s">
        <v>15</v>
      </c>
      <c r="AY201" s="29" t="s">
        <v>15</v>
      </c>
      <c r="AZ201" s="29" t="s">
        <v>15</v>
      </c>
      <c r="BA201" s="29" t="s">
        <v>15</v>
      </c>
      <c r="BB201" s="178" t="s">
        <v>1900</v>
      </c>
      <c r="BC201" s="131" t="s">
        <v>15</v>
      </c>
      <c r="BD201" s="178" t="s">
        <v>1900</v>
      </c>
      <c r="BE201" s="131" t="s">
        <v>15</v>
      </c>
      <c r="BF201" s="28">
        <v>0.9</v>
      </c>
      <c r="BG201" s="21" t="s">
        <v>15</v>
      </c>
      <c r="BH201" s="131" t="s">
        <v>15</v>
      </c>
      <c r="BI201" s="131" t="s">
        <v>15</v>
      </c>
      <c r="BJ201" s="309">
        <v>22.36544</v>
      </c>
      <c r="BK201" s="309">
        <v>1837568000</v>
      </c>
      <c r="BL201" s="309">
        <v>287608200</v>
      </c>
      <c r="BM201" s="309">
        <v>0.47550940000000003</v>
      </c>
      <c r="BN201" s="309">
        <v>0.19435069999999999</v>
      </c>
      <c r="BO201" s="309">
        <v>0.1673453</v>
      </c>
      <c r="BP201" s="309">
        <v>0.13665679999999999</v>
      </c>
      <c r="BQ201" s="309">
        <v>3.9288920000000004E-6</v>
      </c>
      <c r="BR201" s="309">
        <v>2.6133940000000001E-2</v>
      </c>
      <c r="BS201" s="136" t="s">
        <v>15</v>
      </c>
      <c r="BT201" s="136" t="s">
        <v>15</v>
      </c>
      <c r="BU201" s="136" t="s">
        <v>15</v>
      </c>
      <c r="BV201" s="136" t="s">
        <v>15</v>
      </c>
      <c r="BW201" s="136" t="s">
        <v>15</v>
      </c>
      <c r="BX201" s="136" t="s">
        <v>15</v>
      </c>
      <c r="BY201" s="136" t="s">
        <v>15</v>
      </c>
      <c r="BZ201" s="136" t="s">
        <v>15</v>
      </c>
      <c r="CA201" s="136" t="s">
        <v>15</v>
      </c>
      <c r="CB201" s="136" t="s">
        <v>15</v>
      </c>
      <c r="CC201" s="136" t="s">
        <v>15</v>
      </c>
      <c r="CD201" s="136" t="s">
        <v>15</v>
      </c>
      <c r="CE201" s="136">
        <v>0</v>
      </c>
      <c r="CF201" s="136">
        <v>58.687384000000002</v>
      </c>
      <c r="CG201" s="136">
        <v>115.584819</v>
      </c>
      <c r="CH201" s="136">
        <v>24.4</v>
      </c>
      <c r="CI201" s="136">
        <v>26.6551724137931</v>
      </c>
      <c r="CJ201" s="136">
        <v>26.715512465373902</v>
      </c>
      <c r="CK201" s="136">
        <v>0.1368</v>
      </c>
      <c r="CL201" s="136">
        <v>15.858000000000001</v>
      </c>
      <c r="CM201" s="136">
        <v>41.054400000000001</v>
      </c>
      <c r="CN201" s="136">
        <v>0</v>
      </c>
      <c r="CO201" s="136">
        <v>28751.685002999999</v>
      </c>
      <c r="CP201" s="136">
        <v>64821.455048999997</v>
      </c>
      <c r="CQ201" s="136">
        <v>93</v>
      </c>
      <c r="CR201" s="136">
        <v>83.593103448275897</v>
      </c>
      <c r="CS201" s="136">
        <v>82.412742382271503</v>
      </c>
      <c r="CT201" s="136">
        <v>1005.5</v>
      </c>
      <c r="CU201" s="136">
        <v>1006.5241379310301</v>
      </c>
      <c r="CV201" s="136">
        <v>1006.40969529086</v>
      </c>
      <c r="CW201" s="136">
        <v>0.8</v>
      </c>
      <c r="CX201" s="136">
        <v>1.6165517241379299</v>
      </c>
      <c r="CY201" s="136">
        <v>1.6227146814404401</v>
      </c>
      <c r="CZ201" s="136">
        <v>49</v>
      </c>
      <c r="DA201" s="136">
        <v>141.86896551724101</v>
      </c>
      <c r="DB201" s="136">
        <v>140.908587257618</v>
      </c>
      <c r="DC201" s="136">
        <v>0</v>
      </c>
      <c r="DD201" s="136">
        <v>2904.35</v>
      </c>
      <c r="DE201" s="136">
        <v>7247.15</v>
      </c>
      <c r="DF201" s="136">
        <v>0</v>
      </c>
      <c r="DG201" s="136">
        <v>26938.35</v>
      </c>
      <c r="DH201" s="136">
        <v>66848.55</v>
      </c>
      <c r="DI201" s="136">
        <v>421.52499999999998</v>
      </c>
      <c r="DJ201" s="136">
        <v>65323.875</v>
      </c>
      <c r="DK201" s="136">
        <v>162017.47500000001</v>
      </c>
      <c r="DL201" s="136">
        <v>423.22500000000002</v>
      </c>
      <c r="DM201" s="136">
        <v>60797.224999999999</v>
      </c>
      <c r="DN201" s="136">
        <v>151037.42499999999</v>
      </c>
      <c r="DO201" s="136">
        <v>0</v>
      </c>
      <c r="DP201" s="136">
        <v>1739.771</v>
      </c>
      <c r="DQ201" s="136">
        <v>4316.8010000000004</v>
      </c>
      <c r="DR201" s="136">
        <v>0</v>
      </c>
      <c r="DS201" s="136">
        <v>54.545000000000002</v>
      </c>
      <c r="DT201" s="136">
        <v>133.72200000000001</v>
      </c>
      <c r="DU201" s="136">
        <v>0</v>
      </c>
      <c r="DV201" s="136">
        <v>283.25</v>
      </c>
      <c r="DW201" s="136">
        <v>694.69999999999902</v>
      </c>
      <c r="DX201" s="136">
        <v>0</v>
      </c>
      <c r="DY201" s="136">
        <v>2348.85</v>
      </c>
      <c r="DZ201" s="136">
        <v>6725.25</v>
      </c>
      <c r="EA201" s="136">
        <v>0</v>
      </c>
      <c r="EB201" s="136">
        <v>10582.674999999999</v>
      </c>
      <c r="EC201" s="136">
        <v>25399.224999999999</v>
      </c>
      <c r="ED201" s="61"/>
      <c r="IM201"/>
    </row>
    <row r="202" spans="1:247" ht="20.25" customHeight="1">
      <c r="A202" s="17">
        <v>39924</v>
      </c>
      <c r="B202" s="18" t="s">
        <v>299</v>
      </c>
      <c r="C202" s="19">
        <v>1</v>
      </c>
      <c r="D202" s="14">
        <v>-3.5060899999999999</v>
      </c>
      <c r="E202" s="15">
        <v>-60.27787</v>
      </c>
      <c r="F202" s="11" t="s">
        <v>54</v>
      </c>
      <c r="G202" s="33">
        <v>21.25</v>
      </c>
      <c r="H202" s="11" t="s">
        <v>55</v>
      </c>
      <c r="I202" s="12" t="s">
        <v>55</v>
      </c>
      <c r="J202" s="12" t="s">
        <v>1931</v>
      </c>
      <c r="K202" s="16" t="s">
        <v>291</v>
      </c>
      <c r="L202" s="136">
        <v>1</v>
      </c>
      <c r="M202" s="20">
        <v>10.8</v>
      </c>
      <c r="N202" s="20">
        <v>1.5</v>
      </c>
      <c r="O202" s="20">
        <v>29.21</v>
      </c>
      <c r="P202" s="20">
        <v>42</v>
      </c>
      <c r="Q202" s="20">
        <v>0.5</v>
      </c>
      <c r="R202" s="204">
        <v>64.974999999999994</v>
      </c>
      <c r="S202" s="204">
        <v>4.9800000000000004</v>
      </c>
      <c r="T202" s="204">
        <v>4.2250000000000005</v>
      </c>
      <c r="U202" s="204">
        <v>0.97499999999999998</v>
      </c>
      <c r="V202" s="20" t="s">
        <v>15</v>
      </c>
      <c r="W202" s="204">
        <v>6.56</v>
      </c>
      <c r="X202" s="21" t="s">
        <v>15</v>
      </c>
      <c r="Y202" s="21" t="s">
        <v>15</v>
      </c>
      <c r="Z202" s="204">
        <v>2.6</v>
      </c>
      <c r="AA202" s="204">
        <v>2.13</v>
      </c>
      <c r="AB202" s="20">
        <v>6.5</v>
      </c>
      <c r="AC202" s="20">
        <v>17.73</v>
      </c>
      <c r="AD202" s="198">
        <v>0.03</v>
      </c>
      <c r="AE202" s="178" t="s">
        <v>1900</v>
      </c>
      <c r="AF202" s="198">
        <v>1.73</v>
      </c>
      <c r="AG202" s="178" t="s">
        <v>1900</v>
      </c>
      <c r="AH202" s="20">
        <v>1.6</v>
      </c>
      <c r="AI202" s="204">
        <v>5.17</v>
      </c>
      <c r="AJ202" s="20">
        <v>0.84</v>
      </c>
      <c r="AK202" s="20">
        <v>1.93</v>
      </c>
      <c r="AL202" s="20">
        <v>0.82</v>
      </c>
      <c r="AM202" s="20">
        <v>0.15</v>
      </c>
      <c r="AN202" s="21" t="s">
        <v>15</v>
      </c>
      <c r="AO202" s="204">
        <v>13.668603636568598</v>
      </c>
      <c r="AP202" s="204">
        <v>10.4195534468852</v>
      </c>
      <c r="AQ202" s="217">
        <f t="shared" si="14"/>
        <v>24.088157083453797</v>
      </c>
      <c r="AR202" s="261">
        <f t="shared" si="15"/>
        <v>0.56744082119746675</v>
      </c>
      <c r="AS202" s="20">
        <v>1.1000000000000001</v>
      </c>
      <c r="AT202" s="21" t="s">
        <v>15</v>
      </c>
      <c r="AU202" s="21" t="s">
        <v>15</v>
      </c>
      <c r="AV202" s="21" t="s">
        <v>15</v>
      </c>
      <c r="AW202" s="204">
        <f t="shared" si="12"/>
        <v>8.315598689271118</v>
      </c>
      <c r="AX202" s="21" t="s">
        <v>15</v>
      </c>
      <c r="AY202" s="21" t="s">
        <v>15</v>
      </c>
      <c r="AZ202" s="21" t="s">
        <v>15</v>
      </c>
      <c r="BA202" s="21" t="s">
        <v>15</v>
      </c>
      <c r="BB202" s="178" t="s">
        <v>1900</v>
      </c>
      <c r="BC202" s="131" t="s">
        <v>15</v>
      </c>
      <c r="BD202" s="178" t="s">
        <v>1900</v>
      </c>
      <c r="BE202" s="131" t="s">
        <v>15</v>
      </c>
      <c r="BF202" s="20">
        <v>1.6</v>
      </c>
      <c r="BG202" s="21" t="s">
        <v>15</v>
      </c>
      <c r="BH202" s="131" t="s">
        <v>15</v>
      </c>
      <c r="BI202" s="131" t="s">
        <v>15</v>
      </c>
      <c r="BJ202" s="309">
        <v>22.36544</v>
      </c>
      <c r="BK202" s="309">
        <v>1837568000</v>
      </c>
      <c r="BL202" s="309">
        <v>287608200</v>
      </c>
      <c r="BM202" s="309">
        <v>0.47550940000000003</v>
      </c>
      <c r="BN202" s="309">
        <v>0.19435069999999999</v>
      </c>
      <c r="BO202" s="309">
        <v>0.1673453</v>
      </c>
      <c r="BP202" s="309">
        <v>0.13665679999999999</v>
      </c>
      <c r="BQ202" s="309">
        <v>3.9288920000000004E-6</v>
      </c>
      <c r="BR202" s="309">
        <v>2.6133940000000001E-2</v>
      </c>
      <c r="BS202" s="136" t="s">
        <v>15</v>
      </c>
      <c r="BT202" s="136" t="s">
        <v>15</v>
      </c>
      <c r="BU202" s="136" t="s">
        <v>15</v>
      </c>
      <c r="BV202" s="136" t="s">
        <v>15</v>
      </c>
      <c r="BW202" s="136" t="s">
        <v>15</v>
      </c>
      <c r="BX202" s="136" t="s">
        <v>15</v>
      </c>
      <c r="BY202" s="136" t="s">
        <v>15</v>
      </c>
      <c r="BZ202" s="136" t="s">
        <v>15</v>
      </c>
      <c r="CA202" s="136" t="s">
        <v>15</v>
      </c>
      <c r="CB202" s="136" t="s">
        <v>15</v>
      </c>
      <c r="CC202" s="136" t="s">
        <v>15</v>
      </c>
      <c r="CD202" s="136" t="s">
        <v>15</v>
      </c>
      <c r="CE202" s="136">
        <v>0</v>
      </c>
      <c r="CF202" s="136">
        <v>58.687384000000002</v>
      </c>
      <c r="CG202" s="136">
        <v>115.584819</v>
      </c>
      <c r="CH202" s="136">
        <v>24.4</v>
      </c>
      <c r="CI202" s="136">
        <v>26.6551724137931</v>
      </c>
      <c r="CJ202" s="136">
        <v>26.715512465373902</v>
      </c>
      <c r="CK202" s="136">
        <v>0.1368</v>
      </c>
      <c r="CL202" s="136">
        <v>15.858000000000001</v>
      </c>
      <c r="CM202" s="136">
        <v>41.054400000000001</v>
      </c>
      <c r="CN202" s="136">
        <v>0</v>
      </c>
      <c r="CO202" s="136">
        <v>28751.685002999999</v>
      </c>
      <c r="CP202" s="136">
        <v>64821.455048999997</v>
      </c>
      <c r="CQ202" s="136">
        <v>93</v>
      </c>
      <c r="CR202" s="136">
        <v>83.593103448275897</v>
      </c>
      <c r="CS202" s="136">
        <v>82.412742382271503</v>
      </c>
      <c r="CT202" s="136">
        <v>1005.5</v>
      </c>
      <c r="CU202" s="136">
        <v>1006.5241379310301</v>
      </c>
      <c r="CV202" s="136">
        <v>1006.40969529086</v>
      </c>
      <c r="CW202" s="136">
        <v>0.8</v>
      </c>
      <c r="CX202" s="136">
        <v>1.6165517241379299</v>
      </c>
      <c r="CY202" s="136">
        <v>1.6227146814404401</v>
      </c>
      <c r="CZ202" s="136">
        <v>49</v>
      </c>
      <c r="DA202" s="136">
        <v>141.86896551724101</v>
      </c>
      <c r="DB202" s="136">
        <v>140.908587257618</v>
      </c>
      <c r="DC202" s="136">
        <v>0</v>
      </c>
      <c r="DD202" s="136">
        <v>2904.35</v>
      </c>
      <c r="DE202" s="136">
        <v>7247.15</v>
      </c>
      <c r="DF202" s="136">
        <v>0</v>
      </c>
      <c r="DG202" s="136">
        <v>26938.35</v>
      </c>
      <c r="DH202" s="136">
        <v>66848.55</v>
      </c>
      <c r="DI202" s="136">
        <v>421.52499999999998</v>
      </c>
      <c r="DJ202" s="136">
        <v>65323.875</v>
      </c>
      <c r="DK202" s="136">
        <v>162017.47500000001</v>
      </c>
      <c r="DL202" s="136">
        <v>423.22500000000002</v>
      </c>
      <c r="DM202" s="136">
        <v>60797.224999999999</v>
      </c>
      <c r="DN202" s="136">
        <v>151037.42499999999</v>
      </c>
      <c r="DO202" s="136">
        <v>0</v>
      </c>
      <c r="DP202" s="136">
        <v>1739.771</v>
      </c>
      <c r="DQ202" s="136">
        <v>4316.8010000000004</v>
      </c>
      <c r="DR202" s="136">
        <v>0</v>
      </c>
      <c r="DS202" s="136">
        <v>54.545000000000002</v>
      </c>
      <c r="DT202" s="136">
        <v>133.72200000000001</v>
      </c>
      <c r="DU202" s="136">
        <v>0</v>
      </c>
      <c r="DV202" s="136">
        <v>283.25</v>
      </c>
      <c r="DW202" s="136">
        <v>694.69999999999902</v>
      </c>
      <c r="DX202" s="136">
        <v>0</v>
      </c>
      <c r="DY202" s="136">
        <v>2348.85</v>
      </c>
      <c r="DZ202" s="136">
        <v>6725.25</v>
      </c>
      <c r="EA202" s="136">
        <v>0</v>
      </c>
      <c r="EB202" s="136">
        <v>10582.674999999999</v>
      </c>
      <c r="EC202" s="136">
        <v>25399.224999999999</v>
      </c>
      <c r="ED202" s="61"/>
      <c r="IM202"/>
    </row>
    <row r="203" spans="1:247" ht="20.25" customHeight="1">
      <c r="A203" s="25">
        <v>39924</v>
      </c>
      <c r="B203" s="26" t="s">
        <v>294</v>
      </c>
      <c r="C203" s="27">
        <v>1</v>
      </c>
      <c r="D203" s="14">
        <v>-3.4256500000000001</v>
      </c>
      <c r="E203" s="23">
        <v>-60.286859999999997</v>
      </c>
      <c r="F203" s="11" t="s">
        <v>12</v>
      </c>
      <c r="G203" s="13">
        <v>3</v>
      </c>
      <c r="H203" s="11" t="s">
        <v>41</v>
      </c>
      <c r="I203" s="12" t="s">
        <v>41</v>
      </c>
      <c r="J203" s="12" t="s">
        <v>1931</v>
      </c>
      <c r="K203" s="24" t="s">
        <v>291</v>
      </c>
      <c r="L203" s="136">
        <v>1</v>
      </c>
      <c r="M203" s="28">
        <v>12</v>
      </c>
      <c r="N203" s="28">
        <v>1.1000000000000001</v>
      </c>
      <c r="O203" s="28">
        <v>29.55</v>
      </c>
      <c r="P203" s="28">
        <v>50</v>
      </c>
      <c r="Q203" s="28">
        <v>0.48</v>
      </c>
      <c r="R203" s="205">
        <v>71.325000000000003</v>
      </c>
      <c r="S203" s="205">
        <v>5.4325000000000001</v>
      </c>
      <c r="T203" s="205">
        <v>4.95</v>
      </c>
      <c r="U203" s="205">
        <v>1.1499999999999999</v>
      </c>
      <c r="V203" s="20" t="s">
        <v>15</v>
      </c>
      <c r="W203" s="205">
        <v>6.71</v>
      </c>
      <c r="X203" s="29" t="s">
        <v>15</v>
      </c>
      <c r="Y203" s="29" t="s">
        <v>15</v>
      </c>
      <c r="Z203" s="205">
        <v>6.4</v>
      </c>
      <c r="AA203" s="205">
        <v>4</v>
      </c>
      <c r="AB203" s="28">
        <v>6.67</v>
      </c>
      <c r="AC203" s="28">
        <v>22.81</v>
      </c>
      <c r="AD203" s="20" t="s">
        <v>1900</v>
      </c>
      <c r="AE203" s="178" t="s">
        <v>1900</v>
      </c>
      <c r="AF203" s="167">
        <v>0.67</v>
      </c>
      <c r="AG203" s="178" t="s">
        <v>1900</v>
      </c>
      <c r="AH203" s="28">
        <v>0.78</v>
      </c>
      <c r="AI203" s="205">
        <v>3.2</v>
      </c>
      <c r="AJ203" s="28">
        <v>0.48</v>
      </c>
      <c r="AK203" s="28">
        <v>0.89</v>
      </c>
      <c r="AL203" s="28">
        <v>0.42</v>
      </c>
      <c r="AM203" s="28">
        <v>0.1</v>
      </c>
      <c r="AN203" s="29" t="s">
        <v>15</v>
      </c>
      <c r="AO203" s="205">
        <v>20.767800874166241</v>
      </c>
      <c r="AP203" s="205">
        <v>9.4379834050853475</v>
      </c>
      <c r="AQ203" s="217">
        <f t="shared" si="14"/>
        <v>30.205784279251588</v>
      </c>
      <c r="AR203" s="261">
        <f t="shared" si="15"/>
        <v>0.68754383869554692</v>
      </c>
      <c r="AS203" s="28">
        <v>1.1499999999999999</v>
      </c>
      <c r="AT203" s="29" t="s">
        <v>15</v>
      </c>
      <c r="AU203" s="29" t="s">
        <v>15</v>
      </c>
      <c r="AV203" s="29" t="s">
        <v>15</v>
      </c>
      <c r="AW203" s="204">
        <f t="shared" si="12"/>
        <v>5.5437324595140796</v>
      </c>
      <c r="AX203" s="29" t="s">
        <v>15</v>
      </c>
      <c r="AY203" s="29" t="s">
        <v>15</v>
      </c>
      <c r="AZ203" s="29" t="s">
        <v>15</v>
      </c>
      <c r="BA203" s="29" t="s">
        <v>15</v>
      </c>
      <c r="BB203" s="178" t="s">
        <v>1900</v>
      </c>
      <c r="BC203" s="131" t="s">
        <v>15</v>
      </c>
      <c r="BD203" s="178" t="s">
        <v>1900</v>
      </c>
      <c r="BE203" s="131" t="s">
        <v>15</v>
      </c>
      <c r="BF203" s="28">
        <v>0.78</v>
      </c>
      <c r="BG203" s="21" t="s">
        <v>15</v>
      </c>
      <c r="BH203" s="131" t="s">
        <v>15</v>
      </c>
      <c r="BI203" s="131" t="s">
        <v>15</v>
      </c>
      <c r="BJ203" s="309">
        <v>22.36544</v>
      </c>
      <c r="BK203" s="309">
        <v>1837568000</v>
      </c>
      <c r="BL203" s="309">
        <v>287608200</v>
      </c>
      <c r="BM203" s="309">
        <v>0.47550940000000003</v>
      </c>
      <c r="BN203" s="309">
        <v>0.19435069999999999</v>
      </c>
      <c r="BO203" s="309">
        <v>0.1673453</v>
      </c>
      <c r="BP203" s="309">
        <v>0.13665679999999999</v>
      </c>
      <c r="BQ203" s="309">
        <v>3.9288920000000004E-6</v>
      </c>
      <c r="BR203" s="309">
        <v>2.6133940000000001E-2</v>
      </c>
      <c r="BS203" s="136">
        <v>9.94536526997884</v>
      </c>
      <c r="BT203" s="136">
        <v>12.4527689615885</v>
      </c>
      <c r="BU203" s="136">
        <v>-3.57310336160784E-4</v>
      </c>
      <c r="BV203" s="136">
        <v>-1.02263666728201E-4</v>
      </c>
      <c r="BW203" s="136">
        <v>9.5708788527796695E-4</v>
      </c>
      <c r="BX203" s="136">
        <v>15.971336335529699</v>
      </c>
      <c r="BY203" s="136">
        <v>8152.8438208423004</v>
      </c>
      <c r="BZ203" s="136">
        <v>6.5341229411857799E-2</v>
      </c>
      <c r="CA203" s="309">
        <v>5.6293562035258399E-5</v>
      </c>
      <c r="CB203" s="136">
        <v>7409.6957183889299</v>
      </c>
      <c r="CC203" s="136">
        <v>13738.373423657</v>
      </c>
      <c r="CD203" s="136">
        <v>26424.727086522202</v>
      </c>
      <c r="CE203" s="136">
        <v>0</v>
      </c>
      <c r="CF203" s="136">
        <v>58.687384000000002</v>
      </c>
      <c r="CG203" s="136">
        <v>115.584819</v>
      </c>
      <c r="CH203" s="136">
        <v>30.1</v>
      </c>
      <c r="CI203" s="136">
        <v>26.703448275862101</v>
      </c>
      <c r="CJ203" s="136">
        <v>26.7157894736842</v>
      </c>
      <c r="CK203" s="136">
        <v>2.1600000000000001E-2</v>
      </c>
      <c r="CL203" s="136">
        <v>15.6456</v>
      </c>
      <c r="CM203" s="136">
        <v>40.690800000000003</v>
      </c>
      <c r="CN203" s="136">
        <v>563.96722199999999</v>
      </c>
      <c r="CO203" s="136">
        <v>29322.452690999999</v>
      </c>
      <c r="CP203" s="136">
        <v>64593.999682000001</v>
      </c>
      <c r="CQ203" s="136">
        <v>75</v>
      </c>
      <c r="CR203" s="136">
        <v>83.448275862068996</v>
      </c>
      <c r="CS203" s="136">
        <v>82.515235457063696</v>
      </c>
      <c r="CT203" s="136">
        <v>1008.4</v>
      </c>
      <c r="CU203" s="136">
        <v>1006.50137931034</v>
      </c>
      <c r="CV203" s="136">
        <v>1006.45595567867</v>
      </c>
      <c r="CW203" s="136">
        <v>2.5</v>
      </c>
      <c r="CX203" s="136">
        <v>1.6131034482758599</v>
      </c>
      <c r="CY203" s="136">
        <v>1.60747922437673</v>
      </c>
      <c r="CZ203" s="136">
        <v>160</v>
      </c>
      <c r="DA203" s="136">
        <v>139.406896551724</v>
      </c>
      <c r="DB203" s="136">
        <v>141.26038781163399</v>
      </c>
      <c r="DC203" s="136">
        <v>97.3</v>
      </c>
      <c r="DD203" s="136">
        <v>3030.9</v>
      </c>
      <c r="DE203" s="136">
        <v>7316.5249999999996</v>
      </c>
      <c r="DF203" s="136">
        <v>807.52499999999998</v>
      </c>
      <c r="DG203" s="136">
        <v>28126.35</v>
      </c>
      <c r="DH203" s="136">
        <v>67168.024999999994</v>
      </c>
      <c r="DI203" s="136">
        <v>464.5</v>
      </c>
      <c r="DJ203" s="136">
        <v>65229.125</v>
      </c>
      <c r="DK203" s="136">
        <v>161963.52499999999</v>
      </c>
      <c r="DL203" s="136">
        <v>429.4</v>
      </c>
      <c r="DM203" s="136">
        <v>60780.925000000003</v>
      </c>
      <c r="DN203" s="136">
        <v>151207.375</v>
      </c>
      <c r="DO203" s="136">
        <v>52.146999999999998</v>
      </c>
      <c r="DP203" s="136">
        <v>1812.163</v>
      </c>
      <c r="DQ203" s="136">
        <v>4347.9030000000002</v>
      </c>
      <c r="DR203" s="136">
        <v>1.948</v>
      </c>
      <c r="DS203" s="136">
        <v>56.985999999999997</v>
      </c>
      <c r="DT203" s="136">
        <v>135.38900000000001</v>
      </c>
      <c r="DU203" s="136">
        <v>10.125</v>
      </c>
      <c r="DV203" s="136">
        <v>295.92500000000001</v>
      </c>
      <c r="DW203" s="136">
        <v>703.474999999999</v>
      </c>
      <c r="DX203" s="136">
        <v>86.625</v>
      </c>
      <c r="DY203" s="136">
        <v>2536.4749999999999</v>
      </c>
      <c r="DZ203" s="136">
        <v>6445.9</v>
      </c>
      <c r="EA203" s="136">
        <v>296.2</v>
      </c>
      <c r="EB203" s="136">
        <v>10957.025</v>
      </c>
      <c r="EC203" s="136">
        <v>25848.775000000001</v>
      </c>
      <c r="ED203" s="61"/>
      <c r="IM203"/>
    </row>
    <row r="204" spans="1:247" ht="20.25" customHeight="1">
      <c r="A204" s="25">
        <v>39924</v>
      </c>
      <c r="B204" s="26" t="s">
        <v>307</v>
      </c>
      <c r="C204" s="27">
        <v>1</v>
      </c>
      <c r="D204" s="14">
        <v>-3.4302600000000001</v>
      </c>
      <c r="E204" s="23">
        <v>-60.282539999999997</v>
      </c>
      <c r="F204" s="11" t="s">
        <v>54</v>
      </c>
      <c r="G204" s="33">
        <v>3.75</v>
      </c>
      <c r="H204" s="11" t="s">
        <v>141</v>
      </c>
      <c r="I204" s="12" t="s">
        <v>141</v>
      </c>
      <c r="J204" s="12" t="s">
        <v>1931</v>
      </c>
      <c r="K204" s="24" t="s">
        <v>291</v>
      </c>
      <c r="L204" s="136">
        <v>1</v>
      </c>
      <c r="M204" s="28">
        <v>11.2</v>
      </c>
      <c r="N204" s="28">
        <v>1.1200000000000001</v>
      </c>
      <c r="O204" s="28">
        <v>29.32</v>
      </c>
      <c r="P204" s="28">
        <v>50</v>
      </c>
      <c r="Q204" s="28">
        <v>0.51</v>
      </c>
      <c r="R204" s="204">
        <v>50.85</v>
      </c>
      <c r="S204" s="204">
        <v>3.89</v>
      </c>
      <c r="T204" s="204">
        <v>4.0999999999999996</v>
      </c>
      <c r="U204" s="204">
        <v>0.95</v>
      </c>
      <c r="V204" s="20" t="s">
        <v>15</v>
      </c>
      <c r="W204" s="205">
        <v>6.58</v>
      </c>
      <c r="X204" s="29" t="s">
        <v>15</v>
      </c>
      <c r="Y204" s="29" t="s">
        <v>15</v>
      </c>
      <c r="Z204" s="205">
        <v>5.8</v>
      </c>
      <c r="AA204" s="205">
        <v>4.13</v>
      </c>
      <c r="AB204" s="28">
        <v>6.97</v>
      </c>
      <c r="AC204" s="28">
        <v>23.73</v>
      </c>
      <c r="AD204" s="20" t="s">
        <v>1900</v>
      </c>
      <c r="AE204" s="178" t="s">
        <v>1900</v>
      </c>
      <c r="AF204" s="198">
        <v>1.59</v>
      </c>
      <c r="AG204" s="178" t="s">
        <v>1900</v>
      </c>
      <c r="AH204" s="28">
        <v>1.55</v>
      </c>
      <c r="AI204" s="205">
        <v>6.41</v>
      </c>
      <c r="AJ204" s="28">
        <v>0.99</v>
      </c>
      <c r="AK204" s="28">
        <v>1.88</v>
      </c>
      <c r="AL204" s="28">
        <v>1.04</v>
      </c>
      <c r="AM204" s="28">
        <v>0.11</v>
      </c>
      <c r="AN204" s="29" t="s">
        <v>15</v>
      </c>
      <c r="AO204" s="204">
        <v>13.138812797941908</v>
      </c>
      <c r="AP204" s="204">
        <v>6.3611238886635482</v>
      </c>
      <c r="AQ204" s="217">
        <f t="shared" si="14"/>
        <v>19.499936686605455</v>
      </c>
      <c r="AR204" s="261">
        <f t="shared" si="15"/>
        <v>0.67378745936990581</v>
      </c>
      <c r="AS204" s="28">
        <v>1.95</v>
      </c>
      <c r="AT204" s="29" t="s">
        <v>15</v>
      </c>
      <c r="AU204" s="29" t="s">
        <v>15</v>
      </c>
      <c r="AV204" s="29" t="s">
        <v>15</v>
      </c>
      <c r="AW204" s="204">
        <f t="shared" si="12"/>
        <v>6.0981057054654872</v>
      </c>
      <c r="AX204" s="29" t="s">
        <v>15</v>
      </c>
      <c r="AY204" s="29" t="s">
        <v>15</v>
      </c>
      <c r="AZ204" s="21" t="s">
        <v>15</v>
      </c>
      <c r="BA204" s="29" t="s">
        <v>15</v>
      </c>
      <c r="BB204" s="178" t="s">
        <v>1900</v>
      </c>
      <c r="BC204" s="131" t="s">
        <v>15</v>
      </c>
      <c r="BD204" s="178" t="s">
        <v>1900</v>
      </c>
      <c r="BE204" s="131" t="s">
        <v>15</v>
      </c>
      <c r="BF204" s="28">
        <v>1.55</v>
      </c>
      <c r="BG204" s="21" t="s">
        <v>15</v>
      </c>
      <c r="BH204" s="131" t="s">
        <v>15</v>
      </c>
      <c r="BI204" s="131" t="s">
        <v>15</v>
      </c>
      <c r="BJ204" s="309">
        <v>22.36544</v>
      </c>
      <c r="BK204" s="309">
        <v>1837568000</v>
      </c>
      <c r="BL204" s="309">
        <v>287608200</v>
      </c>
      <c r="BM204" s="309">
        <v>0.47550940000000003</v>
      </c>
      <c r="BN204" s="309">
        <v>0.19435069999999999</v>
      </c>
      <c r="BO204" s="309">
        <v>0.1673453</v>
      </c>
      <c r="BP204" s="309">
        <v>0.13665679999999999</v>
      </c>
      <c r="BQ204" s="309">
        <v>3.9288920000000004E-6</v>
      </c>
      <c r="BR204" s="309">
        <v>2.6133940000000001E-2</v>
      </c>
      <c r="BS204" s="136">
        <v>12.5923020839691</v>
      </c>
      <c r="BT204" s="136">
        <v>9.8058354854583705</v>
      </c>
      <c r="BU204" s="136">
        <v>7.9893243673723202E-4</v>
      </c>
      <c r="BV204" s="136">
        <v>-4.4742546742781997E-3</v>
      </c>
      <c r="BW204" s="136">
        <v>4.5546139590442198E-3</v>
      </c>
      <c r="BX204" s="136">
        <v>280.12415524940099</v>
      </c>
      <c r="BY204" s="136">
        <v>8072.38987050582</v>
      </c>
      <c r="BZ204" s="136">
        <v>0.14103865721290501</v>
      </c>
      <c r="CA204" s="136">
        <v>4.4607603586390798E-4</v>
      </c>
      <c r="CB204" s="136">
        <v>43581.525038882297</v>
      </c>
      <c r="CC204" s="136">
        <v>3542.3558436599001</v>
      </c>
      <c r="CD204" s="136">
        <v>2187.5576738262698</v>
      </c>
      <c r="CE204" s="136">
        <v>0</v>
      </c>
      <c r="CF204" s="136">
        <v>58.687384000000002</v>
      </c>
      <c r="CG204" s="136">
        <v>115.584819</v>
      </c>
      <c r="CH204" s="136">
        <v>27.6</v>
      </c>
      <c r="CI204" s="136">
        <v>26.688275862068998</v>
      </c>
      <c r="CJ204" s="136">
        <v>26.7069252077562</v>
      </c>
      <c r="CK204" s="136">
        <v>0.1116</v>
      </c>
      <c r="CL204" s="136">
        <v>15.706799999999999</v>
      </c>
      <c r="CM204" s="136">
        <v>40.755600000000001</v>
      </c>
      <c r="CN204" s="136">
        <v>468.96666699999997</v>
      </c>
      <c r="CO204" s="136">
        <v>29190.166580000001</v>
      </c>
      <c r="CP204" s="136">
        <v>64450.824681999999</v>
      </c>
      <c r="CQ204" s="136">
        <v>83</v>
      </c>
      <c r="CR204" s="136">
        <v>83.524137931034502</v>
      </c>
      <c r="CS204" s="136">
        <v>82.5623268698061</v>
      </c>
      <c r="CT204" s="136">
        <v>1007.3</v>
      </c>
      <c r="CU204" s="136">
        <v>1006.48689655172</v>
      </c>
      <c r="CV204" s="136">
        <v>1006.4584487534599</v>
      </c>
      <c r="CW204" s="136">
        <v>3.6</v>
      </c>
      <c r="CX204" s="136">
        <v>1.62206896551724</v>
      </c>
      <c r="CY204" s="136">
        <v>1.60941828254848</v>
      </c>
      <c r="CZ204" s="136">
        <v>103</v>
      </c>
      <c r="DA204" s="136">
        <v>138.86896551724101</v>
      </c>
      <c r="DB204" s="136">
        <v>141.19944598337901</v>
      </c>
      <c r="DC204" s="136">
        <v>73.224999999999994</v>
      </c>
      <c r="DD204" s="136">
        <v>3014.65</v>
      </c>
      <c r="DE204" s="136">
        <v>7301.9</v>
      </c>
      <c r="DF204" s="136">
        <v>609.57500000000005</v>
      </c>
      <c r="DG204" s="136">
        <v>27987.4</v>
      </c>
      <c r="DH204" s="136">
        <v>67042.875</v>
      </c>
      <c r="DI204" s="136">
        <v>467.3</v>
      </c>
      <c r="DJ204" s="136">
        <v>65245.65</v>
      </c>
      <c r="DK204" s="136">
        <v>161961.5</v>
      </c>
      <c r="DL204" s="136">
        <v>441.57499999999999</v>
      </c>
      <c r="DM204" s="136">
        <v>60794.574999999997</v>
      </c>
      <c r="DN204" s="136">
        <v>151219.72500000001</v>
      </c>
      <c r="DO204" s="136">
        <v>41.152999999999999</v>
      </c>
      <c r="DP204" s="136">
        <v>1804.2080000000001</v>
      </c>
      <c r="DQ204" s="136">
        <v>4340.8680000000004</v>
      </c>
      <c r="DR204" s="136">
        <v>1.5580000000000001</v>
      </c>
      <c r="DS204" s="136">
        <v>56.680999999999997</v>
      </c>
      <c r="DT204" s="136">
        <v>135.184</v>
      </c>
      <c r="DU204" s="136">
        <v>8.125</v>
      </c>
      <c r="DV204" s="136">
        <v>294.10000000000002</v>
      </c>
      <c r="DW204" s="136">
        <v>702.224999999999</v>
      </c>
      <c r="DX204" s="136">
        <v>46.15</v>
      </c>
      <c r="DY204" s="136">
        <v>2479.4499999999998</v>
      </c>
      <c r="DZ204" s="136">
        <v>6343.875</v>
      </c>
      <c r="EA204" s="136">
        <v>248.72499999999999</v>
      </c>
      <c r="EB204" s="136">
        <v>10950.3</v>
      </c>
      <c r="EC204" s="136">
        <v>25894.325000000001</v>
      </c>
      <c r="ED204" s="61"/>
      <c r="IM204"/>
    </row>
    <row r="205" spans="1:247" ht="20.25" customHeight="1">
      <c r="A205" s="17">
        <v>39924</v>
      </c>
      <c r="B205" s="18" t="s">
        <v>306</v>
      </c>
      <c r="C205" s="19">
        <v>1</v>
      </c>
      <c r="D205" s="14">
        <v>-3.4219599999999999</v>
      </c>
      <c r="E205" s="15">
        <v>-60.29139</v>
      </c>
      <c r="F205" s="11" t="s">
        <v>12</v>
      </c>
      <c r="G205" s="33">
        <v>3.25</v>
      </c>
      <c r="H205" s="11" t="s">
        <v>137</v>
      </c>
      <c r="I205" s="12" t="s">
        <v>137</v>
      </c>
      <c r="J205" s="12" t="s">
        <v>1931</v>
      </c>
      <c r="K205" s="16" t="s">
        <v>291</v>
      </c>
      <c r="L205" s="136">
        <v>1</v>
      </c>
      <c r="M205" s="20">
        <v>10.8</v>
      </c>
      <c r="N205" s="20">
        <v>1.08</v>
      </c>
      <c r="O205" s="20">
        <v>29.58</v>
      </c>
      <c r="P205" s="20">
        <v>50</v>
      </c>
      <c r="Q205" s="20">
        <v>0.53</v>
      </c>
      <c r="R205" s="205">
        <v>65.25</v>
      </c>
      <c r="S205" s="205">
        <v>4.9700000000000006</v>
      </c>
      <c r="T205" s="205">
        <v>4.4249999999999998</v>
      </c>
      <c r="U205" s="205">
        <v>1.0750000000000002</v>
      </c>
      <c r="V205" s="20" t="s">
        <v>15</v>
      </c>
      <c r="W205" s="204">
        <v>6.66</v>
      </c>
      <c r="X205" s="21" t="s">
        <v>15</v>
      </c>
      <c r="Y205" s="21" t="s">
        <v>15</v>
      </c>
      <c r="Z205" s="204">
        <v>7</v>
      </c>
      <c r="AA205" s="204">
        <v>4.53</v>
      </c>
      <c r="AB205" s="20">
        <v>6.73</v>
      </c>
      <c r="AC205" s="20">
        <v>23.09</v>
      </c>
      <c r="AD205" s="20" t="s">
        <v>1900</v>
      </c>
      <c r="AE205" s="178" t="s">
        <v>1900</v>
      </c>
      <c r="AF205" s="167">
        <v>1.23</v>
      </c>
      <c r="AG205" s="178" t="s">
        <v>1900</v>
      </c>
      <c r="AH205" s="20">
        <v>1.46</v>
      </c>
      <c r="AI205" s="204">
        <v>6.42</v>
      </c>
      <c r="AJ205" s="20">
        <v>1</v>
      </c>
      <c r="AK205" s="20">
        <v>1.73</v>
      </c>
      <c r="AL205" s="20">
        <v>0.99</v>
      </c>
      <c r="AM205" s="20">
        <v>0.13</v>
      </c>
      <c r="AN205" s="21" t="s">
        <v>15</v>
      </c>
      <c r="AO205" s="205">
        <v>12.820938294765893</v>
      </c>
      <c r="AP205" s="205">
        <v>13.561328987112079</v>
      </c>
      <c r="AQ205" s="217">
        <f t="shared" si="14"/>
        <v>26.382267281877972</v>
      </c>
      <c r="AR205" s="261">
        <f t="shared" si="15"/>
        <v>0.48596802381623277</v>
      </c>
      <c r="AS205" s="20">
        <v>10.7</v>
      </c>
      <c r="AT205" s="21" t="s">
        <v>15</v>
      </c>
      <c r="AU205" s="21" t="s">
        <v>15</v>
      </c>
      <c r="AV205" s="21" t="s">
        <v>15</v>
      </c>
      <c r="AW205" s="204">
        <f t="shared" si="12"/>
        <v>7.2068521973683026</v>
      </c>
      <c r="AX205" s="21" t="s">
        <v>15</v>
      </c>
      <c r="AY205" s="21" t="s">
        <v>15</v>
      </c>
      <c r="AZ205" s="29" t="s">
        <v>15</v>
      </c>
      <c r="BA205" s="21" t="s">
        <v>15</v>
      </c>
      <c r="BB205" s="178" t="s">
        <v>1900</v>
      </c>
      <c r="BC205" s="131" t="s">
        <v>15</v>
      </c>
      <c r="BD205" s="178" t="s">
        <v>1900</v>
      </c>
      <c r="BE205" s="131" t="s">
        <v>15</v>
      </c>
      <c r="BF205" s="20">
        <v>1.46</v>
      </c>
      <c r="BG205" s="21" t="s">
        <v>15</v>
      </c>
      <c r="BH205" s="131" t="s">
        <v>15</v>
      </c>
      <c r="BI205" s="131" t="s">
        <v>15</v>
      </c>
      <c r="BJ205" s="309">
        <v>22.36544</v>
      </c>
      <c r="BK205" s="309">
        <v>1837568000</v>
      </c>
      <c r="BL205" s="309">
        <v>287608200</v>
      </c>
      <c r="BM205" s="309">
        <v>0.47550940000000003</v>
      </c>
      <c r="BN205" s="309">
        <v>0.19435069999999999</v>
      </c>
      <c r="BO205" s="309">
        <v>0.1673453</v>
      </c>
      <c r="BP205" s="309">
        <v>0.13665679999999999</v>
      </c>
      <c r="BQ205" s="309">
        <v>3.9288920000000004E-6</v>
      </c>
      <c r="BR205" s="309">
        <v>2.6133940000000001E-2</v>
      </c>
      <c r="BS205" s="136">
        <v>17.964246749877901</v>
      </c>
      <c r="BT205" s="136">
        <v>4.4338832855224597</v>
      </c>
      <c r="BU205" s="136">
        <v>-7.0127912331372497E-4</v>
      </c>
      <c r="BV205" s="136">
        <v>1.4404767003725299E-3</v>
      </c>
      <c r="BW205" s="136">
        <v>1.8056168686598499E-3</v>
      </c>
      <c r="BX205" s="136">
        <v>295.958589643908</v>
      </c>
      <c r="BY205" s="136">
        <v>8389.6538292650093</v>
      </c>
      <c r="BZ205" s="136">
        <v>0.14514663397241001</v>
      </c>
      <c r="CA205" s="309">
        <v>9.2486991902661903E-5</v>
      </c>
      <c r="CB205" s="136">
        <v>3212.8476078568201</v>
      </c>
      <c r="CC205" s="136">
        <v>10279.3786541233</v>
      </c>
      <c r="CD205" s="136">
        <v>5884.8422991954803</v>
      </c>
      <c r="CE205" s="136">
        <v>0</v>
      </c>
      <c r="CF205" s="136">
        <v>58.687384000000002</v>
      </c>
      <c r="CG205" s="136">
        <v>115.584819</v>
      </c>
      <c r="CH205" s="136">
        <v>27.6</v>
      </c>
      <c r="CI205" s="136">
        <v>26.688275862068998</v>
      </c>
      <c r="CJ205" s="136">
        <v>26.7069252077562</v>
      </c>
      <c r="CK205" s="136">
        <v>0.1116</v>
      </c>
      <c r="CL205" s="136">
        <v>15.706799999999999</v>
      </c>
      <c r="CM205" s="136">
        <v>40.755600000000001</v>
      </c>
      <c r="CN205" s="136">
        <v>468.96666699999997</v>
      </c>
      <c r="CO205" s="136">
        <v>29190.166580000001</v>
      </c>
      <c r="CP205" s="136">
        <v>64450.824681999999</v>
      </c>
      <c r="CQ205" s="136">
        <v>83</v>
      </c>
      <c r="CR205" s="136">
        <v>83.524137931034502</v>
      </c>
      <c r="CS205" s="136">
        <v>82.5623268698061</v>
      </c>
      <c r="CT205" s="136">
        <v>1007.3</v>
      </c>
      <c r="CU205" s="136">
        <v>1006.48689655172</v>
      </c>
      <c r="CV205" s="136">
        <v>1006.4584487534599</v>
      </c>
      <c r="CW205" s="136">
        <v>3.6</v>
      </c>
      <c r="CX205" s="136">
        <v>1.62206896551724</v>
      </c>
      <c r="CY205" s="136">
        <v>1.60941828254848</v>
      </c>
      <c r="CZ205" s="136">
        <v>103</v>
      </c>
      <c r="DA205" s="136">
        <v>138.86896551724101</v>
      </c>
      <c r="DB205" s="136">
        <v>141.19944598337901</v>
      </c>
      <c r="DC205" s="136">
        <v>73.224999999999994</v>
      </c>
      <c r="DD205" s="136">
        <v>3014.65</v>
      </c>
      <c r="DE205" s="136">
        <v>7301.9</v>
      </c>
      <c r="DF205" s="136">
        <v>609.57500000000005</v>
      </c>
      <c r="DG205" s="136">
        <v>27987.4</v>
      </c>
      <c r="DH205" s="136">
        <v>67042.875</v>
      </c>
      <c r="DI205" s="136">
        <v>467.3</v>
      </c>
      <c r="DJ205" s="136">
        <v>65245.65</v>
      </c>
      <c r="DK205" s="136">
        <v>161961.5</v>
      </c>
      <c r="DL205" s="136">
        <v>441.57499999999999</v>
      </c>
      <c r="DM205" s="136">
        <v>60794.574999999997</v>
      </c>
      <c r="DN205" s="136">
        <v>151219.72500000001</v>
      </c>
      <c r="DO205" s="136">
        <v>41.152999999999999</v>
      </c>
      <c r="DP205" s="136">
        <v>1804.2080000000001</v>
      </c>
      <c r="DQ205" s="136">
        <v>4340.8680000000004</v>
      </c>
      <c r="DR205" s="136">
        <v>1.5580000000000001</v>
      </c>
      <c r="DS205" s="136">
        <v>56.680999999999997</v>
      </c>
      <c r="DT205" s="136">
        <v>135.184</v>
      </c>
      <c r="DU205" s="136">
        <v>8.125</v>
      </c>
      <c r="DV205" s="136">
        <v>294.10000000000002</v>
      </c>
      <c r="DW205" s="136">
        <v>702.224999999999</v>
      </c>
      <c r="DX205" s="136">
        <v>46.15</v>
      </c>
      <c r="DY205" s="136">
        <v>2479.4499999999998</v>
      </c>
      <c r="DZ205" s="136">
        <v>6343.875</v>
      </c>
      <c r="EA205" s="136">
        <v>248.72499999999999</v>
      </c>
      <c r="EB205" s="136">
        <v>10950.3</v>
      </c>
      <c r="EC205" s="136">
        <v>25894.325000000001</v>
      </c>
      <c r="ED205" s="61"/>
      <c r="IM205"/>
    </row>
    <row r="206" spans="1:247" ht="20.25" customHeight="1">
      <c r="A206" s="17">
        <v>39924</v>
      </c>
      <c r="B206" s="18" t="s">
        <v>293</v>
      </c>
      <c r="C206" s="19">
        <v>1</v>
      </c>
      <c r="D206" s="14">
        <v>-3.46766</v>
      </c>
      <c r="E206" s="15">
        <v>-60.289830000000002</v>
      </c>
      <c r="F206" s="11" t="s">
        <v>54</v>
      </c>
      <c r="G206" s="13">
        <v>2</v>
      </c>
      <c r="H206" s="11" t="s">
        <v>292</v>
      </c>
      <c r="I206" s="12" t="s">
        <v>292</v>
      </c>
      <c r="J206" s="12" t="s">
        <v>1931</v>
      </c>
      <c r="K206" s="16" t="s">
        <v>291</v>
      </c>
      <c r="L206" s="136">
        <v>1</v>
      </c>
      <c r="M206" s="20">
        <v>15</v>
      </c>
      <c r="N206" s="20">
        <v>1.25</v>
      </c>
      <c r="O206" s="20">
        <v>29.22</v>
      </c>
      <c r="P206" s="20">
        <v>48</v>
      </c>
      <c r="Q206" s="20">
        <v>0.49</v>
      </c>
      <c r="R206" s="204">
        <v>75.566666666666663</v>
      </c>
      <c r="S206" s="204">
        <v>5.7866666666666662</v>
      </c>
      <c r="T206" s="204">
        <v>5.666666666666667</v>
      </c>
      <c r="U206" s="204">
        <v>1.3666666666666665</v>
      </c>
      <c r="V206" s="20" t="s">
        <v>15</v>
      </c>
      <c r="W206" s="204">
        <v>6.71</v>
      </c>
      <c r="X206" s="21" t="s">
        <v>15</v>
      </c>
      <c r="Y206" s="21" t="s">
        <v>15</v>
      </c>
      <c r="Z206" s="204">
        <v>5.4</v>
      </c>
      <c r="AA206" s="204">
        <v>3.73</v>
      </c>
      <c r="AB206" s="20">
        <v>6.79</v>
      </c>
      <c r="AC206" s="20">
        <v>21.13</v>
      </c>
      <c r="AD206" s="20" t="s">
        <v>1900</v>
      </c>
      <c r="AE206" s="178" t="s">
        <v>1900</v>
      </c>
      <c r="AF206" s="198">
        <v>0.82</v>
      </c>
      <c r="AG206" s="178" t="s">
        <v>1900</v>
      </c>
      <c r="AH206" s="20">
        <v>0.92</v>
      </c>
      <c r="AI206" s="204">
        <v>2.96</v>
      </c>
      <c r="AJ206" s="20">
        <v>0.45</v>
      </c>
      <c r="AK206" s="20">
        <v>0.9</v>
      </c>
      <c r="AL206" s="20">
        <v>0.39</v>
      </c>
      <c r="AM206" s="20">
        <v>0.11</v>
      </c>
      <c r="AN206" s="21" t="s">
        <v>15</v>
      </c>
      <c r="AO206" s="204">
        <v>13.032854630216569</v>
      </c>
      <c r="AP206" s="204">
        <v>7.6141371556009743</v>
      </c>
      <c r="AQ206" s="217">
        <f t="shared" si="14"/>
        <v>20.646991785817544</v>
      </c>
      <c r="AR206" s="261">
        <f t="shared" si="15"/>
        <v>0.63122292900648413</v>
      </c>
      <c r="AS206" s="20">
        <v>5.35</v>
      </c>
      <c r="AT206" s="21" t="s">
        <v>15</v>
      </c>
      <c r="AU206" s="21" t="s">
        <v>15</v>
      </c>
      <c r="AV206" s="21" t="s">
        <v>15</v>
      </c>
      <c r="AW206" s="204">
        <f t="shared" si="12"/>
        <v>6.0981057054654872</v>
      </c>
      <c r="AX206" s="21" t="s">
        <v>15</v>
      </c>
      <c r="AY206" s="21" t="s">
        <v>15</v>
      </c>
      <c r="AZ206" s="21" t="s">
        <v>15</v>
      </c>
      <c r="BA206" s="21" t="s">
        <v>15</v>
      </c>
      <c r="BB206" s="178" t="s">
        <v>1900</v>
      </c>
      <c r="BC206" s="131" t="s">
        <v>15</v>
      </c>
      <c r="BD206" s="178" t="s">
        <v>1900</v>
      </c>
      <c r="BE206" s="131" t="s">
        <v>15</v>
      </c>
      <c r="BF206" s="20">
        <v>0.92</v>
      </c>
      <c r="BG206" s="21" t="s">
        <v>15</v>
      </c>
      <c r="BH206" s="131" t="s">
        <v>15</v>
      </c>
      <c r="BI206" s="131" t="s">
        <v>15</v>
      </c>
      <c r="BJ206" s="309">
        <v>22.36544</v>
      </c>
      <c r="BK206" s="309">
        <v>1837568000</v>
      </c>
      <c r="BL206" s="309">
        <v>287608200</v>
      </c>
      <c r="BM206" s="309">
        <v>0.47550940000000003</v>
      </c>
      <c r="BN206" s="309">
        <v>0.19435069999999999</v>
      </c>
      <c r="BO206" s="309">
        <v>0.1673453</v>
      </c>
      <c r="BP206" s="309">
        <v>0.13665679999999999</v>
      </c>
      <c r="BQ206" s="309">
        <v>3.9288920000000004E-6</v>
      </c>
      <c r="BR206" s="309">
        <v>2.6133940000000001E-2</v>
      </c>
      <c r="BS206" s="136">
        <v>9.7118396759033203</v>
      </c>
      <c r="BT206" s="136">
        <v>12.6862705230713</v>
      </c>
      <c r="BU206" s="136">
        <v>1.82074766489677E-3</v>
      </c>
      <c r="BV206" s="136">
        <v>1.99398410040885E-4</v>
      </c>
      <c r="BW206" s="136">
        <v>3.1161877559498E-3</v>
      </c>
      <c r="BX206" s="136">
        <v>6.2498168533587402</v>
      </c>
      <c r="BY206" s="136">
        <v>1924.2660068376999</v>
      </c>
      <c r="BZ206" s="136">
        <v>7.12741810323545E-2</v>
      </c>
      <c r="CA206" s="136">
        <v>2.2804338902510199E-4</v>
      </c>
      <c r="CB206" s="136">
        <v>32119.668921070501</v>
      </c>
      <c r="CC206" s="136">
        <v>15152.377358960501</v>
      </c>
      <c r="CD206" s="136">
        <v>4223.1604667313104</v>
      </c>
      <c r="CE206" s="136">
        <v>0</v>
      </c>
      <c r="CF206" s="136">
        <v>58.687384000000002</v>
      </c>
      <c r="CG206" s="136">
        <v>115.584819</v>
      </c>
      <c r="CH206" s="136">
        <v>28.4</v>
      </c>
      <c r="CI206" s="136">
        <v>26.689655172413801</v>
      </c>
      <c r="CJ206" s="136">
        <v>26.717174515235399</v>
      </c>
      <c r="CK206" s="136">
        <v>6.4799999999999996E-2</v>
      </c>
      <c r="CL206" s="136">
        <v>15.696</v>
      </c>
      <c r="CM206" s="136">
        <v>40.730400000000003</v>
      </c>
      <c r="CN206" s="136">
        <v>363.912778</v>
      </c>
      <c r="CO206" s="136">
        <v>29176.147690999998</v>
      </c>
      <c r="CP206" s="136">
        <v>64726.954682000003</v>
      </c>
      <c r="CQ206" s="136">
        <v>81</v>
      </c>
      <c r="CR206" s="136">
        <v>83.489655172413805</v>
      </c>
      <c r="CS206" s="136">
        <v>82.490304709141299</v>
      </c>
      <c r="CT206" s="136">
        <v>1008.9</v>
      </c>
      <c r="CU206" s="136">
        <v>1006.5124137931</v>
      </c>
      <c r="CV206" s="136">
        <v>1006.45180055402</v>
      </c>
      <c r="CW206" s="136">
        <v>2.5</v>
      </c>
      <c r="CX206" s="136">
        <v>1.61103448275862</v>
      </c>
      <c r="CY206" s="136">
        <v>1.60941828254848</v>
      </c>
      <c r="CZ206" s="136">
        <v>129</v>
      </c>
      <c r="DA206" s="136">
        <v>139.49655172413799</v>
      </c>
      <c r="DB206" s="136">
        <v>141.08310249307499</v>
      </c>
      <c r="DC206" s="136">
        <v>86.625</v>
      </c>
      <c r="DD206" s="136">
        <v>2999.125</v>
      </c>
      <c r="DE206" s="136">
        <v>7303.375</v>
      </c>
      <c r="DF206" s="136">
        <v>718.85</v>
      </c>
      <c r="DG206" s="136">
        <v>27855.375</v>
      </c>
      <c r="DH206" s="136">
        <v>67128.100000000006</v>
      </c>
      <c r="DI206" s="136">
        <v>454.57499999999999</v>
      </c>
      <c r="DJ206" s="136">
        <v>65225.7</v>
      </c>
      <c r="DK206" s="136">
        <v>161966.125</v>
      </c>
      <c r="DL206" s="136">
        <v>435.22500000000002</v>
      </c>
      <c r="DM206" s="136">
        <v>60786.15</v>
      </c>
      <c r="DN206" s="136">
        <v>151201.5</v>
      </c>
      <c r="DO206" s="136">
        <v>46.344999999999999</v>
      </c>
      <c r="DP206" s="136">
        <v>1795.7639999999999</v>
      </c>
      <c r="DQ206" s="136">
        <v>4344.1589999999997</v>
      </c>
      <c r="DR206" s="136">
        <v>1.62</v>
      </c>
      <c r="DS206" s="136">
        <v>56.317999999999998</v>
      </c>
      <c r="DT206" s="136">
        <v>135.05799999999999</v>
      </c>
      <c r="DU206" s="136">
        <v>8.125</v>
      </c>
      <c r="DV206" s="136">
        <v>292.14999999999998</v>
      </c>
      <c r="DW206" s="136">
        <v>701.724999999999</v>
      </c>
      <c r="DX206" s="136">
        <v>56.35</v>
      </c>
      <c r="DY206" s="136">
        <v>2494.7249999999999</v>
      </c>
      <c r="DZ206" s="136">
        <v>6547.7250000000004</v>
      </c>
      <c r="EA206" s="136">
        <v>286.92500000000001</v>
      </c>
      <c r="EB206" s="136">
        <v>10870.6</v>
      </c>
      <c r="EC206" s="136">
        <v>25725.424999999999</v>
      </c>
      <c r="ED206" s="61"/>
      <c r="IM206"/>
    </row>
    <row r="207" spans="1:247" ht="20.25" customHeight="1">
      <c r="A207" s="25">
        <v>39924</v>
      </c>
      <c r="B207" s="26" t="s">
        <v>305</v>
      </c>
      <c r="C207" s="27">
        <v>1</v>
      </c>
      <c r="D207" s="14">
        <v>-3.4660199999999999</v>
      </c>
      <c r="E207" s="23">
        <v>-60.288049999999998</v>
      </c>
      <c r="F207" s="11" t="s">
        <v>54</v>
      </c>
      <c r="G207" s="33">
        <v>2.75</v>
      </c>
      <c r="H207" s="11" t="s">
        <v>132</v>
      </c>
      <c r="I207" s="12" t="s">
        <v>132</v>
      </c>
      <c r="J207" s="12" t="s">
        <v>1931</v>
      </c>
      <c r="K207" s="24" t="s">
        <v>291</v>
      </c>
      <c r="L207" s="136">
        <v>1</v>
      </c>
      <c r="M207" s="28">
        <v>11.8</v>
      </c>
      <c r="N207" s="27">
        <v>1</v>
      </c>
      <c r="O207" s="28">
        <v>29.23</v>
      </c>
      <c r="P207" s="28">
        <v>48</v>
      </c>
      <c r="Q207" s="28">
        <v>0.51</v>
      </c>
      <c r="R207" s="205">
        <v>74.86666666666666</v>
      </c>
      <c r="S207" s="205">
        <v>5.7366666666666672</v>
      </c>
      <c r="T207" s="205">
        <v>5.8666666666666671</v>
      </c>
      <c r="U207" s="205">
        <v>1.3666666666666665</v>
      </c>
      <c r="V207" s="20" t="s">
        <v>15</v>
      </c>
      <c r="W207" s="205">
        <v>6.68</v>
      </c>
      <c r="X207" s="29" t="s">
        <v>15</v>
      </c>
      <c r="Y207" s="29" t="s">
        <v>15</v>
      </c>
      <c r="Z207" s="205">
        <v>6.2</v>
      </c>
      <c r="AA207" s="205">
        <v>4.13</v>
      </c>
      <c r="AB207" s="28">
        <v>6.75</v>
      </c>
      <c r="AC207" s="28">
        <v>17.7</v>
      </c>
      <c r="AD207" s="167">
        <v>0.03</v>
      </c>
      <c r="AE207" s="167">
        <v>0.18</v>
      </c>
      <c r="AF207" s="167">
        <v>0.93</v>
      </c>
      <c r="AG207" s="178" t="s">
        <v>1900</v>
      </c>
      <c r="AH207" s="28">
        <v>0.7</v>
      </c>
      <c r="AI207" s="205">
        <v>1.94</v>
      </c>
      <c r="AJ207" s="28">
        <v>0.28999999999999998</v>
      </c>
      <c r="AK207" s="28">
        <v>0.89</v>
      </c>
      <c r="AL207" s="28">
        <v>0.41</v>
      </c>
      <c r="AM207" s="28">
        <v>0.1</v>
      </c>
      <c r="AN207" s="29" t="s">
        <v>15</v>
      </c>
      <c r="AO207" s="205">
        <v>16.794369584466068</v>
      </c>
      <c r="AP207" s="205">
        <v>9.5878976974119006</v>
      </c>
      <c r="AQ207" s="217">
        <f t="shared" si="14"/>
        <v>26.382267281877969</v>
      </c>
      <c r="AR207" s="261">
        <f t="shared" si="15"/>
        <v>0.63657794855266869</v>
      </c>
      <c r="AS207" s="28">
        <v>5</v>
      </c>
      <c r="AT207" s="29" t="s">
        <v>15</v>
      </c>
      <c r="AU207" s="29" t="s">
        <v>15</v>
      </c>
      <c r="AV207" s="29" t="s">
        <v>15</v>
      </c>
      <c r="AW207" s="204">
        <f t="shared" si="12"/>
        <v>5.5437324595140796</v>
      </c>
      <c r="AX207" s="29" t="s">
        <v>15</v>
      </c>
      <c r="AY207" s="29" t="s">
        <v>15</v>
      </c>
      <c r="AZ207" s="29" t="s">
        <v>15</v>
      </c>
      <c r="BA207" s="29" t="s">
        <v>15</v>
      </c>
      <c r="BB207" s="167">
        <v>0.18</v>
      </c>
      <c r="BC207" s="131" t="s">
        <v>15</v>
      </c>
      <c r="BD207" s="178" t="s">
        <v>1900</v>
      </c>
      <c r="BE207" s="131" t="s">
        <v>15</v>
      </c>
      <c r="BF207" s="28">
        <v>0.7</v>
      </c>
      <c r="BG207" s="21" t="s">
        <v>15</v>
      </c>
      <c r="BH207" s="131" t="s">
        <v>15</v>
      </c>
      <c r="BI207" s="131" t="s">
        <v>15</v>
      </c>
      <c r="BJ207" s="309">
        <v>22.36544</v>
      </c>
      <c r="BK207" s="309">
        <v>1837568000</v>
      </c>
      <c r="BL207" s="309">
        <v>287608200</v>
      </c>
      <c r="BM207" s="309">
        <v>0.47550940000000003</v>
      </c>
      <c r="BN207" s="309">
        <v>0.19435069999999999</v>
      </c>
      <c r="BO207" s="309">
        <v>0.1673453</v>
      </c>
      <c r="BP207" s="309">
        <v>0.13665679999999999</v>
      </c>
      <c r="BQ207" s="309">
        <v>3.9288920000000004E-6</v>
      </c>
      <c r="BR207" s="309">
        <v>2.6133940000000001E-2</v>
      </c>
      <c r="BS207" s="136">
        <v>14.318767786025999</v>
      </c>
      <c r="BT207" s="136">
        <v>8.0793282985687291</v>
      </c>
      <c r="BU207" s="136">
        <v>4.7262141033570498E-3</v>
      </c>
      <c r="BV207" s="136">
        <v>-6.6952328779734704E-4</v>
      </c>
      <c r="BW207" s="136">
        <v>6.7172440467402304E-3</v>
      </c>
      <c r="BX207" s="136">
        <v>351.93703561719502</v>
      </c>
      <c r="BY207" s="136">
        <v>1347.57830291143</v>
      </c>
      <c r="BZ207" s="136">
        <v>6.5052999080889296E-2</v>
      </c>
      <c r="CA207" s="136">
        <v>1.22203727169065E-3</v>
      </c>
      <c r="CB207" s="136">
        <v>88414.0861669593</v>
      </c>
      <c r="CC207" s="136">
        <v>2741.0013988044702</v>
      </c>
      <c r="CD207" s="136">
        <v>726.78170568072096</v>
      </c>
      <c r="CE207" s="136">
        <v>0</v>
      </c>
      <c r="CF207" s="136">
        <v>58.687384000000002</v>
      </c>
      <c r="CG207" s="136">
        <v>115.584819</v>
      </c>
      <c r="CH207" s="136">
        <v>28.4</v>
      </c>
      <c r="CI207" s="136">
        <v>26.689655172413801</v>
      </c>
      <c r="CJ207" s="136">
        <v>26.717174515235399</v>
      </c>
      <c r="CK207" s="136">
        <v>6.4799999999999996E-2</v>
      </c>
      <c r="CL207" s="136">
        <v>15.696</v>
      </c>
      <c r="CM207" s="136">
        <v>40.730400000000003</v>
      </c>
      <c r="CN207" s="136">
        <v>363.912778</v>
      </c>
      <c r="CO207" s="136">
        <v>29176.147690999998</v>
      </c>
      <c r="CP207" s="136">
        <v>64726.954682000003</v>
      </c>
      <c r="CQ207" s="136">
        <v>81</v>
      </c>
      <c r="CR207" s="136">
        <v>83.489655172413805</v>
      </c>
      <c r="CS207" s="136">
        <v>82.490304709141299</v>
      </c>
      <c r="CT207" s="136">
        <v>1008.9</v>
      </c>
      <c r="CU207" s="136">
        <v>1006.5124137931</v>
      </c>
      <c r="CV207" s="136">
        <v>1006.45180055402</v>
      </c>
      <c r="CW207" s="136">
        <v>2.5</v>
      </c>
      <c r="CX207" s="136">
        <v>1.61103448275862</v>
      </c>
      <c r="CY207" s="136">
        <v>1.60941828254848</v>
      </c>
      <c r="CZ207" s="136">
        <v>129</v>
      </c>
      <c r="DA207" s="136">
        <v>139.49655172413799</v>
      </c>
      <c r="DB207" s="136">
        <v>141.08310249307499</v>
      </c>
      <c r="DC207" s="136">
        <v>86.625</v>
      </c>
      <c r="DD207" s="136">
        <v>2999.125</v>
      </c>
      <c r="DE207" s="136">
        <v>7303.375</v>
      </c>
      <c r="DF207" s="136">
        <v>718.85</v>
      </c>
      <c r="DG207" s="136">
        <v>27855.375</v>
      </c>
      <c r="DH207" s="136">
        <v>67128.100000000006</v>
      </c>
      <c r="DI207" s="136">
        <v>454.57499999999999</v>
      </c>
      <c r="DJ207" s="136">
        <v>65225.7</v>
      </c>
      <c r="DK207" s="136">
        <v>161966.125</v>
      </c>
      <c r="DL207" s="136">
        <v>435.22500000000002</v>
      </c>
      <c r="DM207" s="136">
        <v>60786.15</v>
      </c>
      <c r="DN207" s="136">
        <v>151201.5</v>
      </c>
      <c r="DO207" s="136">
        <v>46.344999999999999</v>
      </c>
      <c r="DP207" s="136">
        <v>1795.7639999999999</v>
      </c>
      <c r="DQ207" s="136">
        <v>4344.1589999999997</v>
      </c>
      <c r="DR207" s="136">
        <v>1.62</v>
      </c>
      <c r="DS207" s="136">
        <v>56.317999999999998</v>
      </c>
      <c r="DT207" s="136">
        <v>135.05799999999999</v>
      </c>
      <c r="DU207" s="136">
        <v>8.125</v>
      </c>
      <c r="DV207" s="136">
        <v>292.14999999999998</v>
      </c>
      <c r="DW207" s="136">
        <v>701.724999999999</v>
      </c>
      <c r="DX207" s="136">
        <v>56.35</v>
      </c>
      <c r="DY207" s="136">
        <v>2494.7249999999999</v>
      </c>
      <c r="DZ207" s="136">
        <v>6547.7250000000004</v>
      </c>
      <c r="EA207" s="136">
        <v>286.92500000000001</v>
      </c>
      <c r="EB207" s="136">
        <v>10870.6</v>
      </c>
      <c r="EC207" s="136">
        <v>25725.424999999999</v>
      </c>
      <c r="ED207" s="61"/>
      <c r="IM207"/>
    </row>
    <row r="208" spans="1:247" ht="20.25" customHeight="1">
      <c r="A208" s="17">
        <v>39924</v>
      </c>
      <c r="B208" s="18" t="s">
        <v>304</v>
      </c>
      <c r="C208" s="19">
        <v>1</v>
      </c>
      <c r="D208" s="14">
        <v>-3.4708600000000001</v>
      </c>
      <c r="E208" s="15">
        <v>-60.294730000000001</v>
      </c>
      <c r="F208" s="11" t="s">
        <v>54</v>
      </c>
      <c r="G208" s="33">
        <v>2.25</v>
      </c>
      <c r="H208" s="11" t="s">
        <v>303</v>
      </c>
      <c r="I208" s="12" t="s">
        <v>128</v>
      </c>
      <c r="J208" s="12" t="s">
        <v>1931</v>
      </c>
      <c r="K208" s="16" t="s">
        <v>291</v>
      </c>
      <c r="L208" s="136">
        <v>1</v>
      </c>
      <c r="M208" s="20">
        <v>11.5</v>
      </c>
      <c r="N208" s="20">
        <v>1.25</v>
      </c>
      <c r="O208" s="20">
        <v>29.68</v>
      </c>
      <c r="P208" s="20">
        <v>47</v>
      </c>
      <c r="Q208" s="20">
        <v>0.47</v>
      </c>
      <c r="R208" s="204">
        <v>77.733333333333334</v>
      </c>
      <c r="S208" s="204">
        <v>5.9066666666666663</v>
      </c>
      <c r="T208" s="204">
        <v>6.2</v>
      </c>
      <c r="U208" s="204">
        <v>1.4666666666666668</v>
      </c>
      <c r="V208" s="20" t="s">
        <v>15</v>
      </c>
      <c r="W208" s="204">
        <v>6.71</v>
      </c>
      <c r="X208" s="21" t="s">
        <v>15</v>
      </c>
      <c r="Y208" s="21" t="s">
        <v>15</v>
      </c>
      <c r="Z208" s="204">
        <v>4.8</v>
      </c>
      <c r="AA208" s="204">
        <v>3.6</v>
      </c>
      <c r="AB208" s="20">
        <v>7.03</v>
      </c>
      <c r="AC208" s="20">
        <v>20.25</v>
      </c>
      <c r="AD208" s="198">
        <v>0.03</v>
      </c>
      <c r="AE208" s="178" t="s">
        <v>1900</v>
      </c>
      <c r="AF208" s="198">
        <v>1.47</v>
      </c>
      <c r="AG208" s="178" t="s">
        <v>1900</v>
      </c>
      <c r="AH208" s="20">
        <v>1.58</v>
      </c>
      <c r="AI208" s="204">
        <v>4.99</v>
      </c>
      <c r="AJ208" s="20">
        <v>0.84</v>
      </c>
      <c r="AK208" s="20">
        <v>1.73</v>
      </c>
      <c r="AL208" s="20">
        <v>0.84</v>
      </c>
      <c r="AM208" s="20">
        <v>0.1</v>
      </c>
      <c r="AN208" s="21" t="s">
        <v>15</v>
      </c>
      <c r="AO208" s="204">
        <v>20.873759041891574</v>
      </c>
      <c r="AP208" s="204">
        <v>12.390838835258904</v>
      </c>
      <c r="AQ208" s="217">
        <f t="shared" si="14"/>
        <v>33.264597877150479</v>
      </c>
      <c r="AR208" s="261">
        <f t="shared" si="15"/>
        <v>0.62750673009727864</v>
      </c>
      <c r="AS208" s="20">
        <v>1.95</v>
      </c>
      <c r="AT208" s="21" t="s">
        <v>15</v>
      </c>
      <c r="AU208" s="21" t="s">
        <v>15</v>
      </c>
      <c r="AV208" s="21" t="s">
        <v>15</v>
      </c>
      <c r="AW208" s="204">
        <f t="shared" si="12"/>
        <v>5.5437324595140796</v>
      </c>
      <c r="AX208" s="21" t="s">
        <v>15</v>
      </c>
      <c r="AY208" s="21" t="s">
        <v>15</v>
      </c>
      <c r="AZ208" s="21" t="s">
        <v>15</v>
      </c>
      <c r="BA208" s="21" t="s">
        <v>15</v>
      </c>
      <c r="BB208" s="178" t="s">
        <v>1900</v>
      </c>
      <c r="BC208" s="131" t="s">
        <v>15</v>
      </c>
      <c r="BD208" s="178" t="s">
        <v>1900</v>
      </c>
      <c r="BE208" s="131" t="s">
        <v>15</v>
      </c>
      <c r="BF208" s="20">
        <v>1.58</v>
      </c>
      <c r="BG208" s="21" t="s">
        <v>15</v>
      </c>
      <c r="BH208" s="131" t="s">
        <v>15</v>
      </c>
      <c r="BI208" s="131" t="s">
        <v>15</v>
      </c>
      <c r="BJ208" s="309">
        <v>22.36544</v>
      </c>
      <c r="BK208" s="309">
        <v>1837568000</v>
      </c>
      <c r="BL208" s="309">
        <v>287608200</v>
      </c>
      <c r="BM208" s="309">
        <v>0.47550940000000003</v>
      </c>
      <c r="BN208" s="309">
        <v>0.19435069999999999</v>
      </c>
      <c r="BO208" s="309">
        <v>0.1673453</v>
      </c>
      <c r="BP208" s="309">
        <v>0.13665679999999999</v>
      </c>
      <c r="BQ208" s="309">
        <v>3.9288920000000004E-6</v>
      </c>
      <c r="BR208" s="309">
        <v>2.6133940000000001E-2</v>
      </c>
      <c r="BS208" s="136">
        <v>18.803989410400401</v>
      </c>
      <c r="BT208" s="136">
        <v>3.5940958658854201</v>
      </c>
      <c r="BU208" s="136">
        <v>-1.50545709766448E-3</v>
      </c>
      <c r="BV208" s="136">
        <v>-3.08224729572733E-3</v>
      </c>
      <c r="BW208" s="136">
        <v>8.6909310581783396E-3</v>
      </c>
      <c r="BX208" s="136">
        <v>63.967803256049898</v>
      </c>
      <c r="BY208" s="136">
        <v>3771.0407132998398</v>
      </c>
      <c r="BZ208" s="136">
        <v>6.11360520821062E-2</v>
      </c>
      <c r="CA208" s="136">
        <v>1.3775512113793399E-3</v>
      </c>
      <c r="CB208" s="136">
        <v>24110.541656365</v>
      </c>
      <c r="CC208" s="136">
        <v>5672.9211518395496</v>
      </c>
      <c r="CD208" s="136">
        <v>367.58963491541402</v>
      </c>
      <c r="CE208" s="136">
        <v>0</v>
      </c>
      <c r="CF208" s="136">
        <v>58.687384000000002</v>
      </c>
      <c r="CG208" s="136">
        <v>115.584819</v>
      </c>
      <c r="CH208" s="136">
        <v>27.8</v>
      </c>
      <c r="CI208" s="136">
        <v>26.678620689655201</v>
      </c>
      <c r="CJ208" s="136">
        <v>26.7199445983379</v>
      </c>
      <c r="CK208" s="136">
        <v>7.5600000000000001E-2</v>
      </c>
      <c r="CL208" s="136">
        <v>15.7536</v>
      </c>
      <c r="CM208" s="136">
        <v>40.787999999999997</v>
      </c>
      <c r="CN208" s="136">
        <v>244.11166700000001</v>
      </c>
      <c r="CO208" s="136">
        <v>29059.957135000001</v>
      </c>
      <c r="CP208" s="136">
        <v>64889.571903999997</v>
      </c>
      <c r="CQ208" s="136">
        <v>83</v>
      </c>
      <c r="CR208" s="136">
        <v>83.510344827586195</v>
      </c>
      <c r="CS208" s="136">
        <v>82.457063711911402</v>
      </c>
      <c r="CT208" s="136">
        <v>1008.9</v>
      </c>
      <c r="CU208" s="136">
        <v>1006.51931034483</v>
      </c>
      <c r="CV208" s="136">
        <v>1006.44542936288</v>
      </c>
      <c r="CW208" s="136">
        <v>2.2000000000000002</v>
      </c>
      <c r="CX208" s="136">
        <v>1.61034482758621</v>
      </c>
      <c r="CY208" s="136">
        <v>1.61385041551247</v>
      </c>
      <c r="CZ208" s="136">
        <v>130</v>
      </c>
      <c r="DA208" s="136">
        <v>139.758620689655</v>
      </c>
      <c r="DB208" s="136">
        <v>140.97506925207799</v>
      </c>
      <c r="DC208" s="136">
        <v>60.45</v>
      </c>
      <c r="DD208" s="136">
        <v>2966.875</v>
      </c>
      <c r="DE208" s="136">
        <v>7283.1750000000002</v>
      </c>
      <c r="DF208" s="136">
        <v>499</v>
      </c>
      <c r="DG208" s="136">
        <v>27586.174999999999</v>
      </c>
      <c r="DH208" s="136">
        <v>67093.45</v>
      </c>
      <c r="DI208" s="136">
        <v>443.1</v>
      </c>
      <c r="DJ208" s="136">
        <v>65229.75</v>
      </c>
      <c r="DK208" s="136">
        <v>161979.5</v>
      </c>
      <c r="DL208" s="136">
        <v>432.3</v>
      </c>
      <c r="DM208" s="136">
        <v>60783.35</v>
      </c>
      <c r="DN208" s="136">
        <v>151174.97500000001</v>
      </c>
      <c r="DO208" s="136">
        <v>32.707999999999998</v>
      </c>
      <c r="DP208" s="136">
        <v>1779.319</v>
      </c>
      <c r="DQ208" s="136">
        <v>4339.0870000000004</v>
      </c>
      <c r="DR208" s="136">
        <v>0.98799999999999999</v>
      </c>
      <c r="DS208" s="136">
        <v>55.622999999999998</v>
      </c>
      <c r="DT208" s="136">
        <v>134.596</v>
      </c>
      <c r="DU208" s="136">
        <v>5.35</v>
      </c>
      <c r="DV208" s="136">
        <v>289.05</v>
      </c>
      <c r="DW208" s="136">
        <v>699.52499999999895</v>
      </c>
      <c r="DX208" s="136">
        <v>35.875</v>
      </c>
      <c r="DY208" s="136">
        <v>2460.7249999999999</v>
      </c>
      <c r="DZ208" s="136">
        <v>6684.25</v>
      </c>
      <c r="EA208" s="136">
        <v>203.97499999999999</v>
      </c>
      <c r="EB208" s="136">
        <v>10778.9</v>
      </c>
      <c r="EC208" s="136">
        <v>25568.2</v>
      </c>
      <c r="ED208" s="61"/>
      <c r="IM208"/>
    </row>
    <row r="209" spans="1:247" ht="20.25" customHeight="1">
      <c r="A209" s="25">
        <v>39924</v>
      </c>
      <c r="B209" s="26" t="s">
        <v>213</v>
      </c>
      <c r="C209" s="27">
        <v>1</v>
      </c>
      <c r="D209" s="14">
        <v>-3.4972400000000001</v>
      </c>
      <c r="E209" s="23">
        <v>-60.263939999999998</v>
      </c>
      <c r="F209" s="11" t="s">
        <v>12</v>
      </c>
      <c r="G209" s="13">
        <v>1</v>
      </c>
      <c r="H209" s="11" t="s">
        <v>13</v>
      </c>
      <c r="I209" s="12" t="s">
        <v>13</v>
      </c>
      <c r="J209" s="12" t="s">
        <v>1931</v>
      </c>
      <c r="K209" s="24" t="s">
        <v>291</v>
      </c>
      <c r="L209" s="136">
        <v>1</v>
      </c>
      <c r="M209" s="28">
        <v>13</v>
      </c>
      <c r="N209" s="28">
        <v>1.5</v>
      </c>
      <c r="O209" s="28">
        <v>29.17</v>
      </c>
      <c r="P209" s="28">
        <v>43</v>
      </c>
      <c r="Q209" s="28">
        <v>0.49</v>
      </c>
      <c r="R209" s="205">
        <v>61.833333333333336</v>
      </c>
      <c r="S209" s="205">
        <v>4.74</v>
      </c>
      <c r="T209" s="205">
        <v>5.7333333333333343</v>
      </c>
      <c r="U209" s="205">
        <v>1.3666666666666665</v>
      </c>
      <c r="V209" s="20" t="s">
        <v>15</v>
      </c>
      <c r="W209" s="205">
        <v>6.48</v>
      </c>
      <c r="X209" s="29" t="s">
        <v>15</v>
      </c>
      <c r="Y209" s="29" t="s">
        <v>15</v>
      </c>
      <c r="Z209" s="205">
        <v>4.5999999999999996</v>
      </c>
      <c r="AA209" s="205">
        <v>2.93</v>
      </c>
      <c r="AB209" s="28">
        <v>6.58</v>
      </c>
      <c r="AC209" s="28">
        <v>17.82</v>
      </c>
      <c r="AD209" s="167">
        <v>0.03</v>
      </c>
      <c r="AE209" s="178" t="s">
        <v>1900</v>
      </c>
      <c r="AF209" s="167">
        <v>0.57999999999999996</v>
      </c>
      <c r="AG209" s="178" t="s">
        <v>1900</v>
      </c>
      <c r="AH209" s="28">
        <v>0.63</v>
      </c>
      <c r="AI209" s="205">
        <v>1.58</v>
      </c>
      <c r="AJ209" s="28">
        <v>0.27</v>
      </c>
      <c r="AK209" s="28">
        <v>0.64</v>
      </c>
      <c r="AL209" s="28">
        <v>0.23</v>
      </c>
      <c r="AM209" s="28">
        <v>0.06</v>
      </c>
      <c r="AN209" s="29" t="s">
        <v>15</v>
      </c>
      <c r="AO209" s="205">
        <v>9.1124024243790647</v>
      </c>
      <c r="AP209" s="205">
        <v>6.1816655651154111</v>
      </c>
      <c r="AQ209" s="217">
        <f t="shared" si="14"/>
        <v>15.294067989494476</v>
      </c>
      <c r="AR209" s="261">
        <f t="shared" si="15"/>
        <v>0.59581286225733998</v>
      </c>
      <c r="AS209" s="28">
        <v>3.1</v>
      </c>
      <c r="AT209" s="29" t="s">
        <v>15</v>
      </c>
      <c r="AU209" s="29" t="s">
        <v>15</v>
      </c>
      <c r="AV209" s="29" t="s">
        <v>15</v>
      </c>
      <c r="AW209" s="204">
        <f t="shared" si="12"/>
        <v>3.3262394757084475</v>
      </c>
      <c r="AX209" s="29" t="s">
        <v>15</v>
      </c>
      <c r="AY209" s="29" t="s">
        <v>15</v>
      </c>
      <c r="AZ209" s="204" t="s">
        <v>15</v>
      </c>
      <c r="BA209" s="29" t="s">
        <v>15</v>
      </c>
      <c r="BB209" s="178" t="s">
        <v>1900</v>
      </c>
      <c r="BC209" s="131" t="s">
        <v>15</v>
      </c>
      <c r="BD209" s="178" t="s">
        <v>1900</v>
      </c>
      <c r="BE209" s="131" t="s">
        <v>15</v>
      </c>
      <c r="BF209" s="28">
        <v>0.63</v>
      </c>
      <c r="BG209" s="21" t="s">
        <v>15</v>
      </c>
      <c r="BH209" s="131" t="s">
        <v>15</v>
      </c>
      <c r="BI209" s="131" t="s">
        <v>15</v>
      </c>
      <c r="BJ209" s="309">
        <v>22.36544</v>
      </c>
      <c r="BK209" s="309">
        <v>1837568000</v>
      </c>
      <c r="BL209" s="309">
        <v>287608200</v>
      </c>
      <c r="BM209" s="309">
        <v>0.47550940000000003</v>
      </c>
      <c r="BN209" s="309">
        <v>0.19435069999999999</v>
      </c>
      <c r="BO209" s="309">
        <v>0.1673453</v>
      </c>
      <c r="BP209" s="309">
        <v>0.13665679999999999</v>
      </c>
      <c r="BQ209" s="309">
        <v>3.9288920000000004E-6</v>
      </c>
      <c r="BR209" s="309">
        <v>2.6133940000000001E-2</v>
      </c>
      <c r="BS209" s="136">
        <v>8.7952604293823207</v>
      </c>
      <c r="BT209" s="136">
        <v>13.6028056144714</v>
      </c>
      <c r="BU209" s="136">
        <v>5.7274426944786704E-4</v>
      </c>
      <c r="BV209" s="309">
        <v>4.6892251702956903E-5</v>
      </c>
      <c r="BW209" s="136">
        <v>1.8214494193671299E-3</v>
      </c>
      <c r="BX209" s="136">
        <v>4.6805338478387197</v>
      </c>
      <c r="BY209" s="136">
        <v>1209.3982670799401</v>
      </c>
      <c r="BZ209" s="136">
        <v>1.3284257051951499E-2</v>
      </c>
      <c r="CA209" s="136">
        <v>1.4880038715871501E-4</v>
      </c>
      <c r="CB209" s="136">
        <v>23625.493799552001</v>
      </c>
      <c r="CC209" s="136">
        <v>14202.9262129458</v>
      </c>
      <c r="CD209" s="136">
        <v>6763.7887641192801</v>
      </c>
      <c r="CE209" s="136">
        <v>0</v>
      </c>
      <c r="CF209" s="136">
        <v>58.687384000000002</v>
      </c>
      <c r="CG209" s="136">
        <v>115.584819</v>
      </c>
      <c r="CH209" s="136">
        <v>25.5</v>
      </c>
      <c r="CI209" s="136">
        <v>26.6551724137931</v>
      </c>
      <c r="CJ209" s="136">
        <v>26.716343490304698</v>
      </c>
      <c r="CK209" s="136">
        <v>0.108</v>
      </c>
      <c r="CL209" s="136">
        <v>15.858000000000001</v>
      </c>
      <c r="CM209" s="136">
        <v>40.935600000000001</v>
      </c>
      <c r="CN209" s="136">
        <v>30.948889000000001</v>
      </c>
      <c r="CO209" s="136">
        <v>28782.483246</v>
      </c>
      <c r="CP209" s="136">
        <v>64852.368569999999</v>
      </c>
      <c r="CQ209" s="136">
        <v>91</v>
      </c>
      <c r="CR209" s="136">
        <v>83.572413793103493</v>
      </c>
      <c r="CS209" s="136">
        <v>82.432132963988906</v>
      </c>
      <c r="CT209" s="136">
        <v>1007.8</v>
      </c>
      <c r="CU209" s="136">
        <v>1006.52206896552</v>
      </c>
      <c r="CV209" s="136">
        <v>1006.43019390582</v>
      </c>
      <c r="CW209" s="136">
        <v>0.9</v>
      </c>
      <c r="CX209" s="136">
        <v>1.61103448275862</v>
      </c>
      <c r="CY209" s="136">
        <v>1.6185595567866999</v>
      </c>
      <c r="CZ209" s="136">
        <v>76</v>
      </c>
      <c r="DA209" s="136">
        <v>140.10344827586201</v>
      </c>
      <c r="DB209" s="136">
        <v>140.85318559556799</v>
      </c>
      <c r="DC209" s="136">
        <v>13.525</v>
      </c>
      <c r="DD209" s="136">
        <v>2918.9</v>
      </c>
      <c r="DE209" s="136">
        <v>7258.1</v>
      </c>
      <c r="DF209" s="136">
        <v>177.92500000000001</v>
      </c>
      <c r="DG209" s="136">
        <v>27123.95</v>
      </c>
      <c r="DH209" s="136">
        <v>67012.875</v>
      </c>
      <c r="DI209" s="136">
        <v>433.25</v>
      </c>
      <c r="DJ209" s="136">
        <v>65264.45</v>
      </c>
      <c r="DK209" s="136">
        <v>162023.9</v>
      </c>
      <c r="DL209" s="136">
        <v>419.97500000000002</v>
      </c>
      <c r="DM209" s="136">
        <v>60791.974999999999</v>
      </c>
      <c r="DN209" s="136">
        <v>151117.32500000001</v>
      </c>
      <c r="DO209" s="136">
        <v>10.587999999999999</v>
      </c>
      <c r="DP209" s="136">
        <v>1750.7809999999999</v>
      </c>
      <c r="DQ209" s="136">
        <v>4326.8940000000002</v>
      </c>
      <c r="DR209" s="136">
        <v>0.13500000000000001</v>
      </c>
      <c r="DS209" s="136">
        <v>54.68</v>
      </c>
      <c r="DT209" s="136">
        <v>133.857</v>
      </c>
      <c r="DU209" s="136">
        <v>0.67500000000000004</v>
      </c>
      <c r="DV209" s="136">
        <v>283.92500000000001</v>
      </c>
      <c r="DW209" s="136">
        <v>695.37499999999898</v>
      </c>
      <c r="DX209" s="136">
        <v>25.475000000000001</v>
      </c>
      <c r="DY209" s="136">
        <v>2374.7750000000001</v>
      </c>
      <c r="DZ209" s="136">
        <v>6750.35</v>
      </c>
      <c r="EA209" s="136">
        <v>60.7</v>
      </c>
      <c r="EB209" s="136">
        <v>10646.45</v>
      </c>
      <c r="EC209" s="136">
        <v>25454.65</v>
      </c>
      <c r="ED209" s="61"/>
      <c r="IM209"/>
    </row>
    <row r="210" spans="1:247" ht="20.25" customHeight="1">
      <c r="A210" s="25">
        <v>39924</v>
      </c>
      <c r="B210" s="26" t="s">
        <v>298</v>
      </c>
      <c r="C210" s="27">
        <v>1</v>
      </c>
      <c r="D210" s="14">
        <v>-3.4927199999999998</v>
      </c>
      <c r="E210" s="23">
        <v>-60.264119999999998</v>
      </c>
      <c r="F210" s="11" t="s">
        <v>54</v>
      </c>
      <c r="G210" s="33">
        <v>1.75</v>
      </c>
      <c r="H210" s="11" t="s">
        <v>225</v>
      </c>
      <c r="I210" s="12" t="s">
        <v>225</v>
      </c>
      <c r="J210" s="12" t="s">
        <v>1931</v>
      </c>
      <c r="K210" s="24" t="s">
        <v>291</v>
      </c>
      <c r="L210" s="136">
        <v>1</v>
      </c>
      <c r="M210" s="28">
        <v>11.7</v>
      </c>
      <c r="N210" s="27">
        <v>1.4</v>
      </c>
      <c r="O210" s="28">
        <v>28.97</v>
      </c>
      <c r="P210" s="28">
        <v>44.88</v>
      </c>
      <c r="Q210" s="28">
        <v>0.56000000000000005</v>
      </c>
      <c r="R210" s="204">
        <v>59.1</v>
      </c>
      <c r="S210" s="204">
        <v>4.5533333333333328</v>
      </c>
      <c r="T210" s="204">
        <v>5.7666666666666666</v>
      </c>
      <c r="U210" s="204">
        <v>1.3666666666666665</v>
      </c>
      <c r="V210" s="20" t="s">
        <v>15</v>
      </c>
      <c r="W210" s="205">
        <v>6.54</v>
      </c>
      <c r="X210" s="29" t="s">
        <v>15</v>
      </c>
      <c r="Y210" s="29" t="s">
        <v>15</v>
      </c>
      <c r="Z210" s="205">
        <v>4.4000000000000004</v>
      </c>
      <c r="AA210" s="205">
        <v>3.33</v>
      </c>
      <c r="AB210" s="28">
        <v>6.67</v>
      </c>
      <c r="AC210" s="28">
        <v>18.670000000000002</v>
      </c>
      <c r="AD210" s="198">
        <v>0.03</v>
      </c>
      <c r="AE210" s="178" t="s">
        <v>1900</v>
      </c>
      <c r="AF210" s="198">
        <v>0.96</v>
      </c>
      <c r="AG210" s="260" t="s">
        <v>1900</v>
      </c>
      <c r="AH210" s="28">
        <v>1.07</v>
      </c>
      <c r="AI210" s="205">
        <v>4.42</v>
      </c>
      <c r="AJ210" s="28">
        <v>0.57999999999999996</v>
      </c>
      <c r="AK210" s="28">
        <v>0.76</v>
      </c>
      <c r="AL210" s="28">
        <v>0.53</v>
      </c>
      <c r="AM210" s="28">
        <v>0.05</v>
      </c>
      <c r="AN210" s="29" t="s">
        <v>15</v>
      </c>
      <c r="AO210" s="204">
        <v>16.900327752191401</v>
      </c>
      <c r="AP210" s="204">
        <v>8.3348844304744798</v>
      </c>
      <c r="AQ210" s="217">
        <f t="shared" si="14"/>
        <v>25.235212182665883</v>
      </c>
      <c r="AR210" s="261">
        <f t="shared" si="15"/>
        <v>0.66971213199468438</v>
      </c>
      <c r="AS210" s="28">
        <v>2.95</v>
      </c>
      <c r="AT210" s="29" t="s">
        <v>15</v>
      </c>
      <c r="AU210" s="29" t="s">
        <v>15</v>
      </c>
      <c r="AV210" s="29" t="s">
        <v>15</v>
      </c>
      <c r="AW210" s="204">
        <f t="shared" si="12"/>
        <v>2.7718662297570398</v>
      </c>
      <c r="AX210" s="29" t="s">
        <v>15</v>
      </c>
      <c r="AY210" s="29" t="s">
        <v>15</v>
      </c>
      <c r="AZ210" s="205" t="s">
        <v>15</v>
      </c>
      <c r="BA210" s="29" t="s">
        <v>15</v>
      </c>
      <c r="BB210" s="178" t="s">
        <v>1900</v>
      </c>
      <c r="BC210" s="131" t="s">
        <v>15</v>
      </c>
      <c r="BD210" s="260" t="s">
        <v>1900</v>
      </c>
      <c r="BE210" s="131" t="s">
        <v>15</v>
      </c>
      <c r="BF210" s="28">
        <v>1.07</v>
      </c>
      <c r="BG210" s="21" t="s">
        <v>15</v>
      </c>
      <c r="BH210" s="131" t="s">
        <v>15</v>
      </c>
      <c r="BI210" s="131" t="s">
        <v>15</v>
      </c>
      <c r="BJ210" s="309">
        <v>22.36544</v>
      </c>
      <c r="BK210" s="309">
        <v>1837568000</v>
      </c>
      <c r="BL210" s="309">
        <v>287608200</v>
      </c>
      <c r="BM210" s="309">
        <v>0.47550940000000003</v>
      </c>
      <c r="BN210" s="309">
        <v>0.19435069999999999</v>
      </c>
      <c r="BO210" s="309">
        <v>0.1673453</v>
      </c>
      <c r="BP210" s="309">
        <v>0.13665679999999999</v>
      </c>
      <c r="BQ210" s="309">
        <v>3.9288920000000004E-6</v>
      </c>
      <c r="BR210" s="309">
        <v>2.6133940000000001E-2</v>
      </c>
      <c r="BS210" s="136">
        <v>15.835895299911501</v>
      </c>
      <c r="BT210" s="136">
        <v>6.5621659755706796</v>
      </c>
      <c r="BU210" s="136">
        <v>-5.4399183136411E-4</v>
      </c>
      <c r="BV210" s="136">
        <v>1.09518354292959E-4</v>
      </c>
      <c r="BW210" s="136">
        <v>3.8660576101392499E-3</v>
      </c>
      <c r="BX210" s="136">
        <v>348.617170228806</v>
      </c>
      <c r="BY210" s="136">
        <v>1003.68147025581</v>
      </c>
      <c r="BZ210" s="136">
        <v>1.5132496300313301E-2</v>
      </c>
      <c r="CA210" s="136">
        <v>4.2534979339467298E-4</v>
      </c>
      <c r="CB210" s="136">
        <v>17405.4776176261</v>
      </c>
      <c r="CC210" s="136">
        <v>13718.564434347199</v>
      </c>
      <c r="CD210" s="136">
        <v>1667.2653686710401</v>
      </c>
      <c r="CE210" s="136">
        <v>0</v>
      </c>
      <c r="CF210" s="136">
        <v>58.687384000000002</v>
      </c>
      <c r="CG210" s="136">
        <v>115.584819</v>
      </c>
      <c r="CH210" s="136">
        <v>26.8</v>
      </c>
      <c r="CI210" s="136">
        <v>26.664827586206901</v>
      </c>
      <c r="CJ210" s="136">
        <v>26.7188365650969</v>
      </c>
      <c r="CK210" s="136">
        <v>7.1999999999999995E-2</v>
      </c>
      <c r="CL210" s="136">
        <v>15.807600000000001</v>
      </c>
      <c r="CM210" s="136">
        <v>40.86</v>
      </c>
      <c r="CN210" s="136">
        <v>155.16972200000001</v>
      </c>
      <c r="CO210" s="136">
        <v>28915.936023999999</v>
      </c>
      <c r="CP210" s="136">
        <v>64937.954959000002</v>
      </c>
      <c r="CQ210" s="136">
        <v>88</v>
      </c>
      <c r="CR210" s="136">
        <v>83.551724137931004</v>
      </c>
      <c r="CS210" s="136">
        <v>82.443213296398895</v>
      </c>
      <c r="CT210" s="136">
        <v>1008.5</v>
      </c>
      <c r="CU210" s="136">
        <v>1006.52206896552</v>
      </c>
      <c r="CV210" s="136">
        <v>1006.43822714681</v>
      </c>
      <c r="CW210" s="136">
        <v>1</v>
      </c>
      <c r="CX210" s="136">
        <v>1.6082758620689701</v>
      </c>
      <c r="CY210" s="136">
        <v>1.6166204986149599</v>
      </c>
      <c r="CZ210" s="136">
        <v>97</v>
      </c>
      <c r="DA210" s="136">
        <v>139.72413793103399</v>
      </c>
      <c r="DB210" s="136">
        <v>140.88088642659301</v>
      </c>
      <c r="DC210" s="136">
        <v>30.024999999999999</v>
      </c>
      <c r="DD210" s="136">
        <v>2935.2249999999999</v>
      </c>
      <c r="DE210" s="136">
        <v>7263.7</v>
      </c>
      <c r="DF210" s="136">
        <v>323</v>
      </c>
      <c r="DG210" s="136">
        <v>27329.075000000001</v>
      </c>
      <c r="DH210" s="136">
        <v>67081.899999999994</v>
      </c>
      <c r="DI210" s="136">
        <v>430.4</v>
      </c>
      <c r="DJ210" s="136">
        <v>65241.974999999999</v>
      </c>
      <c r="DK210" s="136">
        <v>162002.07500000001</v>
      </c>
      <c r="DL210" s="136">
        <v>421.6</v>
      </c>
      <c r="DM210" s="136">
        <v>60781.625</v>
      </c>
      <c r="DN210" s="136">
        <v>151143.07500000001</v>
      </c>
      <c r="DO210" s="136">
        <v>20.32</v>
      </c>
      <c r="DP210" s="136">
        <v>1763.011</v>
      </c>
      <c r="DQ210" s="136">
        <v>4334.1689999999999</v>
      </c>
      <c r="DR210" s="136">
        <v>0.46300000000000002</v>
      </c>
      <c r="DS210" s="136">
        <v>55.03</v>
      </c>
      <c r="DT210" s="136">
        <v>134.178</v>
      </c>
      <c r="DU210" s="136">
        <v>2.3250000000000002</v>
      </c>
      <c r="DV210" s="136">
        <v>285.7</v>
      </c>
      <c r="DW210" s="136">
        <v>696.99999999999898</v>
      </c>
      <c r="DX210" s="136">
        <v>64</v>
      </c>
      <c r="DY210" s="136">
        <v>2437.5500000000002</v>
      </c>
      <c r="DZ210" s="136">
        <v>6771.6750000000002</v>
      </c>
      <c r="EA210" s="136">
        <v>90</v>
      </c>
      <c r="EB210" s="136">
        <v>10679.05</v>
      </c>
      <c r="EC210" s="136">
        <v>25470.325000000001</v>
      </c>
      <c r="ED210" s="61"/>
      <c r="IM210"/>
    </row>
    <row r="211" spans="1:247" ht="20.25" customHeight="1">
      <c r="A211" s="17">
        <v>39924</v>
      </c>
      <c r="B211" s="18" t="s">
        <v>297</v>
      </c>
      <c r="C211" s="19">
        <v>1</v>
      </c>
      <c r="D211" s="14">
        <v>-3.49796</v>
      </c>
      <c r="E211" s="15">
        <v>-60.267009999999999</v>
      </c>
      <c r="F211" s="11" t="s">
        <v>54</v>
      </c>
      <c r="G211" s="33">
        <v>1.25</v>
      </c>
      <c r="H211" s="11" t="s">
        <v>221</v>
      </c>
      <c r="I211" s="12" t="s">
        <v>221</v>
      </c>
      <c r="J211" s="12" t="s">
        <v>1931</v>
      </c>
      <c r="K211" s="16" t="s">
        <v>291</v>
      </c>
      <c r="L211" s="136">
        <v>1</v>
      </c>
      <c r="M211" s="20">
        <v>6.8</v>
      </c>
      <c r="N211" s="19">
        <v>1.6</v>
      </c>
      <c r="O211" s="20">
        <v>29.45</v>
      </c>
      <c r="P211" s="20">
        <v>44</v>
      </c>
      <c r="Q211" s="20">
        <v>0.49</v>
      </c>
      <c r="R211" s="205">
        <v>53.7</v>
      </c>
      <c r="S211" s="205">
        <v>4.12</v>
      </c>
      <c r="T211" s="205">
        <v>5.9</v>
      </c>
      <c r="U211" s="205">
        <v>1.4</v>
      </c>
      <c r="V211" s="20" t="s">
        <v>15</v>
      </c>
      <c r="W211" s="204">
        <v>6.57</v>
      </c>
      <c r="X211" s="21" t="s">
        <v>15</v>
      </c>
      <c r="Y211" s="21" t="s">
        <v>15</v>
      </c>
      <c r="Z211" s="204">
        <v>5.6</v>
      </c>
      <c r="AA211" s="204">
        <v>2.8</v>
      </c>
      <c r="AB211" s="20">
        <v>6.71</v>
      </c>
      <c r="AC211" s="20">
        <v>18.22</v>
      </c>
      <c r="AD211" s="167">
        <v>0.03</v>
      </c>
      <c r="AE211" s="178" t="s">
        <v>1900</v>
      </c>
      <c r="AF211" s="167">
        <v>1.61</v>
      </c>
      <c r="AG211" s="260" t="s">
        <v>1900</v>
      </c>
      <c r="AH211" s="20">
        <v>1.77</v>
      </c>
      <c r="AI211" s="204">
        <v>4.93</v>
      </c>
      <c r="AJ211" s="20">
        <v>0.83</v>
      </c>
      <c r="AK211" s="20">
        <v>2.0299999999999998</v>
      </c>
      <c r="AL211" s="20">
        <v>0.82</v>
      </c>
      <c r="AM211" s="20">
        <v>0.05</v>
      </c>
      <c r="AN211" s="21" t="s">
        <v>15</v>
      </c>
      <c r="AO211" s="205">
        <v>12.132210204551196</v>
      </c>
      <c r="AP211" s="205">
        <v>9.2794849807410671</v>
      </c>
      <c r="AQ211" s="217">
        <f t="shared" si="14"/>
        <v>21.411695185292263</v>
      </c>
      <c r="AR211" s="261">
        <f t="shared" si="15"/>
        <v>0.56661605256200531</v>
      </c>
      <c r="AS211" s="20">
        <v>2.25</v>
      </c>
      <c r="AT211" s="21" t="s">
        <v>15</v>
      </c>
      <c r="AU211" s="21" t="s">
        <v>15</v>
      </c>
      <c r="AV211" s="21" t="s">
        <v>15</v>
      </c>
      <c r="AW211" s="204">
        <f t="shared" si="12"/>
        <v>2.7718662297570398</v>
      </c>
      <c r="AX211" s="21" t="s">
        <v>15</v>
      </c>
      <c r="AY211" s="21" t="s">
        <v>15</v>
      </c>
      <c r="AZ211" s="204" t="s">
        <v>15</v>
      </c>
      <c r="BA211" s="21" t="s">
        <v>15</v>
      </c>
      <c r="BB211" s="178" t="s">
        <v>1900</v>
      </c>
      <c r="BC211" s="131" t="s">
        <v>15</v>
      </c>
      <c r="BD211" s="260" t="s">
        <v>1900</v>
      </c>
      <c r="BE211" s="131" t="s">
        <v>15</v>
      </c>
      <c r="BF211" s="20">
        <v>1.77</v>
      </c>
      <c r="BG211" s="21" t="s">
        <v>15</v>
      </c>
      <c r="BH211" s="131" t="s">
        <v>15</v>
      </c>
      <c r="BI211" s="131" t="s">
        <v>15</v>
      </c>
      <c r="BJ211" s="309">
        <v>22.36544</v>
      </c>
      <c r="BK211" s="309">
        <v>1837568000</v>
      </c>
      <c r="BL211" s="309">
        <v>287608200</v>
      </c>
      <c r="BM211" s="309">
        <v>0.47550940000000003</v>
      </c>
      <c r="BN211" s="309">
        <v>0.19435069999999999</v>
      </c>
      <c r="BO211" s="309">
        <v>0.1673453</v>
      </c>
      <c r="BP211" s="309">
        <v>0.13665679999999999</v>
      </c>
      <c r="BQ211" s="309">
        <v>3.9288920000000004E-6</v>
      </c>
      <c r="BR211" s="309">
        <v>2.6133940000000001E-2</v>
      </c>
      <c r="BS211" s="136">
        <v>16.5802900791168</v>
      </c>
      <c r="BT211" s="136">
        <v>5.8177855014800999</v>
      </c>
      <c r="BU211" s="136">
        <v>5.69100840948522E-3</v>
      </c>
      <c r="BV211" s="136">
        <v>5.5917736608535095E-4</v>
      </c>
      <c r="BW211" s="136">
        <v>8.0056993756443297E-3</v>
      </c>
      <c r="BX211" s="136">
        <v>5.6116580462497998</v>
      </c>
      <c r="BY211" s="136">
        <v>1192.0300553103</v>
      </c>
      <c r="BZ211" s="136">
        <v>1.32096311348943E-2</v>
      </c>
      <c r="CA211" s="136">
        <v>5.5981752516070995E-4</v>
      </c>
      <c r="CB211" s="136">
        <v>31982.841166717499</v>
      </c>
      <c r="CC211" s="136">
        <v>2726.5850477418799</v>
      </c>
      <c r="CD211" s="136">
        <v>1402.1190291309899</v>
      </c>
      <c r="CE211" s="136">
        <v>0</v>
      </c>
      <c r="CF211" s="136">
        <v>58.687384000000002</v>
      </c>
      <c r="CG211" s="136">
        <v>115.584819</v>
      </c>
      <c r="CH211" s="136">
        <v>25.5</v>
      </c>
      <c r="CI211" s="136">
        <v>26.6551724137931</v>
      </c>
      <c r="CJ211" s="136">
        <v>26.716343490304698</v>
      </c>
      <c r="CK211" s="136">
        <v>0.108</v>
      </c>
      <c r="CL211" s="136">
        <v>15.858000000000001</v>
      </c>
      <c r="CM211" s="136">
        <v>40.935600000000001</v>
      </c>
      <c r="CN211" s="136">
        <v>30.948889000000001</v>
      </c>
      <c r="CO211" s="136">
        <v>28782.483246</v>
      </c>
      <c r="CP211" s="136">
        <v>64852.368569999999</v>
      </c>
      <c r="CQ211" s="136">
        <v>91</v>
      </c>
      <c r="CR211" s="136">
        <v>83.572413793103493</v>
      </c>
      <c r="CS211" s="136">
        <v>82.432132963988906</v>
      </c>
      <c r="CT211" s="136">
        <v>1007.8</v>
      </c>
      <c r="CU211" s="136">
        <v>1006.52206896552</v>
      </c>
      <c r="CV211" s="136">
        <v>1006.43019390582</v>
      </c>
      <c r="CW211" s="136">
        <v>0.9</v>
      </c>
      <c r="CX211" s="136">
        <v>1.61103448275862</v>
      </c>
      <c r="CY211" s="136">
        <v>1.6185595567866999</v>
      </c>
      <c r="CZ211" s="136">
        <v>76</v>
      </c>
      <c r="DA211" s="136">
        <v>140.10344827586201</v>
      </c>
      <c r="DB211" s="136">
        <v>140.85318559556799</v>
      </c>
      <c r="DC211" s="136">
        <v>13.525</v>
      </c>
      <c r="DD211" s="136">
        <v>2918.9</v>
      </c>
      <c r="DE211" s="136">
        <v>7258.1</v>
      </c>
      <c r="DF211" s="136">
        <v>177.92500000000001</v>
      </c>
      <c r="DG211" s="136">
        <v>27123.95</v>
      </c>
      <c r="DH211" s="136">
        <v>67012.875</v>
      </c>
      <c r="DI211" s="136">
        <v>433.25</v>
      </c>
      <c r="DJ211" s="136">
        <v>65264.45</v>
      </c>
      <c r="DK211" s="136">
        <v>162023.9</v>
      </c>
      <c r="DL211" s="136">
        <v>419.97500000000002</v>
      </c>
      <c r="DM211" s="136">
        <v>60791.974999999999</v>
      </c>
      <c r="DN211" s="136">
        <v>151117.32500000001</v>
      </c>
      <c r="DO211" s="136">
        <v>10.587999999999999</v>
      </c>
      <c r="DP211" s="136">
        <v>1750.7809999999999</v>
      </c>
      <c r="DQ211" s="136">
        <v>4326.8940000000002</v>
      </c>
      <c r="DR211" s="136">
        <v>0.13500000000000001</v>
      </c>
      <c r="DS211" s="136">
        <v>54.68</v>
      </c>
      <c r="DT211" s="136">
        <v>133.857</v>
      </c>
      <c r="DU211" s="136">
        <v>0.67500000000000004</v>
      </c>
      <c r="DV211" s="136">
        <v>283.92500000000001</v>
      </c>
      <c r="DW211" s="136">
        <v>695.37499999999898</v>
      </c>
      <c r="DX211" s="136">
        <v>25.475000000000001</v>
      </c>
      <c r="DY211" s="136">
        <v>2374.7750000000001</v>
      </c>
      <c r="DZ211" s="136">
        <v>6750.35</v>
      </c>
      <c r="EA211" s="136">
        <v>60.7</v>
      </c>
      <c r="EB211" s="136">
        <v>10646.45</v>
      </c>
      <c r="EC211" s="136">
        <v>25454.65</v>
      </c>
      <c r="ED211" s="61"/>
      <c r="IM211"/>
    </row>
    <row r="212" spans="1:247" ht="20.25" customHeight="1">
      <c r="A212" s="25">
        <v>39924</v>
      </c>
      <c r="B212" s="26" t="s">
        <v>296</v>
      </c>
      <c r="C212" s="27">
        <v>1</v>
      </c>
      <c r="D212" s="14">
        <v>-3.4987300000000001</v>
      </c>
      <c r="E212" s="23">
        <v>-60.24709</v>
      </c>
      <c r="F212" s="11" t="s">
        <v>12</v>
      </c>
      <c r="G212" s="13">
        <v>22</v>
      </c>
      <c r="H212" s="11" t="s">
        <v>207</v>
      </c>
      <c r="I212" s="12" t="s">
        <v>207</v>
      </c>
      <c r="J212" s="12" t="s">
        <v>1931</v>
      </c>
      <c r="K212" s="24" t="s">
        <v>291</v>
      </c>
      <c r="L212" s="136">
        <v>1</v>
      </c>
      <c r="M212" s="28">
        <v>12.5</v>
      </c>
      <c r="N212" s="28">
        <v>1.75</v>
      </c>
      <c r="O212" s="28">
        <v>28.97</v>
      </c>
      <c r="P212" s="28">
        <v>41</v>
      </c>
      <c r="Q212" s="28">
        <v>0.49</v>
      </c>
      <c r="R212" s="204">
        <v>70.100000000000009</v>
      </c>
      <c r="S212" s="204">
        <v>5.3966666666666656</v>
      </c>
      <c r="T212" s="204">
        <v>5.2666666666666666</v>
      </c>
      <c r="U212" s="204">
        <v>1.2333333333333334</v>
      </c>
      <c r="V212" s="20" t="s">
        <v>15</v>
      </c>
      <c r="W212" s="205">
        <v>6.5274999999999999</v>
      </c>
      <c r="X212" s="29" t="s">
        <v>15</v>
      </c>
      <c r="Y212" s="29" t="s">
        <v>15</v>
      </c>
      <c r="Z212" s="205">
        <v>3.2</v>
      </c>
      <c r="AA212" s="205">
        <v>2.4</v>
      </c>
      <c r="AB212" s="28">
        <v>6.38</v>
      </c>
      <c r="AC212" s="28">
        <v>12.15</v>
      </c>
      <c r="AD212" s="198">
        <v>0.03</v>
      </c>
      <c r="AE212" s="178" t="s">
        <v>1900</v>
      </c>
      <c r="AF212" s="198">
        <v>1.1100000000000001</v>
      </c>
      <c r="AG212" s="260" t="s">
        <v>1900</v>
      </c>
      <c r="AH212" s="28">
        <v>1.1499999999999999</v>
      </c>
      <c r="AI212" s="205">
        <v>3.21</v>
      </c>
      <c r="AJ212" s="28">
        <v>0.54</v>
      </c>
      <c r="AK212" s="28">
        <v>1.1100000000000001</v>
      </c>
      <c r="AL212" s="28">
        <v>0.56999999999999995</v>
      </c>
      <c r="AM212" s="28">
        <v>7.0000000000000007E-2</v>
      </c>
      <c r="AN212" s="29" t="s">
        <v>15</v>
      </c>
      <c r="AO212" s="204">
        <v>13.668603636568598</v>
      </c>
      <c r="AP212" s="204">
        <v>10.4195534468852</v>
      </c>
      <c r="AQ212" s="217">
        <f t="shared" si="14"/>
        <v>24.088157083453797</v>
      </c>
      <c r="AR212" s="261">
        <f t="shared" si="15"/>
        <v>0.56744082119746675</v>
      </c>
      <c r="AS212" s="28">
        <v>2.2999999999999998</v>
      </c>
      <c r="AT212" s="29" t="s">
        <v>15</v>
      </c>
      <c r="AU212" s="29" t="s">
        <v>15</v>
      </c>
      <c r="AV212" s="29" t="s">
        <v>15</v>
      </c>
      <c r="AW212" s="204">
        <f t="shared" ref="AW212:AW275" si="16">IF(AM212="NaN","NaN",(AM212*1000)/1.28784/14.0067)</f>
        <v>3.8806127216598556</v>
      </c>
      <c r="AX212" s="29" t="s">
        <v>15</v>
      </c>
      <c r="AY212" s="29" t="s">
        <v>15</v>
      </c>
      <c r="AZ212" s="205" t="s">
        <v>15</v>
      </c>
      <c r="BA212" s="29" t="s">
        <v>15</v>
      </c>
      <c r="BB212" s="178" t="s">
        <v>1900</v>
      </c>
      <c r="BC212" s="131" t="s">
        <v>15</v>
      </c>
      <c r="BD212" s="260" t="s">
        <v>1900</v>
      </c>
      <c r="BE212" s="131" t="s">
        <v>15</v>
      </c>
      <c r="BF212" s="28">
        <v>1.1499999999999999</v>
      </c>
      <c r="BG212" s="21" t="s">
        <v>15</v>
      </c>
      <c r="BH212" s="131" t="s">
        <v>15</v>
      </c>
      <c r="BI212" s="131" t="s">
        <v>15</v>
      </c>
      <c r="BJ212" s="309">
        <v>22.36544</v>
      </c>
      <c r="BK212" s="309">
        <v>1837568000</v>
      </c>
      <c r="BL212" s="309">
        <v>287608200</v>
      </c>
      <c r="BM212" s="309">
        <v>0.47550940000000003</v>
      </c>
      <c r="BN212" s="309">
        <v>0.19435069999999999</v>
      </c>
      <c r="BO212" s="309">
        <v>0.1673453</v>
      </c>
      <c r="BP212" s="309">
        <v>0.13665679999999999</v>
      </c>
      <c r="BQ212" s="309">
        <v>3.9288920000000004E-6</v>
      </c>
      <c r="BR212" s="309">
        <v>2.6133940000000001E-2</v>
      </c>
      <c r="BS212" s="136" t="s">
        <v>15</v>
      </c>
      <c r="BT212" s="136" t="s">
        <v>15</v>
      </c>
      <c r="BU212" s="136" t="s">
        <v>15</v>
      </c>
      <c r="BV212" s="136" t="s">
        <v>15</v>
      </c>
      <c r="BW212" s="136" t="s">
        <v>15</v>
      </c>
      <c r="BX212" s="136" t="s">
        <v>15</v>
      </c>
      <c r="BY212" s="136" t="s">
        <v>15</v>
      </c>
      <c r="BZ212" s="136" t="s">
        <v>15</v>
      </c>
      <c r="CA212" s="136" t="s">
        <v>15</v>
      </c>
      <c r="CB212" s="136" t="s">
        <v>15</v>
      </c>
      <c r="CC212" s="136" t="s">
        <v>15</v>
      </c>
      <c r="CD212" s="136" t="s">
        <v>15</v>
      </c>
      <c r="CE212" s="136">
        <v>0</v>
      </c>
      <c r="CF212" s="136">
        <v>58.687384000000002</v>
      </c>
      <c r="CG212" s="136">
        <v>115.584819</v>
      </c>
      <c r="CH212" s="136">
        <v>24.6</v>
      </c>
      <c r="CI212" s="136">
        <v>26.656551724137898</v>
      </c>
      <c r="CJ212" s="136">
        <v>26.7149584487534</v>
      </c>
      <c r="CK212" s="136">
        <v>9.7199999999999995E-2</v>
      </c>
      <c r="CL212" s="136">
        <v>15.872400000000001</v>
      </c>
      <c r="CM212" s="136">
        <v>40.9968</v>
      </c>
      <c r="CN212" s="136">
        <v>0</v>
      </c>
      <c r="CO212" s="136">
        <v>28751.685002999999</v>
      </c>
      <c r="CP212" s="136">
        <v>64821.455048999997</v>
      </c>
      <c r="CQ212" s="136">
        <v>93</v>
      </c>
      <c r="CR212" s="136">
        <v>83.586206896551701</v>
      </c>
      <c r="CS212" s="136">
        <v>82.421052631578902</v>
      </c>
      <c r="CT212" s="136">
        <v>1006.1</v>
      </c>
      <c r="CU212" s="136">
        <v>1006.52068965517</v>
      </c>
      <c r="CV212" s="136">
        <v>1006.4155124653701</v>
      </c>
      <c r="CW212" s="136">
        <v>0.6</v>
      </c>
      <c r="CX212" s="136">
        <v>1.6206896551724099</v>
      </c>
      <c r="CY212" s="136">
        <v>1.6204986149584499</v>
      </c>
      <c r="CZ212" s="136">
        <v>39</v>
      </c>
      <c r="DA212" s="136">
        <v>141.56551724137901</v>
      </c>
      <c r="DB212" s="136">
        <v>140.83102493074799</v>
      </c>
      <c r="DC212" s="136">
        <v>0</v>
      </c>
      <c r="DD212" s="136">
        <v>2904.35</v>
      </c>
      <c r="DE212" s="136">
        <v>7247.15</v>
      </c>
      <c r="DF212" s="136">
        <v>0</v>
      </c>
      <c r="DG212" s="136">
        <v>26938.35</v>
      </c>
      <c r="DH212" s="136">
        <v>66848.55</v>
      </c>
      <c r="DI212" s="136">
        <v>423.65</v>
      </c>
      <c r="DJ212" s="136">
        <v>65300.15</v>
      </c>
      <c r="DK212" s="136">
        <v>162018.6</v>
      </c>
      <c r="DL212" s="136">
        <v>423.82499999999999</v>
      </c>
      <c r="DM212" s="136">
        <v>60800</v>
      </c>
      <c r="DN212" s="136">
        <v>151062.72500000001</v>
      </c>
      <c r="DO212" s="136">
        <v>0</v>
      </c>
      <c r="DP212" s="136">
        <v>1739.771</v>
      </c>
      <c r="DQ212" s="136">
        <v>4316.8010000000004</v>
      </c>
      <c r="DR212" s="136">
        <v>0</v>
      </c>
      <c r="DS212" s="136">
        <v>54.545000000000002</v>
      </c>
      <c r="DT212" s="136">
        <v>133.72200000000001</v>
      </c>
      <c r="DU212" s="136">
        <v>0</v>
      </c>
      <c r="DV212" s="136">
        <v>283.25</v>
      </c>
      <c r="DW212" s="136">
        <v>694.69999999999902</v>
      </c>
      <c r="DX212" s="136">
        <v>0</v>
      </c>
      <c r="DY212" s="136">
        <v>2348.85</v>
      </c>
      <c r="DZ212" s="136">
        <v>6725.25</v>
      </c>
      <c r="EA212" s="136">
        <v>0</v>
      </c>
      <c r="EB212" s="136">
        <v>10582.674999999999</v>
      </c>
      <c r="EC212" s="136">
        <v>25399.224999999999</v>
      </c>
      <c r="ED212" s="61"/>
      <c r="IM212"/>
    </row>
    <row r="213" spans="1:247" ht="20.25" customHeight="1">
      <c r="A213" s="25">
        <v>39924</v>
      </c>
      <c r="B213" s="26" t="s">
        <v>302</v>
      </c>
      <c r="C213" s="27">
        <v>1</v>
      </c>
      <c r="D213" s="14">
        <v>-3.4975299999999998</v>
      </c>
      <c r="E213" s="23">
        <v>-60.246049999999997</v>
      </c>
      <c r="F213" s="11" t="s">
        <v>54</v>
      </c>
      <c r="G213" s="33">
        <v>22.75</v>
      </c>
      <c r="H213" s="11" t="s">
        <v>236</v>
      </c>
      <c r="I213" s="12" t="s">
        <v>236</v>
      </c>
      <c r="J213" s="12" t="s">
        <v>1931</v>
      </c>
      <c r="K213" s="24" t="s">
        <v>291</v>
      </c>
      <c r="L213" s="136">
        <v>1</v>
      </c>
      <c r="M213" s="28">
        <v>13</v>
      </c>
      <c r="N213" s="28">
        <v>1.6</v>
      </c>
      <c r="O213" s="28">
        <v>29.22</v>
      </c>
      <c r="P213" s="28">
        <v>41</v>
      </c>
      <c r="Q213" s="28">
        <v>0.51</v>
      </c>
      <c r="R213" s="205">
        <v>69.166666666666671</v>
      </c>
      <c r="S213" s="205">
        <v>5.3000000000000007</v>
      </c>
      <c r="T213" s="205">
        <v>5.3</v>
      </c>
      <c r="U213" s="205">
        <v>1.2666666666666666</v>
      </c>
      <c r="V213" s="20" t="s">
        <v>15</v>
      </c>
      <c r="W213" s="205">
        <v>6.5</v>
      </c>
      <c r="X213" s="29" t="s">
        <v>15</v>
      </c>
      <c r="Y213" s="29" t="s">
        <v>15</v>
      </c>
      <c r="Z213" s="205">
        <v>4.4000000000000004</v>
      </c>
      <c r="AA213" s="205">
        <v>3.47</v>
      </c>
      <c r="AB213" s="28">
        <v>6.53</v>
      </c>
      <c r="AC213" s="28">
        <v>17.16</v>
      </c>
      <c r="AD213" s="167">
        <v>0.03</v>
      </c>
      <c r="AE213" s="178" t="s">
        <v>1900</v>
      </c>
      <c r="AF213" s="167">
        <v>1.61</v>
      </c>
      <c r="AG213" s="260" t="s">
        <v>1900</v>
      </c>
      <c r="AH213" s="28">
        <v>1.8</v>
      </c>
      <c r="AI213" s="205">
        <v>4.51</v>
      </c>
      <c r="AJ213" s="28">
        <v>0.83</v>
      </c>
      <c r="AK213" s="28">
        <v>2.0299999999999998</v>
      </c>
      <c r="AL213" s="28">
        <v>0.8</v>
      </c>
      <c r="AM213" s="28">
        <v>0.13</v>
      </c>
      <c r="AN213" s="29" t="s">
        <v>15</v>
      </c>
      <c r="AO213" s="205">
        <v>9.8011305145937619</v>
      </c>
      <c r="AP213" s="205">
        <v>7.0223442738501598</v>
      </c>
      <c r="AQ213" s="217">
        <f t="shared" si="14"/>
        <v>16.823474788443921</v>
      </c>
      <c r="AR213" s="261">
        <f t="shared" si="15"/>
        <v>0.58258657250321311</v>
      </c>
      <c r="AS213" s="28">
        <v>1.5</v>
      </c>
      <c r="AT213" s="29" t="s">
        <v>15</v>
      </c>
      <c r="AU213" s="29" t="s">
        <v>15</v>
      </c>
      <c r="AV213" s="29" t="s">
        <v>15</v>
      </c>
      <c r="AW213" s="204">
        <f t="shared" si="16"/>
        <v>7.2068521973683026</v>
      </c>
      <c r="AX213" s="29" t="s">
        <v>15</v>
      </c>
      <c r="AY213" s="29" t="s">
        <v>15</v>
      </c>
      <c r="AZ213" s="204" t="s">
        <v>15</v>
      </c>
      <c r="BA213" s="29" t="s">
        <v>15</v>
      </c>
      <c r="BB213" s="178" t="s">
        <v>1900</v>
      </c>
      <c r="BC213" s="131" t="s">
        <v>15</v>
      </c>
      <c r="BD213" s="260" t="s">
        <v>1900</v>
      </c>
      <c r="BE213" s="131" t="s">
        <v>15</v>
      </c>
      <c r="BF213" s="28">
        <v>1.8</v>
      </c>
      <c r="BG213" s="21" t="s">
        <v>15</v>
      </c>
      <c r="BH213" s="131" t="s">
        <v>15</v>
      </c>
      <c r="BI213" s="131" t="s">
        <v>15</v>
      </c>
      <c r="BJ213" s="309">
        <v>22.36544</v>
      </c>
      <c r="BK213" s="309">
        <v>1837568000</v>
      </c>
      <c r="BL213" s="309">
        <v>287608200</v>
      </c>
      <c r="BM213" s="309">
        <v>0.47550940000000003</v>
      </c>
      <c r="BN213" s="309">
        <v>0.19435069999999999</v>
      </c>
      <c r="BO213" s="309">
        <v>0.1673453</v>
      </c>
      <c r="BP213" s="309">
        <v>0.13665679999999999</v>
      </c>
      <c r="BQ213" s="309">
        <v>3.9288920000000004E-6</v>
      </c>
      <c r="BR213" s="309">
        <v>2.6133940000000001E-2</v>
      </c>
      <c r="BS213" s="136" t="s">
        <v>15</v>
      </c>
      <c r="BT213" s="136" t="s">
        <v>15</v>
      </c>
      <c r="BU213" s="136" t="s">
        <v>15</v>
      </c>
      <c r="BV213" s="136" t="s">
        <v>15</v>
      </c>
      <c r="BW213" s="136" t="s">
        <v>15</v>
      </c>
      <c r="BX213" s="136" t="s">
        <v>15</v>
      </c>
      <c r="BY213" s="136" t="s">
        <v>15</v>
      </c>
      <c r="BZ213" s="136" t="s">
        <v>15</v>
      </c>
      <c r="CA213" s="136" t="s">
        <v>15</v>
      </c>
      <c r="CB213" s="136" t="s">
        <v>15</v>
      </c>
      <c r="CC213" s="136" t="s">
        <v>15</v>
      </c>
      <c r="CD213" s="136" t="s">
        <v>15</v>
      </c>
      <c r="CE213" s="136">
        <v>0</v>
      </c>
      <c r="CF213" s="136">
        <v>58.687384000000002</v>
      </c>
      <c r="CG213" s="136">
        <v>115.584819</v>
      </c>
      <c r="CH213" s="136">
        <v>24.8</v>
      </c>
      <c r="CI213" s="136">
        <v>26.6510344827586</v>
      </c>
      <c r="CJ213" s="136">
        <v>26.714404432132898</v>
      </c>
      <c r="CK213" s="136">
        <v>0.1368</v>
      </c>
      <c r="CL213" s="136">
        <v>15.8904</v>
      </c>
      <c r="CM213" s="136">
        <v>40.982399999999998</v>
      </c>
      <c r="CN213" s="136">
        <v>6.0210000000000003E-3</v>
      </c>
      <c r="CO213" s="136">
        <v>28751.691024</v>
      </c>
      <c r="CP213" s="136">
        <v>64821.461069999998</v>
      </c>
      <c r="CQ213" s="136">
        <v>93</v>
      </c>
      <c r="CR213" s="136">
        <v>83.593103448275897</v>
      </c>
      <c r="CS213" s="136">
        <v>82.429362880886401</v>
      </c>
      <c r="CT213" s="136">
        <v>1007</v>
      </c>
      <c r="CU213" s="136">
        <v>1006.52068965517</v>
      </c>
      <c r="CV213" s="136">
        <v>1006.42243767313</v>
      </c>
      <c r="CW213" s="136">
        <v>1.2</v>
      </c>
      <c r="CX213" s="136">
        <v>1.61724137931034</v>
      </c>
      <c r="CY213" s="136">
        <v>1.6196675900277</v>
      </c>
      <c r="CZ213" s="136">
        <v>84</v>
      </c>
      <c r="DA213" s="136">
        <v>140.944827586207</v>
      </c>
      <c r="DB213" s="136">
        <v>140.83379501384999</v>
      </c>
      <c r="DC213" s="136">
        <v>4.0250000000000004</v>
      </c>
      <c r="DD213" s="136">
        <v>2908.375</v>
      </c>
      <c r="DE213" s="136">
        <v>7251.1750000000002</v>
      </c>
      <c r="DF213" s="136">
        <v>33.125</v>
      </c>
      <c r="DG213" s="136">
        <v>26971.474999999999</v>
      </c>
      <c r="DH213" s="136">
        <v>66881.675000000003</v>
      </c>
      <c r="DI213" s="136">
        <v>428.07499999999999</v>
      </c>
      <c r="DJ213" s="136">
        <v>65280.3</v>
      </c>
      <c r="DK213" s="136">
        <v>162021.32500000001</v>
      </c>
      <c r="DL213" s="136">
        <v>423.4</v>
      </c>
      <c r="DM213" s="136">
        <v>60797.125</v>
      </c>
      <c r="DN213" s="136">
        <v>151091.45000000001</v>
      </c>
      <c r="DO213" s="136">
        <v>1.9650000000000001</v>
      </c>
      <c r="DP213" s="136">
        <v>1741.7360000000001</v>
      </c>
      <c r="DQ213" s="136">
        <v>4318.7659999999996</v>
      </c>
      <c r="DR213" s="136">
        <v>5.0000000000000001E-3</v>
      </c>
      <c r="DS213" s="136">
        <v>54.55</v>
      </c>
      <c r="DT213" s="136">
        <v>133.727</v>
      </c>
      <c r="DU213" s="136">
        <v>2.5000000000000001E-2</v>
      </c>
      <c r="DV213" s="136">
        <v>283.27499999999998</v>
      </c>
      <c r="DW213" s="136">
        <v>694.724999999999</v>
      </c>
      <c r="DX213" s="136">
        <v>0.65</v>
      </c>
      <c r="DY213" s="136">
        <v>2349.5</v>
      </c>
      <c r="DZ213" s="136">
        <v>6725.9</v>
      </c>
      <c r="EA213" s="136">
        <v>14.625</v>
      </c>
      <c r="EB213" s="136">
        <v>10597.3</v>
      </c>
      <c r="EC213" s="136">
        <v>25413.85</v>
      </c>
      <c r="ED213" s="61"/>
      <c r="IM213"/>
    </row>
    <row r="214" spans="1:247" ht="20.25" customHeight="1">
      <c r="A214" s="17">
        <v>39924</v>
      </c>
      <c r="B214" s="18" t="s">
        <v>301</v>
      </c>
      <c r="C214" s="19">
        <v>1</v>
      </c>
      <c r="D214" s="14">
        <v>-3.50041</v>
      </c>
      <c r="E214" s="15">
        <v>-60.247810000000001</v>
      </c>
      <c r="F214" s="11" t="s">
        <v>54</v>
      </c>
      <c r="G214" s="33">
        <v>22.25</v>
      </c>
      <c r="H214" s="11" t="s">
        <v>232</v>
      </c>
      <c r="I214" s="12" t="s">
        <v>232</v>
      </c>
      <c r="J214" s="12" t="s">
        <v>1931</v>
      </c>
      <c r="K214" s="16" t="s">
        <v>291</v>
      </c>
      <c r="L214" s="136">
        <v>1</v>
      </c>
      <c r="M214" s="20">
        <v>11</v>
      </c>
      <c r="N214" s="20">
        <v>1.6</v>
      </c>
      <c r="O214" s="20">
        <v>29.08</v>
      </c>
      <c r="P214" s="20">
        <v>40</v>
      </c>
      <c r="Q214" s="20">
        <v>0.5</v>
      </c>
      <c r="R214" s="204">
        <v>66.574999999999989</v>
      </c>
      <c r="S214" s="204">
        <v>5.1125000000000007</v>
      </c>
      <c r="T214" s="204">
        <v>5.0250000000000004</v>
      </c>
      <c r="U214" s="204">
        <v>1.2</v>
      </c>
      <c r="V214" s="20" t="s">
        <v>15</v>
      </c>
      <c r="W214" s="204">
        <v>6.51</v>
      </c>
      <c r="X214" s="21" t="s">
        <v>15</v>
      </c>
      <c r="Y214" s="21" t="s">
        <v>15</v>
      </c>
      <c r="Z214" s="204">
        <v>3.6</v>
      </c>
      <c r="AA214" s="204">
        <v>3.07</v>
      </c>
      <c r="AB214" s="20">
        <v>6.53</v>
      </c>
      <c r="AC214" s="20">
        <v>14.63</v>
      </c>
      <c r="AD214" s="198">
        <v>0.03</v>
      </c>
      <c r="AE214" s="178" t="s">
        <v>1900</v>
      </c>
      <c r="AF214" s="198">
        <v>1.36</v>
      </c>
      <c r="AG214" s="260" t="s">
        <v>1900</v>
      </c>
      <c r="AH214" s="20">
        <v>1.47</v>
      </c>
      <c r="AI214" s="204">
        <v>3.69</v>
      </c>
      <c r="AJ214" s="20">
        <v>0.65</v>
      </c>
      <c r="AK214" s="20">
        <v>1.58</v>
      </c>
      <c r="AL214" s="20">
        <v>0.69</v>
      </c>
      <c r="AM214" s="20">
        <v>0.08</v>
      </c>
      <c r="AN214" s="21" t="s">
        <v>15</v>
      </c>
      <c r="AO214" s="204">
        <v>11.867314785237848</v>
      </c>
      <c r="AP214" s="204">
        <v>9.5443804000544148</v>
      </c>
      <c r="AQ214" s="217">
        <f t="shared" si="14"/>
        <v>21.411695185292263</v>
      </c>
      <c r="AR214" s="261">
        <f t="shared" si="15"/>
        <v>0.55424452303008365</v>
      </c>
      <c r="AS214" s="20">
        <v>3.1</v>
      </c>
      <c r="AT214" s="21" t="s">
        <v>15</v>
      </c>
      <c r="AU214" s="21" t="s">
        <v>15</v>
      </c>
      <c r="AV214" s="21" t="s">
        <v>15</v>
      </c>
      <c r="AW214" s="204">
        <f t="shared" si="16"/>
        <v>4.4349859676112633</v>
      </c>
      <c r="AX214" s="21" t="s">
        <v>15</v>
      </c>
      <c r="AY214" s="21" t="s">
        <v>15</v>
      </c>
      <c r="AZ214" s="205" t="s">
        <v>15</v>
      </c>
      <c r="BA214" s="21" t="s">
        <v>15</v>
      </c>
      <c r="BB214" s="178" t="s">
        <v>1900</v>
      </c>
      <c r="BC214" s="131" t="s">
        <v>15</v>
      </c>
      <c r="BD214" s="260" t="s">
        <v>1900</v>
      </c>
      <c r="BE214" s="131" t="s">
        <v>15</v>
      </c>
      <c r="BF214" s="20">
        <v>1.47</v>
      </c>
      <c r="BG214" s="21" t="s">
        <v>15</v>
      </c>
      <c r="BH214" s="131" t="s">
        <v>15</v>
      </c>
      <c r="BI214" s="131" t="s">
        <v>15</v>
      </c>
      <c r="BJ214" s="309">
        <v>22.36544</v>
      </c>
      <c r="BK214" s="309">
        <v>1837568000</v>
      </c>
      <c r="BL214" s="309">
        <v>287608200</v>
      </c>
      <c r="BM214" s="309">
        <v>0.47550940000000003</v>
      </c>
      <c r="BN214" s="309">
        <v>0.19435069999999999</v>
      </c>
      <c r="BO214" s="309">
        <v>0.1673453</v>
      </c>
      <c r="BP214" s="309">
        <v>0.13665679999999999</v>
      </c>
      <c r="BQ214" s="309">
        <v>3.9288920000000004E-6</v>
      </c>
      <c r="BR214" s="309">
        <v>2.6133940000000001E-2</v>
      </c>
      <c r="BS214" s="136" t="s">
        <v>15</v>
      </c>
      <c r="BT214" s="136" t="s">
        <v>15</v>
      </c>
      <c r="BU214" s="136" t="s">
        <v>15</v>
      </c>
      <c r="BV214" s="136" t="s">
        <v>15</v>
      </c>
      <c r="BW214" s="136" t="s">
        <v>15</v>
      </c>
      <c r="BX214" s="136" t="s">
        <v>15</v>
      </c>
      <c r="BY214" s="136" t="s">
        <v>15</v>
      </c>
      <c r="BZ214" s="136" t="s">
        <v>15</v>
      </c>
      <c r="CA214" s="136" t="s">
        <v>15</v>
      </c>
      <c r="CB214" s="136" t="s">
        <v>15</v>
      </c>
      <c r="CC214" s="136" t="s">
        <v>15</v>
      </c>
      <c r="CD214" s="136" t="s">
        <v>15</v>
      </c>
      <c r="CE214" s="136">
        <v>0</v>
      </c>
      <c r="CF214" s="136">
        <v>58.687384000000002</v>
      </c>
      <c r="CG214" s="136">
        <v>115.584819</v>
      </c>
      <c r="CH214" s="136">
        <v>24.8</v>
      </c>
      <c r="CI214" s="136">
        <v>26.6510344827586</v>
      </c>
      <c r="CJ214" s="136">
        <v>26.714404432132898</v>
      </c>
      <c r="CK214" s="136">
        <v>0.1368</v>
      </c>
      <c r="CL214" s="136">
        <v>15.8904</v>
      </c>
      <c r="CM214" s="136">
        <v>40.982399999999998</v>
      </c>
      <c r="CN214" s="136">
        <v>6.0210000000000003E-3</v>
      </c>
      <c r="CO214" s="136">
        <v>28751.691024</v>
      </c>
      <c r="CP214" s="136">
        <v>64821.461069999998</v>
      </c>
      <c r="CQ214" s="136">
        <v>93</v>
      </c>
      <c r="CR214" s="136">
        <v>83.593103448275897</v>
      </c>
      <c r="CS214" s="136">
        <v>82.429362880886401</v>
      </c>
      <c r="CT214" s="136">
        <v>1007</v>
      </c>
      <c r="CU214" s="136">
        <v>1006.52068965517</v>
      </c>
      <c r="CV214" s="136">
        <v>1006.42243767313</v>
      </c>
      <c r="CW214" s="136">
        <v>1.2</v>
      </c>
      <c r="CX214" s="136">
        <v>1.61724137931034</v>
      </c>
      <c r="CY214" s="136">
        <v>1.6196675900277</v>
      </c>
      <c r="CZ214" s="136">
        <v>84</v>
      </c>
      <c r="DA214" s="136">
        <v>140.944827586207</v>
      </c>
      <c r="DB214" s="136">
        <v>140.83379501384999</v>
      </c>
      <c r="DC214" s="136">
        <v>4.0250000000000004</v>
      </c>
      <c r="DD214" s="136">
        <v>2908.375</v>
      </c>
      <c r="DE214" s="136">
        <v>7251.1750000000002</v>
      </c>
      <c r="DF214" s="136">
        <v>33.125</v>
      </c>
      <c r="DG214" s="136">
        <v>26971.474999999999</v>
      </c>
      <c r="DH214" s="136">
        <v>66881.675000000003</v>
      </c>
      <c r="DI214" s="136">
        <v>428.07499999999999</v>
      </c>
      <c r="DJ214" s="136">
        <v>65280.3</v>
      </c>
      <c r="DK214" s="136">
        <v>162021.32500000001</v>
      </c>
      <c r="DL214" s="136">
        <v>423.4</v>
      </c>
      <c r="DM214" s="136">
        <v>60797.125</v>
      </c>
      <c r="DN214" s="136">
        <v>151091.45000000001</v>
      </c>
      <c r="DO214" s="136">
        <v>1.9650000000000001</v>
      </c>
      <c r="DP214" s="136">
        <v>1741.7360000000001</v>
      </c>
      <c r="DQ214" s="136">
        <v>4318.7659999999996</v>
      </c>
      <c r="DR214" s="136">
        <v>5.0000000000000001E-3</v>
      </c>
      <c r="DS214" s="136">
        <v>54.55</v>
      </c>
      <c r="DT214" s="136">
        <v>133.727</v>
      </c>
      <c r="DU214" s="136">
        <v>2.5000000000000001E-2</v>
      </c>
      <c r="DV214" s="136">
        <v>283.27499999999998</v>
      </c>
      <c r="DW214" s="136">
        <v>694.724999999999</v>
      </c>
      <c r="DX214" s="136">
        <v>0.65</v>
      </c>
      <c r="DY214" s="136">
        <v>2349.5</v>
      </c>
      <c r="DZ214" s="136">
        <v>6725.9</v>
      </c>
      <c r="EA214" s="136">
        <v>14.625</v>
      </c>
      <c r="EB214" s="136">
        <v>10597.3</v>
      </c>
      <c r="EC214" s="136">
        <v>25413.85</v>
      </c>
      <c r="ED214" s="61"/>
      <c r="IM214"/>
    </row>
    <row r="215" spans="1:247" ht="20.25" customHeight="1">
      <c r="A215" s="25">
        <v>39925</v>
      </c>
      <c r="B215" s="26" t="s">
        <v>198</v>
      </c>
      <c r="C215" s="27">
        <v>3</v>
      </c>
      <c r="D215" s="14">
        <v>-3.38903</v>
      </c>
      <c r="E215" s="23">
        <v>-60.314869999999999</v>
      </c>
      <c r="F215" s="11" t="s">
        <v>16</v>
      </c>
      <c r="G215" s="13">
        <v>5</v>
      </c>
      <c r="H215" s="11" t="s">
        <v>43</v>
      </c>
      <c r="I215" s="12" t="s">
        <v>1902</v>
      </c>
      <c r="J215" s="12" t="s">
        <v>1931</v>
      </c>
      <c r="K215" s="24" t="s">
        <v>291</v>
      </c>
      <c r="L215" s="136">
        <v>1</v>
      </c>
      <c r="M215" s="28">
        <v>11</v>
      </c>
      <c r="N215" s="28">
        <v>1.35</v>
      </c>
      <c r="O215" s="28">
        <v>30.74</v>
      </c>
      <c r="P215" s="28">
        <v>49</v>
      </c>
      <c r="Q215" s="28">
        <v>0.51</v>
      </c>
      <c r="R215" s="205">
        <v>91.933333333333337</v>
      </c>
      <c r="S215" s="205">
        <v>6.7766666666666664</v>
      </c>
      <c r="T215" s="205">
        <v>5.0333333333333332</v>
      </c>
      <c r="U215" s="205">
        <v>1.2</v>
      </c>
      <c r="V215" s="20" t="s">
        <v>15</v>
      </c>
      <c r="W215" s="205">
        <v>6.91</v>
      </c>
      <c r="X215" s="29" t="s">
        <v>15</v>
      </c>
      <c r="Y215" s="29" t="s">
        <v>15</v>
      </c>
      <c r="Z215" s="205">
        <v>8.4</v>
      </c>
      <c r="AA215" s="205">
        <v>5.8</v>
      </c>
      <c r="AB215" s="28">
        <v>6.8</v>
      </c>
      <c r="AC215" s="28">
        <v>22.97</v>
      </c>
      <c r="AD215" s="167">
        <v>0.03</v>
      </c>
      <c r="AE215" s="178" t="s">
        <v>1900</v>
      </c>
      <c r="AF215" s="167">
        <v>1.08</v>
      </c>
      <c r="AG215" s="260" t="s">
        <v>1900</v>
      </c>
      <c r="AH215" s="28">
        <v>1.33</v>
      </c>
      <c r="AI215" s="205">
        <v>6.04</v>
      </c>
      <c r="AJ215" s="28">
        <v>0.93</v>
      </c>
      <c r="AK215" s="28">
        <v>1.41</v>
      </c>
      <c r="AL215" s="28">
        <v>0.95</v>
      </c>
      <c r="AM215" s="28">
        <v>7.0000000000000007E-2</v>
      </c>
      <c r="AN215" s="29" t="s">
        <v>15</v>
      </c>
      <c r="AO215" s="205">
        <v>23.310796899574349</v>
      </c>
      <c r="AP215" s="205">
        <v>7.6596907791519611</v>
      </c>
      <c r="AQ215" s="217">
        <f t="shared" si="14"/>
        <v>30.970487678726311</v>
      </c>
      <c r="AR215" s="261">
        <f t="shared" si="15"/>
        <v>0.75267774732480497</v>
      </c>
      <c r="AS215" s="28">
        <v>6.45</v>
      </c>
      <c r="AT215" s="29" t="s">
        <v>15</v>
      </c>
      <c r="AU215" s="29" t="s">
        <v>15</v>
      </c>
      <c r="AV215" s="29" t="s">
        <v>15</v>
      </c>
      <c r="AW215" s="204">
        <f t="shared" si="16"/>
        <v>3.8806127216598556</v>
      </c>
      <c r="AX215" s="29" t="s">
        <v>15</v>
      </c>
      <c r="AY215" s="29" t="s">
        <v>15</v>
      </c>
      <c r="AZ215" s="204" t="s">
        <v>15</v>
      </c>
      <c r="BA215" s="29" t="s">
        <v>15</v>
      </c>
      <c r="BB215" s="178" t="s">
        <v>1900</v>
      </c>
      <c r="BC215" s="131" t="s">
        <v>15</v>
      </c>
      <c r="BD215" s="260" t="s">
        <v>1900</v>
      </c>
      <c r="BE215" s="131" t="s">
        <v>15</v>
      </c>
      <c r="BF215" s="28">
        <v>1.33</v>
      </c>
      <c r="BG215" s="21" t="s">
        <v>15</v>
      </c>
      <c r="BH215" s="131" t="s">
        <v>15</v>
      </c>
      <c r="BI215" s="131" t="s">
        <v>15</v>
      </c>
      <c r="BJ215" s="309">
        <v>22.399339999999999</v>
      </c>
      <c r="BK215" s="309">
        <v>1847347000</v>
      </c>
      <c r="BL215" s="309">
        <v>288473000</v>
      </c>
      <c r="BM215" s="309">
        <v>0.4828132</v>
      </c>
      <c r="BN215" s="309">
        <v>0.19184180000000001</v>
      </c>
      <c r="BO215" s="309">
        <v>0.16490759999999999</v>
      </c>
      <c r="BP215" s="309">
        <v>0.134739</v>
      </c>
      <c r="BQ215" s="309">
        <v>3.8628459999999997E-6</v>
      </c>
      <c r="BR215" s="309">
        <v>2.5694620000000001E-2</v>
      </c>
      <c r="BS215" s="136">
        <v>12.542325401306201</v>
      </c>
      <c r="BT215" s="136">
        <v>9.9068029403686495</v>
      </c>
      <c r="BU215" s="136">
        <v>-9.0905221877619598E-4</v>
      </c>
      <c r="BV215" s="136">
        <v>4.0459608426317599E-4</v>
      </c>
      <c r="BW215" s="136">
        <v>9.9660567939281503E-4</v>
      </c>
      <c r="BX215" s="136">
        <v>336.007366666721</v>
      </c>
      <c r="BY215" s="136">
        <v>6347.7397238186204</v>
      </c>
      <c r="BZ215" s="136">
        <v>4.1063915918837603E-2</v>
      </c>
      <c r="CA215" s="309">
        <v>8.1653112364904001E-5</v>
      </c>
      <c r="CB215" s="136">
        <v>7924.1995135588104</v>
      </c>
      <c r="CC215" s="136">
        <v>22616.470354401801</v>
      </c>
      <c r="CD215" s="136">
        <v>11471.877177492701</v>
      </c>
      <c r="CE215" s="136">
        <v>0</v>
      </c>
      <c r="CF215" s="136">
        <v>40.484631</v>
      </c>
      <c r="CG215" s="136">
        <v>93.975239999999999</v>
      </c>
      <c r="CH215" s="136">
        <v>28.5</v>
      </c>
      <c r="CI215" s="136">
        <v>26.647586206896602</v>
      </c>
      <c r="CJ215" s="136">
        <v>26.649861495844899</v>
      </c>
      <c r="CK215" s="136">
        <v>5.3999999999999999E-2</v>
      </c>
      <c r="CL215" s="136">
        <v>15.886799999999999</v>
      </c>
      <c r="CM215" s="136">
        <v>40.946399999999997</v>
      </c>
      <c r="CN215" s="136">
        <v>498.50666699999999</v>
      </c>
      <c r="CO215" s="136">
        <v>27564.828804000001</v>
      </c>
      <c r="CP215" s="136">
        <v>63466.442739999999</v>
      </c>
      <c r="CQ215" s="136">
        <v>80</v>
      </c>
      <c r="CR215" s="136">
        <v>83.924137931034494</v>
      </c>
      <c r="CS215" s="136">
        <v>82.991689750692501</v>
      </c>
      <c r="CT215" s="136">
        <v>1007.9</v>
      </c>
      <c r="CU215" s="136">
        <v>1006.37103448276</v>
      </c>
      <c r="CV215" s="136">
        <v>1006.58836565097</v>
      </c>
      <c r="CW215" s="136">
        <v>1.6</v>
      </c>
      <c r="CX215" s="136">
        <v>1.6786206896551701</v>
      </c>
      <c r="CY215" s="136">
        <v>1.62160664819945</v>
      </c>
      <c r="CZ215" s="136">
        <v>232</v>
      </c>
      <c r="DA215" s="136">
        <v>129.31724137930999</v>
      </c>
      <c r="DB215" s="136">
        <v>143.62880886426601</v>
      </c>
      <c r="DC215" s="136">
        <v>69.174999999999997</v>
      </c>
      <c r="DD215" s="136">
        <v>2946.9</v>
      </c>
      <c r="DE215" s="136">
        <v>7243.5</v>
      </c>
      <c r="DF215" s="136">
        <v>687.72500000000002</v>
      </c>
      <c r="DG215" s="136">
        <v>27166.525000000001</v>
      </c>
      <c r="DH215" s="136">
        <v>66388.7</v>
      </c>
      <c r="DI215" s="136">
        <v>458.82499999999999</v>
      </c>
      <c r="DJ215" s="136">
        <v>65529.85</v>
      </c>
      <c r="DK215" s="136">
        <v>162195.17499999999</v>
      </c>
      <c r="DL215" s="136">
        <v>439.5</v>
      </c>
      <c r="DM215" s="136">
        <v>61013.5</v>
      </c>
      <c r="DN215" s="136">
        <v>151326.17499999999</v>
      </c>
      <c r="DO215" s="136">
        <v>43.762999999999998</v>
      </c>
      <c r="DP215" s="136">
        <v>1755.35</v>
      </c>
      <c r="DQ215" s="136">
        <v>4298</v>
      </c>
      <c r="DR215" s="136">
        <v>1.5649999999999999</v>
      </c>
      <c r="DS215" s="136">
        <v>55.043999999999997</v>
      </c>
      <c r="DT215" s="136">
        <v>134.07400000000001</v>
      </c>
      <c r="DU215" s="136">
        <v>8.1</v>
      </c>
      <c r="DV215" s="136">
        <v>285.10000000000002</v>
      </c>
      <c r="DW215" s="136">
        <v>696.39999999999895</v>
      </c>
      <c r="DX215" s="136">
        <v>37.325000000000003</v>
      </c>
      <c r="DY215" s="136">
        <v>2161.9749999999999</v>
      </c>
      <c r="DZ215" s="136">
        <v>6103.75</v>
      </c>
      <c r="EA215" s="136">
        <v>290.82499999999999</v>
      </c>
      <c r="EB215" s="136">
        <v>10884.15</v>
      </c>
      <c r="EC215" s="136">
        <v>25820.424999999999</v>
      </c>
      <c r="ED215" s="61"/>
      <c r="IM215"/>
    </row>
    <row r="216" spans="1:247" ht="20.25" customHeight="1">
      <c r="A216" s="17">
        <v>39925</v>
      </c>
      <c r="B216" s="18" t="s">
        <v>310</v>
      </c>
      <c r="C216" s="19">
        <v>3</v>
      </c>
      <c r="D216" s="14">
        <v>-3.38903</v>
      </c>
      <c r="E216" s="15">
        <v>-60.314869999999999</v>
      </c>
      <c r="F216" s="11" t="s">
        <v>16</v>
      </c>
      <c r="G216" s="13">
        <v>5</v>
      </c>
      <c r="H216" s="11" t="s">
        <v>43</v>
      </c>
      <c r="I216" s="12" t="s">
        <v>1901</v>
      </c>
      <c r="J216" s="12" t="s">
        <v>1931</v>
      </c>
      <c r="K216" s="16" t="s">
        <v>291</v>
      </c>
      <c r="L216" s="136">
        <v>1</v>
      </c>
      <c r="M216" s="20">
        <v>11</v>
      </c>
      <c r="N216" s="21" t="s">
        <v>15</v>
      </c>
      <c r="O216" s="20">
        <v>30.46</v>
      </c>
      <c r="P216" s="20">
        <v>49.11</v>
      </c>
      <c r="Q216" s="20">
        <v>0.5</v>
      </c>
      <c r="R216" s="204">
        <v>80.224999999999994</v>
      </c>
      <c r="S216" s="204">
        <v>6.0150000000000006</v>
      </c>
      <c r="T216" s="204">
        <v>3.3250000000000002</v>
      </c>
      <c r="U216" s="204">
        <v>0.8</v>
      </c>
      <c r="V216" s="20" t="s">
        <v>15</v>
      </c>
      <c r="W216" s="204">
        <v>6.79</v>
      </c>
      <c r="X216" s="21" t="s">
        <v>15</v>
      </c>
      <c r="Y216" s="21" t="s">
        <v>15</v>
      </c>
      <c r="Z216" s="204">
        <v>6</v>
      </c>
      <c r="AA216" s="204">
        <v>3.47</v>
      </c>
      <c r="AB216" s="20">
        <v>6.64</v>
      </c>
      <c r="AC216" s="20">
        <v>22.55</v>
      </c>
      <c r="AD216" s="198">
        <v>0.03</v>
      </c>
      <c r="AE216" s="178" t="s">
        <v>1900</v>
      </c>
      <c r="AF216" s="198">
        <v>0.67</v>
      </c>
      <c r="AG216" s="260" t="s">
        <v>1900</v>
      </c>
      <c r="AH216" s="20">
        <v>0.86</v>
      </c>
      <c r="AI216" s="204">
        <v>5.85</v>
      </c>
      <c r="AJ216" s="20">
        <v>0.92</v>
      </c>
      <c r="AK216" s="20">
        <v>0.44</v>
      </c>
      <c r="AL216" s="20">
        <v>0.57999999999999996</v>
      </c>
      <c r="AM216" s="20">
        <v>0.13</v>
      </c>
      <c r="AN216" s="21" t="s">
        <v>15</v>
      </c>
      <c r="AO216" s="204">
        <v>13.350729133392583</v>
      </c>
      <c r="AP216" s="204">
        <v>3.8550973547887004</v>
      </c>
      <c r="AQ216" s="217">
        <f t="shared" si="14"/>
        <v>17.205826488181284</v>
      </c>
      <c r="AR216" s="261">
        <f t="shared" si="15"/>
        <v>0.77594233224211728</v>
      </c>
      <c r="AS216" s="20">
        <v>0.4</v>
      </c>
      <c r="AT216" s="21" t="s">
        <v>15</v>
      </c>
      <c r="AU216" s="21" t="s">
        <v>15</v>
      </c>
      <c r="AV216" s="21" t="s">
        <v>15</v>
      </c>
      <c r="AW216" s="204">
        <f t="shared" si="16"/>
        <v>7.2068521973683026</v>
      </c>
      <c r="AX216" s="21" t="s">
        <v>15</v>
      </c>
      <c r="AY216" s="21" t="s">
        <v>15</v>
      </c>
      <c r="AZ216" s="205" t="s">
        <v>15</v>
      </c>
      <c r="BA216" s="21" t="s">
        <v>15</v>
      </c>
      <c r="BB216" s="178" t="s">
        <v>1900</v>
      </c>
      <c r="BC216" s="131" t="s">
        <v>15</v>
      </c>
      <c r="BD216" s="260" t="s">
        <v>1900</v>
      </c>
      <c r="BE216" s="131" t="s">
        <v>15</v>
      </c>
      <c r="BF216" s="20">
        <v>0.86</v>
      </c>
      <c r="BG216" s="21" t="s">
        <v>15</v>
      </c>
      <c r="BH216" s="131" t="s">
        <v>15</v>
      </c>
      <c r="BI216" s="131" t="s">
        <v>15</v>
      </c>
      <c r="BJ216" s="309">
        <v>22.399339999999999</v>
      </c>
      <c r="BK216" s="309">
        <v>1847347000</v>
      </c>
      <c r="BL216" s="309">
        <v>288473000</v>
      </c>
      <c r="BM216" s="309">
        <v>0.4828132</v>
      </c>
      <c r="BN216" s="309">
        <v>0.19184180000000001</v>
      </c>
      <c r="BO216" s="309">
        <v>0.16490759999999999</v>
      </c>
      <c r="BP216" s="309">
        <v>0.134739</v>
      </c>
      <c r="BQ216" s="309">
        <v>3.8628459999999997E-6</v>
      </c>
      <c r="BR216" s="309">
        <v>2.5694620000000001E-2</v>
      </c>
      <c r="BS216" s="136">
        <v>12.542325401306201</v>
      </c>
      <c r="BT216" s="136">
        <v>9.9068029403686495</v>
      </c>
      <c r="BU216" s="136">
        <v>-9.0905221877619598E-4</v>
      </c>
      <c r="BV216" s="136">
        <v>4.0459608426317599E-4</v>
      </c>
      <c r="BW216" s="136">
        <v>9.9660567939281503E-4</v>
      </c>
      <c r="BX216" s="136">
        <v>336.007366666721</v>
      </c>
      <c r="BY216" s="136">
        <v>6537.9169999916903</v>
      </c>
      <c r="BZ216" s="136">
        <v>5.1145252123822801E-2</v>
      </c>
      <c r="CA216" s="309">
        <v>8.1653112364904001E-5</v>
      </c>
      <c r="CB216" s="136">
        <v>7924.1995135588104</v>
      </c>
      <c r="CC216" s="136">
        <v>22616.470354401801</v>
      </c>
      <c r="CD216" s="136">
        <v>11471.877177492701</v>
      </c>
      <c r="CE216" s="136">
        <v>0</v>
      </c>
      <c r="CF216" s="136">
        <v>40.484631</v>
      </c>
      <c r="CG216" s="136">
        <v>93.975239999999999</v>
      </c>
      <c r="CH216" s="136">
        <v>30.6</v>
      </c>
      <c r="CI216" s="136">
        <v>26.631724137930998</v>
      </c>
      <c r="CJ216" s="136">
        <v>26.644044321329599</v>
      </c>
      <c r="CK216" s="136">
        <v>3.2399999999999998E-2</v>
      </c>
      <c r="CL216" s="136">
        <v>15.984</v>
      </c>
      <c r="CM216" s="136">
        <v>40.892400000000002</v>
      </c>
      <c r="CN216" s="136">
        <v>675.56694400000003</v>
      </c>
      <c r="CO216" s="136">
        <v>27115.740748</v>
      </c>
      <c r="CP216" s="136">
        <v>63925.916073</v>
      </c>
      <c r="CQ216" s="136">
        <v>68</v>
      </c>
      <c r="CR216" s="136">
        <v>83.951724137930995</v>
      </c>
      <c r="CS216" s="136">
        <v>83.049861495844894</v>
      </c>
      <c r="CT216" s="136">
        <v>1004</v>
      </c>
      <c r="CU216" s="136">
        <v>1006.33931034483</v>
      </c>
      <c r="CV216" s="136">
        <v>1006.58587257618</v>
      </c>
      <c r="CW216" s="136">
        <v>1.8</v>
      </c>
      <c r="CX216" s="136">
        <v>1.6910344827586199</v>
      </c>
      <c r="CY216" s="136">
        <v>1.6188365650969501</v>
      </c>
      <c r="CZ216" s="136">
        <v>251</v>
      </c>
      <c r="DA216" s="136">
        <v>130.09655172413801</v>
      </c>
      <c r="DB216" s="136">
        <v>145.019390581717</v>
      </c>
      <c r="DC216" s="136">
        <v>24.9</v>
      </c>
      <c r="DD216" s="136">
        <v>2914</v>
      </c>
      <c r="DE216" s="136">
        <v>7185.125</v>
      </c>
      <c r="DF216" s="136">
        <v>406.875</v>
      </c>
      <c r="DG216" s="136">
        <v>27259.724999999999</v>
      </c>
      <c r="DH216" s="136">
        <v>66438.2</v>
      </c>
      <c r="DI216" s="136">
        <v>450.25</v>
      </c>
      <c r="DJ216" s="136">
        <v>65478.224999999999</v>
      </c>
      <c r="DK216" s="136">
        <v>162163.45000000001</v>
      </c>
      <c r="DL216" s="136">
        <v>423.75</v>
      </c>
      <c r="DM216" s="136">
        <v>61017.474999999999</v>
      </c>
      <c r="DN216" s="136">
        <v>151317.57500000001</v>
      </c>
      <c r="DO216" s="136">
        <v>23.805</v>
      </c>
      <c r="DP216" s="136">
        <v>1753.44</v>
      </c>
      <c r="DQ216" s="136">
        <v>4286.7240000000002</v>
      </c>
      <c r="DR216" s="136">
        <v>0.50700000000000001</v>
      </c>
      <c r="DS216" s="136">
        <v>54.448999999999998</v>
      </c>
      <c r="DT216" s="136">
        <v>133.06100000000001</v>
      </c>
      <c r="DU216" s="136">
        <v>2.5249999999999999</v>
      </c>
      <c r="DV216" s="136">
        <v>281.72500000000002</v>
      </c>
      <c r="DW216" s="136">
        <v>690.89999999999895</v>
      </c>
      <c r="DX216" s="136">
        <v>59.424999999999997</v>
      </c>
      <c r="DY216" s="136">
        <v>2226.25</v>
      </c>
      <c r="DZ216" s="136">
        <v>6185.85</v>
      </c>
      <c r="EA216" s="136">
        <v>134.02500000000001</v>
      </c>
      <c r="EB216" s="136">
        <v>10852.9</v>
      </c>
      <c r="EC216" s="136">
        <v>25746.85</v>
      </c>
      <c r="ED216" s="61"/>
      <c r="IM216"/>
    </row>
    <row r="217" spans="1:247" ht="20.25" customHeight="1">
      <c r="A217" s="25">
        <v>39925</v>
      </c>
      <c r="B217" s="26" t="s">
        <v>311</v>
      </c>
      <c r="C217" s="27">
        <v>3</v>
      </c>
      <c r="D217" s="14">
        <v>-3.38903</v>
      </c>
      <c r="E217" s="23">
        <v>-60.314869999999999</v>
      </c>
      <c r="F217" s="11" t="s">
        <v>16</v>
      </c>
      <c r="G217" s="13">
        <v>5</v>
      </c>
      <c r="H217" s="11" t="s">
        <v>43</v>
      </c>
      <c r="I217" s="12" t="s">
        <v>1903</v>
      </c>
      <c r="J217" s="12" t="s">
        <v>1931</v>
      </c>
      <c r="K217" s="24" t="s">
        <v>291</v>
      </c>
      <c r="L217" s="136">
        <v>1</v>
      </c>
      <c r="M217" s="28">
        <v>11</v>
      </c>
      <c r="N217" s="29" t="s">
        <v>15</v>
      </c>
      <c r="O217" s="28">
        <v>29.95</v>
      </c>
      <c r="P217" s="28">
        <v>50</v>
      </c>
      <c r="Q217" s="28">
        <v>0.41</v>
      </c>
      <c r="R217" s="205">
        <v>76.925000000000011</v>
      </c>
      <c r="S217" s="205">
        <v>5.82</v>
      </c>
      <c r="T217" s="205">
        <v>3.0500000000000003</v>
      </c>
      <c r="U217" s="205">
        <v>0.72500000000000009</v>
      </c>
      <c r="V217" s="20" t="s">
        <v>15</v>
      </c>
      <c r="W217" s="205">
        <v>6.78</v>
      </c>
      <c r="X217" s="29" t="s">
        <v>15</v>
      </c>
      <c r="Y217" s="29" t="s">
        <v>15</v>
      </c>
      <c r="Z217" s="205">
        <v>5.6</v>
      </c>
      <c r="AA217" s="205">
        <v>2.93</v>
      </c>
      <c r="AB217" s="28">
        <v>6.7</v>
      </c>
      <c r="AC217" s="28">
        <v>22.88</v>
      </c>
      <c r="AD217" s="167">
        <v>0.03</v>
      </c>
      <c r="AE217" s="178" t="s">
        <v>1900</v>
      </c>
      <c r="AF217" s="167">
        <v>1.18</v>
      </c>
      <c r="AG217" s="260" t="s">
        <v>1900</v>
      </c>
      <c r="AH217" s="28">
        <v>1.51</v>
      </c>
      <c r="AI217" s="205">
        <v>6.29</v>
      </c>
      <c r="AJ217" s="28">
        <v>0.98</v>
      </c>
      <c r="AK217" s="28">
        <v>1.53</v>
      </c>
      <c r="AL217" s="28">
        <v>0.97</v>
      </c>
      <c r="AM217" s="28">
        <v>0.19</v>
      </c>
      <c r="AN217" s="29" t="s">
        <v>15</v>
      </c>
      <c r="AO217" s="205">
        <v>17.165223171504749</v>
      </c>
      <c r="AP217" s="205">
        <v>6.5405822122116906</v>
      </c>
      <c r="AQ217" s="217">
        <f t="shared" si="14"/>
        <v>23.705805383716438</v>
      </c>
      <c r="AR217" s="261">
        <f t="shared" si="15"/>
        <v>0.72409365105543189</v>
      </c>
      <c r="AS217" s="28">
        <v>2.2999999999999998</v>
      </c>
      <c r="AT217" s="29" t="s">
        <v>15</v>
      </c>
      <c r="AU217" s="29" t="s">
        <v>15</v>
      </c>
      <c r="AV217" s="29" t="s">
        <v>15</v>
      </c>
      <c r="AW217" s="204">
        <f t="shared" si="16"/>
        <v>10.533091673076751</v>
      </c>
      <c r="AX217" s="29" t="s">
        <v>15</v>
      </c>
      <c r="AY217" s="29" t="s">
        <v>15</v>
      </c>
      <c r="AZ217" s="204" t="s">
        <v>15</v>
      </c>
      <c r="BA217" s="29" t="s">
        <v>15</v>
      </c>
      <c r="BB217" s="178" t="s">
        <v>1900</v>
      </c>
      <c r="BC217" s="131" t="s">
        <v>15</v>
      </c>
      <c r="BD217" s="260" t="s">
        <v>1900</v>
      </c>
      <c r="BE217" s="131" t="s">
        <v>15</v>
      </c>
      <c r="BF217" s="28">
        <v>1.51</v>
      </c>
      <c r="BG217" s="21" t="s">
        <v>15</v>
      </c>
      <c r="BH217" s="131" t="s">
        <v>15</v>
      </c>
      <c r="BI217" s="131" t="s">
        <v>15</v>
      </c>
      <c r="BJ217" s="309">
        <v>22.399339999999999</v>
      </c>
      <c r="BK217" s="309">
        <v>1847347000</v>
      </c>
      <c r="BL217" s="309">
        <v>288473000</v>
      </c>
      <c r="BM217" s="309">
        <v>0.4828132</v>
      </c>
      <c r="BN217" s="309">
        <v>0.19184180000000001</v>
      </c>
      <c r="BO217" s="309">
        <v>0.16490759999999999</v>
      </c>
      <c r="BP217" s="309">
        <v>0.134739</v>
      </c>
      <c r="BQ217" s="309">
        <v>3.8628459999999997E-6</v>
      </c>
      <c r="BR217" s="309">
        <v>2.5694620000000001E-2</v>
      </c>
      <c r="BS217" s="136">
        <v>12.542325401306201</v>
      </c>
      <c r="BT217" s="136">
        <v>9.9068029403686495</v>
      </c>
      <c r="BU217" s="136">
        <v>-9.0905221877619598E-4</v>
      </c>
      <c r="BV217" s="136">
        <v>4.0459608426317599E-4</v>
      </c>
      <c r="BW217" s="136">
        <v>9.9660567939281503E-4</v>
      </c>
      <c r="BX217" s="136">
        <v>336.007366666721</v>
      </c>
      <c r="BY217" s="136">
        <v>7113.0162074973696</v>
      </c>
      <c r="BZ217" s="136">
        <v>1.61036897299883E-2</v>
      </c>
      <c r="CA217" s="309">
        <v>8.1653112364904001E-5</v>
      </c>
      <c r="CB217" s="136">
        <v>7924.1995135588104</v>
      </c>
      <c r="CC217" s="136">
        <v>24844.2714175197</v>
      </c>
      <c r="CD217" s="136">
        <v>12813.9974843657</v>
      </c>
      <c r="CE217" s="136">
        <v>0</v>
      </c>
      <c r="CF217" s="136">
        <v>40.484631</v>
      </c>
      <c r="CG217" s="136">
        <v>93.975239999999999</v>
      </c>
      <c r="CH217" s="136">
        <v>26.4</v>
      </c>
      <c r="CI217" s="136">
        <v>26.6758620689655</v>
      </c>
      <c r="CJ217" s="136">
        <v>26.653462603878101</v>
      </c>
      <c r="CK217" s="136">
        <v>7.5600000000000001E-2</v>
      </c>
      <c r="CL217" s="136">
        <v>15.8004</v>
      </c>
      <c r="CM217" s="136">
        <v>40.604399999999998</v>
      </c>
      <c r="CN217" s="136">
        <v>23.892778</v>
      </c>
      <c r="CO217" s="136">
        <v>27008.868247999999</v>
      </c>
      <c r="CP217" s="136">
        <v>63533.303573999998</v>
      </c>
      <c r="CQ217" s="136">
        <v>90</v>
      </c>
      <c r="CR217" s="136">
        <v>83.779310344827607</v>
      </c>
      <c r="CS217" s="136">
        <v>83.019390581717403</v>
      </c>
      <c r="CT217" s="136">
        <v>1004</v>
      </c>
      <c r="CU217" s="136">
        <v>1006.30068965517</v>
      </c>
      <c r="CV217" s="136">
        <v>1006.5844875346299</v>
      </c>
      <c r="CW217" s="136">
        <v>0.8</v>
      </c>
      <c r="CX217" s="136">
        <v>1.67655172413793</v>
      </c>
      <c r="CY217" s="136">
        <v>1.59390581717452</v>
      </c>
      <c r="CZ217" s="136">
        <v>324</v>
      </c>
      <c r="DA217" s="136">
        <v>133.634482758621</v>
      </c>
      <c r="DB217" s="136">
        <v>145.17174515235499</v>
      </c>
      <c r="DC217" s="136">
        <v>0</v>
      </c>
      <c r="DD217" s="136">
        <v>2888.8249999999998</v>
      </c>
      <c r="DE217" s="136">
        <v>7122.4750000000004</v>
      </c>
      <c r="DF217" s="136">
        <v>0</v>
      </c>
      <c r="DG217" s="136">
        <v>27201.275000000001</v>
      </c>
      <c r="DH217" s="136">
        <v>66073.7</v>
      </c>
      <c r="DI217" s="136">
        <v>436.15</v>
      </c>
      <c r="DJ217" s="136">
        <v>65395.4</v>
      </c>
      <c r="DK217" s="136">
        <v>162100.97500000001</v>
      </c>
      <c r="DL217" s="136">
        <v>430.97500000000002</v>
      </c>
      <c r="DM217" s="136">
        <v>61035.974999999999</v>
      </c>
      <c r="DN217" s="136">
        <v>151324.1</v>
      </c>
      <c r="DO217" s="136">
        <v>0</v>
      </c>
      <c r="DP217" s="136">
        <v>1746.7270000000001</v>
      </c>
      <c r="DQ217" s="136">
        <v>4261.3370000000004</v>
      </c>
      <c r="DR217" s="136">
        <v>0</v>
      </c>
      <c r="DS217" s="136">
        <v>54.216999999999999</v>
      </c>
      <c r="DT217" s="136">
        <v>132.46199999999999</v>
      </c>
      <c r="DU217" s="136">
        <v>0</v>
      </c>
      <c r="DV217" s="136">
        <v>280.52499999999998</v>
      </c>
      <c r="DW217" s="136">
        <v>687.82499999999902</v>
      </c>
      <c r="DX217" s="136">
        <v>0</v>
      </c>
      <c r="DY217" s="136">
        <v>2236.9499999999998</v>
      </c>
      <c r="DZ217" s="136">
        <v>6176.35</v>
      </c>
      <c r="EA217" s="136">
        <v>0</v>
      </c>
      <c r="EB217" s="136">
        <v>10807.95</v>
      </c>
      <c r="EC217" s="136">
        <v>25578.9</v>
      </c>
      <c r="ED217" s="61"/>
      <c r="IM217"/>
    </row>
    <row r="218" spans="1:247" ht="20.25" customHeight="1">
      <c r="A218" s="25">
        <v>39925</v>
      </c>
      <c r="B218" s="26" t="s">
        <v>322</v>
      </c>
      <c r="C218" s="27">
        <v>1</v>
      </c>
      <c r="D218" s="14">
        <v>-3.4004599999999998</v>
      </c>
      <c r="E218" s="23">
        <v>-60.313200000000002</v>
      </c>
      <c r="F218" s="11" t="s">
        <v>16</v>
      </c>
      <c r="G218" s="13">
        <v>17</v>
      </c>
      <c r="H218" s="11" t="s">
        <v>24</v>
      </c>
      <c r="I218" s="12" t="s">
        <v>321</v>
      </c>
      <c r="J218" s="12" t="s">
        <v>1931</v>
      </c>
      <c r="K218" s="24" t="s">
        <v>291</v>
      </c>
      <c r="L218" s="136">
        <v>1</v>
      </c>
      <c r="M218" s="28">
        <v>10.199999999999999</v>
      </c>
      <c r="N218" s="28">
        <v>1.07</v>
      </c>
      <c r="O218" s="28">
        <v>30.64</v>
      </c>
      <c r="P218" s="28">
        <v>49</v>
      </c>
      <c r="Q218" s="28">
        <v>0.5</v>
      </c>
      <c r="R218" s="204">
        <v>89.899999999999991</v>
      </c>
      <c r="S218" s="204">
        <v>6.72</v>
      </c>
      <c r="T218" s="204">
        <v>4.0999999999999996</v>
      </c>
      <c r="U218" s="204">
        <v>1</v>
      </c>
      <c r="V218" s="20" t="s">
        <v>15</v>
      </c>
      <c r="W218" s="205">
        <v>6.74</v>
      </c>
      <c r="X218" s="29" t="s">
        <v>15</v>
      </c>
      <c r="Y218" s="29" t="s">
        <v>15</v>
      </c>
      <c r="Z218" s="205">
        <v>6.5</v>
      </c>
      <c r="AA218" s="205" t="s">
        <v>15</v>
      </c>
      <c r="AB218" s="28">
        <v>6.63</v>
      </c>
      <c r="AC218" s="28">
        <v>23.35</v>
      </c>
      <c r="AD218" s="198">
        <v>0.03</v>
      </c>
      <c r="AE218" s="178" t="s">
        <v>1900</v>
      </c>
      <c r="AF218" s="198">
        <v>1.18</v>
      </c>
      <c r="AG218" s="260" t="s">
        <v>1900</v>
      </c>
      <c r="AH218" s="28">
        <v>1.48</v>
      </c>
      <c r="AI218" s="205">
        <v>6.34</v>
      </c>
      <c r="AJ218" s="28">
        <v>0.95</v>
      </c>
      <c r="AK218" s="28">
        <v>1.48</v>
      </c>
      <c r="AL218" s="28">
        <v>0.96</v>
      </c>
      <c r="AM218" s="28">
        <v>0.12</v>
      </c>
      <c r="AN218" s="29" t="s">
        <v>15</v>
      </c>
      <c r="AO218" s="204">
        <v>14.542758520302634</v>
      </c>
      <c r="AP218" s="204">
        <v>6.1042332655149067</v>
      </c>
      <c r="AQ218" s="217">
        <f t="shared" si="14"/>
        <v>20.646991785817541</v>
      </c>
      <c r="AR218" s="261">
        <f t="shared" si="15"/>
        <v>0.70435241468406473</v>
      </c>
      <c r="AS218" s="28">
        <v>3.45</v>
      </c>
      <c r="AT218" s="29" t="s">
        <v>15</v>
      </c>
      <c r="AU218" s="29" t="s">
        <v>15</v>
      </c>
      <c r="AV218" s="29" t="s">
        <v>15</v>
      </c>
      <c r="AW218" s="204">
        <f t="shared" si="16"/>
        <v>6.6524789514168949</v>
      </c>
      <c r="AX218" s="29" t="s">
        <v>15</v>
      </c>
      <c r="AY218" s="29" t="s">
        <v>15</v>
      </c>
      <c r="AZ218" s="21" t="s">
        <v>15</v>
      </c>
      <c r="BA218" s="29" t="s">
        <v>15</v>
      </c>
      <c r="BB218" s="178" t="s">
        <v>1900</v>
      </c>
      <c r="BC218" s="131" t="s">
        <v>15</v>
      </c>
      <c r="BD218" s="260" t="s">
        <v>1900</v>
      </c>
      <c r="BE218" s="131" t="s">
        <v>15</v>
      </c>
      <c r="BF218" s="28">
        <v>1.48</v>
      </c>
      <c r="BG218" s="21" t="s">
        <v>15</v>
      </c>
      <c r="BH218" s="131" t="s">
        <v>15</v>
      </c>
      <c r="BI218" s="131" t="s">
        <v>15</v>
      </c>
      <c r="BJ218" s="309">
        <v>22.399339999999999</v>
      </c>
      <c r="BK218" s="309">
        <v>1847347000</v>
      </c>
      <c r="BL218" s="309">
        <v>288473000</v>
      </c>
      <c r="BM218" s="309">
        <v>0.4828132</v>
      </c>
      <c r="BN218" s="309">
        <v>0.19184180000000001</v>
      </c>
      <c r="BO218" s="309">
        <v>0.16490759999999999</v>
      </c>
      <c r="BP218" s="309">
        <v>0.134739</v>
      </c>
      <c r="BQ218" s="309">
        <v>3.8628459999999997E-6</v>
      </c>
      <c r="BR218" s="309">
        <v>2.5694620000000001E-2</v>
      </c>
      <c r="BS218" s="136">
        <v>12.938242197036701</v>
      </c>
      <c r="BT218" s="136">
        <v>9.4923102855682409</v>
      </c>
      <c r="BU218" s="136">
        <v>4.3865664702025199E-4</v>
      </c>
      <c r="BV218" s="136">
        <v>-3.6875865916954401E-3</v>
      </c>
      <c r="BW218" s="136">
        <v>4.06050670426339E-3</v>
      </c>
      <c r="BX218" s="136">
        <v>276.78373868492298</v>
      </c>
      <c r="BY218" s="136">
        <v>3895.35151256469</v>
      </c>
      <c r="BZ218" s="136">
        <v>5.9642953919459299E-2</v>
      </c>
      <c r="CA218" s="136">
        <v>2.24837798196463E-4</v>
      </c>
      <c r="CB218" s="136">
        <v>20681.756429706002</v>
      </c>
      <c r="CC218" s="136">
        <v>5487.8709655217699</v>
      </c>
      <c r="CD218" s="136">
        <v>4531.2667882067999</v>
      </c>
      <c r="CE218" s="136">
        <v>0</v>
      </c>
      <c r="CF218" s="136">
        <v>40.484631</v>
      </c>
      <c r="CG218" s="136">
        <v>93.975239999999999</v>
      </c>
      <c r="CH218" s="136">
        <v>28.2</v>
      </c>
      <c r="CI218" s="136">
        <v>26.663448275862098</v>
      </c>
      <c r="CJ218" s="136">
        <v>26.663434903047101</v>
      </c>
      <c r="CK218" s="136">
        <v>8.2799999999999999E-2</v>
      </c>
      <c r="CL218" s="136">
        <v>15.8508</v>
      </c>
      <c r="CM218" s="136">
        <v>40.968000000000004</v>
      </c>
      <c r="CN218" s="136">
        <v>351.53361100000001</v>
      </c>
      <c r="CO218" s="136">
        <v>27766.032414000001</v>
      </c>
      <c r="CP218" s="136">
        <v>63800.432739000003</v>
      </c>
      <c r="CQ218" s="136">
        <v>78</v>
      </c>
      <c r="CR218" s="136">
        <v>83.848275862069002</v>
      </c>
      <c r="CS218" s="136">
        <v>82.900277008310297</v>
      </c>
      <c r="CT218" s="136">
        <v>1009.5</v>
      </c>
      <c r="CU218" s="136">
        <v>1006.38620689655</v>
      </c>
      <c r="CV218" s="136">
        <v>1006.58337950138</v>
      </c>
      <c r="CW218" s="136">
        <v>2</v>
      </c>
      <c r="CX218" s="136">
        <v>1.68137931034483</v>
      </c>
      <c r="CY218" s="136">
        <v>1.6290858725761801</v>
      </c>
      <c r="CZ218" s="136">
        <v>178</v>
      </c>
      <c r="DA218" s="136">
        <v>128.80000000000001</v>
      </c>
      <c r="DB218" s="136">
        <v>142.87811634349001</v>
      </c>
      <c r="DC218" s="136">
        <v>62.55</v>
      </c>
      <c r="DD218" s="136">
        <v>2956.7249999999999</v>
      </c>
      <c r="DE218" s="136">
        <v>7242</v>
      </c>
      <c r="DF218" s="136">
        <v>509.65</v>
      </c>
      <c r="DG218" s="136">
        <v>27257</v>
      </c>
      <c r="DH218" s="136">
        <v>66244.324999999997</v>
      </c>
      <c r="DI218" s="136">
        <v>465.05</v>
      </c>
      <c r="DJ218" s="136">
        <v>65496.375</v>
      </c>
      <c r="DK218" s="136">
        <v>162199.85</v>
      </c>
      <c r="DL218" s="136">
        <v>437.125</v>
      </c>
      <c r="DM218" s="136">
        <v>60971.4</v>
      </c>
      <c r="DN218" s="136">
        <v>151308.15</v>
      </c>
      <c r="DO218" s="136">
        <v>34.795000000000002</v>
      </c>
      <c r="DP218" s="136">
        <v>1761.634</v>
      </c>
      <c r="DQ218" s="136">
        <v>4294.0460000000003</v>
      </c>
      <c r="DR218" s="136">
        <v>1.2050000000000001</v>
      </c>
      <c r="DS218" s="136">
        <v>55.213999999999999</v>
      </c>
      <c r="DT218" s="136">
        <v>133.95400000000001</v>
      </c>
      <c r="DU218" s="136">
        <v>5.9249999999999998</v>
      </c>
      <c r="DV218" s="136">
        <v>285.89999999999998</v>
      </c>
      <c r="DW218" s="136">
        <v>695.54999999999905</v>
      </c>
      <c r="DX218" s="136">
        <v>23.274999999999999</v>
      </c>
      <c r="DY218" s="136">
        <v>2256.1750000000002</v>
      </c>
      <c r="DZ218" s="136">
        <v>6065.9750000000004</v>
      </c>
      <c r="EA218" s="136">
        <v>221.05</v>
      </c>
      <c r="EB218" s="136">
        <v>10829.075000000001</v>
      </c>
      <c r="EC218" s="136">
        <v>25793.875</v>
      </c>
      <c r="ED218" s="61"/>
      <c r="IM218"/>
    </row>
    <row r="219" spans="1:247" ht="20.25" customHeight="1">
      <c r="A219" s="17">
        <v>39925</v>
      </c>
      <c r="B219" s="18" t="s">
        <v>294</v>
      </c>
      <c r="C219" s="19">
        <v>1</v>
      </c>
      <c r="D219" s="14">
        <v>-3.3815</v>
      </c>
      <c r="E219" s="15">
        <v>-60.311619999999998</v>
      </c>
      <c r="F219" s="11" t="s">
        <v>16</v>
      </c>
      <c r="G219" s="13">
        <v>16</v>
      </c>
      <c r="H219" s="11" t="s">
        <v>23</v>
      </c>
      <c r="I219" s="12" t="s">
        <v>320</v>
      </c>
      <c r="J219" s="12" t="s">
        <v>1931</v>
      </c>
      <c r="K219" s="16" t="s">
        <v>291</v>
      </c>
      <c r="L219" s="136">
        <v>1</v>
      </c>
      <c r="M219" s="20">
        <v>10</v>
      </c>
      <c r="N219" s="20">
        <v>1.4</v>
      </c>
      <c r="O219" s="20">
        <v>31.31</v>
      </c>
      <c r="P219" s="20">
        <v>49</v>
      </c>
      <c r="Q219" s="20">
        <v>0.5</v>
      </c>
      <c r="R219" s="205">
        <v>79.86666666666666</v>
      </c>
      <c r="S219" s="205">
        <v>5.9033333333333333</v>
      </c>
      <c r="T219" s="205">
        <v>3.4</v>
      </c>
      <c r="U219" s="205">
        <v>0.80000000000000016</v>
      </c>
      <c r="V219" s="20" t="s">
        <v>15</v>
      </c>
      <c r="W219" s="204">
        <v>6.78</v>
      </c>
      <c r="X219" s="21" t="s">
        <v>15</v>
      </c>
      <c r="Y219" s="21" t="s">
        <v>15</v>
      </c>
      <c r="Z219" s="204">
        <v>3.33</v>
      </c>
      <c r="AA219" s="204">
        <v>2</v>
      </c>
      <c r="AB219" s="20">
        <v>6.64</v>
      </c>
      <c r="AC219" s="20">
        <v>22.62</v>
      </c>
      <c r="AD219" s="167">
        <v>0.03</v>
      </c>
      <c r="AE219" s="178" t="s">
        <v>1900</v>
      </c>
      <c r="AF219" s="167">
        <v>1.03</v>
      </c>
      <c r="AG219" s="260" t="s">
        <v>1900</v>
      </c>
      <c r="AH219" s="20">
        <v>1.25</v>
      </c>
      <c r="AI219" s="204">
        <v>5.82</v>
      </c>
      <c r="AJ219" s="20">
        <v>0.86</v>
      </c>
      <c r="AK219" s="20">
        <v>1.26</v>
      </c>
      <c r="AL219" s="20">
        <v>0.86</v>
      </c>
      <c r="AM219" s="20">
        <v>0.14000000000000001</v>
      </c>
      <c r="AN219" s="21" t="s">
        <v>15</v>
      </c>
      <c r="AO219" s="205">
        <v>5.2184397604728936</v>
      </c>
      <c r="AP219" s="205">
        <v>2.8109459340117056</v>
      </c>
      <c r="AQ219" s="217">
        <f t="shared" si="14"/>
        <v>8.0293856944845992</v>
      </c>
      <c r="AR219" s="261">
        <f t="shared" si="15"/>
        <v>0.64991768474361</v>
      </c>
      <c r="AS219" s="20">
        <v>1.5</v>
      </c>
      <c r="AT219" s="21" t="s">
        <v>15</v>
      </c>
      <c r="AU219" s="21" t="s">
        <v>15</v>
      </c>
      <c r="AV219" s="21" t="s">
        <v>15</v>
      </c>
      <c r="AW219" s="204">
        <f t="shared" si="16"/>
        <v>7.7612254433197112</v>
      </c>
      <c r="AX219" s="21" t="s">
        <v>15</v>
      </c>
      <c r="AY219" s="21" t="s">
        <v>15</v>
      </c>
      <c r="AZ219" s="29" t="s">
        <v>15</v>
      </c>
      <c r="BA219" s="21" t="s">
        <v>15</v>
      </c>
      <c r="BB219" s="178" t="s">
        <v>1900</v>
      </c>
      <c r="BC219" s="131" t="s">
        <v>15</v>
      </c>
      <c r="BD219" s="260" t="s">
        <v>1900</v>
      </c>
      <c r="BE219" s="131" t="s">
        <v>15</v>
      </c>
      <c r="BF219" s="20">
        <v>1.25</v>
      </c>
      <c r="BG219" s="21" t="s">
        <v>15</v>
      </c>
      <c r="BH219" s="131" t="s">
        <v>15</v>
      </c>
      <c r="BI219" s="131" t="s">
        <v>15</v>
      </c>
      <c r="BJ219" s="309">
        <v>22.399339999999999</v>
      </c>
      <c r="BK219" s="309">
        <v>1847347000</v>
      </c>
      <c r="BL219" s="309">
        <v>288473000</v>
      </c>
      <c r="BM219" s="309">
        <v>0.4828132</v>
      </c>
      <c r="BN219" s="309">
        <v>0.19184180000000001</v>
      </c>
      <c r="BO219" s="309">
        <v>0.16490759999999999</v>
      </c>
      <c r="BP219" s="309">
        <v>0.134739</v>
      </c>
      <c r="BQ219" s="309">
        <v>3.8628459999999997E-6</v>
      </c>
      <c r="BR219" s="309">
        <v>2.5694620000000001E-2</v>
      </c>
      <c r="BS219" s="136">
        <v>13.2599274317423</v>
      </c>
      <c r="BT219" s="136">
        <v>9.1892004013061506</v>
      </c>
      <c r="BU219" s="136">
        <v>-2.11670771629239E-4</v>
      </c>
      <c r="BV219" s="136">
        <v>2.1744416153524101E-4</v>
      </c>
      <c r="BW219" s="136">
        <v>3.0453932898429499E-4</v>
      </c>
      <c r="BX219" s="136">
        <v>314.22917872967599</v>
      </c>
      <c r="BY219" s="136">
        <v>7656.3027357742503</v>
      </c>
      <c r="BZ219" s="136">
        <v>7.0277824934144001E-2</v>
      </c>
      <c r="CA219" s="309">
        <v>3.4184963595061799E-5</v>
      </c>
      <c r="CB219" s="136">
        <v>2980.4256759274599</v>
      </c>
      <c r="CC219" s="136">
        <v>75579.713514382194</v>
      </c>
      <c r="CD219" s="136">
        <v>29665.253910672502</v>
      </c>
      <c r="CE219" s="136">
        <v>0</v>
      </c>
      <c r="CF219" s="136">
        <v>40.484631</v>
      </c>
      <c r="CG219" s="136">
        <v>93.975239999999999</v>
      </c>
      <c r="CH219" s="136">
        <v>28.1</v>
      </c>
      <c r="CI219" s="136">
        <v>26.654482758620698</v>
      </c>
      <c r="CJ219" s="136">
        <v>26.655124653739598</v>
      </c>
      <c r="CK219" s="136">
        <v>8.6400000000000005E-2</v>
      </c>
      <c r="CL219" s="136">
        <v>15.8796</v>
      </c>
      <c r="CM219" s="136">
        <v>40.993200000000002</v>
      </c>
      <c r="CN219" s="136">
        <v>510.684167</v>
      </c>
      <c r="CO219" s="136">
        <v>27730.61047</v>
      </c>
      <c r="CP219" s="136">
        <v>63702.553572999997</v>
      </c>
      <c r="CQ219" s="136">
        <v>78</v>
      </c>
      <c r="CR219" s="136">
        <v>83.8827586206897</v>
      </c>
      <c r="CS219" s="136">
        <v>82.944598337950097</v>
      </c>
      <c r="CT219" s="136">
        <v>1009</v>
      </c>
      <c r="CU219" s="136">
        <v>1006.3793103448299</v>
      </c>
      <c r="CV219" s="136">
        <v>1006.5864265928</v>
      </c>
      <c r="CW219" s="136">
        <v>2</v>
      </c>
      <c r="CX219" s="136">
        <v>1.68068965517241</v>
      </c>
      <c r="CY219" s="136">
        <v>1.6265927977839301</v>
      </c>
      <c r="CZ219" s="136">
        <v>186</v>
      </c>
      <c r="DA219" s="136">
        <v>128.91724137931001</v>
      </c>
      <c r="DB219" s="136">
        <v>143.21606648199401</v>
      </c>
      <c r="DC219" s="136">
        <v>78.599999999999994</v>
      </c>
      <c r="DD219" s="136">
        <v>2952.85</v>
      </c>
      <c r="DE219" s="136">
        <v>7239.8</v>
      </c>
      <c r="DF219" s="136">
        <v>645.02499999999998</v>
      </c>
      <c r="DG219" s="136">
        <v>27218.65</v>
      </c>
      <c r="DH219" s="136">
        <v>66233.2</v>
      </c>
      <c r="DI219" s="136">
        <v>461.95</v>
      </c>
      <c r="DJ219" s="136">
        <v>65517.15</v>
      </c>
      <c r="DK219" s="136">
        <v>162198.9</v>
      </c>
      <c r="DL219" s="136">
        <v>439.05</v>
      </c>
      <c r="DM219" s="136">
        <v>60991.3</v>
      </c>
      <c r="DN219" s="136">
        <v>151318.92499999999</v>
      </c>
      <c r="DO219" s="136">
        <v>41.478000000000002</v>
      </c>
      <c r="DP219" s="136">
        <v>1758.232</v>
      </c>
      <c r="DQ219" s="136">
        <v>4291.9120000000003</v>
      </c>
      <c r="DR219" s="136">
        <v>1.49</v>
      </c>
      <c r="DS219" s="136">
        <v>55.158999999999999</v>
      </c>
      <c r="DT219" s="136">
        <v>133.929</v>
      </c>
      <c r="DU219" s="136">
        <v>7.65</v>
      </c>
      <c r="DV219" s="136">
        <v>285.875</v>
      </c>
      <c r="DW219" s="136">
        <v>695.67499999999905</v>
      </c>
      <c r="DX219" s="136">
        <v>18.524999999999999</v>
      </c>
      <c r="DY219" s="136">
        <v>2214.8000000000002</v>
      </c>
      <c r="DZ219" s="136">
        <v>6068.35</v>
      </c>
      <c r="EA219" s="136">
        <v>289.97500000000002</v>
      </c>
      <c r="EB219" s="136">
        <v>10853.7</v>
      </c>
      <c r="EC219" s="136">
        <v>25785.7</v>
      </c>
      <c r="ED219" s="61"/>
      <c r="IM219"/>
    </row>
    <row r="220" spans="1:247" ht="20.25" customHeight="1">
      <c r="A220" s="25">
        <v>39925</v>
      </c>
      <c r="B220" s="26" t="s">
        <v>57</v>
      </c>
      <c r="C220" s="27">
        <v>1</v>
      </c>
      <c r="D220" s="14">
        <v>-3.3780999999999999</v>
      </c>
      <c r="E220" s="23">
        <v>-60.26972</v>
      </c>
      <c r="F220" s="11" t="s">
        <v>16</v>
      </c>
      <c r="G220" s="13">
        <v>8</v>
      </c>
      <c r="H220" s="11" t="s">
        <v>83</v>
      </c>
      <c r="I220" s="12" t="s">
        <v>83</v>
      </c>
      <c r="J220" s="12" t="s">
        <v>1931</v>
      </c>
      <c r="K220" s="24" t="s">
        <v>291</v>
      </c>
      <c r="L220" s="136">
        <v>1</v>
      </c>
      <c r="M220" s="28">
        <v>10</v>
      </c>
      <c r="N220" s="28">
        <v>0.8</v>
      </c>
      <c r="O220" s="28">
        <v>29.21</v>
      </c>
      <c r="P220" s="28">
        <v>50</v>
      </c>
      <c r="Q220" s="28">
        <v>0.5</v>
      </c>
      <c r="R220" s="204">
        <v>25.899999999999995</v>
      </c>
      <c r="S220" s="204">
        <v>1.99</v>
      </c>
      <c r="T220" s="204">
        <v>3.0666666666666664</v>
      </c>
      <c r="U220" s="204">
        <v>0.69999999999999984</v>
      </c>
      <c r="V220" s="20" t="s">
        <v>15</v>
      </c>
      <c r="W220" s="205">
        <v>6.47</v>
      </c>
      <c r="X220" s="29" t="s">
        <v>15</v>
      </c>
      <c r="Y220" s="29" t="s">
        <v>15</v>
      </c>
      <c r="Z220" s="205">
        <v>9</v>
      </c>
      <c r="AA220" s="205">
        <v>6.2</v>
      </c>
      <c r="AB220" s="28">
        <v>6.62</v>
      </c>
      <c r="AC220" s="28">
        <v>23.33</v>
      </c>
      <c r="AD220" s="198">
        <v>0.04</v>
      </c>
      <c r="AE220" s="178" t="s">
        <v>1900</v>
      </c>
      <c r="AF220" s="198">
        <v>1.1599999999999999</v>
      </c>
      <c r="AG220" s="260" t="s">
        <v>1900</v>
      </c>
      <c r="AH220" s="28">
        <v>1.6</v>
      </c>
      <c r="AI220" s="205">
        <v>6.6</v>
      </c>
      <c r="AJ220" s="28">
        <v>1.01</v>
      </c>
      <c r="AK220" s="28">
        <v>1.7</v>
      </c>
      <c r="AL220" s="28">
        <v>0.99</v>
      </c>
      <c r="AM220" s="28">
        <v>0.09</v>
      </c>
      <c r="AN220" s="29" t="s">
        <v>15</v>
      </c>
      <c r="AO220" s="204">
        <v>3.3774165962451477</v>
      </c>
      <c r="AP220" s="204">
        <v>2.0710951250122598</v>
      </c>
      <c r="AQ220" s="217">
        <f t="shared" si="14"/>
        <v>5.4485117212574075</v>
      </c>
      <c r="AR220" s="261">
        <f t="shared" si="15"/>
        <v>0.61987874286259359</v>
      </c>
      <c r="AS220" s="28">
        <v>0.3</v>
      </c>
      <c r="AT220" s="29" t="s">
        <v>15</v>
      </c>
      <c r="AU220" s="29" t="s">
        <v>15</v>
      </c>
      <c r="AV220" s="29" t="s">
        <v>15</v>
      </c>
      <c r="AW220" s="204">
        <f t="shared" si="16"/>
        <v>4.989359213562671</v>
      </c>
      <c r="AX220" s="29" t="s">
        <v>15</v>
      </c>
      <c r="AY220" s="29" t="s">
        <v>15</v>
      </c>
      <c r="AZ220" s="29" t="s">
        <v>15</v>
      </c>
      <c r="BA220" s="29" t="s">
        <v>15</v>
      </c>
      <c r="BB220" s="178" t="s">
        <v>1900</v>
      </c>
      <c r="BC220" s="131" t="s">
        <v>15</v>
      </c>
      <c r="BD220" s="260" t="s">
        <v>1900</v>
      </c>
      <c r="BE220" s="131" t="s">
        <v>15</v>
      </c>
      <c r="BF220" s="28">
        <v>1.6</v>
      </c>
      <c r="BG220" s="21" t="s">
        <v>15</v>
      </c>
      <c r="BH220" s="131" t="s">
        <v>15</v>
      </c>
      <c r="BI220" s="131" t="s">
        <v>15</v>
      </c>
      <c r="BJ220" s="309">
        <v>22.399339999999999</v>
      </c>
      <c r="BK220" s="309">
        <v>1847347000</v>
      </c>
      <c r="BL220" s="309">
        <v>288473000</v>
      </c>
      <c r="BM220" s="309">
        <v>0.4828132</v>
      </c>
      <c r="BN220" s="309">
        <v>0.19184180000000001</v>
      </c>
      <c r="BO220" s="309">
        <v>0.16490759999999999</v>
      </c>
      <c r="BP220" s="309">
        <v>0.134739</v>
      </c>
      <c r="BQ220" s="309">
        <v>3.8628459999999997E-6</v>
      </c>
      <c r="BR220" s="309">
        <v>2.5694620000000001E-2</v>
      </c>
      <c r="BS220" s="136">
        <v>13.104862928390499</v>
      </c>
      <c r="BT220" s="136">
        <v>9.3256561756133998</v>
      </c>
      <c r="BU220" s="136">
        <v>-1.7855760641396001E-2</v>
      </c>
      <c r="BV220" s="136">
        <v>-2.2834987845271802E-2</v>
      </c>
      <c r="BW220" s="136">
        <v>2.8987878002226401E-2</v>
      </c>
      <c r="BX220" s="136">
        <v>51.976460716194801</v>
      </c>
      <c r="BY220" s="136">
        <v>6101.9412886699401</v>
      </c>
      <c r="BZ220" s="136">
        <v>5.89633838361509E-2</v>
      </c>
      <c r="CA220" s="136">
        <v>3.0747904787313601E-3</v>
      </c>
      <c r="CB220" s="136">
        <v>272968.88563340902</v>
      </c>
      <c r="CC220" s="136">
        <v>733.17654130861195</v>
      </c>
      <c r="CD220" s="136">
        <v>312.36673426369902</v>
      </c>
      <c r="CE220" s="136">
        <v>0</v>
      </c>
      <c r="CF220" s="136">
        <v>40.484631</v>
      </c>
      <c r="CG220" s="136">
        <v>93.975239999999999</v>
      </c>
      <c r="CH220" s="136">
        <v>25.7</v>
      </c>
      <c r="CI220" s="136">
        <v>26.653793103448301</v>
      </c>
      <c r="CJ220" s="136">
        <v>26.672022160664799</v>
      </c>
      <c r="CK220" s="136">
        <v>0.12959999999999999</v>
      </c>
      <c r="CL220" s="136">
        <v>15.7896</v>
      </c>
      <c r="CM220" s="136">
        <v>40.863599999999998</v>
      </c>
      <c r="CN220" s="136">
        <v>33.344721999999997</v>
      </c>
      <c r="CO220" s="136">
        <v>27416.707692</v>
      </c>
      <c r="CP220" s="136">
        <v>63982.959683000001</v>
      </c>
      <c r="CQ220" s="136">
        <v>89</v>
      </c>
      <c r="CR220" s="136">
        <v>83.944827586206898</v>
      </c>
      <c r="CS220" s="136">
        <v>82.861495844875293</v>
      </c>
      <c r="CT220" s="136">
        <v>1008.6</v>
      </c>
      <c r="CU220" s="136">
        <v>1006.3793103448299</v>
      </c>
      <c r="CV220" s="136">
        <v>1006.5620498615</v>
      </c>
      <c r="CW220" s="136">
        <v>1.8</v>
      </c>
      <c r="CX220" s="136">
        <v>1.66965517241379</v>
      </c>
      <c r="CY220" s="136">
        <v>1.6257617728531899</v>
      </c>
      <c r="CZ220" s="136">
        <v>138</v>
      </c>
      <c r="DA220" s="136">
        <v>128.296551724138</v>
      </c>
      <c r="DB220" s="136">
        <v>142.21883656509701</v>
      </c>
      <c r="DC220" s="136">
        <v>14.775</v>
      </c>
      <c r="DD220" s="136">
        <v>2910.8</v>
      </c>
      <c r="DE220" s="136">
        <v>7205.8249999999998</v>
      </c>
      <c r="DF220" s="136">
        <v>126.3</v>
      </c>
      <c r="DG220" s="136">
        <v>26894.775000000001</v>
      </c>
      <c r="DH220" s="136">
        <v>66254.600000000006</v>
      </c>
      <c r="DI220" s="136">
        <v>458.52499999999998</v>
      </c>
      <c r="DJ220" s="136">
        <v>65428.275000000001</v>
      </c>
      <c r="DK220" s="136">
        <v>162129.125</v>
      </c>
      <c r="DL220" s="136">
        <v>434.92500000000001</v>
      </c>
      <c r="DM220" s="136">
        <v>60944.9</v>
      </c>
      <c r="DN220" s="136">
        <v>151264.97500000001</v>
      </c>
      <c r="DO220" s="136">
        <v>8.2949999999999999</v>
      </c>
      <c r="DP220" s="136">
        <v>1737.346</v>
      </c>
      <c r="DQ220" s="136">
        <v>4287.0209999999997</v>
      </c>
      <c r="DR220" s="136">
        <v>0.108</v>
      </c>
      <c r="DS220" s="136">
        <v>54.195</v>
      </c>
      <c r="DT220" s="136">
        <v>133.24700000000001</v>
      </c>
      <c r="DU220" s="136">
        <v>0.52500000000000002</v>
      </c>
      <c r="DV220" s="136">
        <v>280.89999999999998</v>
      </c>
      <c r="DW220" s="136">
        <v>692.099999999999</v>
      </c>
      <c r="DX220" s="136">
        <v>2.25</v>
      </c>
      <c r="DY220" s="136">
        <v>2233.125</v>
      </c>
      <c r="DZ220" s="136">
        <v>6214.8</v>
      </c>
      <c r="EA220" s="136">
        <v>59.05</v>
      </c>
      <c r="EB220" s="136">
        <v>10681.55</v>
      </c>
      <c r="EC220" s="136">
        <v>25643.474999999999</v>
      </c>
      <c r="ED220" s="61"/>
      <c r="IM220"/>
    </row>
    <row r="221" spans="1:247" ht="20.25" customHeight="1">
      <c r="A221" s="17">
        <v>39925</v>
      </c>
      <c r="B221" s="18" t="s">
        <v>308</v>
      </c>
      <c r="C221" s="19">
        <v>1</v>
      </c>
      <c r="D221" s="14">
        <v>-3.3974099999999998</v>
      </c>
      <c r="E221" s="15">
        <v>-60.286810000000003</v>
      </c>
      <c r="F221" s="11" t="s">
        <v>16</v>
      </c>
      <c r="G221" s="13">
        <v>4</v>
      </c>
      <c r="H221" s="11" t="s">
        <v>81</v>
      </c>
      <c r="I221" s="12" t="s">
        <v>81</v>
      </c>
      <c r="J221" s="12" t="s">
        <v>1931</v>
      </c>
      <c r="K221" s="16" t="s">
        <v>291</v>
      </c>
      <c r="L221" s="136">
        <v>1</v>
      </c>
      <c r="M221" s="20">
        <v>9.8000000000000007</v>
      </c>
      <c r="N221" s="20">
        <v>1.24</v>
      </c>
      <c r="O221" s="20">
        <v>29.83</v>
      </c>
      <c r="P221" s="20">
        <v>50</v>
      </c>
      <c r="Q221" s="20">
        <v>0.48</v>
      </c>
      <c r="R221" s="205">
        <v>48.433333333333337</v>
      </c>
      <c r="S221" s="205">
        <v>3.67</v>
      </c>
      <c r="T221" s="205">
        <v>6.166666666666667</v>
      </c>
      <c r="U221" s="205">
        <v>1.4666666666666668</v>
      </c>
      <c r="V221" s="20" t="s">
        <v>15</v>
      </c>
      <c r="W221" s="204">
        <v>6.59</v>
      </c>
      <c r="X221" s="21" t="s">
        <v>15</v>
      </c>
      <c r="Y221" s="21" t="s">
        <v>15</v>
      </c>
      <c r="Z221" s="204">
        <v>7.25</v>
      </c>
      <c r="AA221" s="204">
        <v>3</v>
      </c>
      <c r="AB221" s="20">
        <v>6.78</v>
      </c>
      <c r="AC221" s="20">
        <v>22.67</v>
      </c>
      <c r="AD221" s="20" t="s">
        <v>1900</v>
      </c>
      <c r="AE221" s="178" t="s">
        <v>1900</v>
      </c>
      <c r="AF221" s="167">
        <v>1.21</v>
      </c>
      <c r="AG221" s="260" t="s">
        <v>1900</v>
      </c>
      <c r="AH221" s="20">
        <v>1.59</v>
      </c>
      <c r="AI221" s="204">
        <v>6.69</v>
      </c>
      <c r="AJ221" s="20">
        <v>1.0900000000000001</v>
      </c>
      <c r="AK221" s="20">
        <v>1.56</v>
      </c>
      <c r="AL221" s="20">
        <v>1</v>
      </c>
      <c r="AM221" s="20">
        <v>0.09</v>
      </c>
      <c r="AN221" s="21" t="s">
        <v>15</v>
      </c>
      <c r="AO221" s="205">
        <v>8.4236743341643674</v>
      </c>
      <c r="AP221" s="205">
        <v>4.1939317571685741</v>
      </c>
      <c r="AQ221" s="217">
        <f t="shared" si="14"/>
        <v>12.617606091332942</v>
      </c>
      <c r="AR221" s="261">
        <f t="shared" si="15"/>
        <v>0.66761272092260082</v>
      </c>
      <c r="AS221" s="20">
        <v>0.75</v>
      </c>
      <c r="AT221" s="21" t="s">
        <v>15</v>
      </c>
      <c r="AU221" s="21" t="s">
        <v>15</v>
      </c>
      <c r="AV221" s="21" t="s">
        <v>15</v>
      </c>
      <c r="AW221" s="204">
        <f t="shared" si="16"/>
        <v>4.989359213562671</v>
      </c>
      <c r="AX221" s="21" t="s">
        <v>15</v>
      </c>
      <c r="AY221" s="21" t="s">
        <v>15</v>
      </c>
      <c r="AZ221" s="179" t="s">
        <v>15</v>
      </c>
      <c r="BA221" s="21" t="s">
        <v>15</v>
      </c>
      <c r="BB221" s="178" t="s">
        <v>1900</v>
      </c>
      <c r="BC221" s="131" t="s">
        <v>15</v>
      </c>
      <c r="BD221" s="260" t="s">
        <v>1900</v>
      </c>
      <c r="BE221" s="131" t="s">
        <v>15</v>
      </c>
      <c r="BF221" s="20">
        <v>1.59</v>
      </c>
      <c r="BG221" s="21" t="s">
        <v>15</v>
      </c>
      <c r="BH221" s="131" t="s">
        <v>15</v>
      </c>
      <c r="BI221" s="131" t="s">
        <v>15</v>
      </c>
      <c r="BJ221" s="309">
        <v>22.399339999999999</v>
      </c>
      <c r="BK221" s="309">
        <v>1847347000</v>
      </c>
      <c r="BL221" s="309">
        <v>288473000</v>
      </c>
      <c r="BM221" s="309">
        <v>0.4828132</v>
      </c>
      <c r="BN221" s="309">
        <v>0.19184180000000001</v>
      </c>
      <c r="BO221" s="309">
        <v>0.16490759999999999</v>
      </c>
      <c r="BP221" s="309">
        <v>0.134739</v>
      </c>
      <c r="BQ221" s="309">
        <v>3.8628459999999997E-6</v>
      </c>
      <c r="BR221" s="309">
        <v>2.5694620000000001E-2</v>
      </c>
      <c r="BS221" s="136">
        <v>13.103187878926599</v>
      </c>
      <c r="BT221" s="136">
        <v>9.3273445765177403</v>
      </c>
      <c r="BU221" s="136">
        <v>-4.6454028536875998E-4</v>
      </c>
      <c r="BV221" s="136">
        <v>-6.1609654997785901E-3</v>
      </c>
      <c r="BW221" s="136">
        <v>6.1786362590889104E-3</v>
      </c>
      <c r="BX221" s="136">
        <v>85.688024992654405</v>
      </c>
      <c r="BY221" s="136">
        <v>5176.7439533801298</v>
      </c>
      <c r="BZ221" s="136">
        <v>5.4229714825258103E-2</v>
      </c>
      <c r="CA221" s="136">
        <v>6.5526595612980102E-4</v>
      </c>
      <c r="CB221" s="136">
        <v>58504.513034088603</v>
      </c>
      <c r="CC221" s="136">
        <v>3494.4181701297598</v>
      </c>
      <c r="CD221" s="136">
        <v>1478.0816779080899</v>
      </c>
      <c r="CE221" s="136">
        <v>0</v>
      </c>
      <c r="CF221" s="136">
        <v>40.484631</v>
      </c>
      <c r="CG221" s="136">
        <v>93.975239999999999</v>
      </c>
      <c r="CH221" s="136">
        <v>27</v>
      </c>
      <c r="CI221" s="136">
        <v>26.6620689655172</v>
      </c>
      <c r="CJ221" s="136">
        <v>26.6667590027701</v>
      </c>
      <c r="CK221" s="136">
        <v>0.1116</v>
      </c>
      <c r="CL221" s="136">
        <v>15.847200000000001</v>
      </c>
      <c r="CM221" s="136">
        <v>40.9572</v>
      </c>
      <c r="CN221" s="136">
        <v>247.16749999999999</v>
      </c>
      <c r="CO221" s="136">
        <v>27667.014359000001</v>
      </c>
      <c r="CP221" s="136">
        <v>63957.166072</v>
      </c>
      <c r="CQ221" s="136">
        <v>82</v>
      </c>
      <c r="CR221" s="136">
        <v>83.868965517241406</v>
      </c>
      <c r="CS221" s="136">
        <v>82.880886426592795</v>
      </c>
      <c r="CT221" s="136">
        <v>1009.7</v>
      </c>
      <c r="CU221" s="136">
        <v>1006.38689655172</v>
      </c>
      <c r="CV221" s="136">
        <v>1006.57783933518</v>
      </c>
      <c r="CW221" s="136">
        <v>1.8</v>
      </c>
      <c r="CX221" s="136">
        <v>1.6827586206896501</v>
      </c>
      <c r="CY221" s="136">
        <v>1.62936288088643</v>
      </c>
      <c r="CZ221" s="136">
        <v>165</v>
      </c>
      <c r="DA221" s="136">
        <v>128.79310344827601</v>
      </c>
      <c r="DB221" s="136">
        <v>142.58171745152401</v>
      </c>
      <c r="DC221" s="136">
        <v>47.25</v>
      </c>
      <c r="DD221" s="136">
        <v>2945.0250000000001</v>
      </c>
      <c r="DE221" s="136">
        <v>7234.25</v>
      </c>
      <c r="DF221" s="136">
        <v>385.375</v>
      </c>
      <c r="DG221" s="136">
        <v>27165.599999999999</v>
      </c>
      <c r="DH221" s="136">
        <v>66243.899999999994</v>
      </c>
      <c r="DI221" s="136">
        <v>462.3</v>
      </c>
      <c r="DJ221" s="136">
        <v>65471.85</v>
      </c>
      <c r="DK221" s="136">
        <v>162184.95000000001</v>
      </c>
      <c r="DL221" s="136">
        <v>432.85</v>
      </c>
      <c r="DM221" s="136">
        <v>60959.625</v>
      </c>
      <c r="DN221" s="136">
        <v>151303.1</v>
      </c>
      <c r="DO221" s="136">
        <v>26.445</v>
      </c>
      <c r="DP221" s="136">
        <v>1755.5160000000001</v>
      </c>
      <c r="DQ221" s="136">
        <v>4292.8159999999998</v>
      </c>
      <c r="DR221" s="136">
        <v>0.79500000000000004</v>
      </c>
      <c r="DS221" s="136">
        <v>54.877000000000002</v>
      </c>
      <c r="DT221" s="136">
        <v>133.74700000000001</v>
      </c>
      <c r="DU221" s="136">
        <v>4.2750000000000004</v>
      </c>
      <c r="DV221" s="136">
        <v>284.625</v>
      </c>
      <c r="DW221" s="136">
        <v>694.94999999999902</v>
      </c>
      <c r="DX221" s="136">
        <v>5.375</v>
      </c>
      <c r="DY221" s="136">
        <v>2240.9749999999999</v>
      </c>
      <c r="DZ221" s="136">
        <v>6093.8249999999998</v>
      </c>
      <c r="EA221" s="136">
        <v>182</v>
      </c>
      <c r="EB221" s="136">
        <v>10803.924999999999</v>
      </c>
      <c r="EC221" s="136">
        <v>25766.95</v>
      </c>
      <c r="ED221" s="61"/>
      <c r="IM221"/>
    </row>
    <row r="222" spans="1:247" ht="20.25" customHeight="1">
      <c r="A222" s="17">
        <v>39925</v>
      </c>
      <c r="B222" s="18" t="s">
        <v>317</v>
      </c>
      <c r="C222" s="19">
        <v>1</v>
      </c>
      <c r="D222" s="14">
        <v>-3.3720500000000002</v>
      </c>
      <c r="E222" s="15">
        <v>-60.284500000000001</v>
      </c>
      <c r="F222" s="11" t="s">
        <v>16</v>
      </c>
      <c r="G222" s="13">
        <v>13</v>
      </c>
      <c r="H222" s="11" t="s">
        <v>21</v>
      </c>
      <c r="I222" s="12" t="s">
        <v>21</v>
      </c>
      <c r="J222" s="12" t="s">
        <v>1931</v>
      </c>
      <c r="K222" s="16" t="s">
        <v>291</v>
      </c>
      <c r="L222" s="136">
        <v>1</v>
      </c>
      <c r="M222" s="20">
        <v>10</v>
      </c>
      <c r="N222" s="20">
        <v>1.6</v>
      </c>
      <c r="O222" s="20">
        <v>30.56</v>
      </c>
      <c r="P222" s="20">
        <v>49</v>
      </c>
      <c r="Q222" s="20">
        <v>0.5</v>
      </c>
      <c r="R222" s="204">
        <v>49.333333333333336</v>
      </c>
      <c r="S222" s="204">
        <v>3.69</v>
      </c>
      <c r="T222" s="204">
        <v>4.0666666666666664</v>
      </c>
      <c r="U222" s="204">
        <v>0.93333333333333324</v>
      </c>
      <c r="V222" s="20" t="s">
        <v>15</v>
      </c>
      <c r="W222" s="204">
        <v>6.57</v>
      </c>
      <c r="X222" s="21" t="s">
        <v>15</v>
      </c>
      <c r="Y222" s="21" t="s">
        <v>15</v>
      </c>
      <c r="Z222" s="204">
        <v>6.5</v>
      </c>
      <c r="AA222" s="204">
        <v>1.4</v>
      </c>
      <c r="AB222" s="20">
        <v>6.73</v>
      </c>
      <c r="AC222" s="20">
        <v>22.93</v>
      </c>
      <c r="AD222" s="198">
        <v>0.03</v>
      </c>
      <c r="AE222" s="178" t="s">
        <v>1900</v>
      </c>
      <c r="AF222" s="198">
        <v>1.18</v>
      </c>
      <c r="AG222" s="260" t="s">
        <v>1900</v>
      </c>
      <c r="AH222" s="20">
        <v>1.52</v>
      </c>
      <c r="AI222" s="204">
        <v>6.26</v>
      </c>
      <c r="AJ222" s="20">
        <v>0.99</v>
      </c>
      <c r="AK222" s="20">
        <v>1.56</v>
      </c>
      <c r="AL222" s="20">
        <v>1.03</v>
      </c>
      <c r="AM222" s="21" t="s">
        <v>15</v>
      </c>
      <c r="AN222" s="21" t="s">
        <v>15</v>
      </c>
      <c r="AO222" s="204">
        <v>4.2118371670821837</v>
      </c>
      <c r="AP222" s="204">
        <v>2.0969658785842871</v>
      </c>
      <c r="AQ222" s="217">
        <f t="shared" si="14"/>
        <v>6.3088030456664708</v>
      </c>
      <c r="AR222" s="261">
        <f t="shared" si="15"/>
        <v>0.66761272092260082</v>
      </c>
      <c r="AS222" s="20">
        <v>0.4</v>
      </c>
      <c r="AT222" s="21" t="s">
        <v>15</v>
      </c>
      <c r="AU222" s="21" t="s">
        <v>15</v>
      </c>
      <c r="AV222" s="21" t="s">
        <v>15</v>
      </c>
      <c r="AW222" s="204" t="str">
        <f t="shared" si="16"/>
        <v>NaN</v>
      </c>
      <c r="AX222" s="21" t="s">
        <v>15</v>
      </c>
      <c r="AY222" s="21" t="s">
        <v>15</v>
      </c>
      <c r="AZ222" s="29" t="s">
        <v>15</v>
      </c>
      <c r="BA222" s="21" t="s">
        <v>15</v>
      </c>
      <c r="BB222" s="178" t="s">
        <v>1900</v>
      </c>
      <c r="BC222" s="131" t="s">
        <v>15</v>
      </c>
      <c r="BD222" s="260" t="s">
        <v>1900</v>
      </c>
      <c r="BE222" s="131" t="s">
        <v>15</v>
      </c>
      <c r="BF222" s="20">
        <v>1.52</v>
      </c>
      <c r="BG222" s="21" t="s">
        <v>15</v>
      </c>
      <c r="BH222" s="131" t="s">
        <v>15</v>
      </c>
      <c r="BI222" s="131" t="s">
        <v>15</v>
      </c>
      <c r="BJ222" s="309">
        <v>22.399339999999999</v>
      </c>
      <c r="BK222" s="309">
        <v>1847347000</v>
      </c>
      <c r="BL222" s="309">
        <v>288473000</v>
      </c>
      <c r="BM222" s="309">
        <v>0.4828132</v>
      </c>
      <c r="BN222" s="309">
        <v>0.19184180000000001</v>
      </c>
      <c r="BO222" s="309">
        <v>0.16490759999999999</v>
      </c>
      <c r="BP222" s="309">
        <v>0.134739</v>
      </c>
      <c r="BQ222" s="309">
        <v>3.8628459999999997E-6</v>
      </c>
      <c r="BR222" s="309">
        <v>2.5694620000000001E-2</v>
      </c>
      <c r="BS222" s="136">
        <v>12.9167063236237</v>
      </c>
      <c r="BT222" s="136">
        <v>9.5138270854950004</v>
      </c>
      <c r="BU222" s="136">
        <v>-3.36949748452753E-3</v>
      </c>
      <c r="BV222" s="136">
        <v>-1.72729432233609E-3</v>
      </c>
      <c r="BW222" s="136">
        <v>3.7864671903662401E-3</v>
      </c>
      <c r="BX222" s="136">
        <v>27.1408878904098</v>
      </c>
      <c r="BY222" s="136">
        <v>7698.02526120323</v>
      </c>
      <c r="BZ222" s="136">
        <v>6.2844371600930496E-2</v>
      </c>
      <c r="CA222" s="136">
        <v>3.7456502649843299E-4</v>
      </c>
      <c r="CB222" s="136">
        <v>34176.0180988477</v>
      </c>
      <c r="CC222" s="136">
        <v>6117.9518380954696</v>
      </c>
      <c r="CD222" s="136">
        <v>2385.14489869514</v>
      </c>
      <c r="CE222" s="136">
        <v>0</v>
      </c>
      <c r="CF222" s="136">
        <v>40.484631</v>
      </c>
      <c r="CG222" s="136">
        <v>93.975239999999999</v>
      </c>
      <c r="CH222" s="136">
        <v>26.1</v>
      </c>
      <c r="CI222" s="136">
        <v>26.658620689655201</v>
      </c>
      <c r="CJ222" s="136">
        <v>26.6698060941828</v>
      </c>
      <c r="CK222" s="136">
        <v>0.13320000000000001</v>
      </c>
      <c r="CL222" s="136">
        <v>15.821999999999999</v>
      </c>
      <c r="CM222" s="136">
        <v>40.935600000000001</v>
      </c>
      <c r="CN222" s="136">
        <v>102.326667</v>
      </c>
      <c r="CO222" s="136">
        <v>27500.835748000001</v>
      </c>
      <c r="CP222" s="136">
        <v>64006.859961000002</v>
      </c>
      <c r="CQ222" s="136">
        <v>85</v>
      </c>
      <c r="CR222" s="136">
        <v>83.903448275862104</v>
      </c>
      <c r="CS222" s="136">
        <v>82.867036011080302</v>
      </c>
      <c r="CT222" s="136">
        <v>1009.2</v>
      </c>
      <c r="CU222" s="136">
        <v>1006.38344827586</v>
      </c>
      <c r="CV222" s="136">
        <v>1006.57063711911</v>
      </c>
      <c r="CW222" s="136">
        <v>1.8</v>
      </c>
      <c r="CX222" s="136">
        <v>1.67724137931034</v>
      </c>
      <c r="CY222" s="136">
        <v>1.62936288088643</v>
      </c>
      <c r="CZ222" s="136">
        <v>160</v>
      </c>
      <c r="DA222" s="136">
        <v>128.98620689655201</v>
      </c>
      <c r="DB222" s="136">
        <v>142.38227146814401</v>
      </c>
      <c r="DC222" s="136">
        <v>32.424999999999997</v>
      </c>
      <c r="DD222" s="136">
        <v>2929.25</v>
      </c>
      <c r="DE222" s="136">
        <v>7225.9750000000004</v>
      </c>
      <c r="DF222" s="136">
        <v>268.5</v>
      </c>
      <c r="DG222" s="136">
        <v>27042.775000000001</v>
      </c>
      <c r="DH222" s="136">
        <v>66301.675000000003</v>
      </c>
      <c r="DI222" s="136">
        <v>459.25</v>
      </c>
      <c r="DJ222" s="136">
        <v>65448.800000000003</v>
      </c>
      <c r="DK222" s="136">
        <v>162159.70000000001</v>
      </c>
      <c r="DL222" s="136">
        <v>430.2</v>
      </c>
      <c r="DM222" s="136">
        <v>60950.675000000003</v>
      </c>
      <c r="DN222" s="136">
        <v>151282.77499999999</v>
      </c>
      <c r="DO222" s="136">
        <v>18.207999999999998</v>
      </c>
      <c r="DP222" s="136">
        <v>1747.2660000000001</v>
      </c>
      <c r="DQ222" s="136">
        <v>4292.8209999999999</v>
      </c>
      <c r="DR222" s="136">
        <v>0.41499999999999998</v>
      </c>
      <c r="DS222" s="136">
        <v>54.502000000000002</v>
      </c>
      <c r="DT222" s="136">
        <v>133.517</v>
      </c>
      <c r="DU222" s="136">
        <v>2.1</v>
      </c>
      <c r="DV222" s="136">
        <v>282.47500000000002</v>
      </c>
      <c r="DW222" s="136">
        <v>693.474999999999</v>
      </c>
      <c r="DX222" s="136">
        <v>3.9</v>
      </c>
      <c r="DY222" s="136">
        <v>2236.15</v>
      </c>
      <c r="DZ222" s="136">
        <v>6190.25</v>
      </c>
      <c r="EA222" s="136">
        <v>127.675</v>
      </c>
      <c r="EB222" s="136">
        <v>10750.625</v>
      </c>
      <c r="EC222" s="136">
        <v>25694.424999999999</v>
      </c>
      <c r="ED222" s="61"/>
      <c r="IM222"/>
    </row>
    <row r="223" spans="1:247" ht="20.25" customHeight="1">
      <c r="A223" s="25">
        <v>39925</v>
      </c>
      <c r="B223" s="26" t="s">
        <v>315</v>
      </c>
      <c r="C223" s="27">
        <v>1</v>
      </c>
      <c r="D223" s="14">
        <v>-3.3632900000000001</v>
      </c>
      <c r="E223" s="23">
        <v>-60.297800000000002</v>
      </c>
      <c r="F223" s="11" t="s">
        <v>16</v>
      </c>
      <c r="G223" s="13">
        <v>10</v>
      </c>
      <c r="H223" s="11" t="s">
        <v>19</v>
      </c>
      <c r="I223" s="12" t="s">
        <v>19</v>
      </c>
      <c r="J223" s="12" t="s">
        <v>1931</v>
      </c>
      <c r="K223" s="24" t="s">
        <v>291</v>
      </c>
      <c r="L223" s="136">
        <v>1</v>
      </c>
      <c r="M223" s="28">
        <v>10.5</v>
      </c>
      <c r="N223" s="28">
        <v>1.25</v>
      </c>
      <c r="O223" s="28">
        <v>28.65</v>
      </c>
      <c r="P223" s="28">
        <v>49</v>
      </c>
      <c r="Q223" s="28">
        <v>0.52</v>
      </c>
      <c r="R223" s="205">
        <v>26.799999999999997</v>
      </c>
      <c r="S223" s="205">
        <v>2.08</v>
      </c>
      <c r="T223" s="205">
        <v>2.4500000000000002</v>
      </c>
      <c r="U223" s="205">
        <v>0.6</v>
      </c>
      <c r="V223" s="20" t="s">
        <v>15</v>
      </c>
      <c r="W223" s="205">
        <v>6.47</v>
      </c>
      <c r="X223" s="29" t="s">
        <v>15</v>
      </c>
      <c r="Y223" s="29" t="s">
        <v>15</v>
      </c>
      <c r="Z223" s="205">
        <v>9.5</v>
      </c>
      <c r="AA223" s="205">
        <v>5.4</v>
      </c>
      <c r="AB223" s="28">
        <v>6.98</v>
      </c>
      <c r="AC223" s="28">
        <v>22.57</v>
      </c>
      <c r="AD223" s="167">
        <v>0.03</v>
      </c>
      <c r="AE223" s="167">
        <v>0.1</v>
      </c>
      <c r="AF223" s="167">
        <v>1.1599999999999999</v>
      </c>
      <c r="AG223" s="260" t="s">
        <v>1900</v>
      </c>
      <c r="AH223" s="28">
        <v>1.51</v>
      </c>
      <c r="AI223" s="205">
        <v>6.35</v>
      </c>
      <c r="AJ223" s="28">
        <v>0.99</v>
      </c>
      <c r="AK223" s="28">
        <v>1.63</v>
      </c>
      <c r="AL223" s="28">
        <v>1.01</v>
      </c>
      <c r="AM223" s="28">
        <v>7.0000000000000007E-2</v>
      </c>
      <c r="AN223" s="29" t="s">
        <v>15</v>
      </c>
      <c r="AO223" s="205">
        <v>3.3774165962451472</v>
      </c>
      <c r="AP223" s="205">
        <v>2.3578588998152812</v>
      </c>
      <c r="AQ223" s="217">
        <f t="shared" si="14"/>
        <v>5.735275496060428</v>
      </c>
      <c r="AR223" s="261">
        <f t="shared" si="15"/>
        <v>0.58888480571946389</v>
      </c>
      <c r="AS223" s="28">
        <v>0.9</v>
      </c>
      <c r="AT223" s="29" t="s">
        <v>15</v>
      </c>
      <c r="AU223" s="29" t="s">
        <v>15</v>
      </c>
      <c r="AV223" s="29" t="s">
        <v>15</v>
      </c>
      <c r="AW223" s="204">
        <f t="shared" si="16"/>
        <v>3.8806127216598556</v>
      </c>
      <c r="AX223" s="29" t="s">
        <v>15</v>
      </c>
      <c r="AY223" s="29" t="s">
        <v>15</v>
      </c>
      <c r="AZ223" s="21" t="s">
        <v>15</v>
      </c>
      <c r="BA223" s="29" t="s">
        <v>15</v>
      </c>
      <c r="BB223" s="167">
        <v>0.1</v>
      </c>
      <c r="BC223" s="131" t="s">
        <v>15</v>
      </c>
      <c r="BD223" s="260" t="s">
        <v>1900</v>
      </c>
      <c r="BE223" s="131" t="s">
        <v>15</v>
      </c>
      <c r="BF223" s="28">
        <v>1.51</v>
      </c>
      <c r="BG223" s="21" t="s">
        <v>15</v>
      </c>
      <c r="BH223" s="131" t="s">
        <v>15</v>
      </c>
      <c r="BI223" s="131" t="s">
        <v>15</v>
      </c>
      <c r="BJ223" s="309">
        <v>22.399339999999999</v>
      </c>
      <c r="BK223" s="309">
        <v>1847347000</v>
      </c>
      <c r="BL223" s="309">
        <v>288473000</v>
      </c>
      <c r="BM223" s="309">
        <v>0.4828132</v>
      </c>
      <c r="BN223" s="309">
        <v>0.19184180000000001</v>
      </c>
      <c r="BO223" s="309">
        <v>0.16490759999999999</v>
      </c>
      <c r="BP223" s="309">
        <v>0.134739</v>
      </c>
      <c r="BQ223" s="309">
        <v>3.8628459999999997E-6</v>
      </c>
      <c r="BR223" s="309">
        <v>2.5694620000000001E-2</v>
      </c>
      <c r="BS223" s="136">
        <v>12.334847211837801</v>
      </c>
      <c r="BT223" s="136">
        <v>10.095680475235</v>
      </c>
      <c r="BU223" s="136">
        <v>-4.7320908925030402E-4</v>
      </c>
      <c r="BV223" s="136">
        <v>8.0618640640750495E-4</v>
      </c>
      <c r="BW223" s="136">
        <v>9.3524725525639995E-4</v>
      </c>
      <c r="BX223" s="136">
        <v>300.41175364584501</v>
      </c>
      <c r="BY223" s="136">
        <v>7429.1893851266204</v>
      </c>
      <c r="BZ223" s="136">
        <v>5.3577240024288798E-2</v>
      </c>
      <c r="CA223" s="309">
        <v>9.7965938172126806E-5</v>
      </c>
      <c r="CB223" s="136">
        <v>9817.7148575319607</v>
      </c>
      <c r="CC223" s="136">
        <v>19151.167870995901</v>
      </c>
      <c r="CD223" s="136">
        <v>9454.4029495303694</v>
      </c>
      <c r="CE223" s="136">
        <v>0</v>
      </c>
      <c r="CF223" s="136">
        <v>40.484631</v>
      </c>
      <c r="CG223" s="136">
        <v>93.975239999999999</v>
      </c>
      <c r="CH223" s="136">
        <v>25.7</v>
      </c>
      <c r="CI223" s="136">
        <v>26.6462068965517</v>
      </c>
      <c r="CJ223" s="136">
        <v>26.667867036011099</v>
      </c>
      <c r="CK223" s="136">
        <v>0.12959999999999999</v>
      </c>
      <c r="CL223" s="136">
        <v>15.692399999999999</v>
      </c>
      <c r="CM223" s="136">
        <v>40.726799999999997</v>
      </c>
      <c r="CN223" s="136">
        <v>0</v>
      </c>
      <c r="CO223" s="136">
        <v>27383.378526</v>
      </c>
      <c r="CP223" s="136">
        <v>63949.692182999999</v>
      </c>
      <c r="CQ223" s="136">
        <v>88</v>
      </c>
      <c r="CR223" s="136">
        <v>83.972413793103399</v>
      </c>
      <c r="CS223" s="136">
        <v>82.869806094182806</v>
      </c>
      <c r="CT223" s="136">
        <v>1006.5</v>
      </c>
      <c r="CU223" s="136">
        <v>1006.36551724138</v>
      </c>
      <c r="CV223" s="136">
        <v>1006.5351800554</v>
      </c>
      <c r="CW223" s="136">
        <v>1.6</v>
      </c>
      <c r="CX223" s="136">
        <v>1.6448275862068999</v>
      </c>
      <c r="CY223" s="136">
        <v>1.6130193905817201</v>
      </c>
      <c r="CZ223" s="136">
        <v>166</v>
      </c>
      <c r="DA223" s="136">
        <v>127.66206896551699</v>
      </c>
      <c r="DB223" s="136">
        <v>141.52631578947401</v>
      </c>
      <c r="DC223" s="136">
        <v>0</v>
      </c>
      <c r="DD223" s="136">
        <v>2895.5749999999998</v>
      </c>
      <c r="DE223" s="136">
        <v>7193.85</v>
      </c>
      <c r="DF223" s="136">
        <v>0</v>
      </c>
      <c r="DG223" s="136">
        <v>26764.575000000001</v>
      </c>
      <c r="DH223" s="136">
        <v>66147.074999999997</v>
      </c>
      <c r="DI223" s="136">
        <v>453.92500000000001</v>
      </c>
      <c r="DJ223" s="136">
        <v>65380.2</v>
      </c>
      <c r="DK223" s="136">
        <v>162023.54999999999</v>
      </c>
      <c r="DL223" s="136">
        <v>424.1</v>
      </c>
      <c r="DM223" s="136">
        <v>60911.675000000003</v>
      </c>
      <c r="DN223" s="136">
        <v>151200.27499999999</v>
      </c>
      <c r="DO223" s="136">
        <v>0</v>
      </c>
      <c r="DP223" s="136">
        <v>1728.8340000000001</v>
      </c>
      <c r="DQ223" s="136">
        <v>4279.4939999999997</v>
      </c>
      <c r="DR223" s="136">
        <v>0</v>
      </c>
      <c r="DS223" s="136">
        <v>54.087000000000003</v>
      </c>
      <c r="DT223" s="136">
        <v>133.142</v>
      </c>
      <c r="DU223" s="136">
        <v>0</v>
      </c>
      <c r="DV223" s="136">
        <v>280.375</v>
      </c>
      <c r="DW223" s="136">
        <v>691.57499999999902</v>
      </c>
      <c r="DX223" s="136">
        <v>0</v>
      </c>
      <c r="DY223" s="136">
        <v>2230.85</v>
      </c>
      <c r="DZ223" s="136">
        <v>6213</v>
      </c>
      <c r="EA223" s="136">
        <v>0</v>
      </c>
      <c r="EB223" s="136">
        <v>10620.725</v>
      </c>
      <c r="EC223" s="136">
        <v>25591.9</v>
      </c>
      <c r="ED223" s="61"/>
      <c r="IM223"/>
    </row>
    <row r="224" spans="1:247" ht="20.25" customHeight="1">
      <c r="A224" s="25">
        <v>39925</v>
      </c>
      <c r="B224" s="26" t="s">
        <v>319</v>
      </c>
      <c r="C224" s="27">
        <v>1</v>
      </c>
      <c r="D224" s="14">
        <v>-3.3859499999999998</v>
      </c>
      <c r="E224" s="23">
        <v>-60.266440000000003</v>
      </c>
      <c r="F224" s="11" t="s">
        <v>16</v>
      </c>
      <c r="G224" s="13">
        <v>14</v>
      </c>
      <c r="H224" s="11" t="s">
        <v>318</v>
      </c>
      <c r="I224" s="12" t="s">
        <v>318</v>
      </c>
      <c r="J224" s="12" t="s">
        <v>1931</v>
      </c>
      <c r="K224" s="24" t="s">
        <v>291</v>
      </c>
      <c r="L224" s="136">
        <v>1</v>
      </c>
      <c r="M224" s="28">
        <v>9</v>
      </c>
      <c r="N224" s="28">
        <v>0.9</v>
      </c>
      <c r="O224" s="28">
        <v>29.2</v>
      </c>
      <c r="P224" s="28">
        <v>50</v>
      </c>
      <c r="Q224" s="28">
        <v>0.5</v>
      </c>
      <c r="R224" s="204">
        <v>25.400000000000002</v>
      </c>
      <c r="S224" s="204">
        <v>1.9466666666666665</v>
      </c>
      <c r="T224" s="204">
        <v>4.4333333333333336</v>
      </c>
      <c r="U224" s="204">
        <v>1.0666666666666667</v>
      </c>
      <c r="V224" s="20" t="s">
        <v>15</v>
      </c>
      <c r="W224" s="205">
        <v>6.47</v>
      </c>
      <c r="X224" s="29" t="s">
        <v>15</v>
      </c>
      <c r="Y224" s="29" t="s">
        <v>15</v>
      </c>
      <c r="Z224" s="205">
        <v>8</v>
      </c>
      <c r="AA224" s="205">
        <v>5</v>
      </c>
      <c r="AB224" s="28">
        <v>6.62</v>
      </c>
      <c r="AC224" s="28">
        <v>23.02</v>
      </c>
      <c r="AD224" s="198">
        <v>0.04</v>
      </c>
      <c r="AE224" s="178" t="s">
        <v>1900</v>
      </c>
      <c r="AF224" s="198">
        <v>1.1599999999999999</v>
      </c>
      <c r="AG224" s="260" t="s">
        <v>1900</v>
      </c>
      <c r="AH224" s="28">
        <v>1.5</v>
      </c>
      <c r="AI224" s="205">
        <v>6.58</v>
      </c>
      <c r="AJ224" s="205">
        <v>1</v>
      </c>
      <c r="AK224" s="28">
        <v>1.66</v>
      </c>
      <c r="AL224" s="28">
        <v>1</v>
      </c>
      <c r="AM224" s="28">
        <v>0.1</v>
      </c>
      <c r="AN224" s="29" t="s">
        <v>15</v>
      </c>
      <c r="AO224" s="204">
        <v>11.999762494894522</v>
      </c>
      <c r="AP224" s="204">
        <v>8.0737017413169756</v>
      </c>
      <c r="AQ224" s="217">
        <f t="shared" si="14"/>
        <v>20.0734642362115</v>
      </c>
      <c r="AR224" s="261">
        <f t="shared" si="15"/>
        <v>0.59779230698244734</v>
      </c>
      <c r="AS224" s="28">
        <v>1.75</v>
      </c>
      <c r="AT224" s="29" t="s">
        <v>15</v>
      </c>
      <c r="AU224" s="29" t="s">
        <v>15</v>
      </c>
      <c r="AV224" s="29" t="s">
        <v>15</v>
      </c>
      <c r="AW224" s="204">
        <f t="shared" si="16"/>
        <v>5.5437324595140796</v>
      </c>
      <c r="AX224" s="29" t="s">
        <v>15</v>
      </c>
      <c r="AY224" s="29" t="s">
        <v>15</v>
      </c>
      <c r="AZ224" s="29" t="s">
        <v>15</v>
      </c>
      <c r="BA224" s="29" t="s">
        <v>15</v>
      </c>
      <c r="BB224" s="178" t="s">
        <v>1900</v>
      </c>
      <c r="BC224" s="131" t="s">
        <v>15</v>
      </c>
      <c r="BD224" s="260" t="s">
        <v>1900</v>
      </c>
      <c r="BE224" s="131" t="s">
        <v>15</v>
      </c>
      <c r="BF224" s="28">
        <v>1.5</v>
      </c>
      <c r="BG224" s="21" t="s">
        <v>15</v>
      </c>
      <c r="BH224" s="131" t="s">
        <v>15</v>
      </c>
      <c r="BI224" s="131" t="s">
        <v>15</v>
      </c>
      <c r="BJ224" s="309">
        <v>22.399339999999999</v>
      </c>
      <c r="BK224" s="309">
        <v>1847347000</v>
      </c>
      <c r="BL224" s="309">
        <v>288473000</v>
      </c>
      <c r="BM224" s="309">
        <v>0.4828132</v>
      </c>
      <c r="BN224" s="309">
        <v>0.19184180000000001</v>
      </c>
      <c r="BO224" s="309">
        <v>0.16490759999999999</v>
      </c>
      <c r="BP224" s="309">
        <v>0.134739</v>
      </c>
      <c r="BQ224" s="309">
        <v>3.8628459999999997E-6</v>
      </c>
      <c r="BR224" s="309">
        <v>2.5694620000000001E-2</v>
      </c>
      <c r="BS224" s="136">
        <v>14.104024410247799</v>
      </c>
      <c r="BT224" s="136">
        <v>8.3264708518981898</v>
      </c>
      <c r="BU224" s="136">
        <v>-1.50916723068804E-2</v>
      </c>
      <c r="BV224" s="136">
        <v>-4.5162225142121301E-2</v>
      </c>
      <c r="BW224" s="136">
        <v>4.7620428726077101E-2</v>
      </c>
      <c r="BX224" s="136">
        <v>71.522133375404906</v>
      </c>
      <c r="BY224" s="136">
        <v>4872.5889703108696</v>
      </c>
      <c r="BZ224" s="136">
        <v>7.7937406292375597E-2</v>
      </c>
      <c r="CA224" s="136">
        <v>5.27871638382643E-3</v>
      </c>
      <c r="CB224" s="136">
        <v>401131.16371171997</v>
      </c>
      <c r="CC224" s="136">
        <v>406.77416375132401</v>
      </c>
      <c r="CD224" s="136">
        <v>173.54476340849999</v>
      </c>
      <c r="CE224" s="136">
        <v>0</v>
      </c>
      <c r="CF224" s="136">
        <v>40.484631</v>
      </c>
      <c r="CG224" s="136">
        <v>93.975239999999999</v>
      </c>
      <c r="CH224" s="136">
        <v>25.5</v>
      </c>
      <c r="CI224" s="136">
        <v>26.6489655172414</v>
      </c>
      <c r="CJ224" s="136">
        <v>26.6698060941828</v>
      </c>
      <c r="CK224" s="136">
        <v>0.1512</v>
      </c>
      <c r="CL224" s="136">
        <v>15.782400000000001</v>
      </c>
      <c r="CM224" s="136">
        <v>40.813200000000002</v>
      </c>
      <c r="CN224" s="136">
        <v>0</v>
      </c>
      <c r="CO224" s="136">
        <v>27383.378526</v>
      </c>
      <c r="CP224" s="136">
        <v>63949.692182999999</v>
      </c>
      <c r="CQ224" s="136">
        <v>89</v>
      </c>
      <c r="CR224" s="136">
        <v>83.965517241379303</v>
      </c>
      <c r="CS224" s="136">
        <v>82.867036011080302</v>
      </c>
      <c r="CT224" s="136">
        <v>1007.7</v>
      </c>
      <c r="CU224" s="136">
        <v>1006.3731034482799</v>
      </c>
      <c r="CV224" s="136">
        <v>1006.5520775623301</v>
      </c>
      <c r="CW224" s="136">
        <v>2.2000000000000002</v>
      </c>
      <c r="CX224" s="136">
        <v>1.6634482758620699</v>
      </c>
      <c r="CY224" s="136">
        <v>1.62160664819945</v>
      </c>
      <c r="CZ224" s="136">
        <v>158</v>
      </c>
      <c r="DA224" s="136">
        <v>127.696551724138</v>
      </c>
      <c r="DB224" s="136">
        <v>142.08310249307499</v>
      </c>
      <c r="DC224" s="136">
        <v>3.05</v>
      </c>
      <c r="DD224" s="136">
        <v>2898.625</v>
      </c>
      <c r="DE224" s="136">
        <v>7196.9</v>
      </c>
      <c r="DF224" s="136">
        <v>26.375</v>
      </c>
      <c r="DG224" s="136">
        <v>26790.95</v>
      </c>
      <c r="DH224" s="136">
        <v>66173.45</v>
      </c>
      <c r="DI224" s="136">
        <v>454.25</v>
      </c>
      <c r="DJ224" s="136">
        <v>65408.45</v>
      </c>
      <c r="DK224" s="136">
        <v>162091.375</v>
      </c>
      <c r="DL224" s="136">
        <v>430.25</v>
      </c>
      <c r="DM224" s="136">
        <v>60932.05</v>
      </c>
      <c r="DN224" s="136">
        <v>151235.375</v>
      </c>
      <c r="DO224" s="136">
        <v>1.7050000000000001</v>
      </c>
      <c r="DP224" s="136">
        <v>1730.539</v>
      </c>
      <c r="DQ224" s="136">
        <v>4281.1989999999996</v>
      </c>
      <c r="DR224" s="136">
        <v>5.0000000000000001E-3</v>
      </c>
      <c r="DS224" s="136">
        <v>54.091999999999999</v>
      </c>
      <c r="DT224" s="136">
        <v>133.14699999999999</v>
      </c>
      <c r="DU224" s="136">
        <v>2.5000000000000001E-2</v>
      </c>
      <c r="DV224" s="136">
        <v>280.39999999999998</v>
      </c>
      <c r="DW224" s="136">
        <v>691.599999999999</v>
      </c>
      <c r="DX224" s="136">
        <v>7.4999999999999997E-2</v>
      </c>
      <c r="DY224" s="136">
        <v>2230.9250000000002</v>
      </c>
      <c r="DZ224" s="136">
        <v>6213.0749999999998</v>
      </c>
      <c r="EA224" s="136">
        <v>12.525</v>
      </c>
      <c r="EB224" s="136">
        <v>10633.25</v>
      </c>
      <c r="EC224" s="136">
        <v>25604.424999999999</v>
      </c>
      <c r="ED224" s="61"/>
      <c r="IM224"/>
    </row>
    <row r="225" spans="1:247" ht="20.25" customHeight="1">
      <c r="A225" s="17">
        <v>39925</v>
      </c>
      <c r="B225" s="18" t="s">
        <v>314</v>
      </c>
      <c r="C225" s="19">
        <v>1</v>
      </c>
      <c r="D225" s="14">
        <v>-3.3634499999999998</v>
      </c>
      <c r="E225" s="15">
        <v>-60.328249999999997</v>
      </c>
      <c r="F225" s="11" t="s">
        <v>16</v>
      </c>
      <c r="G225" s="13">
        <v>9</v>
      </c>
      <c r="H225" s="11" t="s">
        <v>313</v>
      </c>
      <c r="I225" s="12" t="s">
        <v>313</v>
      </c>
      <c r="J225" s="12" t="s">
        <v>1931</v>
      </c>
      <c r="K225" s="16" t="s">
        <v>291</v>
      </c>
      <c r="L225" s="136">
        <v>1</v>
      </c>
      <c r="M225" s="20">
        <v>10.8</v>
      </c>
      <c r="N225" s="20">
        <v>0.75</v>
      </c>
      <c r="O225" s="20">
        <v>28.41</v>
      </c>
      <c r="P225" s="20">
        <v>49</v>
      </c>
      <c r="Q225" s="20">
        <v>0.52</v>
      </c>
      <c r="R225" s="205">
        <v>9.9250000000000007</v>
      </c>
      <c r="S225" s="205">
        <v>0.77</v>
      </c>
      <c r="T225" s="205">
        <v>2.5499999999999998</v>
      </c>
      <c r="U225" s="205">
        <v>0.6</v>
      </c>
      <c r="V225" s="20" t="s">
        <v>15</v>
      </c>
      <c r="W225" s="204">
        <v>6.4</v>
      </c>
      <c r="X225" s="21" t="s">
        <v>15</v>
      </c>
      <c r="Y225" s="21" t="s">
        <v>15</v>
      </c>
      <c r="Z225" s="204">
        <v>10.199999999999999</v>
      </c>
      <c r="AA225" s="204">
        <v>5</v>
      </c>
      <c r="AB225" s="20">
        <v>6.62</v>
      </c>
      <c r="AC225" s="20">
        <v>22.74</v>
      </c>
      <c r="AD225" s="20" t="s">
        <v>1900</v>
      </c>
      <c r="AE225" s="178" t="s">
        <v>1900</v>
      </c>
      <c r="AF225" s="167">
        <v>1.1499999999999999</v>
      </c>
      <c r="AG225" s="260" t="s">
        <v>1900</v>
      </c>
      <c r="AH225" s="20">
        <v>1.56</v>
      </c>
      <c r="AI225" s="204">
        <v>6.31</v>
      </c>
      <c r="AJ225" s="20">
        <v>0.97</v>
      </c>
      <c r="AK225" s="20">
        <v>1.61</v>
      </c>
      <c r="AL225" s="20">
        <v>1</v>
      </c>
      <c r="AM225" s="20">
        <v>0.1</v>
      </c>
      <c r="AN225" s="21" t="s">
        <v>15</v>
      </c>
      <c r="AO225" s="205">
        <v>2.8608705285841243</v>
      </c>
      <c r="AP225" s="205">
        <v>2.3008774178702609</v>
      </c>
      <c r="AQ225" s="217">
        <f t="shared" si="14"/>
        <v>5.1617479464543852</v>
      </c>
      <c r="AR225" s="261">
        <f t="shared" si="15"/>
        <v>0.55424452303008365</v>
      </c>
      <c r="AS225" s="20">
        <v>1.7</v>
      </c>
      <c r="AT225" s="21" t="s">
        <v>15</v>
      </c>
      <c r="AU225" s="21" t="s">
        <v>15</v>
      </c>
      <c r="AV225" s="21" t="s">
        <v>15</v>
      </c>
      <c r="AW225" s="204">
        <f t="shared" si="16"/>
        <v>5.5437324595140796</v>
      </c>
      <c r="AX225" s="21" t="s">
        <v>15</v>
      </c>
      <c r="AY225" s="21" t="s">
        <v>15</v>
      </c>
      <c r="AZ225" s="21" t="s">
        <v>15</v>
      </c>
      <c r="BA225" s="21" t="s">
        <v>15</v>
      </c>
      <c r="BB225" s="178" t="s">
        <v>1900</v>
      </c>
      <c r="BC225" s="131" t="s">
        <v>15</v>
      </c>
      <c r="BD225" s="260" t="s">
        <v>1900</v>
      </c>
      <c r="BE225" s="21" t="s">
        <v>15</v>
      </c>
      <c r="BF225" s="20">
        <v>1.56</v>
      </c>
      <c r="BG225" s="21" t="s">
        <v>15</v>
      </c>
      <c r="BH225" s="21" t="s">
        <v>15</v>
      </c>
      <c r="BI225" s="21" t="s">
        <v>15</v>
      </c>
      <c r="BJ225" s="309">
        <v>22.399339999999999</v>
      </c>
      <c r="BK225" s="309">
        <v>1847347000</v>
      </c>
      <c r="BL225" s="309">
        <v>288473000</v>
      </c>
      <c r="BM225" s="309">
        <v>0.4828132</v>
      </c>
      <c r="BN225" s="309">
        <v>0.19184180000000001</v>
      </c>
      <c r="BO225" s="309">
        <v>0.16490759999999999</v>
      </c>
      <c r="BP225" s="309">
        <v>0.134739</v>
      </c>
      <c r="BQ225" s="309">
        <v>3.8628459999999997E-6</v>
      </c>
      <c r="BR225" s="309">
        <v>2.5694620000000001E-2</v>
      </c>
      <c r="BS225" s="136">
        <v>12.401218891143801</v>
      </c>
      <c r="BT225" s="136">
        <v>10.0293416976929</v>
      </c>
      <c r="BU225" s="136">
        <v>-1.47439332795329E-3</v>
      </c>
      <c r="BV225" s="136">
        <v>-2.0569772823364501E-4</v>
      </c>
      <c r="BW225" s="136">
        <v>1.4887584839016199E-3</v>
      </c>
      <c r="BX225" s="136">
        <v>7.9422682813440897</v>
      </c>
      <c r="BY225" s="136">
        <v>6931.8745653170699</v>
      </c>
      <c r="BZ225" s="136">
        <v>0.10608382578671501</v>
      </c>
      <c r="CA225" s="136">
        <v>1.4871590068687299E-4</v>
      </c>
      <c r="CB225" s="136">
        <v>14791.3978997103</v>
      </c>
      <c r="CC225" s="136">
        <v>13637.225857724299</v>
      </c>
      <c r="CD225" s="136">
        <v>6655.8329390670697</v>
      </c>
      <c r="CE225" s="136">
        <v>0</v>
      </c>
      <c r="CF225" s="136">
        <v>40.484631</v>
      </c>
      <c r="CG225" s="136">
        <v>93.975239999999999</v>
      </c>
      <c r="CH225" s="136">
        <v>26</v>
      </c>
      <c r="CI225" s="136">
        <v>26.644827586206901</v>
      </c>
      <c r="CJ225" s="136">
        <v>26.667867036011099</v>
      </c>
      <c r="CK225" s="136">
        <v>0.12959999999999999</v>
      </c>
      <c r="CL225" s="136">
        <v>15.678000000000001</v>
      </c>
      <c r="CM225" s="136">
        <v>40.716000000000001</v>
      </c>
      <c r="CN225" s="136">
        <v>0</v>
      </c>
      <c r="CO225" s="136">
        <v>27383.378526</v>
      </c>
      <c r="CP225" s="136">
        <v>63949.692182999999</v>
      </c>
      <c r="CQ225" s="136">
        <v>90</v>
      </c>
      <c r="CR225" s="136">
        <v>83.979310344827596</v>
      </c>
      <c r="CS225" s="136">
        <v>82.867036011080302</v>
      </c>
      <c r="CT225" s="136">
        <v>1006.1</v>
      </c>
      <c r="CU225" s="136">
        <v>1006.36551724138</v>
      </c>
      <c r="CV225" s="136">
        <v>1006.52853185596</v>
      </c>
      <c r="CW225" s="136">
        <v>2.5</v>
      </c>
      <c r="CX225" s="136">
        <v>1.6393103448275901</v>
      </c>
      <c r="CY225" s="136">
        <v>1.6110803324099701</v>
      </c>
      <c r="CZ225" s="136">
        <v>179</v>
      </c>
      <c r="DA225" s="136">
        <v>128.179310344828</v>
      </c>
      <c r="DB225" s="136">
        <v>141.235457063712</v>
      </c>
      <c r="DC225" s="136">
        <v>0</v>
      </c>
      <c r="DD225" s="136">
        <v>2895.5749999999998</v>
      </c>
      <c r="DE225" s="136">
        <v>7193.85</v>
      </c>
      <c r="DF225" s="136">
        <v>0</v>
      </c>
      <c r="DG225" s="136">
        <v>26764.575000000001</v>
      </c>
      <c r="DH225" s="136">
        <v>66147.074999999997</v>
      </c>
      <c r="DI225" s="136">
        <v>454.72500000000002</v>
      </c>
      <c r="DJ225" s="136">
        <v>65367.025000000001</v>
      </c>
      <c r="DK225" s="136">
        <v>161998.45000000001</v>
      </c>
      <c r="DL225" s="136">
        <v>424.17500000000001</v>
      </c>
      <c r="DM225" s="136">
        <v>60898.65</v>
      </c>
      <c r="DN225" s="136">
        <v>151194.42499999999</v>
      </c>
      <c r="DO225" s="136">
        <v>0</v>
      </c>
      <c r="DP225" s="136">
        <v>1728.8340000000001</v>
      </c>
      <c r="DQ225" s="136">
        <v>4279.4939999999997</v>
      </c>
      <c r="DR225" s="136">
        <v>0</v>
      </c>
      <c r="DS225" s="136">
        <v>54.087000000000003</v>
      </c>
      <c r="DT225" s="136">
        <v>133.142</v>
      </c>
      <c r="DU225" s="136">
        <v>0</v>
      </c>
      <c r="DV225" s="136">
        <v>280.375</v>
      </c>
      <c r="DW225" s="136">
        <v>691.57499999999902</v>
      </c>
      <c r="DX225" s="136">
        <v>0</v>
      </c>
      <c r="DY225" s="136">
        <v>2230.85</v>
      </c>
      <c r="DZ225" s="136">
        <v>6213</v>
      </c>
      <c r="EA225" s="136">
        <v>0</v>
      </c>
      <c r="EB225" s="136">
        <v>10620.725</v>
      </c>
      <c r="EC225" s="136">
        <v>25591.9</v>
      </c>
      <c r="ED225" s="61"/>
      <c r="IM225"/>
    </row>
    <row r="226" spans="1:247" ht="20.25" customHeight="1">
      <c r="A226" s="25">
        <v>39925</v>
      </c>
      <c r="B226" s="26" t="s">
        <v>78</v>
      </c>
      <c r="C226" s="27">
        <v>1</v>
      </c>
      <c r="D226" s="14">
        <v>-3.3539300000000001</v>
      </c>
      <c r="E226" s="23">
        <v>-60.274369999999998</v>
      </c>
      <c r="F226" s="11" t="s">
        <v>16</v>
      </c>
      <c r="G226" s="13">
        <v>12</v>
      </c>
      <c r="H226" s="11" t="s">
        <v>93</v>
      </c>
      <c r="I226" s="12" t="s">
        <v>93</v>
      </c>
      <c r="J226" s="12" t="s">
        <v>1931</v>
      </c>
      <c r="K226" s="24" t="s">
        <v>291</v>
      </c>
      <c r="L226" s="136">
        <v>1</v>
      </c>
      <c r="M226" s="28">
        <v>10</v>
      </c>
      <c r="N226" s="28">
        <v>0.95</v>
      </c>
      <c r="O226" s="28">
        <v>28.79</v>
      </c>
      <c r="P226" s="28">
        <v>50</v>
      </c>
      <c r="Q226" s="28">
        <v>0.52</v>
      </c>
      <c r="R226" s="204">
        <v>28.5</v>
      </c>
      <c r="S226" s="204">
        <v>2.2000000000000002</v>
      </c>
      <c r="T226" s="204">
        <v>2.7</v>
      </c>
      <c r="U226" s="204">
        <v>0.6</v>
      </c>
      <c r="V226" s="20" t="s">
        <v>15</v>
      </c>
      <c r="W226" s="205">
        <v>6.51</v>
      </c>
      <c r="X226" s="29" t="s">
        <v>15</v>
      </c>
      <c r="Y226" s="29" t="s">
        <v>15</v>
      </c>
      <c r="Z226" s="205">
        <v>11.5</v>
      </c>
      <c r="AA226" s="205">
        <v>5</v>
      </c>
      <c r="AB226" s="28">
        <v>6.67</v>
      </c>
      <c r="AC226" s="28">
        <v>23.85</v>
      </c>
      <c r="AD226" s="198">
        <v>0.04</v>
      </c>
      <c r="AE226" s="198">
        <v>0.11</v>
      </c>
      <c r="AF226" s="198">
        <v>1.21</v>
      </c>
      <c r="AG226" s="260" t="s">
        <v>1900</v>
      </c>
      <c r="AH226" s="28">
        <v>1.62</v>
      </c>
      <c r="AI226" s="205">
        <v>6.87</v>
      </c>
      <c r="AJ226" s="28">
        <v>1</v>
      </c>
      <c r="AK226" s="28">
        <v>1.66</v>
      </c>
      <c r="AL226" s="28">
        <v>0.97</v>
      </c>
      <c r="AM226" s="28">
        <v>0.12</v>
      </c>
      <c r="AN226" s="29" t="s">
        <v>15</v>
      </c>
      <c r="AO226" s="204">
        <v>1.8873798626075824</v>
      </c>
      <c r="AP226" s="204">
        <v>1.6971673224301851</v>
      </c>
      <c r="AQ226" s="217">
        <f t="shared" si="14"/>
        <v>3.5845471850377675</v>
      </c>
      <c r="AR226" s="261">
        <f t="shared" si="15"/>
        <v>0.5265322968785795</v>
      </c>
      <c r="AS226" s="28">
        <v>0.2</v>
      </c>
      <c r="AT226" s="29" t="s">
        <v>15</v>
      </c>
      <c r="AU226" s="29" t="s">
        <v>15</v>
      </c>
      <c r="AV226" s="29" t="s">
        <v>15</v>
      </c>
      <c r="AW226" s="204">
        <f t="shared" si="16"/>
        <v>6.6524789514168949</v>
      </c>
      <c r="AX226" s="29" t="s">
        <v>15</v>
      </c>
      <c r="AY226" s="29" t="s">
        <v>15</v>
      </c>
      <c r="AZ226" s="29" t="s">
        <v>15</v>
      </c>
      <c r="BA226" s="29" t="s">
        <v>15</v>
      </c>
      <c r="BB226" s="198">
        <v>0.11</v>
      </c>
      <c r="BC226" s="131" t="s">
        <v>15</v>
      </c>
      <c r="BD226" s="260" t="s">
        <v>1900</v>
      </c>
      <c r="BE226" s="29" t="s">
        <v>15</v>
      </c>
      <c r="BF226" s="28">
        <v>1.62</v>
      </c>
      <c r="BG226" s="21" t="s">
        <v>15</v>
      </c>
      <c r="BH226" s="29" t="s">
        <v>15</v>
      </c>
      <c r="BI226" s="29" t="s">
        <v>15</v>
      </c>
      <c r="BJ226" s="309">
        <v>22.399339999999999</v>
      </c>
      <c r="BK226" s="309">
        <v>1847347000</v>
      </c>
      <c r="BL226" s="309">
        <v>288473000</v>
      </c>
      <c r="BM226" s="309">
        <v>0.4828132</v>
      </c>
      <c r="BN226" s="309">
        <v>0.19184180000000001</v>
      </c>
      <c r="BO226" s="309">
        <v>0.16490759999999999</v>
      </c>
      <c r="BP226" s="309">
        <v>0.134739</v>
      </c>
      <c r="BQ226" s="309">
        <v>3.8628459999999997E-6</v>
      </c>
      <c r="BR226" s="309">
        <v>2.5694620000000001E-2</v>
      </c>
      <c r="BS226" s="136">
        <v>15.2708506584167</v>
      </c>
      <c r="BT226" s="136">
        <v>7.1596798896789604</v>
      </c>
      <c r="BU226" s="136">
        <v>-7.6529099897015796E-4</v>
      </c>
      <c r="BV226" s="136">
        <v>5.5314267956418895E-4</v>
      </c>
      <c r="BW226" s="136">
        <v>9.4756764883641197E-4</v>
      </c>
      <c r="BX226" s="136">
        <v>324.14107166095999</v>
      </c>
      <c r="BY226" s="136">
        <v>7258.6796146870402</v>
      </c>
      <c r="BZ226" s="136">
        <v>7.2389612734554798E-2</v>
      </c>
      <c r="CA226" s="136">
        <v>1.60151376273981E-4</v>
      </c>
      <c r="CB226" s="136">
        <v>8601.9932977930002</v>
      </c>
      <c r="CC226" s="136">
        <v>19071.067219453002</v>
      </c>
      <c r="CD226" s="136">
        <v>5401.3941332217501</v>
      </c>
      <c r="CE226" s="136">
        <v>0</v>
      </c>
      <c r="CF226" s="136">
        <v>40.484631</v>
      </c>
      <c r="CG226" s="136">
        <v>93.975239999999999</v>
      </c>
      <c r="CH226" s="136">
        <v>25.6</v>
      </c>
      <c r="CI226" s="136">
        <v>26.6468965517242</v>
      </c>
      <c r="CJ226" s="136">
        <v>26.668144044321298</v>
      </c>
      <c r="CK226" s="136">
        <v>0.1404</v>
      </c>
      <c r="CL226" s="136">
        <v>15.706799999999999</v>
      </c>
      <c r="CM226" s="136">
        <v>40.741199999999999</v>
      </c>
      <c r="CN226" s="136">
        <v>0</v>
      </c>
      <c r="CO226" s="136">
        <v>27383.378526</v>
      </c>
      <c r="CP226" s="136">
        <v>63949.692182999999</v>
      </c>
      <c r="CQ226" s="136">
        <v>89</v>
      </c>
      <c r="CR226" s="136">
        <v>83.979310344827596</v>
      </c>
      <c r="CS226" s="136">
        <v>82.872576177285296</v>
      </c>
      <c r="CT226" s="136">
        <v>1007.2</v>
      </c>
      <c r="CU226" s="136">
        <v>1006.36896551724</v>
      </c>
      <c r="CV226" s="136">
        <v>1006.5432132964</v>
      </c>
      <c r="CW226" s="136">
        <v>2</v>
      </c>
      <c r="CX226" s="136">
        <v>1.6517241379310299</v>
      </c>
      <c r="CY226" s="136">
        <v>1.6155124653739601</v>
      </c>
      <c r="CZ226" s="136">
        <v>130</v>
      </c>
      <c r="DA226" s="136">
        <v>126.937931034483</v>
      </c>
      <c r="DB226" s="136">
        <v>141.70083102493101</v>
      </c>
      <c r="DC226" s="136">
        <v>0</v>
      </c>
      <c r="DD226" s="136">
        <v>2895.5749999999998</v>
      </c>
      <c r="DE226" s="136">
        <v>7193.85</v>
      </c>
      <c r="DF226" s="136">
        <v>0</v>
      </c>
      <c r="DG226" s="136">
        <v>26764.575000000001</v>
      </c>
      <c r="DH226" s="136">
        <v>66147.074999999997</v>
      </c>
      <c r="DI226" s="136">
        <v>453.2</v>
      </c>
      <c r="DJ226" s="136">
        <v>65393.5</v>
      </c>
      <c r="DK226" s="136">
        <v>162054.27499999999</v>
      </c>
      <c r="DL226" s="136">
        <v>424.5</v>
      </c>
      <c r="DM226" s="136">
        <v>60921.599999999999</v>
      </c>
      <c r="DN226" s="136">
        <v>151212.97500000001</v>
      </c>
      <c r="DO226" s="136">
        <v>0</v>
      </c>
      <c r="DP226" s="136">
        <v>1728.8340000000001</v>
      </c>
      <c r="DQ226" s="136">
        <v>4279.4939999999997</v>
      </c>
      <c r="DR226" s="136">
        <v>0</v>
      </c>
      <c r="DS226" s="136">
        <v>54.087000000000003</v>
      </c>
      <c r="DT226" s="136">
        <v>133.142</v>
      </c>
      <c r="DU226" s="136">
        <v>0</v>
      </c>
      <c r="DV226" s="136">
        <v>280.375</v>
      </c>
      <c r="DW226" s="136">
        <v>691.57499999999902</v>
      </c>
      <c r="DX226" s="136">
        <v>0</v>
      </c>
      <c r="DY226" s="136">
        <v>2230.85</v>
      </c>
      <c r="DZ226" s="136">
        <v>6213</v>
      </c>
      <c r="EA226" s="136">
        <v>0</v>
      </c>
      <c r="EB226" s="136">
        <v>10620.725</v>
      </c>
      <c r="EC226" s="136">
        <v>25591.9</v>
      </c>
      <c r="ED226" s="61"/>
      <c r="IM226"/>
    </row>
    <row r="227" spans="1:247" ht="20.25" customHeight="1">
      <c r="A227" s="17">
        <v>39925</v>
      </c>
      <c r="B227" s="18" t="s">
        <v>316</v>
      </c>
      <c r="C227" s="19">
        <v>1</v>
      </c>
      <c r="D227" s="14">
        <v>-3.3668900000000002</v>
      </c>
      <c r="E227" s="15">
        <v>-60.245910000000002</v>
      </c>
      <c r="F227" s="11" t="s">
        <v>16</v>
      </c>
      <c r="G227" s="13">
        <v>11</v>
      </c>
      <c r="H227" s="11" t="s">
        <v>20</v>
      </c>
      <c r="I227" s="12" t="s">
        <v>20</v>
      </c>
      <c r="J227" s="12" t="s">
        <v>1931</v>
      </c>
      <c r="K227" s="16" t="s">
        <v>291</v>
      </c>
      <c r="L227" s="136">
        <v>1</v>
      </c>
      <c r="M227" s="20">
        <v>9.8000000000000007</v>
      </c>
      <c r="N227" s="20">
        <v>0.73</v>
      </c>
      <c r="O227" s="20">
        <v>28.55</v>
      </c>
      <c r="P227" s="20">
        <v>51</v>
      </c>
      <c r="Q227" s="20">
        <v>0.5</v>
      </c>
      <c r="R227" s="205">
        <v>19.433333333333334</v>
      </c>
      <c r="S227" s="205">
        <v>1.51</v>
      </c>
      <c r="T227" s="205">
        <v>2.6333333333333333</v>
      </c>
      <c r="U227" s="205">
        <v>0.6</v>
      </c>
      <c r="V227" s="20" t="s">
        <v>15</v>
      </c>
      <c r="W227" s="204">
        <v>6.48</v>
      </c>
      <c r="X227" s="21" t="s">
        <v>15</v>
      </c>
      <c r="Y227" s="21" t="s">
        <v>15</v>
      </c>
      <c r="Z227" s="204">
        <v>19.75</v>
      </c>
      <c r="AA227" s="204">
        <v>14.4</v>
      </c>
      <c r="AB227" s="20">
        <v>6.78</v>
      </c>
      <c r="AC227" s="20">
        <v>23.23</v>
      </c>
      <c r="AD227" s="20" t="s">
        <v>1900</v>
      </c>
      <c r="AE227" s="167">
        <v>0.2</v>
      </c>
      <c r="AF227" s="167">
        <v>1.07</v>
      </c>
      <c r="AG227" s="260" t="s">
        <v>1900</v>
      </c>
      <c r="AH227" s="20">
        <v>1.53</v>
      </c>
      <c r="AI227" s="204">
        <v>5.65</v>
      </c>
      <c r="AJ227" s="20">
        <v>0.82</v>
      </c>
      <c r="AK227" s="20">
        <v>1.03</v>
      </c>
      <c r="AL227" s="20">
        <v>0.74</v>
      </c>
      <c r="AM227" s="20">
        <v>0.15</v>
      </c>
      <c r="AN227" s="21" t="s">
        <v>15</v>
      </c>
      <c r="AO227" s="205">
        <v>1.2317636998070538</v>
      </c>
      <c r="AP227" s="205">
        <v>1.6358740482231602</v>
      </c>
      <c r="AQ227" s="217">
        <f t="shared" si="14"/>
        <v>2.867637748030214</v>
      </c>
      <c r="AR227" s="261">
        <f t="shared" si="15"/>
        <v>0.42953950534831492</v>
      </c>
      <c r="AS227" s="20">
        <v>1.1499999999999999</v>
      </c>
      <c r="AT227" s="21" t="s">
        <v>15</v>
      </c>
      <c r="AU227" s="21" t="s">
        <v>15</v>
      </c>
      <c r="AV227" s="21" t="s">
        <v>15</v>
      </c>
      <c r="AW227" s="204">
        <f t="shared" si="16"/>
        <v>8.315598689271118</v>
      </c>
      <c r="AX227" s="21" t="s">
        <v>15</v>
      </c>
      <c r="AY227" s="21" t="s">
        <v>15</v>
      </c>
      <c r="AZ227" s="205" t="s">
        <v>15</v>
      </c>
      <c r="BA227" s="21" t="s">
        <v>15</v>
      </c>
      <c r="BB227" s="167">
        <v>0.2</v>
      </c>
      <c r="BC227" s="131" t="s">
        <v>15</v>
      </c>
      <c r="BD227" s="260" t="s">
        <v>1900</v>
      </c>
      <c r="BE227" s="21" t="s">
        <v>15</v>
      </c>
      <c r="BF227" s="20">
        <v>1.53</v>
      </c>
      <c r="BG227" s="21" t="s">
        <v>15</v>
      </c>
      <c r="BH227" s="21" t="s">
        <v>15</v>
      </c>
      <c r="BI227" s="21" t="s">
        <v>15</v>
      </c>
      <c r="BJ227" s="309">
        <v>22.399339999999999</v>
      </c>
      <c r="BK227" s="309">
        <v>1847347000</v>
      </c>
      <c r="BL227" s="309">
        <v>288473000</v>
      </c>
      <c r="BM227" s="309">
        <v>0.4828132</v>
      </c>
      <c r="BN227" s="309">
        <v>0.19184180000000001</v>
      </c>
      <c r="BO227" s="309">
        <v>0.16490759999999999</v>
      </c>
      <c r="BP227" s="309">
        <v>0.134739</v>
      </c>
      <c r="BQ227" s="309">
        <v>3.8628459999999997E-6</v>
      </c>
      <c r="BR227" s="309">
        <v>2.5694620000000001E-2</v>
      </c>
      <c r="BS227" s="136">
        <v>13.799007097880001</v>
      </c>
      <c r="BT227" s="136">
        <v>8.6312754948933907</v>
      </c>
      <c r="BU227" s="136">
        <v>9.0014304344852806E-3</v>
      </c>
      <c r="BV227" s="136">
        <v>-1.43805068607132E-2</v>
      </c>
      <c r="BW227" s="136">
        <v>2.7118989576895999E-2</v>
      </c>
      <c r="BX227" s="136">
        <v>302.04437094879199</v>
      </c>
      <c r="BY227" s="136">
        <v>5318.8504339797501</v>
      </c>
      <c r="BZ227" s="136">
        <v>8.4043771637574594E-2</v>
      </c>
      <c r="CA227" s="136">
        <v>2.6234589641857598E-3</v>
      </c>
      <c r="CB227" s="136">
        <v>207977.67958217001</v>
      </c>
      <c r="CC227" s="136">
        <v>1186.57564751522</v>
      </c>
      <c r="CD227" s="136">
        <v>347.41750193186999</v>
      </c>
      <c r="CE227" s="136">
        <v>0</v>
      </c>
      <c r="CF227" s="136">
        <v>40.484631</v>
      </c>
      <c r="CG227" s="136">
        <v>93.975239999999999</v>
      </c>
      <c r="CH227" s="136">
        <v>25.5</v>
      </c>
      <c r="CI227" s="136">
        <v>26.6489655172414</v>
      </c>
      <c r="CJ227" s="136">
        <v>26.6698060941828</v>
      </c>
      <c r="CK227" s="136">
        <v>0.1512</v>
      </c>
      <c r="CL227" s="136">
        <v>15.782400000000001</v>
      </c>
      <c r="CM227" s="136">
        <v>40.813200000000002</v>
      </c>
      <c r="CN227" s="136">
        <v>0</v>
      </c>
      <c r="CO227" s="136">
        <v>27383.378526</v>
      </c>
      <c r="CP227" s="136">
        <v>63949.692182999999</v>
      </c>
      <c r="CQ227" s="136">
        <v>89</v>
      </c>
      <c r="CR227" s="136">
        <v>83.965517241379303</v>
      </c>
      <c r="CS227" s="136">
        <v>82.867036011080302</v>
      </c>
      <c r="CT227" s="136">
        <v>1007.7</v>
      </c>
      <c r="CU227" s="136">
        <v>1006.3731034482799</v>
      </c>
      <c r="CV227" s="136">
        <v>1006.5520775623301</v>
      </c>
      <c r="CW227" s="136">
        <v>2.2000000000000002</v>
      </c>
      <c r="CX227" s="136">
        <v>1.6634482758620699</v>
      </c>
      <c r="CY227" s="136">
        <v>1.62160664819945</v>
      </c>
      <c r="CZ227" s="136">
        <v>158</v>
      </c>
      <c r="DA227" s="136">
        <v>127.696551724138</v>
      </c>
      <c r="DB227" s="136">
        <v>142.08310249307499</v>
      </c>
      <c r="DC227" s="136">
        <v>3.05</v>
      </c>
      <c r="DD227" s="136">
        <v>2898.625</v>
      </c>
      <c r="DE227" s="136">
        <v>7196.9</v>
      </c>
      <c r="DF227" s="136">
        <v>26.375</v>
      </c>
      <c r="DG227" s="136">
        <v>26790.95</v>
      </c>
      <c r="DH227" s="136">
        <v>66173.45</v>
      </c>
      <c r="DI227" s="136">
        <v>454.25</v>
      </c>
      <c r="DJ227" s="136">
        <v>65408.45</v>
      </c>
      <c r="DK227" s="136">
        <v>162091.375</v>
      </c>
      <c r="DL227" s="136">
        <v>430.25</v>
      </c>
      <c r="DM227" s="136">
        <v>60932.05</v>
      </c>
      <c r="DN227" s="136">
        <v>151235.375</v>
      </c>
      <c r="DO227" s="136">
        <v>1.7050000000000001</v>
      </c>
      <c r="DP227" s="136">
        <v>1730.539</v>
      </c>
      <c r="DQ227" s="136">
        <v>4281.1989999999996</v>
      </c>
      <c r="DR227" s="136">
        <v>5.0000000000000001E-3</v>
      </c>
      <c r="DS227" s="136">
        <v>54.091999999999999</v>
      </c>
      <c r="DT227" s="136">
        <v>133.14699999999999</v>
      </c>
      <c r="DU227" s="136">
        <v>2.5000000000000001E-2</v>
      </c>
      <c r="DV227" s="136">
        <v>280.39999999999998</v>
      </c>
      <c r="DW227" s="136">
        <v>691.599999999999</v>
      </c>
      <c r="DX227" s="136">
        <v>7.4999999999999997E-2</v>
      </c>
      <c r="DY227" s="136">
        <v>2230.9250000000002</v>
      </c>
      <c r="DZ227" s="136">
        <v>6213.0749999999998</v>
      </c>
      <c r="EA227" s="136">
        <v>12.525</v>
      </c>
      <c r="EB227" s="136">
        <v>10633.25</v>
      </c>
      <c r="EC227" s="136">
        <v>25604.424999999999</v>
      </c>
      <c r="ED227" s="61"/>
      <c r="IM227"/>
    </row>
    <row r="228" spans="1:247" ht="20.25" customHeight="1">
      <c r="A228" s="17">
        <v>39925</v>
      </c>
      <c r="B228" s="18" t="s">
        <v>312</v>
      </c>
      <c r="C228" s="19">
        <v>1</v>
      </c>
      <c r="D228" s="14">
        <v>-3.3852199999999999</v>
      </c>
      <c r="E228" s="15">
        <v>-60.328360000000004</v>
      </c>
      <c r="F228" s="11" t="s">
        <v>16</v>
      </c>
      <c r="G228" s="13">
        <v>6</v>
      </c>
      <c r="H228" s="11" t="s">
        <v>17</v>
      </c>
      <c r="I228" s="12" t="s">
        <v>17</v>
      </c>
      <c r="J228" s="12" t="s">
        <v>1931</v>
      </c>
      <c r="K228" s="16" t="s">
        <v>291</v>
      </c>
      <c r="L228" s="136">
        <v>1</v>
      </c>
      <c r="M228" s="20">
        <v>10.4</v>
      </c>
      <c r="N228" s="20">
        <v>0.98</v>
      </c>
      <c r="O228" s="20">
        <v>32.61</v>
      </c>
      <c r="P228" s="20">
        <v>49.6</v>
      </c>
      <c r="Q228" s="20">
        <v>0.5</v>
      </c>
      <c r="R228" s="204">
        <v>96.966666666666654</v>
      </c>
      <c r="S228" s="204">
        <v>7.0366666666666662</v>
      </c>
      <c r="T228" s="204">
        <v>3.1</v>
      </c>
      <c r="U228" s="204">
        <v>0.73333333333333339</v>
      </c>
      <c r="V228" s="20" t="s">
        <v>15</v>
      </c>
      <c r="W228" s="204">
        <v>6.87</v>
      </c>
      <c r="X228" s="21" t="s">
        <v>15</v>
      </c>
      <c r="Y228" s="21" t="s">
        <v>15</v>
      </c>
      <c r="Z228" s="204">
        <v>5.2</v>
      </c>
      <c r="AA228" s="204">
        <v>0</v>
      </c>
      <c r="AB228" s="20">
        <v>6.78</v>
      </c>
      <c r="AC228" s="20">
        <v>22.74</v>
      </c>
      <c r="AD228" s="198">
        <v>0.03</v>
      </c>
      <c r="AE228" s="178" t="s">
        <v>1900</v>
      </c>
      <c r="AF228" s="198">
        <v>1.19</v>
      </c>
      <c r="AG228" s="260" t="s">
        <v>1900</v>
      </c>
      <c r="AH228" s="20">
        <v>1.58</v>
      </c>
      <c r="AI228" s="204">
        <v>6.11</v>
      </c>
      <c r="AJ228" s="20">
        <v>0.97</v>
      </c>
      <c r="AK228" s="20">
        <v>1.58</v>
      </c>
      <c r="AL228" s="20">
        <v>1</v>
      </c>
      <c r="AM228" s="20">
        <v>0.12</v>
      </c>
      <c r="AN228" s="21" t="s">
        <v>15</v>
      </c>
      <c r="AO228" s="204">
        <v>9.9600677661817674</v>
      </c>
      <c r="AP228" s="204">
        <v>3.8045934243632615</v>
      </c>
      <c r="AQ228" s="217">
        <f t="shared" si="14"/>
        <v>13.764661190545029</v>
      </c>
      <c r="AR228" s="261">
        <f t="shared" si="15"/>
        <v>0.72359701617816474</v>
      </c>
      <c r="AS228" s="20">
        <v>0.45</v>
      </c>
      <c r="AT228" s="21" t="s">
        <v>15</v>
      </c>
      <c r="AU228" s="21" t="s">
        <v>15</v>
      </c>
      <c r="AV228" s="21" t="s">
        <v>15</v>
      </c>
      <c r="AW228" s="204">
        <f t="shared" si="16"/>
        <v>6.6524789514168949</v>
      </c>
      <c r="AX228" s="21" t="s">
        <v>15</v>
      </c>
      <c r="AY228" s="21" t="s">
        <v>15</v>
      </c>
      <c r="AZ228" s="204" t="s">
        <v>15</v>
      </c>
      <c r="BA228" s="21" t="s">
        <v>15</v>
      </c>
      <c r="BB228" s="178" t="s">
        <v>1900</v>
      </c>
      <c r="BC228" s="131" t="s">
        <v>15</v>
      </c>
      <c r="BD228" s="260" t="s">
        <v>1900</v>
      </c>
      <c r="BE228" s="131" t="s">
        <v>15</v>
      </c>
      <c r="BF228" s="20">
        <v>1.58</v>
      </c>
      <c r="BG228" s="21" t="s">
        <v>15</v>
      </c>
      <c r="BH228" s="131" t="s">
        <v>15</v>
      </c>
      <c r="BI228" s="131" t="s">
        <v>15</v>
      </c>
      <c r="BJ228" s="309">
        <v>22.399339999999999</v>
      </c>
      <c r="BK228" s="309">
        <v>1847347000</v>
      </c>
      <c r="BL228" s="309">
        <v>288473000</v>
      </c>
      <c r="BM228" s="309">
        <v>0.4828132</v>
      </c>
      <c r="BN228" s="309">
        <v>0.19184180000000001</v>
      </c>
      <c r="BO228" s="309">
        <v>0.16490759999999999</v>
      </c>
      <c r="BP228" s="309">
        <v>0.134739</v>
      </c>
      <c r="BQ228" s="309">
        <v>3.8628459999999997E-6</v>
      </c>
      <c r="BR228" s="309">
        <v>2.5694620000000001E-2</v>
      </c>
      <c r="BS228" s="136">
        <v>13.0993137359619</v>
      </c>
      <c r="BT228" s="136">
        <v>9.34979343414307</v>
      </c>
      <c r="BU228" s="136">
        <v>-4.8381393571617098E-4</v>
      </c>
      <c r="BV228" s="136">
        <v>1.9100112331216199E-4</v>
      </c>
      <c r="BW228" s="136">
        <v>5.2075298299314498E-4</v>
      </c>
      <c r="BX228" s="136">
        <v>338.45677632833798</v>
      </c>
      <c r="BY228" s="136">
        <v>6663.35945402571</v>
      </c>
      <c r="BZ228" s="136">
        <v>6.8280057537596806E-2</v>
      </c>
      <c r="CA228" s="309">
        <v>5.5047707718459299E-5</v>
      </c>
      <c r="CB228" s="136">
        <v>4931.3081829808798</v>
      </c>
      <c r="CC228" s="136">
        <v>39286.151927209197</v>
      </c>
      <c r="CD228" s="136">
        <v>19140.651411799099</v>
      </c>
      <c r="CE228" s="136">
        <v>0</v>
      </c>
      <c r="CF228" s="136">
        <v>40.484631</v>
      </c>
      <c r="CG228" s="136">
        <v>93.975239999999999</v>
      </c>
      <c r="CH228" s="136">
        <v>28.1</v>
      </c>
      <c r="CI228" s="136">
        <v>26.654482758620698</v>
      </c>
      <c r="CJ228" s="136">
        <v>26.655124653739598</v>
      </c>
      <c r="CK228" s="136">
        <v>8.6400000000000005E-2</v>
      </c>
      <c r="CL228" s="136">
        <v>15.8796</v>
      </c>
      <c r="CM228" s="136">
        <v>40.993200000000002</v>
      </c>
      <c r="CN228" s="136">
        <v>510.684167</v>
      </c>
      <c r="CO228" s="136">
        <v>27730.61047</v>
      </c>
      <c r="CP228" s="136">
        <v>63702.553572999997</v>
      </c>
      <c r="CQ228" s="136">
        <v>78</v>
      </c>
      <c r="CR228" s="136">
        <v>83.8827586206897</v>
      </c>
      <c r="CS228" s="136">
        <v>82.944598337950097</v>
      </c>
      <c r="CT228" s="136">
        <v>1009</v>
      </c>
      <c r="CU228" s="136">
        <v>1006.3793103448299</v>
      </c>
      <c r="CV228" s="136">
        <v>1006.5864265928</v>
      </c>
      <c r="CW228" s="136">
        <v>2</v>
      </c>
      <c r="CX228" s="136">
        <v>1.68068965517241</v>
      </c>
      <c r="CY228" s="136">
        <v>1.6265927977839301</v>
      </c>
      <c r="CZ228" s="136">
        <v>186</v>
      </c>
      <c r="DA228" s="136">
        <v>128.91724137931001</v>
      </c>
      <c r="DB228" s="136">
        <v>143.21606648199401</v>
      </c>
      <c r="DC228" s="136">
        <v>78.599999999999994</v>
      </c>
      <c r="DD228" s="136">
        <v>2952.85</v>
      </c>
      <c r="DE228" s="136">
        <v>7239.8</v>
      </c>
      <c r="DF228" s="136">
        <v>645.02499999999998</v>
      </c>
      <c r="DG228" s="136">
        <v>27218.65</v>
      </c>
      <c r="DH228" s="136">
        <v>66233.2</v>
      </c>
      <c r="DI228" s="136">
        <v>461.95</v>
      </c>
      <c r="DJ228" s="136">
        <v>65517.15</v>
      </c>
      <c r="DK228" s="136">
        <v>162198.9</v>
      </c>
      <c r="DL228" s="136">
        <v>439.05</v>
      </c>
      <c r="DM228" s="136">
        <v>60991.3</v>
      </c>
      <c r="DN228" s="136">
        <v>151318.92499999999</v>
      </c>
      <c r="DO228" s="136">
        <v>41.478000000000002</v>
      </c>
      <c r="DP228" s="136">
        <v>1758.232</v>
      </c>
      <c r="DQ228" s="136">
        <v>4291.9120000000003</v>
      </c>
      <c r="DR228" s="136">
        <v>1.49</v>
      </c>
      <c r="DS228" s="136">
        <v>55.158999999999999</v>
      </c>
      <c r="DT228" s="136">
        <v>133.929</v>
      </c>
      <c r="DU228" s="136">
        <v>7.65</v>
      </c>
      <c r="DV228" s="136">
        <v>285.875</v>
      </c>
      <c r="DW228" s="136">
        <v>695.67499999999905</v>
      </c>
      <c r="DX228" s="136">
        <v>18.524999999999999</v>
      </c>
      <c r="DY228" s="136">
        <v>2214.8000000000002</v>
      </c>
      <c r="DZ228" s="136">
        <v>6068.35</v>
      </c>
      <c r="EA228" s="136">
        <v>289.97500000000002</v>
      </c>
      <c r="EB228" s="136">
        <v>10853.7</v>
      </c>
      <c r="EC228" s="136">
        <v>25785.7</v>
      </c>
      <c r="ED228" s="61"/>
      <c r="IM228"/>
    </row>
    <row r="229" spans="1:247" ht="20.25" customHeight="1">
      <c r="A229" s="17">
        <v>39926</v>
      </c>
      <c r="B229" s="18" t="s">
        <v>323</v>
      </c>
      <c r="C229" s="19">
        <v>3</v>
      </c>
      <c r="D229" s="14">
        <v>-3.38903</v>
      </c>
      <c r="E229" s="15">
        <v>-60.314869999999999</v>
      </c>
      <c r="F229" s="11" t="s">
        <v>16</v>
      </c>
      <c r="G229" s="13">
        <v>5</v>
      </c>
      <c r="H229" s="11" t="s">
        <v>43</v>
      </c>
      <c r="I229" s="12" t="s">
        <v>1904</v>
      </c>
      <c r="J229" s="12" t="s">
        <v>1931</v>
      </c>
      <c r="K229" s="16" t="s">
        <v>291</v>
      </c>
      <c r="L229" s="136">
        <v>1</v>
      </c>
      <c r="M229" s="20">
        <v>11</v>
      </c>
      <c r="N229" s="21" t="s">
        <v>15</v>
      </c>
      <c r="O229" s="20">
        <v>29.44</v>
      </c>
      <c r="P229" s="20">
        <v>50</v>
      </c>
      <c r="Q229" s="20">
        <v>0.51</v>
      </c>
      <c r="R229" s="205">
        <v>67.016666666666666</v>
      </c>
      <c r="S229" s="205">
        <v>5.1116666666666664</v>
      </c>
      <c r="T229" s="205">
        <v>3.1166666666666671</v>
      </c>
      <c r="U229" s="205">
        <v>0.75000000000000011</v>
      </c>
      <c r="V229" s="20" t="s">
        <v>15</v>
      </c>
      <c r="W229" s="204">
        <v>6.73</v>
      </c>
      <c r="X229" s="21" t="s">
        <v>15</v>
      </c>
      <c r="Y229" s="21" t="s">
        <v>15</v>
      </c>
      <c r="Z229" s="204">
        <v>5.2</v>
      </c>
      <c r="AA229" s="204">
        <v>1.73</v>
      </c>
      <c r="AB229" s="20">
        <v>6.75</v>
      </c>
      <c r="AC229" s="20">
        <v>22.57</v>
      </c>
      <c r="AD229" s="167">
        <v>0.03</v>
      </c>
      <c r="AE229" s="178" t="s">
        <v>1900</v>
      </c>
      <c r="AF229" s="167">
        <v>1.17</v>
      </c>
      <c r="AG229" s="260" t="s">
        <v>1900</v>
      </c>
      <c r="AH229" s="20">
        <v>1.5</v>
      </c>
      <c r="AI229" s="204">
        <v>6.18</v>
      </c>
      <c r="AJ229" s="20">
        <v>0.97</v>
      </c>
      <c r="AK229" s="20">
        <v>1.61</v>
      </c>
      <c r="AL229" s="20">
        <v>0.99</v>
      </c>
      <c r="AM229" s="20">
        <v>0.18</v>
      </c>
      <c r="AN229" s="21" t="s">
        <v>15</v>
      </c>
      <c r="AO229" s="205">
        <v>12.503063791589877</v>
      </c>
      <c r="AP229" s="205">
        <v>5.8498177958034905</v>
      </c>
      <c r="AQ229" s="217">
        <f t="shared" si="14"/>
        <v>18.35288158739337</v>
      </c>
      <c r="AR229" s="261">
        <f t="shared" si="15"/>
        <v>0.6812588928911445</v>
      </c>
      <c r="AS229" s="20">
        <v>1.55</v>
      </c>
      <c r="AT229" s="21" t="s">
        <v>15</v>
      </c>
      <c r="AU229" s="21" t="s">
        <v>15</v>
      </c>
      <c r="AV229" s="21" t="s">
        <v>15</v>
      </c>
      <c r="AW229" s="204">
        <f t="shared" si="16"/>
        <v>9.978718427125342</v>
      </c>
      <c r="AX229" s="21" t="s">
        <v>15</v>
      </c>
      <c r="AY229" s="21" t="s">
        <v>15</v>
      </c>
      <c r="AZ229" s="205" t="s">
        <v>15</v>
      </c>
      <c r="BA229" s="21" t="s">
        <v>15</v>
      </c>
      <c r="BB229" s="178" t="s">
        <v>1900</v>
      </c>
      <c r="BC229" s="131" t="s">
        <v>15</v>
      </c>
      <c r="BD229" s="260" t="s">
        <v>1900</v>
      </c>
      <c r="BE229" s="131" t="s">
        <v>15</v>
      </c>
      <c r="BF229" s="20">
        <v>1.5</v>
      </c>
      <c r="BG229" s="21" t="s">
        <v>15</v>
      </c>
      <c r="BH229" s="131" t="s">
        <v>15</v>
      </c>
      <c r="BI229" s="131" t="s">
        <v>15</v>
      </c>
      <c r="BJ229" s="309">
        <v>22.44145</v>
      </c>
      <c r="BK229" s="309">
        <v>1859495000</v>
      </c>
      <c r="BL229" s="309">
        <v>289166600</v>
      </c>
      <c r="BM229" s="309">
        <v>0.4902282</v>
      </c>
      <c r="BN229" s="309">
        <v>0.18925819999999999</v>
      </c>
      <c r="BO229" s="309">
        <v>0.1623954</v>
      </c>
      <c r="BP229" s="309">
        <v>0.13286809999999999</v>
      </c>
      <c r="BQ229" s="309">
        <v>3.7954539999999999E-6</v>
      </c>
      <c r="BR229" s="309">
        <v>2.5246350000000001E-2</v>
      </c>
      <c r="BS229" s="136">
        <v>12.542325401306201</v>
      </c>
      <c r="BT229" s="136">
        <v>9.9258207321166996</v>
      </c>
      <c r="BU229" s="136">
        <v>-9.54276078846306E-4</v>
      </c>
      <c r="BV229" s="136">
        <v>4.1527425637468698E-4</v>
      </c>
      <c r="BW229" s="136">
        <v>1.04194909799844E-3</v>
      </c>
      <c r="BX229" s="136">
        <v>336.48267215119603</v>
      </c>
      <c r="BY229" s="136">
        <v>7113.0162074973696</v>
      </c>
      <c r="BZ229" s="136">
        <v>4.4347254206077401E-2</v>
      </c>
      <c r="CA229" s="309">
        <v>8.6361731073636194E-5</v>
      </c>
      <c r="CB229" s="136">
        <v>8405.34220877394</v>
      </c>
      <c r="CC229" s="136">
        <v>24844.2714175197</v>
      </c>
      <c r="CD229" s="136">
        <v>12813.9974843657</v>
      </c>
      <c r="CE229" s="136">
        <v>0</v>
      </c>
      <c r="CF229" s="136">
        <v>26.765425</v>
      </c>
      <c r="CG229" s="136">
        <v>82.377781999999996</v>
      </c>
      <c r="CH229" s="136">
        <v>26.1</v>
      </c>
      <c r="CI229" s="136">
        <v>26.72</v>
      </c>
      <c r="CJ229" s="136">
        <v>26.663988919667599</v>
      </c>
      <c r="CK229" s="136">
        <v>0.10440000000000001</v>
      </c>
      <c r="CL229" s="136">
        <v>15.548400000000001</v>
      </c>
      <c r="CM229" s="136">
        <v>40.229999999999997</v>
      </c>
      <c r="CN229" s="136">
        <v>0</v>
      </c>
      <c r="CO229" s="136">
        <v>27006.707137000001</v>
      </c>
      <c r="CP229" s="136">
        <v>63494.182184999998</v>
      </c>
      <c r="CQ229" s="136">
        <v>89</v>
      </c>
      <c r="CR229" s="136">
        <v>83.682758620689697</v>
      </c>
      <c r="CS229" s="136">
        <v>83.002770083102504</v>
      </c>
      <c r="CT229" s="136">
        <v>1007</v>
      </c>
      <c r="CU229" s="136">
        <v>1006.27724137931</v>
      </c>
      <c r="CV229" s="136">
        <v>1006.58725761773</v>
      </c>
      <c r="CW229" s="136">
        <v>1.4</v>
      </c>
      <c r="CX229" s="136">
        <v>1.66551724137931</v>
      </c>
      <c r="CY229" s="136">
        <v>1.57063711911357</v>
      </c>
      <c r="CZ229" s="136">
        <v>12</v>
      </c>
      <c r="DA229" s="136">
        <v>126.827586206897</v>
      </c>
      <c r="DB229" s="136">
        <v>142.983379501385</v>
      </c>
      <c r="DC229" s="136">
        <v>0</v>
      </c>
      <c r="DD229" s="136">
        <v>2888.8249999999998</v>
      </c>
      <c r="DE229" s="136">
        <v>7122.4750000000004</v>
      </c>
      <c r="DF229" s="136">
        <v>0</v>
      </c>
      <c r="DG229" s="136">
        <v>27201.275000000001</v>
      </c>
      <c r="DH229" s="136">
        <v>66073.7</v>
      </c>
      <c r="DI229" s="136">
        <v>440.6</v>
      </c>
      <c r="DJ229" s="136">
        <v>65345.75</v>
      </c>
      <c r="DK229" s="136">
        <v>162062.95000000001</v>
      </c>
      <c r="DL229" s="136">
        <v>425.17500000000001</v>
      </c>
      <c r="DM229" s="136">
        <v>61053.95</v>
      </c>
      <c r="DN229" s="136">
        <v>151331.97500000001</v>
      </c>
      <c r="DO229" s="136">
        <v>0</v>
      </c>
      <c r="DP229" s="136">
        <v>1746.7270000000001</v>
      </c>
      <c r="DQ229" s="136">
        <v>4261.3370000000004</v>
      </c>
      <c r="DR229" s="136">
        <v>0</v>
      </c>
      <c r="DS229" s="136">
        <v>54.216999999999999</v>
      </c>
      <c r="DT229" s="136">
        <v>132.46199999999999</v>
      </c>
      <c r="DU229" s="136">
        <v>0</v>
      </c>
      <c r="DV229" s="136">
        <v>280.52499999999998</v>
      </c>
      <c r="DW229" s="136">
        <v>687.82499999999902</v>
      </c>
      <c r="DX229" s="136">
        <v>0</v>
      </c>
      <c r="DY229" s="136">
        <v>2236.9499999999998</v>
      </c>
      <c r="DZ229" s="136">
        <v>6176.35</v>
      </c>
      <c r="EA229" s="136">
        <v>0</v>
      </c>
      <c r="EB229" s="136">
        <v>10807.95</v>
      </c>
      <c r="EC229" s="136">
        <v>25578.9</v>
      </c>
      <c r="ED229" s="61"/>
      <c r="IM229"/>
    </row>
    <row r="230" spans="1:247" ht="20.25" customHeight="1">
      <c r="A230" s="25">
        <v>39926</v>
      </c>
      <c r="B230" s="26" t="s">
        <v>325</v>
      </c>
      <c r="C230" s="27">
        <v>3</v>
      </c>
      <c r="D230" s="14">
        <v>-3.38903</v>
      </c>
      <c r="E230" s="23">
        <v>-60.314869999999999</v>
      </c>
      <c r="F230" s="11" t="s">
        <v>16</v>
      </c>
      <c r="G230" s="13">
        <v>5</v>
      </c>
      <c r="H230" s="11" t="s">
        <v>43</v>
      </c>
      <c r="I230" s="12" t="s">
        <v>324</v>
      </c>
      <c r="J230" s="12" t="s">
        <v>1931</v>
      </c>
      <c r="K230" s="24" t="s">
        <v>291</v>
      </c>
      <c r="L230" s="136">
        <v>1</v>
      </c>
      <c r="M230" s="28">
        <v>11</v>
      </c>
      <c r="N230" s="29" t="s">
        <v>15</v>
      </c>
      <c r="O230" s="28">
        <v>29.29</v>
      </c>
      <c r="P230" s="28">
        <v>50</v>
      </c>
      <c r="Q230" s="28">
        <v>0.5</v>
      </c>
      <c r="R230" s="204">
        <v>61.779999999999994</v>
      </c>
      <c r="S230" s="204">
        <v>4.7279999999999998</v>
      </c>
      <c r="T230" s="204">
        <v>2.88</v>
      </c>
      <c r="U230" s="204">
        <v>0.67999999999999994</v>
      </c>
      <c r="V230" s="20" t="s">
        <v>15</v>
      </c>
      <c r="W230" s="205">
        <v>6.69</v>
      </c>
      <c r="X230" s="29" t="s">
        <v>15</v>
      </c>
      <c r="Y230" s="29" t="s">
        <v>15</v>
      </c>
      <c r="Z230" s="205">
        <v>5.4</v>
      </c>
      <c r="AA230" s="205">
        <v>3.07</v>
      </c>
      <c r="AB230" s="28">
        <v>6.75</v>
      </c>
      <c r="AC230" s="28">
        <v>23.07</v>
      </c>
      <c r="AD230" s="198">
        <v>0.03</v>
      </c>
      <c r="AE230" s="178" t="s">
        <v>1900</v>
      </c>
      <c r="AF230" s="198">
        <v>1.17</v>
      </c>
      <c r="AG230" s="260" t="s">
        <v>1900</v>
      </c>
      <c r="AH230" s="28">
        <v>1.53</v>
      </c>
      <c r="AI230" s="205">
        <v>6.61</v>
      </c>
      <c r="AJ230" s="28">
        <v>1.01</v>
      </c>
      <c r="AK230" s="28">
        <v>1.61</v>
      </c>
      <c r="AL230" s="28">
        <v>0.99</v>
      </c>
      <c r="AM230" s="28">
        <v>0.17</v>
      </c>
      <c r="AN230" s="29" t="s">
        <v>15</v>
      </c>
      <c r="AO230" s="204">
        <v>10.33092135322045</v>
      </c>
      <c r="AP230" s="204">
        <v>3.8160915370619373</v>
      </c>
      <c r="AQ230" s="217">
        <f t="shared" si="14"/>
        <v>14.147012890282387</v>
      </c>
      <c r="AR230" s="261">
        <f t="shared" si="15"/>
        <v>0.73025460804639419</v>
      </c>
      <c r="AS230" s="28">
        <v>2.65</v>
      </c>
      <c r="AT230" s="29" t="s">
        <v>15</v>
      </c>
      <c r="AU230" s="29" t="s">
        <v>15</v>
      </c>
      <c r="AV230" s="29" t="s">
        <v>15</v>
      </c>
      <c r="AW230" s="204">
        <f t="shared" si="16"/>
        <v>9.4243451811739334</v>
      </c>
      <c r="AX230" s="29" t="s">
        <v>15</v>
      </c>
      <c r="AY230" s="29" t="s">
        <v>15</v>
      </c>
      <c r="AZ230" s="204" t="s">
        <v>15</v>
      </c>
      <c r="BA230" s="29" t="s">
        <v>15</v>
      </c>
      <c r="BB230" s="178" t="s">
        <v>1900</v>
      </c>
      <c r="BC230" s="131" t="s">
        <v>15</v>
      </c>
      <c r="BD230" s="260" t="s">
        <v>1900</v>
      </c>
      <c r="BE230" s="131" t="s">
        <v>15</v>
      </c>
      <c r="BF230" s="28">
        <v>1.53</v>
      </c>
      <c r="BG230" s="21" t="s">
        <v>15</v>
      </c>
      <c r="BH230" s="131" t="s">
        <v>15</v>
      </c>
      <c r="BI230" s="131" t="s">
        <v>15</v>
      </c>
      <c r="BJ230" s="309">
        <v>22.44145</v>
      </c>
      <c r="BK230" s="309">
        <v>1859495000</v>
      </c>
      <c r="BL230" s="309">
        <v>289166600</v>
      </c>
      <c r="BM230" s="309">
        <v>0.4902282</v>
      </c>
      <c r="BN230" s="309">
        <v>0.18925819999999999</v>
      </c>
      <c r="BO230" s="309">
        <v>0.1623954</v>
      </c>
      <c r="BP230" s="309">
        <v>0.13286809999999999</v>
      </c>
      <c r="BQ230" s="309">
        <v>3.7954539999999999E-6</v>
      </c>
      <c r="BR230" s="309">
        <v>2.5246350000000001E-2</v>
      </c>
      <c r="BS230" s="136">
        <v>12.542325401306201</v>
      </c>
      <c r="BT230" s="136">
        <v>9.9258207321166996</v>
      </c>
      <c r="BU230" s="136">
        <v>-9.54276078846306E-4</v>
      </c>
      <c r="BV230" s="136">
        <v>4.1527425637468698E-4</v>
      </c>
      <c r="BW230" s="136">
        <v>1.04194909799844E-3</v>
      </c>
      <c r="BX230" s="136">
        <v>336.48267215119603</v>
      </c>
      <c r="BY230" s="136">
        <v>7113.0162074973696</v>
      </c>
      <c r="BZ230" s="136">
        <v>6.7253664945553402E-3</v>
      </c>
      <c r="CA230" s="309">
        <v>8.6361731073636194E-5</v>
      </c>
      <c r="CB230" s="136">
        <v>8405.34220877394</v>
      </c>
      <c r="CC230" s="136">
        <v>24844.2714175197</v>
      </c>
      <c r="CD230" s="136">
        <v>12813.9974843657</v>
      </c>
      <c r="CE230" s="136">
        <v>0</v>
      </c>
      <c r="CF230" s="136">
        <v>26.765425</v>
      </c>
      <c r="CG230" s="136">
        <v>82.377781999999996</v>
      </c>
      <c r="CH230" s="136">
        <v>25.6</v>
      </c>
      <c r="CI230" s="136">
        <v>26.752413793103401</v>
      </c>
      <c r="CJ230" s="136">
        <v>26.673961218836599</v>
      </c>
      <c r="CK230" s="136">
        <v>7.1999999999999995E-2</v>
      </c>
      <c r="CL230" s="136">
        <v>15.4224</v>
      </c>
      <c r="CM230" s="136">
        <v>39.877200000000002</v>
      </c>
      <c r="CN230" s="136">
        <v>0</v>
      </c>
      <c r="CO230" s="136">
        <v>27006.707137000001</v>
      </c>
      <c r="CP230" s="136">
        <v>63494.182184999998</v>
      </c>
      <c r="CQ230" s="136">
        <v>90</v>
      </c>
      <c r="CR230" s="136">
        <v>83.627586206896595</v>
      </c>
      <c r="CS230" s="136">
        <v>82.994459833795005</v>
      </c>
      <c r="CT230" s="136">
        <v>1006.5</v>
      </c>
      <c r="CU230" s="136">
        <v>1006.2468965517201</v>
      </c>
      <c r="CV230" s="136">
        <v>1006.57257617729</v>
      </c>
      <c r="CW230" s="136">
        <v>0.5</v>
      </c>
      <c r="CX230" s="136">
        <v>1.6675862068965499</v>
      </c>
      <c r="CY230" s="136">
        <v>1.5540166204986099</v>
      </c>
      <c r="CZ230" s="136">
        <v>91</v>
      </c>
      <c r="DA230" s="136">
        <v>125.641379310345</v>
      </c>
      <c r="DB230" s="136">
        <v>141.662049861496</v>
      </c>
      <c r="DC230" s="136">
        <v>0</v>
      </c>
      <c r="DD230" s="136">
        <v>2888.8249999999998</v>
      </c>
      <c r="DE230" s="136">
        <v>7122.4750000000004</v>
      </c>
      <c r="DF230" s="136">
        <v>0</v>
      </c>
      <c r="DG230" s="136">
        <v>27201.275000000001</v>
      </c>
      <c r="DH230" s="136">
        <v>66073.7</v>
      </c>
      <c r="DI230" s="136">
        <v>446.42500000000001</v>
      </c>
      <c r="DJ230" s="136">
        <v>65331.474999999999</v>
      </c>
      <c r="DK230" s="136">
        <v>162053.22500000001</v>
      </c>
      <c r="DL230" s="136">
        <v>421.55</v>
      </c>
      <c r="DM230" s="136">
        <v>61080.3</v>
      </c>
      <c r="DN230" s="136">
        <v>151343</v>
      </c>
      <c r="DO230" s="136">
        <v>0</v>
      </c>
      <c r="DP230" s="136">
        <v>1746.7270000000001</v>
      </c>
      <c r="DQ230" s="136">
        <v>4261.3370000000004</v>
      </c>
      <c r="DR230" s="136">
        <v>0</v>
      </c>
      <c r="DS230" s="136">
        <v>54.216999999999999</v>
      </c>
      <c r="DT230" s="136">
        <v>132.46199999999999</v>
      </c>
      <c r="DU230" s="136">
        <v>0</v>
      </c>
      <c r="DV230" s="136">
        <v>280.52499999999998</v>
      </c>
      <c r="DW230" s="136">
        <v>687.82499999999902</v>
      </c>
      <c r="DX230" s="136">
        <v>0</v>
      </c>
      <c r="DY230" s="136">
        <v>2236.9499999999998</v>
      </c>
      <c r="DZ230" s="136">
        <v>6176.35</v>
      </c>
      <c r="EA230" s="136">
        <v>0</v>
      </c>
      <c r="EB230" s="136">
        <v>10807.95</v>
      </c>
      <c r="EC230" s="136">
        <v>25578.9</v>
      </c>
      <c r="ED230" s="61"/>
      <c r="IM230"/>
    </row>
    <row r="231" spans="1:247" ht="20.25" customHeight="1">
      <c r="A231" s="17">
        <v>39926</v>
      </c>
      <c r="B231" s="18" t="s">
        <v>327</v>
      </c>
      <c r="C231" s="19">
        <v>3</v>
      </c>
      <c r="D231" s="14">
        <v>-3.38903</v>
      </c>
      <c r="E231" s="15">
        <v>-60.314869999999999</v>
      </c>
      <c r="F231" s="11" t="s">
        <v>16</v>
      </c>
      <c r="G231" s="13">
        <v>5</v>
      </c>
      <c r="H231" s="11" t="s">
        <v>43</v>
      </c>
      <c r="I231" s="12" t="s">
        <v>326</v>
      </c>
      <c r="J231" s="12" t="s">
        <v>1931</v>
      </c>
      <c r="K231" s="16" t="s">
        <v>291</v>
      </c>
      <c r="L231" s="136">
        <v>1</v>
      </c>
      <c r="M231" s="20">
        <v>11</v>
      </c>
      <c r="N231" s="20">
        <v>1.4</v>
      </c>
      <c r="O231" s="20">
        <v>29.38</v>
      </c>
      <c r="P231" s="20">
        <v>50</v>
      </c>
      <c r="Q231" s="20">
        <v>0.5</v>
      </c>
      <c r="R231" s="205">
        <v>68.325000000000003</v>
      </c>
      <c r="S231" s="205">
        <v>5.2224999999999993</v>
      </c>
      <c r="T231" s="205">
        <v>2.8499999999999996</v>
      </c>
      <c r="U231" s="205">
        <v>0.7</v>
      </c>
      <c r="V231" s="20" t="s">
        <v>15</v>
      </c>
      <c r="W231" s="204">
        <v>6.77</v>
      </c>
      <c r="X231" s="21" t="s">
        <v>15</v>
      </c>
      <c r="Y231" s="21" t="s">
        <v>15</v>
      </c>
      <c r="Z231" s="204">
        <v>6.2</v>
      </c>
      <c r="AA231" s="204">
        <v>4.4000000000000004</v>
      </c>
      <c r="AB231" s="20">
        <v>6.82</v>
      </c>
      <c r="AC231" s="20">
        <v>22.52</v>
      </c>
      <c r="AD231" s="167">
        <v>0.04</v>
      </c>
      <c r="AE231" s="178" t="s">
        <v>1900</v>
      </c>
      <c r="AF231" s="167">
        <v>1.18</v>
      </c>
      <c r="AG231" s="260" t="s">
        <v>1900</v>
      </c>
      <c r="AH231" s="20">
        <v>1.51</v>
      </c>
      <c r="AI231" s="204">
        <v>6.31</v>
      </c>
      <c r="AJ231" s="20">
        <v>0.99</v>
      </c>
      <c r="AK231" s="20">
        <v>1.61</v>
      </c>
      <c r="AL231" s="20">
        <v>1</v>
      </c>
      <c r="AM231" s="20">
        <v>0.13</v>
      </c>
      <c r="AN231" s="21" t="s">
        <v>15</v>
      </c>
      <c r="AO231" s="205">
        <v>14.940101649272652</v>
      </c>
      <c r="AP231" s="205">
        <v>5.3245384368075275</v>
      </c>
      <c r="AQ231" s="217">
        <f t="shared" si="14"/>
        <v>20.264640086080178</v>
      </c>
      <c r="AR231" s="261">
        <f t="shared" si="15"/>
        <v>0.73724979006831892</v>
      </c>
      <c r="AS231" s="20">
        <v>1.9</v>
      </c>
      <c r="AT231" s="21" t="s">
        <v>15</v>
      </c>
      <c r="AU231" s="21" t="s">
        <v>15</v>
      </c>
      <c r="AV231" s="21" t="s">
        <v>15</v>
      </c>
      <c r="AW231" s="204">
        <f t="shared" si="16"/>
        <v>7.2068521973683026</v>
      </c>
      <c r="AX231" s="21" t="s">
        <v>15</v>
      </c>
      <c r="AY231" s="21" t="s">
        <v>15</v>
      </c>
      <c r="AZ231" s="205" t="s">
        <v>15</v>
      </c>
      <c r="BA231" s="21" t="s">
        <v>15</v>
      </c>
      <c r="BB231" s="178" t="s">
        <v>1900</v>
      </c>
      <c r="BC231" s="131" t="s">
        <v>15</v>
      </c>
      <c r="BD231" s="260" t="s">
        <v>1900</v>
      </c>
      <c r="BE231" s="131" t="s">
        <v>15</v>
      </c>
      <c r="BF231" s="20">
        <v>1.51</v>
      </c>
      <c r="BG231" s="21" t="s">
        <v>15</v>
      </c>
      <c r="BH231" s="131" t="s">
        <v>15</v>
      </c>
      <c r="BI231" s="131" t="s">
        <v>15</v>
      </c>
      <c r="BJ231" s="309">
        <v>22.44145</v>
      </c>
      <c r="BK231" s="309">
        <v>1859495000</v>
      </c>
      <c r="BL231" s="309">
        <v>289166600</v>
      </c>
      <c r="BM231" s="309">
        <v>0.4902282</v>
      </c>
      <c r="BN231" s="309">
        <v>0.18925819999999999</v>
      </c>
      <c r="BO231" s="309">
        <v>0.1623954</v>
      </c>
      <c r="BP231" s="309">
        <v>0.13286809999999999</v>
      </c>
      <c r="BQ231" s="309">
        <v>3.7954539999999999E-6</v>
      </c>
      <c r="BR231" s="309">
        <v>2.5246350000000001E-2</v>
      </c>
      <c r="BS231" s="136">
        <v>12.542325401306201</v>
      </c>
      <c r="BT231" s="136">
        <v>9.9258207321166996</v>
      </c>
      <c r="BU231" s="136">
        <v>-9.54276078846306E-4</v>
      </c>
      <c r="BV231" s="136">
        <v>4.1527425637468698E-4</v>
      </c>
      <c r="BW231" s="136">
        <v>1.04194909799844E-3</v>
      </c>
      <c r="BX231" s="136">
        <v>336.48267215119603</v>
      </c>
      <c r="BY231" s="136">
        <v>6673.8055962955996</v>
      </c>
      <c r="BZ231" s="136">
        <v>2.3435086013217098E-2</v>
      </c>
      <c r="CA231" s="309">
        <v>8.6361731073636194E-5</v>
      </c>
      <c r="CB231" s="136">
        <v>8405.34220877394</v>
      </c>
      <c r="CC231" s="136">
        <v>25230.593173085999</v>
      </c>
      <c r="CD231" s="136">
        <v>13086.344201263901</v>
      </c>
      <c r="CE231" s="136">
        <v>0</v>
      </c>
      <c r="CF231" s="136">
        <v>26.765425</v>
      </c>
      <c r="CG231" s="136">
        <v>82.377781999999996</v>
      </c>
      <c r="CH231" s="136">
        <v>25.7</v>
      </c>
      <c r="CI231" s="136">
        <v>26.774482758620699</v>
      </c>
      <c r="CJ231" s="136">
        <v>26.688365650969502</v>
      </c>
      <c r="CK231" s="136">
        <v>0.108</v>
      </c>
      <c r="CL231" s="136">
        <v>15.4512</v>
      </c>
      <c r="CM231" s="136">
        <v>39.776400000000002</v>
      </c>
      <c r="CN231" s="136">
        <v>0</v>
      </c>
      <c r="CO231" s="136">
        <v>27006.707137000001</v>
      </c>
      <c r="CP231" s="136">
        <v>63494.182184999998</v>
      </c>
      <c r="CQ231" s="136">
        <v>90</v>
      </c>
      <c r="CR231" s="136">
        <v>83.586206896551701</v>
      </c>
      <c r="CS231" s="136">
        <v>82.983379501385002</v>
      </c>
      <c r="CT231" s="136">
        <v>1004.9</v>
      </c>
      <c r="CU231" s="136">
        <v>1006.19034482759</v>
      </c>
      <c r="CV231" s="136">
        <v>1006.5565096952899</v>
      </c>
      <c r="CW231" s="136">
        <v>1</v>
      </c>
      <c r="CX231" s="136">
        <v>1.67724137931034</v>
      </c>
      <c r="CY231" s="136">
        <v>1.5545706371191099</v>
      </c>
      <c r="CZ231" s="136">
        <v>301</v>
      </c>
      <c r="DA231" s="136">
        <v>127.324137931034</v>
      </c>
      <c r="DB231" s="136">
        <v>142.36842105263199</v>
      </c>
      <c r="DC231" s="136">
        <v>0</v>
      </c>
      <c r="DD231" s="136">
        <v>2888.8249999999998</v>
      </c>
      <c r="DE231" s="136">
        <v>7122.4750000000004</v>
      </c>
      <c r="DF231" s="136">
        <v>0</v>
      </c>
      <c r="DG231" s="136">
        <v>27201.275000000001</v>
      </c>
      <c r="DH231" s="136">
        <v>66073.7</v>
      </c>
      <c r="DI231" s="136">
        <v>447.35</v>
      </c>
      <c r="DJ231" s="136">
        <v>65334.125</v>
      </c>
      <c r="DK231" s="136">
        <v>162063.67499999999</v>
      </c>
      <c r="DL231" s="136">
        <v>418.55</v>
      </c>
      <c r="DM231" s="136">
        <v>61081.925000000003</v>
      </c>
      <c r="DN231" s="136">
        <v>151335.20000000001</v>
      </c>
      <c r="DO231" s="136">
        <v>0</v>
      </c>
      <c r="DP231" s="136">
        <v>1746.7270000000001</v>
      </c>
      <c r="DQ231" s="136">
        <v>4261.3370000000004</v>
      </c>
      <c r="DR231" s="136">
        <v>0</v>
      </c>
      <c r="DS231" s="136">
        <v>54.216999999999999</v>
      </c>
      <c r="DT231" s="136">
        <v>132.46199999999999</v>
      </c>
      <c r="DU231" s="136">
        <v>0</v>
      </c>
      <c r="DV231" s="136">
        <v>280.52499999999998</v>
      </c>
      <c r="DW231" s="136">
        <v>687.82499999999902</v>
      </c>
      <c r="DX231" s="136">
        <v>0</v>
      </c>
      <c r="DY231" s="136">
        <v>2236.9499999999998</v>
      </c>
      <c r="DZ231" s="136">
        <v>6176.35</v>
      </c>
      <c r="EA231" s="136">
        <v>0</v>
      </c>
      <c r="EB231" s="136">
        <v>10807.95</v>
      </c>
      <c r="EC231" s="136">
        <v>25578.9</v>
      </c>
      <c r="ED231" s="61"/>
      <c r="IM231"/>
    </row>
    <row r="232" spans="1:247" ht="20.25" customHeight="1">
      <c r="A232" s="25">
        <v>39926</v>
      </c>
      <c r="B232" s="26" t="s">
        <v>37</v>
      </c>
      <c r="C232" s="27">
        <v>4</v>
      </c>
      <c r="D232" s="14">
        <v>-3.38903</v>
      </c>
      <c r="E232" s="23">
        <v>-60.314869999999999</v>
      </c>
      <c r="F232" s="11" t="s">
        <v>16</v>
      </c>
      <c r="G232" s="13">
        <v>5</v>
      </c>
      <c r="H232" s="11" t="s">
        <v>43</v>
      </c>
      <c r="I232" s="12" t="s">
        <v>328</v>
      </c>
      <c r="J232" s="12" t="s">
        <v>1931</v>
      </c>
      <c r="K232" s="24" t="s">
        <v>291</v>
      </c>
      <c r="L232" s="136">
        <v>1</v>
      </c>
      <c r="M232" s="28">
        <v>11</v>
      </c>
      <c r="N232" s="28">
        <v>1.4</v>
      </c>
      <c r="O232" s="28">
        <v>30.71</v>
      </c>
      <c r="P232" s="28">
        <v>49.9</v>
      </c>
      <c r="Q232" s="28">
        <v>0.67</v>
      </c>
      <c r="R232" s="204">
        <v>87.40000000000002</v>
      </c>
      <c r="S232" s="204">
        <v>6.5266666666666673</v>
      </c>
      <c r="T232" s="204">
        <v>3.1666666666666665</v>
      </c>
      <c r="U232" s="204">
        <v>0.73333333333333339</v>
      </c>
      <c r="V232" s="20" t="s">
        <v>15</v>
      </c>
      <c r="W232" s="205">
        <v>6.87</v>
      </c>
      <c r="X232" s="29" t="s">
        <v>15</v>
      </c>
      <c r="Y232" s="29" t="s">
        <v>15</v>
      </c>
      <c r="Z232" s="205">
        <v>5.2</v>
      </c>
      <c r="AA232" s="205">
        <v>3.47</v>
      </c>
      <c r="AB232" s="28">
        <v>6.9</v>
      </c>
      <c r="AC232" s="28">
        <v>23.04</v>
      </c>
      <c r="AD232" s="198">
        <v>0.03</v>
      </c>
      <c r="AE232" s="178" t="s">
        <v>1900</v>
      </c>
      <c r="AF232" s="198">
        <v>1.2</v>
      </c>
      <c r="AG232" s="260" t="s">
        <v>1900</v>
      </c>
      <c r="AH232" s="28">
        <v>1.51</v>
      </c>
      <c r="AI232" s="205">
        <v>6.43</v>
      </c>
      <c r="AJ232" s="28">
        <v>1.05</v>
      </c>
      <c r="AK232" s="28">
        <v>1.61</v>
      </c>
      <c r="AL232" s="28">
        <v>0.97</v>
      </c>
      <c r="AM232" s="29" t="s">
        <v>15</v>
      </c>
      <c r="AN232" s="29" t="s">
        <v>15</v>
      </c>
      <c r="AO232" s="204">
        <v>12.873917378628562</v>
      </c>
      <c r="AP232" s="204">
        <v>3.9495574098153581</v>
      </c>
      <c r="AQ232" s="217">
        <f t="shared" si="14"/>
        <v>16.823474788443921</v>
      </c>
      <c r="AR232" s="261">
        <f t="shared" si="15"/>
        <v>0.76523533577449065</v>
      </c>
      <c r="AS232" s="28">
        <v>0.3</v>
      </c>
      <c r="AT232" s="29" t="s">
        <v>15</v>
      </c>
      <c r="AU232" s="29" t="s">
        <v>15</v>
      </c>
      <c r="AV232" s="29" t="s">
        <v>15</v>
      </c>
      <c r="AW232" s="204" t="str">
        <f t="shared" si="16"/>
        <v>NaN</v>
      </c>
      <c r="AX232" s="29" t="s">
        <v>15</v>
      </c>
      <c r="AY232" s="29" t="s">
        <v>15</v>
      </c>
      <c r="AZ232" s="204" t="s">
        <v>15</v>
      </c>
      <c r="BA232" s="29" t="s">
        <v>15</v>
      </c>
      <c r="BB232" s="178" t="s">
        <v>1900</v>
      </c>
      <c r="BC232" s="131" t="s">
        <v>15</v>
      </c>
      <c r="BD232" s="260" t="s">
        <v>1900</v>
      </c>
      <c r="BE232" s="131" t="s">
        <v>15</v>
      </c>
      <c r="BF232" s="28">
        <v>1.51</v>
      </c>
      <c r="BG232" s="21" t="s">
        <v>15</v>
      </c>
      <c r="BH232" s="131" t="s">
        <v>15</v>
      </c>
      <c r="BI232" s="131" t="s">
        <v>15</v>
      </c>
      <c r="BJ232" s="309">
        <v>22.44145</v>
      </c>
      <c r="BK232" s="309">
        <v>1859495000</v>
      </c>
      <c r="BL232" s="309">
        <v>289166600</v>
      </c>
      <c r="BM232" s="309">
        <v>0.4902282</v>
      </c>
      <c r="BN232" s="309">
        <v>0.18925819999999999</v>
      </c>
      <c r="BO232" s="309">
        <v>0.1623954</v>
      </c>
      <c r="BP232" s="309">
        <v>0.13286809999999999</v>
      </c>
      <c r="BQ232" s="309">
        <v>3.7954539999999999E-6</v>
      </c>
      <c r="BR232" s="309">
        <v>2.5246350000000001E-2</v>
      </c>
      <c r="BS232" s="136">
        <v>12.542325401306201</v>
      </c>
      <c r="BT232" s="136">
        <v>9.9438867568969709</v>
      </c>
      <c r="BU232" s="136">
        <v>-7.0432757493108498E-4</v>
      </c>
      <c r="BV232" s="136">
        <v>4.1529810987412898E-4</v>
      </c>
      <c r="BW232" s="136">
        <v>8.1816039746627199E-4</v>
      </c>
      <c r="BX232" s="136">
        <v>329.474794633523</v>
      </c>
      <c r="BY232" s="136">
        <v>7113.0162074973696</v>
      </c>
      <c r="BZ232" s="136">
        <v>9.1670820004201396E-3</v>
      </c>
      <c r="CA232" s="309">
        <v>6.4358624194917497E-5</v>
      </c>
      <c r="CB232" s="136">
        <v>6280.9829740569903</v>
      </c>
      <c r="CC232" s="136">
        <v>25230.593173085999</v>
      </c>
      <c r="CD232" s="136">
        <v>13086.344201263901</v>
      </c>
      <c r="CE232" s="136">
        <v>0</v>
      </c>
      <c r="CF232" s="136">
        <v>26.765425</v>
      </c>
      <c r="CG232" s="136">
        <v>82.377781999999996</v>
      </c>
      <c r="CH232" s="136">
        <v>26.2</v>
      </c>
      <c r="CI232" s="136">
        <v>26.809655172413802</v>
      </c>
      <c r="CJ232" s="136">
        <v>26.707202216066499</v>
      </c>
      <c r="CK232" s="136">
        <v>7.1999999999999995E-2</v>
      </c>
      <c r="CL232" s="136">
        <v>15.2316</v>
      </c>
      <c r="CM232" s="136">
        <v>39.441600000000001</v>
      </c>
      <c r="CN232" s="136">
        <v>0.19944400000000001</v>
      </c>
      <c r="CO232" s="136">
        <v>27006.906580999999</v>
      </c>
      <c r="CP232" s="136">
        <v>63494.381629000003</v>
      </c>
      <c r="CQ232" s="136">
        <v>90</v>
      </c>
      <c r="CR232" s="136">
        <v>83.5586206896552</v>
      </c>
      <c r="CS232" s="136">
        <v>82.969529085872594</v>
      </c>
      <c r="CT232" s="136">
        <v>1006</v>
      </c>
      <c r="CU232" s="136">
        <v>1006.17034482759</v>
      </c>
      <c r="CV232" s="136">
        <v>1006.5573407202201</v>
      </c>
      <c r="CW232" s="136">
        <v>0.6</v>
      </c>
      <c r="CX232" s="136">
        <v>1.6675862068965499</v>
      </c>
      <c r="CY232" s="136">
        <v>1.54903047091413</v>
      </c>
      <c r="CZ232" s="136">
        <v>206</v>
      </c>
      <c r="DA232" s="136">
        <v>127.16551724137901</v>
      </c>
      <c r="DB232" s="136">
        <v>142.620498614958</v>
      </c>
      <c r="DC232" s="136">
        <v>3.8</v>
      </c>
      <c r="DD232" s="136">
        <v>2892.625</v>
      </c>
      <c r="DE232" s="136">
        <v>7126.2749999999996</v>
      </c>
      <c r="DF232" s="136">
        <v>31.95</v>
      </c>
      <c r="DG232" s="136">
        <v>27233.224999999999</v>
      </c>
      <c r="DH232" s="136">
        <v>66105.649999999994</v>
      </c>
      <c r="DI232" s="136">
        <v>448.9</v>
      </c>
      <c r="DJ232" s="136">
        <v>65341.275000000001</v>
      </c>
      <c r="DK232" s="136">
        <v>162081.45000000001</v>
      </c>
      <c r="DL232" s="136">
        <v>418.7</v>
      </c>
      <c r="DM232" s="136">
        <v>61077.925000000003</v>
      </c>
      <c r="DN232" s="136">
        <v>151332.875</v>
      </c>
      <c r="DO232" s="136">
        <v>1.845</v>
      </c>
      <c r="DP232" s="136">
        <v>1748.5719999999999</v>
      </c>
      <c r="DQ232" s="136">
        <v>4263.1819999999998</v>
      </c>
      <c r="DR232" s="136">
        <v>5.0000000000000001E-3</v>
      </c>
      <c r="DS232" s="136">
        <v>54.222000000000001</v>
      </c>
      <c r="DT232" s="136">
        <v>132.46700000000001</v>
      </c>
      <c r="DU232" s="136">
        <v>2.5000000000000001E-2</v>
      </c>
      <c r="DV232" s="136">
        <v>280.55</v>
      </c>
      <c r="DW232" s="136">
        <v>687.849999999999</v>
      </c>
      <c r="DX232" s="136">
        <v>2.5000000000000001E-2</v>
      </c>
      <c r="DY232" s="136">
        <v>2236.9749999999999</v>
      </c>
      <c r="DZ232" s="136">
        <v>6176.375</v>
      </c>
      <c r="EA232" s="136">
        <v>14.75</v>
      </c>
      <c r="EB232" s="136">
        <v>10822.7</v>
      </c>
      <c r="EC232" s="136">
        <v>25593.65</v>
      </c>
      <c r="ED232" s="61"/>
      <c r="IM232"/>
    </row>
    <row r="233" spans="1:247" ht="20.25" customHeight="1">
      <c r="A233" s="17">
        <v>39926</v>
      </c>
      <c r="B233" s="18" t="s">
        <v>37</v>
      </c>
      <c r="C233" s="19">
        <v>4</v>
      </c>
      <c r="D233" s="14">
        <v>-3.38903</v>
      </c>
      <c r="E233" s="15">
        <v>-60.314869999999999</v>
      </c>
      <c r="F233" s="11" t="s">
        <v>16</v>
      </c>
      <c r="G233" s="13">
        <v>5</v>
      </c>
      <c r="H233" s="11" t="s">
        <v>43</v>
      </c>
      <c r="I233" s="12" t="s">
        <v>329</v>
      </c>
      <c r="J233" s="12" t="s">
        <v>1931</v>
      </c>
      <c r="K233" s="16" t="s">
        <v>291</v>
      </c>
      <c r="L233" s="136">
        <v>0</v>
      </c>
      <c r="M233" s="20">
        <v>11</v>
      </c>
      <c r="N233" s="20">
        <v>1.4</v>
      </c>
      <c r="O233" s="20">
        <v>29.01</v>
      </c>
      <c r="P233" s="20">
        <v>50</v>
      </c>
      <c r="Q233" s="20">
        <v>3.49</v>
      </c>
      <c r="R233" s="205">
        <v>41.6</v>
      </c>
      <c r="S233" s="205">
        <v>3.2</v>
      </c>
      <c r="T233" s="205">
        <v>2</v>
      </c>
      <c r="U233" s="205">
        <v>0.5</v>
      </c>
      <c r="V233" s="20" t="s">
        <v>15</v>
      </c>
      <c r="W233" s="204">
        <v>6.56</v>
      </c>
      <c r="X233" s="21" t="s">
        <v>15</v>
      </c>
      <c r="Y233" s="21" t="s">
        <v>15</v>
      </c>
      <c r="Z233" s="204">
        <v>6.8</v>
      </c>
      <c r="AA233" s="204">
        <v>3.73</v>
      </c>
      <c r="AB233" s="20">
        <v>6.94</v>
      </c>
      <c r="AC233" s="20">
        <v>22.74</v>
      </c>
      <c r="AD233" s="167">
        <v>0.04</v>
      </c>
      <c r="AE233" s="178" t="s">
        <v>1900</v>
      </c>
      <c r="AF233" s="167">
        <v>1.1200000000000001</v>
      </c>
      <c r="AG233" s="260" t="s">
        <v>1900</v>
      </c>
      <c r="AH233" s="20">
        <v>1.53</v>
      </c>
      <c r="AI233" s="204">
        <v>6.19</v>
      </c>
      <c r="AJ233" s="20">
        <v>0.94</v>
      </c>
      <c r="AK233" s="20">
        <v>1.43</v>
      </c>
      <c r="AL233" s="20">
        <v>0.91</v>
      </c>
      <c r="AM233" s="20">
        <v>0.16</v>
      </c>
      <c r="AN233" s="21" t="s">
        <v>15</v>
      </c>
      <c r="AO233" s="205">
        <v>9.5362350952804178</v>
      </c>
      <c r="AP233" s="205">
        <v>3.0813709960525264</v>
      </c>
      <c r="AQ233" s="217">
        <f t="shared" si="14"/>
        <v>12.617606091332945</v>
      </c>
      <c r="AR233" s="261">
        <f t="shared" si="15"/>
        <v>0.75578798595011409</v>
      </c>
      <c r="AS233" s="20">
        <v>1.1499999999999999</v>
      </c>
      <c r="AT233" s="21" t="s">
        <v>15</v>
      </c>
      <c r="AU233" s="21" t="s">
        <v>15</v>
      </c>
      <c r="AV233" s="21" t="s">
        <v>15</v>
      </c>
      <c r="AW233" s="204">
        <f t="shared" si="16"/>
        <v>8.8699719352225266</v>
      </c>
      <c r="AX233" s="21" t="s">
        <v>15</v>
      </c>
      <c r="AY233" s="21" t="s">
        <v>15</v>
      </c>
      <c r="AZ233" s="205" t="s">
        <v>15</v>
      </c>
      <c r="BA233" s="21" t="s">
        <v>15</v>
      </c>
      <c r="BB233" s="178" t="s">
        <v>1900</v>
      </c>
      <c r="BC233" s="131" t="s">
        <v>15</v>
      </c>
      <c r="BD233" s="260" t="s">
        <v>1900</v>
      </c>
      <c r="BE233" s="131" t="s">
        <v>15</v>
      </c>
      <c r="BF233" s="20">
        <v>1.53</v>
      </c>
      <c r="BG233" s="21" t="s">
        <v>15</v>
      </c>
      <c r="BH233" s="131" t="s">
        <v>15</v>
      </c>
      <c r="BI233" s="131" t="s">
        <v>15</v>
      </c>
      <c r="BJ233" s="309">
        <v>22.44145</v>
      </c>
      <c r="BK233" s="309">
        <v>1859495000</v>
      </c>
      <c r="BL233" s="309">
        <v>289166600</v>
      </c>
      <c r="BM233" s="309">
        <v>0.4902282</v>
      </c>
      <c r="BN233" s="309">
        <v>0.18925819999999999</v>
      </c>
      <c r="BO233" s="309">
        <v>0.1623954</v>
      </c>
      <c r="BP233" s="309">
        <v>0.13286809999999999</v>
      </c>
      <c r="BQ233" s="309">
        <v>3.7954539999999999E-6</v>
      </c>
      <c r="BR233" s="309">
        <v>2.5246350000000001E-2</v>
      </c>
      <c r="BS233" s="136">
        <v>12.542325401306201</v>
      </c>
      <c r="BT233" s="136">
        <v>9.9438867568969709</v>
      </c>
      <c r="BU233" s="136">
        <v>-7.0432757493108498E-4</v>
      </c>
      <c r="BV233" s="136">
        <v>4.1529810987412898E-4</v>
      </c>
      <c r="BW233" s="136">
        <v>8.1816039746627199E-4</v>
      </c>
      <c r="BX233" s="136">
        <v>329.474794633523</v>
      </c>
      <c r="BY233" s="136">
        <v>7113.0162074973696</v>
      </c>
      <c r="BZ233" s="136">
        <v>9.1670820004201396E-3</v>
      </c>
      <c r="CA233" s="309">
        <v>6.4358624194917497E-5</v>
      </c>
      <c r="CB233" s="136">
        <v>6280.9829740569903</v>
      </c>
      <c r="CC233" s="136">
        <v>25230.593173085999</v>
      </c>
      <c r="CD233" s="136">
        <v>13086.344201263901</v>
      </c>
      <c r="CE233" s="136">
        <v>0</v>
      </c>
      <c r="CF233" s="136">
        <v>26.765425</v>
      </c>
      <c r="CG233" s="136">
        <v>82.377781999999996</v>
      </c>
      <c r="CH233" s="136">
        <v>26.2</v>
      </c>
      <c r="CI233" s="136">
        <v>26.809655172413802</v>
      </c>
      <c r="CJ233" s="136">
        <v>26.707202216066499</v>
      </c>
      <c r="CK233" s="136">
        <v>7.1999999999999995E-2</v>
      </c>
      <c r="CL233" s="136">
        <v>15.2316</v>
      </c>
      <c r="CM233" s="136">
        <v>39.441600000000001</v>
      </c>
      <c r="CN233" s="136">
        <v>0.19944400000000001</v>
      </c>
      <c r="CO233" s="136">
        <v>27006.906580999999</v>
      </c>
      <c r="CP233" s="136">
        <v>63494.381629000003</v>
      </c>
      <c r="CQ233" s="136">
        <v>90</v>
      </c>
      <c r="CR233" s="136">
        <v>83.5586206896552</v>
      </c>
      <c r="CS233" s="136">
        <v>82.969529085872594</v>
      </c>
      <c r="CT233" s="136">
        <v>1006</v>
      </c>
      <c r="CU233" s="136">
        <v>1006.17034482759</v>
      </c>
      <c r="CV233" s="136">
        <v>1006.5573407202201</v>
      </c>
      <c r="CW233" s="136">
        <v>0.6</v>
      </c>
      <c r="CX233" s="136">
        <v>1.6675862068965499</v>
      </c>
      <c r="CY233" s="136">
        <v>1.54903047091413</v>
      </c>
      <c r="CZ233" s="136">
        <v>206</v>
      </c>
      <c r="DA233" s="136">
        <v>127.16551724137901</v>
      </c>
      <c r="DB233" s="136">
        <v>142.620498614958</v>
      </c>
      <c r="DC233" s="136">
        <v>3.8</v>
      </c>
      <c r="DD233" s="136">
        <v>2892.625</v>
      </c>
      <c r="DE233" s="136">
        <v>7126.2749999999996</v>
      </c>
      <c r="DF233" s="136">
        <v>31.95</v>
      </c>
      <c r="DG233" s="136">
        <v>27233.224999999999</v>
      </c>
      <c r="DH233" s="136">
        <v>66105.649999999994</v>
      </c>
      <c r="DI233" s="136">
        <v>448.9</v>
      </c>
      <c r="DJ233" s="136">
        <v>65341.275000000001</v>
      </c>
      <c r="DK233" s="136">
        <v>162081.45000000001</v>
      </c>
      <c r="DL233" s="136">
        <v>418.7</v>
      </c>
      <c r="DM233" s="136">
        <v>61077.925000000003</v>
      </c>
      <c r="DN233" s="136">
        <v>151332.875</v>
      </c>
      <c r="DO233" s="136">
        <v>1.845</v>
      </c>
      <c r="DP233" s="136">
        <v>1748.5719999999999</v>
      </c>
      <c r="DQ233" s="136">
        <v>4263.1819999999998</v>
      </c>
      <c r="DR233" s="136">
        <v>5.0000000000000001E-3</v>
      </c>
      <c r="DS233" s="136">
        <v>54.222000000000001</v>
      </c>
      <c r="DT233" s="136">
        <v>132.46700000000001</v>
      </c>
      <c r="DU233" s="136">
        <v>2.5000000000000001E-2</v>
      </c>
      <c r="DV233" s="136">
        <v>280.55</v>
      </c>
      <c r="DW233" s="136">
        <v>687.849999999999</v>
      </c>
      <c r="DX233" s="136">
        <v>2.5000000000000001E-2</v>
      </c>
      <c r="DY233" s="136">
        <v>2236.9749999999999</v>
      </c>
      <c r="DZ233" s="136">
        <v>6176.375</v>
      </c>
      <c r="EA233" s="136">
        <v>14.75</v>
      </c>
      <c r="EB233" s="136">
        <v>10822.7</v>
      </c>
      <c r="EC233" s="136">
        <v>25593.65</v>
      </c>
      <c r="ED233" s="61"/>
      <c r="IM233"/>
    </row>
    <row r="234" spans="1:247" ht="20.25" customHeight="1">
      <c r="A234" s="25">
        <v>39926</v>
      </c>
      <c r="B234" s="26" t="s">
        <v>37</v>
      </c>
      <c r="C234" s="27">
        <v>4</v>
      </c>
      <c r="D234" s="14">
        <v>-3.38903</v>
      </c>
      <c r="E234" s="23">
        <v>-60.314869999999999</v>
      </c>
      <c r="F234" s="11" t="s">
        <v>16</v>
      </c>
      <c r="G234" s="13">
        <v>5</v>
      </c>
      <c r="H234" s="11" t="s">
        <v>43</v>
      </c>
      <c r="I234" s="12" t="s">
        <v>330</v>
      </c>
      <c r="J234" s="12" t="s">
        <v>1931</v>
      </c>
      <c r="K234" s="24" t="s">
        <v>291</v>
      </c>
      <c r="L234" s="136">
        <v>0</v>
      </c>
      <c r="M234" s="28">
        <v>11</v>
      </c>
      <c r="N234" s="28">
        <v>1.4</v>
      </c>
      <c r="O234" s="28">
        <v>28.86</v>
      </c>
      <c r="P234" s="28">
        <v>50</v>
      </c>
      <c r="Q234" s="28">
        <v>4.01</v>
      </c>
      <c r="R234" s="204">
        <v>8.6999999999999993</v>
      </c>
      <c r="S234" s="204">
        <v>0.67</v>
      </c>
      <c r="T234" s="204">
        <v>2.6</v>
      </c>
      <c r="U234" s="204">
        <v>0.6</v>
      </c>
      <c r="V234" s="20" t="s">
        <v>15</v>
      </c>
      <c r="W234" s="205">
        <v>6.41</v>
      </c>
      <c r="X234" s="29" t="s">
        <v>15</v>
      </c>
      <c r="Y234" s="29" t="s">
        <v>15</v>
      </c>
      <c r="Z234" s="205">
        <v>4.62</v>
      </c>
      <c r="AA234" s="205">
        <v>0.53</v>
      </c>
      <c r="AB234" s="28">
        <v>6.6</v>
      </c>
      <c r="AC234" s="28">
        <v>22.83</v>
      </c>
      <c r="AD234" s="198">
        <v>0.03</v>
      </c>
      <c r="AE234" s="178" t="s">
        <v>1900</v>
      </c>
      <c r="AF234" s="198">
        <v>1.04</v>
      </c>
      <c r="AG234" s="260" t="s">
        <v>1900</v>
      </c>
      <c r="AH234" s="28">
        <v>1.44</v>
      </c>
      <c r="AI234" s="205">
        <v>6.12</v>
      </c>
      <c r="AJ234" s="28">
        <v>0.91</v>
      </c>
      <c r="AK234" s="28">
        <v>1.28</v>
      </c>
      <c r="AL234" s="28">
        <v>0.84</v>
      </c>
      <c r="AM234" s="28">
        <v>0.17</v>
      </c>
      <c r="AN234" s="29" t="s">
        <v>15</v>
      </c>
      <c r="AO234" s="204">
        <v>4.3442848767388558</v>
      </c>
      <c r="AP234" s="204">
        <v>3.4939249678770627</v>
      </c>
      <c r="AQ234" s="217">
        <f t="shared" si="14"/>
        <v>7.8382098446159185</v>
      </c>
      <c r="AR234" s="261">
        <f t="shared" si="15"/>
        <v>0.55424452303008365</v>
      </c>
      <c r="AS234" s="28">
        <v>0.95</v>
      </c>
      <c r="AT234" s="29" t="s">
        <v>15</v>
      </c>
      <c r="AU234" s="29" t="s">
        <v>15</v>
      </c>
      <c r="AV234" s="29" t="s">
        <v>15</v>
      </c>
      <c r="AW234" s="204">
        <f t="shared" si="16"/>
        <v>9.4243451811739334</v>
      </c>
      <c r="AX234" s="29" t="s">
        <v>15</v>
      </c>
      <c r="AY234" s="29" t="s">
        <v>15</v>
      </c>
      <c r="AZ234" s="204" t="s">
        <v>15</v>
      </c>
      <c r="BA234" s="29" t="s">
        <v>15</v>
      </c>
      <c r="BB234" s="178" t="s">
        <v>1900</v>
      </c>
      <c r="BC234" s="131" t="s">
        <v>15</v>
      </c>
      <c r="BD234" s="260" t="s">
        <v>1900</v>
      </c>
      <c r="BE234" s="131" t="s">
        <v>15</v>
      </c>
      <c r="BF234" s="28">
        <v>1.44</v>
      </c>
      <c r="BG234" s="21" t="s">
        <v>15</v>
      </c>
      <c r="BH234" s="131" t="s">
        <v>15</v>
      </c>
      <c r="BI234" s="131" t="s">
        <v>15</v>
      </c>
      <c r="BJ234" s="309">
        <v>22.44145</v>
      </c>
      <c r="BK234" s="309">
        <v>1859495000</v>
      </c>
      <c r="BL234" s="309">
        <v>289166600</v>
      </c>
      <c r="BM234" s="309">
        <v>0.4902282</v>
      </c>
      <c r="BN234" s="309">
        <v>0.18925819999999999</v>
      </c>
      <c r="BO234" s="309">
        <v>0.1623954</v>
      </c>
      <c r="BP234" s="309">
        <v>0.13286809999999999</v>
      </c>
      <c r="BQ234" s="309">
        <v>3.7954539999999999E-6</v>
      </c>
      <c r="BR234" s="309">
        <v>2.5246350000000001E-2</v>
      </c>
      <c r="BS234" s="136">
        <v>12.542325401306201</v>
      </c>
      <c r="BT234" s="136">
        <v>9.9438867568969709</v>
      </c>
      <c r="BU234" s="136">
        <v>-7.0432757493108498E-4</v>
      </c>
      <c r="BV234" s="136">
        <v>4.1529810987412898E-4</v>
      </c>
      <c r="BW234" s="136">
        <v>8.1816039746627199E-4</v>
      </c>
      <c r="BX234" s="136">
        <v>329.474794633523</v>
      </c>
      <c r="BY234" s="136">
        <v>7113.0162074973696</v>
      </c>
      <c r="BZ234" s="136">
        <v>9.1670820004201396E-3</v>
      </c>
      <c r="CA234" s="309">
        <v>6.4358624194917497E-5</v>
      </c>
      <c r="CB234" s="136">
        <v>6280.9829740569903</v>
      </c>
      <c r="CC234" s="136">
        <v>25230.593173085999</v>
      </c>
      <c r="CD234" s="136">
        <v>13086.344201263901</v>
      </c>
      <c r="CE234" s="136">
        <v>0</v>
      </c>
      <c r="CF234" s="136">
        <v>26.765425</v>
      </c>
      <c r="CG234" s="136">
        <v>82.377781999999996</v>
      </c>
      <c r="CH234" s="136">
        <v>26.2</v>
      </c>
      <c r="CI234" s="136">
        <v>26.809655172413802</v>
      </c>
      <c r="CJ234" s="136">
        <v>26.707202216066499</v>
      </c>
      <c r="CK234" s="136">
        <v>7.1999999999999995E-2</v>
      </c>
      <c r="CL234" s="136">
        <v>15.2316</v>
      </c>
      <c r="CM234" s="136">
        <v>39.441600000000001</v>
      </c>
      <c r="CN234" s="136">
        <v>0.19944400000000001</v>
      </c>
      <c r="CO234" s="136">
        <v>27006.906580999999</v>
      </c>
      <c r="CP234" s="136">
        <v>63494.381629000003</v>
      </c>
      <c r="CQ234" s="136">
        <v>90</v>
      </c>
      <c r="CR234" s="136">
        <v>83.5586206896552</v>
      </c>
      <c r="CS234" s="136">
        <v>82.969529085872594</v>
      </c>
      <c r="CT234" s="136">
        <v>1006</v>
      </c>
      <c r="CU234" s="136">
        <v>1006.17034482759</v>
      </c>
      <c r="CV234" s="136">
        <v>1006.5573407202201</v>
      </c>
      <c r="CW234" s="136">
        <v>0.6</v>
      </c>
      <c r="CX234" s="136">
        <v>1.6675862068965499</v>
      </c>
      <c r="CY234" s="136">
        <v>1.54903047091413</v>
      </c>
      <c r="CZ234" s="136">
        <v>206</v>
      </c>
      <c r="DA234" s="136">
        <v>127.16551724137901</v>
      </c>
      <c r="DB234" s="136">
        <v>142.620498614958</v>
      </c>
      <c r="DC234" s="136">
        <v>3.8</v>
      </c>
      <c r="DD234" s="136">
        <v>2892.625</v>
      </c>
      <c r="DE234" s="136">
        <v>7126.2749999999996</v>
      </c>
      <c r="DF234" s="136">
        <v>31.95</v>
      </c>
      <c r="DG234" s="136">
        <v>27233.224999999999</v>
      </c>
      <c r="DH234" s="136">
        <v>66105.649999999994</v>
      </c>
      <c r="DI234" s="136">
        <v>448.9</v>
      </c>
      <c r="DJ234" s="136">
        <v>65341.275000000001</v>
      </c>
      <c r="DK234" s="136">
        <v>162081.45000000001</v>
      </c>
      <c r="DL234" s="136">
        <v>418.7</v>
      </c>
      <c r="DM234" s="136">
        <v>61077.925000000003</v>
      </c>
      <c r="DN234" s="136">
        <v>151332.875</v>
      </c>
      <c r="DO234" s="136">
        <v>1.845</v>
      </c>
      <c r="DP234" s="136">
        <v>1748.5719999999999</v>
      </c>
      <c r="DQ234" s="136">
        <v>4263.1819999999998</v>
      </c>
      <c r="DR234" s="136">
        <v>5.0000000000000001E-3</v>
      </c>
      <c r="DS234" s="136">
        <v>54.222000000000001</v>
      </c>
      <c r="DT234" s="136">
        <v>132.46700000000001</v>
      </c>
      <c r="DU234" s="136">
        <v>2.5000000000000001E-2</v>
      </c>
      <c r="DV234" s="136">
        <v>280.55</v>
      </c>
      <c r="DW234" s="136">
        <v>687.849999999999</v>
      </c>
      <c r="DX234" s="136">
        <v>2.5000000000000001E-2</v>
      </c>
      <c r="DY234" s="136">
        <v>2236.9749999999999</v>
      </c>
      <c r="DZ234" s="136">
        <v>6176.375</v>
      </c>
      <c r="EA234" s="136">
        <v>14.75</v>
      </c>
      <c r="EB234" s="136">
        <v>10822.7</v>
      </c>
      <c r="EC234" s="136">
        <v>25593.65</v>
      </c>
      <c r="ED234" s="61"/>
      <c r="IM234"/>
    </row>
    <row r="235" spans="1:247" ht="20.25" customHeight="1">
      <c r="A235" s="17">
        <v>39926</v>
      </c>
      <c r="B235" s="18" t="s">
        <v>38</v>
      </c>
      <c r="C235" s="19">
        <v>4</v>
      </c>
      <c r="D235" s="14">
        <v>-3.38903</v>
      </c>
      <c r="E235" s="15">
        <v>-60.314869999999999</v>
      </c>
      <c r="F235" s="11" t="s">
        <v>16</v>
      </c>
      <c r="G235" s="13">
        <v>5</v>
      </c>
      <c r="H235" s="11" t="s">
        <v>43</v>
      </c>
      <c r="I235" s="12" t="s">
        <v>331</v>
      </c>
      <c r="J235" s="12" t="s">
        <v>1931</v>
      </c>
      <c r="K235" s="16" t="s">
        <v>291</v>
      </c>
      <c r="L235" s="136">
        <v>1</v>
      </c>
      <c r="M235" s="20">
        <v>11</v>
      </c>
      <c r="N235" s="20">
        <v>1.4</v>
      </c>
      <c r="O235" s="20">
        <v>30.32</v>
      </c>
      <c r="P235" s="20">
        <v>49.5</v>
      </c>
      <c r="Q235" s="20">
        <v>0.53</v>
      </c>
      <c r="R235" s="205">
        <v>91.933333333333337</v>
      </c>
      <c r="S235" s="205">
        <v>6.7766666666666664</v>
      </c>
      <c r="T235" s="205">
        <v>5.0333333333333332</v>
      </c>
      <c r="U235" s="205">
        <v>1.2</v>
      </c>
      <c r="V235" s="20" t="s">
        <v>15</v>
      </c>
      <c r="W235" s="204">
        <v>6.79</v>
      </c>
      <c r="X235" s="21" t="s">
        <v>15</v>
      </c>
      <c r="Y235" s="21" t="s">
        <v>15</v>
      </c>
      <c r="Z235" s="204">
        <v>6</v>
      </c>
      <c r="AA235" s="204">
        <v>2.67</v>
      </c>
      <c r="AB235" s="20">
        <v>6.78</v>
      </c>
      <c r="AC235" s="20">
        <v>22.62</v>
      </c>
      <c r="AD235" s="167">
        <v>0.03</v>
      </c>
      <c r="AE235" s="178" t="s">
        <v>1900</v>
      </c>
      <c r="AF235" s="167">
        <v>1.02</v>
      </c>
      <c r="AG235" s="260" t="s">
        <v>1900</v>
      </c>
      <c r="AH235" s="20">
        <v>1.34</v>
      </c>
      <c r="AI235" s="204">
        <v>5.82</v>
      </c>
      <c r="AJ235" s="20">
        <v>0.87</v>
      </c>
      <c r="AK235" s="20">
        <v>1.18</v>
      </c>
      <c r="AL235" s="20">
        <v>0.85</v>
      </c>
      <c r="AM235" s="20">
        <v>0.11</v>
      </c>
      <c r="AN235" s="21" t="s">
        <v>15</v>
      </c>
      <c r="AO235" s="205">
        <v>10.38390043708312</v>
      </c>
      <c r="AP235" s="205">
        <v>4.527815852673994</v>
      </c>
      <c r="AQ235" s="217">
        <f t="shared" si="14"/>
        <v>14.911716289757114</v>
      </c>
      <c r="AR235" s="261">
        <f t="shared" si="15"/>
        <v>0.69635850329420768</v>
      </c>
      <c r="AS235" s="20">
        <v>1.9</v>
      </c>
      <c r="AT235" s="21" t="s">
        <v>15</v>
      </c>
      <c r="AU235" s="21" t="s">
        <v>15</v>
      </c>
      <c r="AV235" s="21" t="s">
        <v>15</v>
      </c>
      <c r="AW235" s="204">
        <f t="shared" si="16"/>
        <v>6.0981057054654872</v>
      </c>
      <c r="AX235" s="21" t="s">
        <v>15</v>
      </c>
      <c r="AY235" s="21" t="s">
        <v>15</v>
      </c>
      <c r="AZ235" s="21" t="s">
        <v>15</v>
      </c>
      <c r="BA235" s="21" t="s">
        <v>15</v>
      </c>
      <c r="BB235" s="178" t="s">
        <v>1900</v>
      </c>
      <c r="BC235" s="131" t="s">
        <v>15</v>
      </c>
      <c r="BD235" s="260" t="s">
        <v>1900</v>
      </c>
      <c r="BE235" s="131" t="s">
        <v>15</v>
      </c>
      <c r="BF235" s="20">
        <v>1.34</v>
      </c>
      <c r="BG235" s="21" t="s">
        <v>15</v>
      </c>
      <c r="BH235" s="131" t="s">
        <v>15</v>
      </c>
      <c r="BI235" s="131" t="s">
        <v>15</v>
      </c>
      <c r="BJ235" s="309">
        <v>22.44145</v>
      </c>
      <c r="BK235" s="309">
        <v>1859495000</v>
      </c>
      <c r="BL235" s="309">
        <v>289166600</v>
      </c>
      <c r="BM235" s="309">
        <v>0.4902282</v>
      </c>
      <c r="BN235" s="309">
        <v>0.18925819999999999</v>
      </c>
      <c r="BO235" s="309">
        <v>0.1623954</v>
      </c>
      <c r="BP235" s="309">
        <v>0.13286809999999999</v>
      </c>
      <c r="BQ235" s="309">
        <v>3.7954539999999999E-6</v>
      </c>
      <c r="BR235" s="309">
        <v>2.5246350000000001E-2</v>
      </c>
      <c r="BS235" s="136">
        <v>12.542325401306201</v>
      </c>
      <c r="BT235" s="136">
        <v>9.9438867568969709</v>
      </c>
      <c r="BU235" s="136">
        <v>-7.0432757493108498E-4</v>
      </c>
      <c r="BV235" s="136">
        <v>4.1529810987412898E-4</v>
      </c>
      <c r="BW235" s="136">
        <v>8.1816039746627199E-4</v>
      </c>
      <c r="BX235" s="136">
        <v>329.474794633523</v>
      </c>
      <c r="BY235" s="136">
        <v>5253.6093038311501</v>
      </c>
      <c r="BZ235" s="136">
        <v>2.1853088852375298E-2</v>
      </c>
      <c r="CA235" s="309">
        <v>6.4358624194917497E-5</v>
      </c>
      <c r="CB235" s="136">
        <v>6280.9829740569903</v>
      </c>
      <c r="CC235" s="136">
        <v>25230.593173085999</v>
      </c>
      <c r="CD235" s="136">
        <v>13086.344201263901</v>
      </c>
      <c r="CE235" s="136">
        <v>0</v>
      </c>
      <c r="CF235" s="136">
        <v>26.765425</v>
      </c>
      <c r="CG235" s="136">
        <v>82.377781999999996</v>
      </c>
      <c r="CH235" s="136">
        <v>27.4</v>
      </c>
      <c r="CI235" s="136">
        <v>26.8468965517241</v>
      </c>
      <c r="CJ235" s="136">
        <v>26.729639889196701</v>
      </c>
      <c r="CK235" s="136">
        <v>6.1199999999999997E-2</v>
      </c>
      <c r="CL235" s="136">
        <v>15.012</v>
      </c>
      <c r="CM235" s="136">
        <v>39.160800000000002</v>
      </c>
      <c r="CN235" s="136">
        <v>176.48694399999999</v>
      </c>
      <c r="CO235" s="136">
        <v>26967.297414000001</v>
      </c>
      <c r="CP235" s="136">
        <v>63647.373572999997</v>
      </c>
      <c r="CQ235" s="136">
        <v>85</v>
      </c>
      <c r="CR235" s="136">
        <v>83.565517241379297</v>
      </c>
      <c r="CS235" s="136">
        <v>82.958448753462605</v>
      </c>
      <c r="CT235" s="136">
        <v>1008</v>
      </c>
      <c r="CU235" s="136">
        <v>1006.15862068965</v>
      </c>
      <c r="CV235" s="136">
        <v>1006.55069252078</v>
      </c>
      <c r="CW235" s="136">
        <v>1</v>
      </c>
      <c r="CX235" s="136">
        <v>1.6627586206896501</v>
      </c>
      <c r="CY235" s="136">
        <v>1.5468144044321299</v>
      </c>
      <c r="CZ235" s="136">
        <v>209</v>
      </c>
      <c r="DA235" s="136">
        <v>129.66206896551699</v>
      </c>
      <c r="DB235" s="136">
        <v>143.78116343490299</v>
      </c>
      <c r="DC235" s="136">
        <v>62.575000000000003</v>
      </c>
      <c r="DD235" s="136">
        <v>2975.4</v>
      </c>
      <c r="DE235" s="136">
        <v>7194</v>
      </c>
      <c r="DF235" s="136">
        <v>512.67499999999995</v>
      </c>
      <c r="DG235" s="136">
        <v>27689.4</v>
      </c>
      <c r="DH235" s="136">
        <v>66663.274999999994</v>
      </c>
      <c r="DI235" s="136">
        <v>458.35</v>
      </c>
      <c r="DJ235" s="136">
        <v>65364</v>
      </c>
      <c r="DK235" s="136">
        <v>162114.52499999999</v>
      </c>
      <c r="DL235" s="136">
        <v>433</v>
      </c>
      <c r="DM235" s="136">
        <v>61094.974999999999</v>
      </c>
      <c r="DN235" s="136">
        <v>151344.65</v>
      </c>
      <c r="DO235" s="136">
        <v>32.192999999999998</v>
      </c>
      <c r="DP235" s="136">
        <v>1776.942</v>
      </c>
      <c r="DQ235" s="136">
        <v>4297.3029999999999</v>
      </c>
      <c r="DR235" s="136">
        <v>0.94499999999999995</v>
      </c>
      <c r="DS235" s="136">
        <v>55.113999999999997</v>
      </c>
      <c r="DT235" s="136">
        <v>133.44300000000001</v>
      </c>
      <c r="DU235" s="136">
        <v>5.125</v>
      </c>
      <c r="DV235" s="136">
        <v>285.42500000000001</v>
      </c>
      <c r="DW235" s="136">
        <v>693.099999999999</v>
      </c>
      <c r="DX235" s="136">
        <v>10.125</v>
      </c>
      <c r="DY235" s="136">
        <v>2218.1</v>
      </c>
      <c r="DZ235" s="136">
        <v>6186.4750000000004</v>
      </c>
      <c r="EA235" s="136">
        <v>234.55</v>
      </c>
      <c r="EB235" s="136">
        <v>11056.625</v>
      </c>
      <c r="EC235" s="136">
        <v>25848.575000000001</v>
      </c>
      <c r="ED235" s="61"/>
      <c r="IM235"/>
    </row>
    <row r="236" spans="1:247" ht="20.25" customHeight="1">
      <c r="A236" s="25">
        <v>39926</v>
      </c>
      <c r="B236" s="26" t="s">
        <v>38</v>
      </c>
      <c r="C236" s="27">
        <v>4</v>
      </c>
      <c r="D236" s="14">
        <v>-3.38903</v>
      </c>
      <c r="E236" s="23">
        <v>-60.314869999999999</v>
      </c>
      <c r="F236" s="11" t="s">
        <v>16</v>
      </c>
      <c r="G236" s="13">
        <v>5</v>
      </c>
      <c r="H236" s="11" t="s">
        <v>43</v>
      </c>
      <c r="I236" s="12" t="s">
        <v>332</v>
      </c>
      <c r="J236" s="12" t="s">
        <v>1931</v>
      </c>
      <c r="K236" s="24" t="s">
        <v>291</v>
      </c>
      <c r="L236" s="136">
        <v>0</v>
      </c>
      <c r="M236" s="28">
        <v>11</v>
      </c>
      <c r="N236" s="28">
        <v>1.4</v>
      </c>
      <c r="O236" s="28">
        <v>29.25</v>
      </c>
      <c r="P236" s="28">
        <v>50</v>
      </c>
      <c r="Q236" s="28">
        <v>2</v>
      </c>
      <c r="R236" s="204">
        <v>47.7</v>
      </c>
      <c r="S236" s="204">
        <v>3.66</v>
      </c>
      <c r="T236" s="204">
        <v>2.5</v>
      </c>
      <c r="U236" s="204">
        <v>0.6</v>
      </c>
      <c r="V236" s="20" t="s">
        <v>15</v>
      </c>
      <c r="W236" s="205">
        <v>6.6</v>
      </c>
      <c r="X236" s="29" t="s">
        <v>15</v>
      </c>
      <c r="Y236" s="29" t="s">
        <v>15</v>
      </c>
      <c r="Z236" s="205">
        <v>7</v>
      </c>
      <c r="AA236" s="205">
        <v>3.33</v>
      </c>
      <c r="AB236" s="28">
        <v>6.72</v>
      </c>
      <c r="AC236" s="28">
        <v>23.16</v>
      </c>
      <c r="AD236" s="198">
        <v>0.04</v>
      </c>
      <c r="AE236" s="178" t="s">
        <v>1900</v>
      </c>
      <c r="AF236" s="198">
        <v>1.19</v>
      </c>
      <c r="AG236" s="260" t="s">
        <v>1900</v>
      </c>
      <c r="AH236" s="28">
        <v>1.51</v>
      </c>
      <c r="AI236" s="205">
        <v>6.33</v>
      </c>
      <c r="AJ236" s="28">
        <v>0.98</v>
      </c>
      <c r="AK236" s="28">
        <v>1.61</v>
      </c>
      <c r="AL236" s="28">
        <v>0.95</v>
      </c>
      <c r="AM236" s="28">
        <v>0.16</v>
      </c>
      <c r="AN236" s="29" t="s">
        <v>15</v>
      </c>
      <c r="AO236" s="204">
        <v>7.1521763214603125</v>
      </c>
      <c r="AP236" s="204">
        <v>3.5536712711858205</v>
      </c>
      <c r="AQ236" s="217">
        <f t="shared" si="14"/>
        <v>10.705847592646133</v>
      </c>
      <c r="AR236" s="261">
        <f t="shared" si="15"/>
        <v>0.66806259472376162</v>
      </c>
      <c r="AS236" s="28">
        <v>0.7</v>
      </c>
      <c r="AT236" s="29" t="s">
        <v>15</v>
      </c>
      <c r="AU236" s="29" t="s">
        <v>15</v>
      </c>
      <c r="AV236" s="29" t="s">
        <v>15</v>
      </c>
      <c r="AW236" s="204">
        <f t="shared" si="16"/>
        <v>8.8699719352225266</v>
      </c>
      <c r="AX236" s="29" t="s">
        <v>15</v>
      </c>
      <c r="AY236" s="29" t="s">
        <v>15</v>
      </c>
      <c r="AZ236" s="29" t="s">
        <v>15</v>
      </c>
      <c r="BA236" s="29" t="s">
        <v>15</v>
      </c>
      <c r="BB236" s="178" t="s">
        <v>1900</v>
      </c>
      <c r="BC236" s="131" t="s">
        <v>15</v>
      </c>
      <c r="BD236" s="260" t="s">
        <v>1900</v>
      </c>
      <c r="BE236" s="131" t="s">
        <v>15</v>
      </c>
      <c r="BF236" s="28">
        <v>1.51</v>
      </c>
      <c r="BG236" s="21" t="s">
        <v>15</v>
      </c>
      <c r="BH236" s="131" t="s">
        <v>15</v>
      </c>
      <c r="BI236" s="131" t="s">
        <v>15</v>
      </c>
      <c r="BJ236" s="309">
        <v>22.44145</v>
      </c>
      <c r="BK236" s="309">
        <v>1859495000</v>
      </c>
      <c r="BL236" s="309">
        <v>289166600</v>
      </c>
      <c r="BM236" s="309">
        <v>0.4902282</v>
      </c>
      <c r="BN236" s="309">
        <v>0.18925819999999999</v>
      </c>
      <c r="BO236" s="309">
        <v>0.1623954</v>
      </c>
      <c r="BP236" s="309">
        <v>0.13286809999999999</v>
      </c>
      <c r="BQ236" s="309">
        <v>3.7954539999999999E-6</v>
      </c>
      <c r="BR236" s="309">
        <v>2.5246350000000001E-2</v>
      </c>
      <c r="BS236" s="136">
        <v>12.542325401306201</v>
      </c>
      <c r="BT236" s="136">
        <v>9.9438867568969709</v>
      </c>
      <c r="BU236" s="136">
        <v>-7.0432757493108498E-4</v>
      </c>
      <c r="BV236" s="136">
        <v>4.1529810987412898E-4</v>
      </c>
      <c r="BW236" s="136">
        <v>8.1816039746627199E-4</v>
      </c>
      <c r="BX236" s="136">
        <v>329.474794633523</v>
      </c>
      <c r="BY236" s="136">
        <v>5253.6093038311501</v>
      </c>
      <c r="BZ236" s="136">
        <v>2.1853088852375298E-2</v>
      </c>
      <c r="CA236" s="309">
        <v>6.4358624194917497E-5</v>
      </c>
      <c r="CB236" s="136">
        <v>6280.9829740569903</v>
      </c>
      <c r="CC236" s="136">
        <v>25230.593173085999</v>
      </c>
      <c r="CD236" s="136">
        <v>13086.344201263901</v>
      </c>
      <c r="CE236" s="136">
        <v>0</v>
      </c>
      <c r="CF236" s="136">
        <v>26.765425</v>
      </c>
      <c r="CG236" s="136">
        <v>82.377781999999996</v>
      </c>
      <c r="CH236" s="136">
        <v>27.4</v>
      </c>
      <c r="CI236" s="136">
        <v>26.8468965517241</v>
      </c>
      <c r="CJ236" s="136">
        <v>26.729639889196701</v>
      </c>
      <c r="CK236" s="136">
        <v>6.1199999999999997E-2</v>
      </c>
      <c r="CL236" s="136">
        <v>15.012</v>
      </c>
      <c r="CM236" s="136">
        <v>39.160800000000002</v>
      </c>
      <c r="CN236" s="136">
        <v>176.48694399999999</v>
      </c>
      <c r="CO236" s="136">
        <v>26967.297414000001</v>
      </c>
      <c r="CP236" s="136">
        <v>63647.373572999997</v>
      </c>
      <c r="CQ236" s="136">
        <v>85</v>
      </c>
      <c r="CR236" s="136">
        <v>83.565517241379297</v>
      </c>
      <c r="CS236" s="136">
        <v>82.958448753462605</v>
      </c>
      <c r="CT236" s="136">
        <v>1008</v>
      </c>
      <c r="CU236" s="136">
        <v>1006.15862068965</v>
      </c>
      <c r="CV236" s="136">
        <v>1006.55069252078</v>
      </c>
      <c r="CW236" s="136">
        <v>1</v>
      </c>
      <c r="CX236" s="136">
        <v>1.6627586206896501</v>
      </c>
      <c r="CY236" s="136">
        <v>1.5468144044321299</v>
      </c>
      <c r="CZ236" s="136">
        <v>209</v>
      </c>
      <c r="DA236" s="136">
        <v>129.66206896551699</v>
      </c>
      <c r="DB236" s="136">
        <v>143.78116343490299</v>
      </c>
      <c r="DC236" s="136">
        <v>62.575000000000003</v>
      </c>
      <c r="DD236" s="136">
        <v>2975.4</v>
      </c>
      <c r="DE236" s="136">
        <v>7194</v>
      </c>
      <c r="DF236" s="136">
        <v>512.67499999999995</v>
      </c>
      <c r="DG236" s="136">
        <v>27689.4</v>
      </c>
      <c r="DH236" s="136">
        <v>66663.274999999994</v>
      </c>
      <c r="DI236" s="136">
        <v>458.35</v>
      </c>
      <c r="DJ236" s="136">
        <v>65364</v>
      </c>
      <c r="DK236" s="136">
        <v>162114.52499999999</v>
      </c>
      <c r="DL236" s="136">
        <v>433</v>
      </c>
      <c r="DM236" s="136">
        <v>61094.974999999999</v>
      </c>
      <c r="DN236" s="136">
        <v>151344.65</v>
      </c>
      <c r="DO236" s="136">
        <v>32.192999999999998</v>
      </c>
      <c r="DP236" s="136">
        <v>1776.942</v>
      </c>
      <c r="DQ236" s="136">
        <v>4297.3029999999999</v>
      </c>
      <c r="DR236" s="136">
        <v>0.94499999999999995</v>
      </c>
      <c r="DS236" s="136">
        <v>55.113999999999997</v>
      </c>
      <c r="DT236" s="136">
        <v>133.44300000000001</v>
      </c>
      <c r="DU236" s="136">
        <v>5.125</v>
      </c>
      <c r="DV236" s="136">
        <v>285.42500000000001</v>
      </c>
      <c r="DW236" s="136">
        <v>693.099999999999</v>
      </c>
      <c r="DX236" s="136">
        <v>10.125</v>
      </c>
      <c r="DY236" s="136">
        <v>2218.1</v>
      </c>
      <c r="DZ236" s="136">
        <v>6186.4750000000004</v>
      </c>
      <c r="EA236" s="136">
        <v>234.55</v>
      </c>
      <c r="EB236" s="136">
        <v>11056.625</v>
      </c>
      <c r="EC236" s="136">
        <v>25848.575000000001</v>
      </c>
      <c r="ED236" s="61"/>
      <c r="IM236"/>
    </row>
    <row r="237" spans="1:247" ht="20.25" customHeight="1">
      <c r="A237" s="17">
        <v>39926</v>
      </c>
      <c r="B237" s="18" t="s">
        <v>38</v>
      </c>
      <c r="C237" s="19">
        <v>4</v>
      </c>
      <c r="D237" s="14">
        <v>-3.38903</v>
      </c>
      <c r="E237" s="15">
        <v>-60.314869999999999</v>
      </c>
      <c r="F237" s="11" t="s">
        <v>16</v>
      </c>
      <c r="G237" s="13">
        <v>5</v>
      </c>
      <c r="H237" s="11" t="s">
        <v>43</v>
      </c>
      <c r="I237" s="12" t="s">
        <v>333</v>
      </c>
      <c r="J237" s="12" t="s">
        <v>1931</v>
      </c>
      <c r="K237" s="16" t="s">
        <v>291</v>
      </c>
      <c r="L237" s="136">
        <v>0</v>
      </c>
      <c r="M237" s="20">
        <v>11</v>
      </c>
      <c r="N237" s="20">
        <v>1.4</v>
      </c>
      <c r="O237" s="20">
        <v>28.86</v>
      </c>
      <c r="P237" s="20">
        <v>50</v>
      </c>
      <c r="Q237" s="20">
        <v>3.99</v>
      </c>
      <c r="R237" s="205">
        <v>14</v>
      </c>
      <c r="S237" s="205">
        <v>1.08</v>
      </c>
      <c r="T237" s="205">
        <v>2.1</v>
      </c>
      <c r="U237" s="205">
        <v>0.5</v>
      </c>
      <c r="V237" s="20" t="s">
        <v>15</v>
      </c>
      <c r="W237" s="204">
        <v>6.37</v>
      </c>
      <c r="X237" s="21" t="s">
        <v>15</v>
      </c>
      <c r="Y237" s="21" t="s">
        <v>15</v>
      </c>
      <c r="Z237" s="204">
        <v>7</v>
      </c>
      <c r="AA237" s="204">
        <v>2.93</v>
      </c>
      <c r="AB237" s="20">
        <v>6.75</v>
      </c>
      <c r="AC237" s="20">
        <v>22.85</v>
      </c>
      <c r="AD237" s="167">
        <v>0.03</v>
      </c>
      <c r="AE237" s="178" t="s">
        <v>1900</v>
      </c>
      <c r="AF237" s="167">
        <v>1.18</v>
      </c>
      <c r="AG237" s="260" t="s">
        <v>1900</v>
      </c>
      <c r="AH237" s="20">
        <v>1.5</v>
      </c>
      <c r="AI237" s="204">
        <v>6.42</v>
      </c>
      <c r="AJ237" s="20">
        <v>0.98</v>
      </c>
      <c r="AK237" s="20">
        <v>1.61</v>
      </c>
      <c r="AL237" s="20">
        <v>0.95</v>
      </c>
      <c r="AM237" s="20">
        <v>0.15</v>
      </c>
      <c r="AN237" s="21" t="s">
        <v>15</v>
      </c>
      <c r="AO237" s="205">
        <v>4.635669837983535</v>
      </c>
      <c r="AP237" s="205">
        <v>3.3937158565010641</v>
      </c>
      <c r="AQ237" s="217">
        <f t="shared" si="14"/>
        <v>8.0293856944845992</v>
      </c>
      <c r="AR237" s="261">
        <f t="shared" si="15"/>
        <v>0.57733804482300377</v>
      </c>
      <c r="AS237" s="20">
        <v>0.35</v>
      </c>
      <c r="AT237" s="21" t="s">
        <v>15</v>
      </c>
      <c r="AU237" s="21" t="s">
        <v>15</v>
      </c>
      <c r="AV237" s="21" t="s">
        <v>15</v>
      </c>
      <c r="AW237" s="204">
        <f t="shared" si="16"/>
        <v>8.315598689271118</v>
      </c>
      <c r="AX237" s="21" t="s">
        <v>15</v>
      </c>
      <c r="AY237" s="21" t="s">
        <v>15</v>
      </c>
      <c r="AZ237" s="29" t="s">
        <v>15</v>
      </c>
      <c r="BA237" s="21" t="s">
        <v>15</v>
      </c>
      <c r="BB237" s="178" t="s">
        <v>1900</v>
      </c>
      <c r="BC237" s="131" t="s">
        <v>15</v>
      </c>
      <c r="BD237" s="260" t="s">
        <v>1900</v>
      </c>
      <c r="BE237" s="131" t="s">
        <v>15</v>
      </c>
      <c r="BF237" s="20">
        <v>1.5</v>
      </c>
      <c r="BG237" s="21" t="s">
        <v>15</v>
      </c>
      <c r="BH237" s="131" t="s">
        <v>15</v>
      </c>
      <c r="BI237" s="131" t="s">
        <v>15</v>
      </c>
      <c r="BJ237" s="309">
        <v>22.44145</v>
      </c>
      <c r="BK237" s="309">
        <v>1859495000</v>
      </c>
      <c r="BL237" s="309">
        <v>289166600</v>
      </c>
      <c r="BM237" s="309">
        <v>0.4902282</v>
      </c>
      <c r="BN237" s="309">
        <v>0.18925819999999999</v>
      </c>
      <c r="BO237" s="309">
        <v>0.1623954</v>
      </c>
      <c r="BP237" s="309">
        <v>0.13286809999999999</v>
      </c>
      <c r="BQ237" s="309">
        <v>3.7954539999999999E-6</v>
      </c>
      <c r="BR237" s="309">
        <v>2.5246350000000001E-2</v>
      </c>
      <c r="BS237" s="136">
        <v>12.542325401306201</v>
      </c>
      <c r="BT237" s="136">
        <v>9.9438867568969709</v>
      </c>
      <c r="BU237" s="136">
        <v>-7.0432757493108498E-4</v>
      </c>
      <c r="BV237" s="136">
        <v>4.1529810987412898E-4</v>
      </c>
      <c r="BW237" s="136">
        <v>8.1816039746627199E-4</v>
      </c>
      <c r="BX237" s="136">
        <v>329.474794633523</v>
      </c>
      <c r="BY237" s="136">
        <v>5253.6093038311501</v>
      </c>
      <c r="BZ237" s="136">
        <v>2.1853088852375298E-2</v>
      </c>
      <c r="CA237" s="309">
        <v>6.4358624194917497E-5</v>
      </c>
      <c r="CB237" s="136">
        <v>6280.9829740569903</v>
      </c>
      <c r="CC237" s="136">
        <v>25230.593173085999</v>
      </c>
      <c r="CD237" s="136">
        <v>13086.344201263901</v>
      </c>
      <c r="CE237" s="136">
        <v>0</v>
      </c>
      <c r="CF237" s="136">
        <v>26.765425</v>
      </c>
      <c r="CG237" s="136">
        <v>82.377781999999996</v>
      </c>
      <c r="CH237" s="136">
        <v>27.4</v>
      </c>
      <c r="CI237" s="136">
        <v>26.8468965517241</v>
      </c>
      <c r="CJ237" s="136">
        <v>26.729639889196701</v>
      </c>
      <c r="CK237" s="136">
        <v>6.1199999999999997E-2</v>
      </c>
      <c r="CL237" s="136">
        <v>15.012</v>
      </c>
      <c r="CM237" s="136">
        <v>39.160800000000002</v>
      </c>
      <c r="CN237" s="136">
        <v>176.48694399999999</v>
      </c>
      <c r="CO237" s="136">
        <v>26967.297414000001</v>
      </c>
      <c r="CP237" s="136">
        <v>63647.373572999997</v>
      </c>
      <c r="CQ237" s="136">
        <v>85</v>
      </c>
      <c r="CR237" s="136">
        <v>83.565517241379297</v>
      </c>
      <c r="CS237" s="136">
        <v>82.958448753462605</v>
      </c>
      <c r="CT237" s="136">
        <v>1008</v>
      </c>
      <c r="CU237" s="136">
        <v>1006.15862068965</v>
      </c>
      <c r="CV237" s="136">
        <v>1006.55069252078</v>
      </c>
      <c r="CW237" s="136">
        <v>1</v>
      </c>
      <c r="CX237" s="136">
        <v>1.6627586206896501</v>
      </c>
      <c r="CY237" s="136">
        <v>1.5468144044321299</v>
      </c>
      <c r="CZ237" s="136">
        <v>209</v>
      </c>
      <c r="DA237" s="136">
        <v>129.66206896551699</v>
      </c>
      <c r="DB237" s="136">
        <v>143.78116343490299</v>
      </c>
      <c r="DC237" s="136">
        <v>62.575000000000003</v>
      </c>
      <c r="DD237" s="136">
        <v>2975.4</v>
      </c>
      <c r="DE237" s="136">
        <v>7194</v>
      </c>
      <c r="DF237" s="136">
        <v>512.67499999999995</v>
      </c>
      <c r="DG237" s="136">
        <v>27689.4</v>
      </c>
      <c r="DH237" s="136">
        <v>66663.274999999994</v>
      </c>
      <c r="DI237" s="136">
        <v>458.35</v>
      </c>
      <c r="DJ237" s="136">
        <v>65364</v>
      </c>
      <c r="DK237" s="136">
        <v>162114.52499999999</v>
      </c>
      <c r="DL237" s="136">
        <v>433</v>
      </c>
      <c r="DM237" s="136">
        <v>61094.974999999999</v>
      </c>
      <c r="DN237" s="136">
        <v>151344.65</v>
      </c>
      <c r="DO237" s="136">
        <v>32.192999999999998</v>
      </c>
      <c r="DP237" s="136">
        <v>1776.942</v>
      </c>
      <c r="DQ237" s="136">
        <v>4297.3029999999999</v>
      </c>
      <c r="DR237" s="136">
        <v>0.94499999999999995</v>
      </c>
      <c r="DS237" s="136">
        <v>55.113999999999997</v>
      </c>
      <c r="DT237" s="136">
        <v>133.44300000000001</v>
      </c>
      <c r="DU237" s="136">
        <v>5.125</v>
      </c>
      <c r="DV237" s="136">
        <v>285.42500000000001</v>
      </c>
      <c r="DW237" s="136">
        <v>693.099999999999</v>
      </c>
      <c r="DX237" s="136">
        <v>10.125</v>
      </c>
      <c r="DY237" s="136">
        <v>2218.1</v>
      </c>
      <c r="DZ237" s="136">
        <v>6186.4750000000004</v>
      </c>
      <c r="EA237" s="136">
        <v>234.55</v>
      </c>
      <c r="EB237" s="136">
        <v>11056.625</v>
      </c>
      <c r="EC237" s="136">
        <v>25848.575000000001</v>
      </c>
      <c r="ED237" s="61"/>
      <c r="IM237"/>
    </row>
    <row r="238" spans="1:247" ht="20.25" customHeight="1">
      <c r="A238" s="25">
        <v>39926</v>
      </c>
      <c r="B238" s="26" t="s">
        <v>198</v>
      </c>
      <c r="C238" s="27">
        <v>4</v>
      </c>
      <c r="D238" s="14">
        <v>-3.38903</v>
      </c>
      <c r="E238" s="23">
        <v>-60.314869999999999</v>
      </c>
      <c r="F238" s="11" t="s">
        <v>16</v>
      </c>
      <c r="G238" s="13">
        <v>5</v>
      </c>
      <c r="H238" s="11" t="s">
        <v>43</v>
      </c>
      <c r="I238" s="12" t="s">
        <v>309</v>
      </c>
      <c r="J238" s="12" t="s">
        <v>1931</v>
      </c>
      <c r="K238" s="24" t="s">
        <v>291</v>
      </c>
      <c r="L238" s="136">
        <v>1</v>
      </c>
      <c r="M238" s="28">
        <v>11</v>
      </c>
      <c r="N238" s="28">
        <v>1.6</v>
      </c>
      <c r="O238" s="28">
        <v>33.85</v>
      </c>
      <c r="P238" s="28">
        <v>50</v>
      </c>
      <c r="Q238" s="28">
        <v>0.49</v>
      </c>
      <c r="R238" s="204">
        <v>120.09999999999998</v>
      </c>
      <c r="S238" s="204">
        <v>8.5066666666666659</v>
      </c>
      <c r="T238" s="204">
        <v>2.7666666666666671</v>
      </c>
      <c r="U238" s="204">
        <v>0.66666666666666663</v>
      </c>
      <c r="V238" s="20" t="s">
        <v>15</v>
      </c>
      <c r="W238" s="205">
        <v>7.26</v>
      </c>
      <c r="X238" s="29" t="s">
        <v>15</v>
      </c>
      <c r="Y238" s="29" t="s">
        <v>15</v>
      </c>
      <c r="Z238" s="205">
        <v>7.2</v>
      </c>
      <c r="AA238" s="205">
        <v>3.07</v>
      </c>
      <c r="AB238" s="28">
        <v>6.9</v>
      </c>
      <c r="AC238" s="28">
        <v>22.57</v>
      </c>
      <c r="AD238" s="198">
        <v>0.03</v>
      </c>
      <c r="AE238" s="178" t="s">
        <v>1900</v>
      </c>
      <c r="AF238" s="198">
        <v>1.2</v>
      </c>
      <c r="AG238" s="260" t="s">
        <v>1900</v>
      </c>
      <c r="AH238" s="28">
        <v>1.53</v>
      </c>
      <c r="AI238" s="205">
        <v>6.13</v>
      </c>
      <c r="AJ238" s="28">
        <v>0.98</v>
      </c>
      <c r="AK238" s="28">
        <v>1.63</v>
      </c>
      <c r="AL238" s="28">
        <v>0.95</v>
      </c>
      <c r="AM238" s="28">
        <v>7.0000000000000007E-2</v>
      </c>
      <c r="AN238" s="29" t="s">
        <v>15</v>
      </c>
      <c r="AO238" s="204">
        <v>5.1124815927475566</v>
      </c>
      <c r="AP238" s="204">
        <v>3.1080799516057236</v>
      </c>
      <c r="AQ238" s="217">
        <f t="shared" si="14"/>
        <v>8.2205615443532807</v>
      </c>
      <c r="AR238" s="261">
        <f t="shared" si="15"/>
        <v>0.62191391246980321</v>
      </c>
      <c r="AS238" s="28">
        <v>2.1</v>
      </c>
      <c r="AT238" s="29" t="s">
        <v>15</v>
      </c>
      <c r="AU238" s="29" t="s">
        <v>15</v>
      </c>
      <c r="AV238" s="29" t="s">
        <v>15</v>
      </c>
      <c r="AW238" s="204">
        <f t="shared" si="16"/>
        <v>3.8806127216598556</v>
      </c>
      <c r="AX238" s="29" t="s">
        <v>15</v>
      </c>
      <c r="AY238" s="29" t="s">
        <v>15</v>
      </c>
      <c r="AZ238" s="179" t="s">
        <v>15</v>
      </c>
      <c r="BA238" s="29" t="s">
        <v>15</v>
      </c>
      <c r="BB238" s="178" t="s">
        <v>1900</v>
      </c>
      <c r="BC238" s="131" t="s">
        <v>15</v>
      </c>
      <c r="BD238" s="260" t="s">
        <v>1900</v>
      </c>
      <c r="BE238" s="131" t="s">
        <v>15</v>
      </c>
      <c r="BF238" s="28">
        <v>1.53</v>
      </c>
      <c r="BG238" s="21" t="s">
        <v>15</v>
      </c>
      <c r="BH238" s="131" t="s">
        <v>15</v>
      </c>
      <c r="BI238" s="131" t="s">
        <v>15</v>
      </c>
      <c r="BJ238" s="309">
        <v>22.44145</v>
      </c>
      <c r="BK238" s="309">
        <v>1859495000</v>
      </c>
      <c r="BL238" s="309">
        <v>289166600</v>
      </c>
      <c r="BM238" s="309">
        <v>0.4902282</v>
      </c>
      <c r="BN238" s="309">
        <v>0.18925819999999999</v>
      </c>
      <c r="BO238" s="309">
        <v>0.1623954</v>
      </c>
      <c r="BP238" s="309">
        <v>0.13286809999999999</v>
      </c>
      <c r="BQ238" s="309">
        <v>3.7954539999999999E-6</v>
      </c>
      <c r="BR238" s="309">
        <v>2.5246350000000001E-2</v>
      </c>
      <c r="BS238" s="136">
        <v>12.542325401306201</v>
      </c>
      <c r="BT238" s="136">
        <v>9.9438867568969709</v>
      </c>
      <c r="BU238" s="136">
        <v>-7.0432757493108498E-4</v>
      </c>
      <c r="BV238" s="136">
        <v>4.1529810987412898E-4</v>
      </c>
      <c r="BW238" s="136">
        <v>8.1816039746627199E-4</v>
      </c>
      <c r="BX238" s="136">
        <v>329.474794633523</v>
      </c>
      <c r="BY238" s="136">
        <v>4864.39261737569</v>
      </c>
      <c r="BZ238" s="136">
        <v>7.97096296270694E-2</v>
      </c>
      <c r="CA238" s="309">
        <v>6.4358624194917497E-5</v>
      </c>
      <c r="CB238" s="136">
        <v>6280.9829740569903</v>
      </c>
      <c r="CC238" s="136">
        <v>23259.3275863665</v>
      </c>
      <c r="CD238" s="136">
        <v>11967.5958214698</v>
      </c>
      <c r="CE238" s="136">
        <v>0</v>
      </c>
      <c r="CF238" s="136">
        <v>26.765425</v>
      </c>
      <c r="CG238" s="136">
        <v>82.377781999999996</v>
      </c>
      <c r="CH238" s="136">
        <v>29.5</v>
      </c>
      <c r="CI238" s="136">
        <v>26.851724137931001</v>
      </c>
      <c r="CJ238" s="136">
        <v>26.7349030470914</v>
      </c>
      <c r="CK238" s="136">
        <v>5.7599999999999998E-2</v>
      </c>
      <c r="CL238" s="136">
        <v>14.9292</v>
      </c>
      <c r="CM238" s="136">
        <v>39.013199999999998</v>
      </c>
      <c r="CN238" s="136">
        <v>627.90916700000002</v>
      </c>
      <c r="CO238" s="136">
        <v>26672.400747</v>
      </c>
      <c r="CP238" s="136">
        <v>63844.524128999998</v>
      </c>
      <c r="CQ238" s="136">
        <v>73</v>
      </c>
      <c r="CR238" s="136">
        <v>83.634482758620706</v>
      </c>
      <c r="CS238" s="136">
        <v>82.983379501385002</v>
      </c>
      <c r="CT238" s="136">
        <v>1007.1</v>
      </c>
      <c r="CU238" s="136">
        <v>1006.13103448276</v>
      </c>
      <c r="CV238" s="136">
        <v>1006.5346260387799</v>
      </c>
      <c r="CW238" s="136">
        <v>2.4</v>
      </c>
      <c r="CX238" s="136">
        <v>1.66551724137931</v>
      </c>
      <c r="CY238" s="136">
        <v>1.54653739612188</v>
      </c>
      <c r="CZ238" s="136">
        <v>262</v>
      </c>
      <c r="DA238" s="136">
        <v>131.24827586206899</v>
      </c>
      <c r="DB238" s="136">
        <v>144.72576177285299</v>
      </c>
      <c r="DC238" s="136">
        <v>70.775000000000006</v>
      </c>
      <c r="DD238" s="136">
        <v>2989.9</v>
      </c>
      <c r="DE238" s="136">
        <v>7228.9</v>
      </c>
      <c r="DF238" s="136">
        <v>712.32500000000005</v>
      </c>
      <c r="DG238" s="136">
        <v>27782.625</v>
      </c>
      <c r="DH238" s="136">
        <v>67101.25</v>
      </c>
      <c r="DI238" s="136">
        <v>465.72500000000002</v>
      </c>
      <c r="DJ238" s="136">
        <v>65375.375</v>
      </c>
      <c r="DK238" s="136">
        <v>162159.20000000001</v>
      </c>
      <c r="DL238" s="136">
        <v>438.85</v>
      </c>
      <c r="DM238" s="136">
        <v>61135.199999999997</v>
      </c>
      <c r="DN238" s="136">
        <v>151376.52499999999</v>
      </c>
      <c r="DO238" s="136">
        <v>44.478000000000002</v>
      </c>
      <c r="DP238" s="136">
        <v>1780.51</v>
      </c>
      <c r="DQ238" s="136">
        <v>4323.049</v>
      </c>
      <c r="DR238" s="136">
        <v>1.6</v>
      </c>
      <c r="DS238" s="136">
        <v>55.420999999999999</v>
      </c>
      <c r="DT238" s="136">
        <v>134.428</v>
      </c>
      <c r="DU238" s="136">
        <v>8.2750000000000004</v>
      </c>
      <c r="DV238" s="136">
        <v>286.60000000000002</v>
      </c>
      <c r="DW238" s="136">
        <v>697.79999999999905</v>
      </c>
      <c r="DX238" s="136">
        <v>38.799999999999997</v>
      </c>
      <c r="DY238" s="136">
        <v>2177.6750000000002</v>
      </c>
      <c r="DZ238" s="136">
        <v>6282.6750000000002</v>
      </c>
      <c r="EA238" s="136">
        <v>299.60000000000002</v>
      </c>
      <c r="EB238" s="136">
        <v>11133.3</v>
      </c>
      <c r="EC238" s="136">
        <v>25951.05</v>
      </c>
      <c r="ED238" s="61"/>
      <c r="IM238"/>
    </row>
    <row r="239" spans="1:247" ht="20.25" customHeight="1">
      <c r="A239" s="17">
        <v>39926</v>
      </c>
      <c r="B239" s="18" t="s">
        <v>198</v>
      </c>
      <c r="C239" s="19">
        <v>4</v>
      </c>
      <c r="D239" s="14">
        <v>-3.38903</v>
      </c>
      <c r="E239" s="15">
        <v>-60.314869999999999</v>
      </c>
      <c r="F239" s="11" t="s">
        <v>16</v>
      </c>
      <c r="G239" s="13">
        <v>5</v>
      </c>
      <c r="H239" s="11" t="s">
        <v>43</v>
      </c>
      <c r="I239" s="12" t="s">
        <v>334</v>
      </c>
      <c r="J239" s="12" t="s">
        <v>1931</v>
      </c>
      <c r="K239" s="16" t="s">
        <v>291</v>
      </c>
      <c r="L239" s="136">
        <v>0</v>
      </c>
      <c r="M239" s="20">
        <v>11</v>
      </c>
      <c r="N239" s="20">
        <v>1.6</v>
      </c>
      <c r="O239" s="20">
        <v>33.08</v>
      </c>
      <c r="P239" s="20">
        <v>50.04</v>
      </c>
      <c r="Q239" s="20">
        <v>1.06</v>
      </c>
      <c r="R239" s="205">
        <v>110.7</v>
      </c>
      <c r="S239" s="205">
        <v>8.23</v>
      </c>
      <c r="T239" s="205">
        <v>3.1</v>
      </c>
      <c r="U239" s="205">
        <v>0.7</v>
      </c>
      <c r="V239" s="20" t="s">
        <v>15</v>
      </c>
      <c r="W239" s="204">
        <v>7.08</v>
      </c>
      <c r="X239" s="21" t="s">
        <v>15</v>
      </c>
      <c r="Y239" s="21" t="s">
        <v>15</v>
      </c>
      <c r="Z239" s="204">
        <v>6.4</v>
      </c>
      <c r="AA239" s="204">
        <v>2.93</v>
      </c>
      <c r="AB239" s="20">
        <v>6.87</v>
      </c>
      <c r="AC239" s="20">
        <v>23.14</v>
      </c>
      <c r="AD239" s="167">
        <v>0.04</v>
      </c>
      <c r="AE239" s="178" t="s">
        <v>1900</v>
      </c>
      <c r="AF239" s="167">
        <v>1.2</v>
      </c>
      <c r="AG239" s="260" t="s">
        <v>1900</v>
      </c>
      <c r="AH239" s="20">
        <v>1.49</v>
      </c>
      <c r="AI239" s="204">
        <v>6.31</v>
      </c>
      <c r="AJ239" s="20">
        <v>0.96</v>
      </c>
      <c r="AK239" s="20">
        <v>1.63</v>
      </c>
      <c r="AL239" s="20">
        <v>0.92</v>
      </c>
      <c r="AM239" s="20">
        <v>0.09</v>
      </c>
      <c r="AN239" s="21" t="s">
        <v>15</v>
      </c>
      <c r="AO239" s="205">
        <v>5.5628038055802431</v>
      </c>
      <c r="AP239" s="205">
        <v>2.0842301891669948</v>
      </c>
      <c r="AQ239" s="217">
        <f t="shared" si="14"/>
        <v>7.6470339947472379</v>
      </c>
      <c r="AR239" s="261">
        <f t="shared" si="15"/>
        <v>0.72744593647698486</v>
      </c>
      <c r="AS239" s="20">
        <v>1.5</v>
      </c>
      <c r="AT239" s="21" t="s">
        <v>15</v>
      </c>
      <c r="AU239" s="21" t="s">
        <v>15</v>
      </c>
      <c r="AV239" s="21" t="s">
        <v>15</v>
      </c>
      <c r="AW239" s="204">
        <f t="shared" si="16"/>
        <v>4.989359213562671</v>
      </c>
      <c r="AX239" s="21" t="s">
        <v>15</v>
      </c>
      <c r="AY239" s="21" t="s">
        <v>15</v>
      </c>
      <c r="AZ239" s="29" t="s">
        <v>15</v>
      </c>
      <c r="BA239" s="21" t="s">
        <v>15</v>
      </c>
      <c r="BB239" s="178" t="s">
        <v>1900</v>
      </c>
      <c r="BC239" s="131" t="s">
        <v>15</v>
      </c>
      <c r="BD239" s="260" t="s">
        <v>1900</v>
      </c>
      <c r="BE239" s="131" t="s">
        <v>15</v>
      </c>
      <c r="BF239" s="20">
        <v>1.49</v>
      </c>
      <c r="BG239" s="21" t="s">
        <v>15</v>
      </c>
      <c r="BH239" s="131" t="s">
        <v>15</v>
      </c>
      <c r="BI239" s="131" t="s">
        <v>15</v>
      </c>
      <c r="BJ239" s="309">
        <v>22.44145</v>
      </c>
      <c r="BK239" s="309">
        <v>1859495000</v>
      </c>
      <c r="BL239" s="309">
        <v>289166600</v>
      </c>
      <c r="BM239" s="309">
        <v>0.4902282</v>
      </c>
      <c r="BN239" s="309">
        <v>0.18925819999999999</v>
      </c>
      <c r="BO239" s="309">
        <v>0.1623954</v>
      </c>
      <c r="BP239" s="309">
        <v>0.13286809999999999</v>
      </c>
      <c r="BQ239" s="309">
        <v>3.7954539999999999E-6</v>
      </c>
      <c r="BR239" s="309">
        <v>2.5246350000000001E-2</v>
      </c>
      <c r="BS239" s="136">
        <v>12.542325401306201</v>
      </c>
      <c r="BT239" s="136">
        <v>9.9438867568969709</v>
      </c>
      <c r="BU239" s="136">
        <v>-7.0432757493108498E-4</v>
      </c>
      <c r="BV239" s="136">
        <v>4.1529810987412898E-4</v>
      </c>
      <c r="BW239" s="136">
        <v>8.1816039746627199E-4</v>
      </c>
      <c r="BX239" s="136">
        <v>329.474794633523</v>
      </c>
      <c r="BY239" s="136">
        <v>4864.39261737569</v>
      </c>
      <c r="BZ239" s="136">
        <v>7.97096296270694E-2</v>
      </c>
      <c r="CA239" s="309">
        <v>6.4358624194917497E-5</v>
      </c>
      <c r="CB239" s="136">
        <v>6280.9829740569903</v>
      </c>
      <c r="CC239" s="136">
        <v>23259.3275863665</v>
      </c>
      <c r="CD239" s="136">
        <v>11967.5958214698</v>
      </c>
      <c r="CE239" s="136">
        <v>0</v>
      </c>
      <c r="CF239" s="136">
        <v>26.765425</v>
      </c>
      <c r="CG239" s="136">
        <v>82.377781999999996</v>
      </c>
      <c r="CH239" s="136">
        <v>29.5</v>
      </c>
      <c r="CI239" s="136">
        <v>26.851724137931001</v>
      </c>
      <c r="CJ239" s="136">
        <v>26.7349030470914</v>
      </c>
      <c r="CK239" s="136">
        <v>5.7599999999999998E-2</v>
      </c>
      <c r="CL239" s="136">
        <v>14.9292</v>
      </c>
      <c r="CM239" s="136">
        <v>39.013199999999998</v>
      </c>
      <c r="CN239" s="136">
        <v>627.90916700000002</v>
      </c>
      <c r="CO239" s="136">
        <v>26672.400747</v>
      </c>
      <c r="CP239" s="136">
        <v>63844.524128999998</v>
      </c>
      <c r="CQ239" s="136">
        <v>73</v>
      </c>
      <c r="CR239" s="136">
        <v>83.634482758620706</v>
      </c>
      <c r="CS239" s="136">
        <v>82.983379501385002</v>
      </c>
      <c r="CT239" s="136">
        <v>1007.1</v>
      </c>
      <c r="CU239" s="136">
        <v>1006.13103448276</v>
      </c>
      <c r="CV239" s="136">
        <v>1006.5346260387799</v>
      </c>
      <c r="CW239" s="136">
        <v>2.4</v>
      </c>
      <c r="CX239" s="136">
        <v>1.66551724137931</v>
      </c>
      <c r="CY239" s="136">
        <v>1.54653739612188</v>
      </c>
      <c r="CZ239" s="136">
        <v>262</v>
      </c>
      <c r="DA239" s="136">
        <v>131.24827586206899</v>
      </c>
      <c r="DB239" s="136">
        <v>144.72576177285299</v>
      </c>
      <c r="DC239" s="136">
        <v>70.775000000000006</v>
      </c>
      <c r="DD239" s="136">
        <v>2989.9</v>
      </c>
      <c r="DE239" s="136">
        <v>7228.9</v>
      </c>
      <c r="DF239" s="136">
        <v>712.32500000000005</v>
      </c>
      <c r="DG239" s="136">
        <v>27782.625</v>
      </c>
      <c r="DH239" s="136">
        <v>67101.25</v>
      </c>
      <c r="DI239" s="136">
        <v>465.72500000000002</v>
      </c>
      <c r="DJ239" s="136">
        <v>65375.375</v>
      </c>
      <c r="DK239" s="136">
        <v>162159.20000000001</v>
      </c>
      <c r="DL239" s="136">
        <v>438.85</v>
      </c>
      <c r="DM239" s="136">
        <v>61135.199999999997</v>
      </c>
      <c r="DN239" s="136">
        <v>151376.52499999999</v>
      </c>
      <c r="DO239" s="136">
        <v>44.478000000000002</v>
      </c>
      <c r="DP239" s="136">
        <v>1780.51</v>
      </c>
      <c r="DQ239" s="136">
        <v>4323.049</v>
      </c>
      <c r="DR239" s="136">
        <v>1.6</v>
      </c>
      <c r="DS239" s="136">
        <v>55.420999999999999</v>
      </c>
      <c r="DT239" s="136">
        <v>134.428</v>
      </c>
      <c r="DU239" s="136">
        <v>8.2750000000000004</v>
      </c>
      <c r="DV239" s="136">
        <v>286.60000000000002</v>
      </c>
      <c r="DW239" s="136">
        <v>697.79999999999905</v>
      </c>
      <c r="DX239" s="136">
        <v>38.799999999999997</v>
      </c>
      <c r="DY239" s="136">
        <v>2177.6750000000002</v>
      </c>
      <c r="DZ239" s="136">
        <v>6282.6750000000002</v>
      </c>
      <c r="EA239" s="136">
        <v>299.60000000000002</v>
      </c>
      <c r="EB239" s="136">
        <v>11133.3</v>
      </c>
      <c r="EC239" s="136">
        <v>25951.05</v>
      </c>
      <c r="ED239" s="61"/>
      <c r="IM239"/>
    </row>
    <row r="240" spans="1:247" ht="20.25" customHeight="1">
      <c r="A240" s="25">
        <v>39926</v>
      </c>
      <c r="B240" s="26" t="s">
        <v>198</v>
      </c>
      <c r="C240" s="27">
        <v>4</v>
      </c>
      <c r="D240" s="14">
        <v>-3.38903</v>
      </c>
      <c r="E240" s="23">
        <v>-60.314869999999999</v>
      </c>
      <c r="F240" s="11" t="s">
        <v>16</v>
      </c>
      <c r="G240" s="13">
        <v>5</v>
      </c>
      <c r="H240" s="11" t="s">
        <v>43</v>
      </c>
      <c r="I240" s="12" t="s">
        <v>335</v>
      </c>
      <c r="J240" s="12" t="s">
        <v>1931</v>
      </c>
      <c r="K240" s="24" t="s">
        <v>291</v>
      </c>
      <c r="L240" s="136">
        <v>0</v>
      </c>
      <c r="M240" s="28">
        <v>11</v>
      </c>
      <c r="N240" s="28">
        <v>1.6</v>
      </c>
      <c r="O240" s="28">
        <v>28.98</v>
      </c>
      <c r="P240" s="28">
        <v>50</v>
      </c>
      <c r="Q240" s="28">
        <v>4</v>
      </c>
      <c r="R240" s="204">
        <v>9.8000000000000007</v>
      </c>
      <c r="S240" s="204">
        <v>0.76</v>
      </c>
      <c r="T240" s="204">
        <v>2.2999999999999998</v>
      </c>
      <c r="U240" s="204">
        <v>0.6</v>
      </c>
      <c r="V240" s="20" t="s">
        <v>15</v>
      </c>
      <c r="W240" s="205">
        <v>6.43</v>
      </c>
      <c r="X240" s="29" t="s">
        <v>15</v>
      </c>
      <c r="Y240" s="29" t="s">
        <v>15</v>
      </c>
      <c r="Z240" s="205">
        <v>7.4</v>
      </c>
      <c r="AA240" s="205">
        <v>3.2</v>
      </c>
      <c r="AB240" s="28">
        <v>6.95</v>
      </c>
      <c r="AC240" s="28">
        <v>23.21</v>
      </c>
      <c r="AD240" s="198">
        <v>0.03</v>
      </c>
      <c r="AE240" s="178" t="s">
        <v>1900</v>
      </c>
      <c r="AF240" s="198">
        <v>1.24</v>
      </c>
      <c r="AG240" s="260" t="s">
        <v>1900</v>
      </c>
      <c r="AH240" s="28">
        <v>1.47</v>
      </c>
      <c r="AI240" s="205">
        <v>6.54</v>
      </c>
      <c r="AJ240" s="28">
        <v>0.99</v>
      </c>
      <c r="AK240" s="28">
        <v>1.66</v>
      </c>
      <c r="AL240" s="28">
        <v>0.92</v>
      </c>
      <c r="AM240" s="28">
        <v>0.15</v>
      </c>
      <c r="AN240" s="29" t="s">
        <v>15</v>
      </c>
      <c r="AO240" s="204">
        <v>3.4701299930048175</v>
      </c>
      <c r="AP240" s="204">
        <v>2.4563213529242907</v>
      </c>
      <c r="AQ240" s="217">
        <f t="shared" si="14"/>
        <v>5.9264513459291077</v>
      </c>
      <c r="AR240" s="261">
        <f t="shared" si="15"/>
        <v>0.58553252029791103</v>
      </c>
      <c r="AS240" s="28">
        <v>1.35</v>
      </c>
      <c r="AT240" s="29" t="s">
        <v>15</v>
      </c>
      <c r="AU240" s="29" t="s">
        <v>15</v>
      </c>
      <c r="AV240" s="29" t="s">
        <v>15</v>
      </c>
      <c r="AW240" s="204">
        <f t="shared" si="16"/>
        <v>8.315598689271118</v>
      </c>
      <c r="AX240" s="29" t="s">
        <v>15</v>
      </c>
      <c r="AY240" s="29" t="s">
        <v>15</v>
      </c>
      <c r="AZ240" s="21" t="s">
        <v>15</v>
      </c>
      <c r="BA240" s="29" t="s">
        <v>15</v>
      </c>
      <c r="BB240" s="178" t="s">
        <v>1900</v>
      </c>
      <c r="BC240" s="131" t="s">
        <v>15</v>
      </c>
      <c r="BD240" s="260" t="s">
        <v>1900</v>
      </c>
      <c r="BE240" s="131" t="s">
        <v>15</v>
      </c>
      <c r="BF240" s="28">
        <v>1.47</v>
      </c>
      <c r="BG240" s="21" t="s">
        <v>15</v>
      </c>
      <c r="BH240" s="131" t="s">
        <v>15</v>
      </c>
      <c r="BI240" s="131" t="s">
        <v>15</v>
      </c>
      <c r="BJ240" s="309">
        <v>22.44145</v>
      </c>
      <c r="BK240" s="309">
        <v>1859495000</v>
      </c>
      <c r="BL240" s="309">
        <v>289166600</v>
      </c>
      <c r="BM240" s="309">
        <v>0.4902282</v>
      </c>
      <c r="BN240" s="309">
        <v>0.18925819999999999</v>
      </c>
      <c r="BO240" s="309">
        <v>0.1623954</v>
      </c>
      <c r="BP240" s="309">
        <v>0.13286809999999999</v>
      </c>
      <c r="BQ240" s="309">
        <v>3.7954539999999999E-6</v>
      </c>
      <c r="BR240" s="309">
        <v>2.5246350000000001E-2</v>
      </c>
      <c r="BS240" s="136">
        <v>12.542325401306201</v>
      </c>
      <c r="BT240" s="136">
        <v>9.9438867568969709</v>
      </c>
      <c r="BU240" s="136">
        <v>-7.0432757493108498E-4</v>
      </c>
      <c r="BV240" s="136">
        <v>4.1529810987412898E-4</v>
      </c>
      <c r="BW240" s="136">
        <v>8.1816039746627199E-4</v>
      </c>
      <c r="BX240" s="136">
        <v>329.474794633523</v>
      </c>
      <c r="BY240" s="136">
        <v>4864.39261737569</v>
      </c>
      <c r="BZ240" s="136">
        <v>7.97096296270694E-2</v>
      </c>
      <c r="CA240" s="309">
        <v>6.4358624194917497E-5</v>
      </c>
      <c r="CB240" s="136">
        <v>6280.9829740569903</v>
      </c>
      <c r="CC240" s="136">
        <v>23259.3275863665</v>
      </c>
      <c r="CD240" s="136">
        <v>11967.5958214698</v>
      </c>
      <c r="CE240" s="136">
        <v>0</v>
      </c>
      <c r="CF240" s="136">
        <v>26.765425</v>
      </c>
      <c r="CG240" s="136">
        <v>82.377781999999996</v>
      </c>
      <c r="CH240" s="136">
        <v>29.5</v>
      </c>
      <c r="CI240" s="136">
        <v>26.851724137931001</v>
      </c>
      <c r="CJ240" s="136">
        <v>26.7349030470914</v>
      </c>
      <c r="CK240" s="136">
        <v>5.7599999999999998E-2</v>
      </c>
      <c r="CL240" s="136">
        <v>14.9292</v>
      </c>
      <c r="CM240" s="136">
        <v>39.013199999999998</v>
      </c>
      <c r="CN240" s="136">
        <v>627.90916700000002</v>
      </c>
      <c r="CO240" s="136">
        <v>26672.400747</v>
      </c>
      <c r="CP240" s="136">
        <v>63844.524128999998</v>
      </c>
      <c r="CQ240" s="136">
        <v>73</v>
      </c>
      <c r="CR240" s="136">
        <v>83.634482758620706</v>
      </c>
      <c r="CS240" s="136">
        <v>82.983379501385002</v>
      </c>
      <c r="CT240" s="136">
        <v>1007.1</v>
      </c>
      <c r="CU240" s="136">
        <v>1006.13103448276</v>
      </c>
      <c r="CV240" s="136">
        <v>1006.5346260387799</v>
      </c>
      <c r="CW240" s="136">
        <v>2.4</v>
      </c>
      <c r="CX240" s="136">
        <v>1.66551724137931</v>
      </c>
      <c r="CY240" s="136">
        <v>1.54653739612188</v>
      </c>
      <c r="CZ240" s="136">
        <v>262</v>
      </c>
      <c r="DA240" s="136">
        <v>131.24827586206899</v>
      </c>
      <c r="DB240" s="136">
        <v>144.72576177285299</v>
      </c>
      <c r="DC240" s="136">
        <v>70.775000000000006</v>
      </c>
      <c r="DD240" s="136">
        <v>2989.9</v>
      </c>
      <c r="DE240" s="136">
        <v>7228.9</v>
      </c>
      <c r="DF240" s="136">
        <v>712.32500000000005</v>
      </c>
      <c r="DG240" s="136">
        <v>27782.625</v>
      </c>
      <c r="DH240" s="136">
        <v>67101.25</v>
      </c>
      <c r="DI240" s="136">
        <v>465.72500000000002</v>
      </c>
      <c r="DJ240" s="136">
        <v>65375.375</v>
      </c>
      <c r="DK240" s="136">
        <v>162159.20000000001</v>
      </c>
      <c r="DL240" s="136">
        <v>438.85</v>
      </c>
      <c r="DM240" s="136">
        <v>61135.199999999997</v>
      </c>
      <c r="DN240" s="136">
        <v>151376.52499999999</v>
      </c>
      <c r="DO240" s="136">
        <v>44.478000000000002</v>
      </c>
      <c r="DP240" s="136">
        <v>1780.51</v>
      </c>
      <c r="DQ240" s="136">
        <v>4323.049</v>
      </c>
      <c r="DR240" s="136">
        <v>1.6</v>
      </c>
      <c r="DS240" s="136">
        <v>55.420999999999999</v>
      </c>
      <c r="DT240" s="136">
        <v>134.428</v>
      </c>
      <c r="DU240" s="136">
        <v>8.2750000000000004</v>
      </c>
      <c r="DV240" s="136">
        <v>286.60000000000002</v>
      </c>
      <c r="DW240" s="136">
        <v>697.79999999999905</v>
      </c>
      <c r="DX240" s="136">
        <v>38.799999999999997</v>
      </c>
      <c r="DY240" s="136">
        <v>2177.6750000000002</v>
      </c>
      <c r="DZ240" s="136">
        <v>6282.6750000000002</v>
      </c>
      <c r="EA240" s="136">
        <v>299.60000000000002</v>
      </c>
      <c r="EB240" s="136">
        <v>11133.3</v>
      </c>
      <c r="EC240" s="136">
        <v>25951.05</v>
      </c>
      <c r="ED240" s="61"/>
      <c r="IM240"/>
    </row>
    <row r="241" spans="1:247" ht="20.25" customHeight="1">
      <c r="A241" s="17">
        <v>39927</v>
      </c>
      <c r="B241" s="18" t="s">
        <v>336</v>
      </c>
      <c r="C241" s="19">
        <v>1</v>
      </c>
      <c r="D241" s="14">
        <v>-3.3681199999999998</v>
      </c>
      <c r="E241" s="15">
        <v>-60.192599999999999</v>
      </c>
      <c r="F241" s="11" t="s">
        <v>29</v>
      </c>
      <c r="G241" s="13">
        <v>18</v>
      </c>
      <c r="H241" s="11" t="s">
        <v>30</v>
      </c>
      <c r="I241" s="12" t="s">
        <v>30</v>
      </c>
      <c r="J241" s="12" t="s">
        <v>1931</v>
      </c>
      <c r="K241" s="16" t="s">
        <v>291</v>
      </c>
      <c r="L241" s="136">
        <v>1</v>
      </c>
      <c r="M241" s="20">
        <v>13</v>
      </c>
      <c r="N241" s="21" t="s">
        <v>15</v>
      </c>
      <c r="O241" s="20">
        <v>28.67</v>
      </c>
      <c r="P241" s="20">
        <v>50</v>
      </c>
      <c r="Q241" s="20">
        <v>0.56999999999999995</v>
      </c>
      <c r="R241" s="205">
        <v>9.1999999999999993</v>
      </c>
      <c r="S241" s="205">
        <v>0.71</v>
      </c>
      <c r="T241" s="205">
        <v>2.6</v>
      </c>
      <c r="U241" s="205">
        <v>0.6</v>
      </c>
      <c r="V241" s="20" t="s">
        <v>15</v>
      </c>
      <c r="W241" s="204">
        <v>6.39</v>
      </c>
      <c r="X241" s="21" t="s">
        <v>15</v>
      </c>
      <c r="Y241" s="21" t="s">
        <v>15</v>
      </c>
      <c r="Z241" s="204">
        <v>11.75</v>
      </c>
      <c r="AA241" s="204">
        <v>10.4</v>
      </c>
      <c r="AB241" s="20">
        <v>6.72</v>
      </c>
      <c r="AC241" s="20">
        <v>22.85</v>
      </c>
      <c r="AD241" s="167">
        <v>0.04</v>
      </c>
      <c r="AE241" s="178" t="s">
        <v>1900</v>
      </c>
      <c r="AF241" s="167">
        <v>1.98</v>
      </c>
      <c r="AG241" s="260" t="s">
        <v>1900</v>
      </c>
      <c r="AH241" s="20">
        <v>1.44</v>
      </c>
      <c r="AI241" s="204">
        <v>6.44</v>
      </c>
      <c r="AJ241" s="20">
        <v>0.96</v>
      </c>
      <c r="AK241" s="20">
        <v>1.63</v>
      </c>
      <c r="AL241" s="20">
        <v>0.99</v>
      </c>
      <c r="AM241" s="21" t="s">
        <v>15</v>
      </c>
      <c r="AN241" s="21" t="s">
        <v>15</v>
      </c>
      <c r="AO241" s="205">
        <v>2.648954193133449</v>
      </c>
      <c r="AP241" s="205">
        <v>1.5569145039775312</v>
      </c>
      <c r="AQ241" s="217">
        <f t="shared" si="14"/>
        <v>4.2058686971109802</v>
      </c>
      <c r="AR241" s="261">
        <f t="shared" si="15"/>
        <v>0.62982332162509524</v>
      </c>
      <c r="AS241" s="20">
        <v>1.5</v>
      </c>
      <c r="AT241" s="21" t="s">
        <v>15</v>
      </c>
      <c r="AU241" s="21" t="s">
        <v>15</v>
      </c>
      <c r="AV241" s="21" t="s">
        <v>15</v>
      </c>
      <c r="AW241" s="204" t="str">
        <f t="shared" si="16"/>
        <v>NaN</v>
      </c>
      <c r="AX241" s="21" t="s">
        <v>15</v>
      </c>
      <c r="AY241" s="21" t="s">
        <v>15</v>
      </c>
      <c r="AZ241" s="29" t="s">
        <v>15</v>
      </c>
      <c r="BA241" s="21" t="s">
        <v>15</v>
      </c>
      <c r="BB241" s="178" t="s">
        <v>1900</v>
      </c>
      <c r="BC241" s="21" t="s">
        <v>15</v>
      </c>
      <c r="BD241" s="260" t="s">
        <v>1900</v>
      </c>
      <c r="BE241" s="21" t="s">
        <v>15</v>
      </c>
      <c r="BF241" s="20">
        <v>1.44</v>
      </c>
      <c r="BG241" s="21" t="s">
        <v>15</v>
      </c>
      <c r="BH241" s="21" t="s">
        <v>15</v>
      </c>
      <c r="BI241" s="21" t="s">
        <v>15</v>
      </c>
      <c r="BJ241" s="309">
        <v>22.494879999999998</v>
      </c>
      <c r="BK241" s="309">
        <v>1875041000</v>
      </c>
      <c r="BL241" s="309">
        <v>290178600</v>
      </c>
      <c r="BM241" s="309">
        <v>0.49800440000000001</v>
      </c>
      <c r="BN241" s="309">
        <v>0.1866592</v>
      </c>
      <c r="BO241" s="309">
        <v>0.1599111</v>
      </c>
      <c r="BP241" s="309">
        <v>0.1306129</v>
      </c>
      <c r="BQ241" s="309">
        <v>3.729661E-6</v>
      </c>
      <c r="BR241" s="309">
        <v>2.4808710000000001E-2</v>
      </c>
      <c r="BS241" s="136">
        <v>13.8134498596191</v>
      </c>
      <c r="BT241" s="136">
        <v>8.67248487472534</v>
      </c>
      <c r="BU241" s="136">
        <v>8.2546302117407294E-2</v>
      </c>
      <c r="BV241" s="136">
        <v>0.14337268471717801</v>
      </c>
      <c r="BW241" s="136">
        <v>0.16554171591997099</v>
      </c>
      <c r="BX241" s="136">
        <v>60.068970557762498</v>
      </c>
      <c r="BY241" s="136">
        <v>8626.3567515479608</v>
      </c>
      <c r="BZ241" s="136">
        <v>9.2939469458923396E-2</v>
      </c>
      <c r="CA241" s="136">
        <v>2.17244308518489E-2</v>
      </c>
      <c r="CB241" s="136">
        <v>2245242.6960007702</v>
      </c>
      <c r="CC241" s="136">
        <v>119.833185438694</v>
      </c>
      <c r="CD241" s="136">
        <v>47.049706623196201</v>
      </c>
      <c r="CE241" s="136">
        <v>0</v>
      </c>
      <c r="CF241" s="136">
        <v>15.710297000000001</v>
      </c>
      <c r="CG241" s="136">
        <v>74.789063999999996</v>
      </c>
      <c r="CH241" s="136">
        <v>25.3</v>
      </c>
      <c r="CI241" s="136">
        <v>26.835862068965501</v>
      </c>
      <c r="CJ241" s="136">
        <v>26.746260387811599</v>
      </c>
      <c r="CK241" s="136">
        <v>0.17280000000000001</v>
      </c>
      <c r="CL241" s="136">
        <v>14.706</v>
      </c>
      <c r="CM241" s="136">
        <v>38.991599999999998</v>
      </c>
      <c r="CN241" s="136">
        <v>0</v>
      </c>
      <c r="CO241" s="136">
        <v>26116.057691000002</v>
      </c>
      <c r="CP241" s="136">
        <v>63649.677462</v>
      </c>
      <c r="CQ241" s="136">
        <v>88</v>
      </c>
      <c r="CR241" s="136">
        <v>83.820689655172401</v>
      </c>
      <c r="CS241" s="136">
        <v>83.008310249307499</v>
      </c>
      <c r="CT241" s="136">
        <v>1005.5</v>
      </c>
      <c r="CU241" s="136">
        <v>1006.08827586207</v>
      </c>
      <c r="CV241" s="136">
        <v>1006.51495844875</v>
      </c>
      <c r="CW241" s="136">
        <v>2.4</v>
      </c>
      <c r="CX241" s="136">
        <v>1.6310344827586201</v>
      </c>
      <c r="CY241" s="136">
        <v>1.5642659279778399</v>
      </c>
      <c r="CZ241" s="136">
        <v>179</v>
      </c>
      <c r="DA241" s="136">
        <v>131.98620689655201</v>
      </c>
      <c r="DB241" s="136">
        <v>147.182825484765</v>
      </c>
      <c r="DC241" s="136">
        <v>0</v>
      </c>
      <c r="DD241" s="136">
        <v>2931.8249999999998</v>
      </c>
      <c r="DE241" s="136">
        <v>7124.2250000000004</v>
      </c>
      <c r="DF241" s="136">
        <v>0</v>
      </c>
      <c r="DG241" s="136">
        <v>26861.525000000001</v>
      </c>
      <c r="DH241" s="136">
        <v>66336.45</v>
      </c>
      <c r="DI241" s="136">
        <v>457</v>
      </c>
      <c r="DJ241" s="136">
        <v>65430.85</v>
      </c>
      <c r="DK241" s="136">
        <v>162422.57500000001</v>
      </c>
      <c r="DL241" s="136">
        <v>422.77499999999998</v>
      </c>
      <c r="DM241" s="136">
        <v>61201.324999999997</v>
      </c>
      <c r="DN241" s="136">
        <v>151490.15</v>
      </c>
      <c r="DO241" s="136">
        <v>0</v>
      </c>
      <c r="DP241" s="136">
        <v>1724.662</v>
      </c>
      <c r="DQ241" s="136">
        <v>4276.7619999999997</v>
      </c>
      <c r="DR241" s="136">
        <v>0</v>
      </c>
      <c r="DS241" s="136">
        <v>53.508000000000003</v>
      </c>
      <c r="DT241" s="136">
        <v>132.72800000000001</v>
      </c>
      <c r="DU241" s="136">
        <v>0</v>
      </c>
      <c r="DV241" s="136">
        <v>276.45</v>
      </c>
      <c r="DW241" s="136">
        <v>688.77499999999895</v>
      </c>
      <c r="DX241" s="136">
        <v>0</v>
      </c>
      <c r="DY241" s="136">
        <v>1858.2249999999999</v>
      </c>
      <c r="DZ241" s="136">
        <v>6322.4250000000002</v>
      </c>
      <c r="EA241" s="136">
        <v>0</v>
      </c>
      <c r="EB241" s="136">
        <v>11012.3</v>
      </c>
      <c r="EC241" s="136">
        <v>25546.65</v>
      </c>
      <c r="ED241" s="61"/>
      <c r="IM241"/>
    </row>
    <row r="242" spans="1:247" ht="20.25" customHeight="1">
      <c r="A242" s="17">
        <v>39960</v>
      </c>
      <c r="B242" s="18" t="s">
        <v>340</v>
      </c>
      <c r="C242" s="19">
        <v>1</v>
      </c>
      <c r="D242" s="14">
        <v>-3.5127899999999999</v>
      </c>
      <c r="E242" s="15">
        <v>-60.27216</v>
      </c>
      <c r="F242" s="11" t="s">
        <v>12</v>
      </c>
      <c r="G242" s="13">
        <v>21</v>
      </c>
      <c r="H242" s="11" t="s">
        <v>45</v>
      </c>
      <c r="I242" s="12" t="s">
        <v>45</v>
      </c>
      <c r="J242" s="12" t="s">
        <v>1931</v>
      </c>
      <c r="K242" s="16" t="s">
        <v>337</v>
      </c>
      <c r="L242" s="136">
        <v>1</v>
      </c>
      <c r="M242" s="204">
        <v>13.6</v>
      </c>
      <c r="N242" s="204">
        <v>1.3</v>
      </c>
      <c r="O242" s="204">
        <v>30.37</v>
      </c>
      <c r="P242" s="204">
        <v>43</v>
      </c>
      <c r="Q242" s="204">
        <v>0.53</v>
      </c>
      <c r="R242" s="204">
        <v>63.95</v>
      </c>
      <c r="S242" s="204">
        <v>4.8049999999999997</v>
      </c>
      <c r="T242" s="204">
        <v>5.7750000000000004</v>
      </c>
      <c r="U242" s="204">
        <v>1.375</v>
      </c>
      <c r="V242" s="20" t="s">
        <v>15</v>
      </c>
      <c r="W242" s="204">
        <v>6.53</v>
      </c>
      <c r="X242" s="204">
        <v>0.56999999999999995</v>
      </c>
      <c r="Y242" s="204" t="s">
        <v>15</v>
      </c>
      <c r="Z242" s="204">
        <v>3</v>
      </c>
      <c r="AA242" s="204">
        <v>2.2000000000000002</v>
      </c>
      <c r="AB242" s="204">
        <v>6.94</v>
      </c>
      <c r="AC242" s="204">
        <v>19.3</v>
      </c>
      <c r="AD242" s="204" t="s">
        <v>15</v>
      </c>
      <c r="AE242" s="204" t="s">
        <v>15</v>
      </c>
      <c r="AF242" s="204" t="s">
        <v>15</v>
      </c>
      <c r="AG242" s="204" t="s">
        <v>15</v>
      </c>
      <c r="AH242" s="204" t="s">
        <v>15</v>
      </c>
      <c r="AI242" s="204">
        <v>4.83</v>
      </c>
      <c r="AJ242" s="204">
        <v>0.83</v>
      </c>
      <c r="AK242" s="204">
        <v>1.48</v>
      </c>
      <c r="AL242" s="204">
        <v>0.85</v>
      </c>
      <c r="AM242" s="204">
        <v>0.01</v>
      </c>
      <c r="AN242" s="204" t="s">
        <v>15</v>
      </c>
      <c r="AO242" s="204">
        <v>12.714980127040555</v>
      </c>
      <c r="AP242" s="204">
        <v>5.1026090807205096</v>
      </c>
      <c r="AQ242" s="217">
        <f t="shared" si="14"/>
        <v>17.817589207761063</v>
      </c>
      <c r="AR242" s="261">
        <f t="shared" si="15"/>
        <v>0.71361955754946405</v>
      </c>
      <c r="AS242" s="204">
        <v>4.2</v>
      </c>
      <c r="AT242" s="204">
        <v>25.97</v>
      </c>
      <c r="AU242" s="204">
        <v>2.3199999999999998</v>
      </c>
      <c r="AV242" s="204">
        <v>11.19</v>
      </c>
      <c r="AW242" s="204">
        <f t="shared" si="16"/>
        <v>0.55437324595140791</v>
      </c>
      <c r="AX242" s="204" t="s">
        <v>15</v>
      </c>
      <c r="AY242" s="204" t="s">
        <v>15</v>
      </c>
      <c r="AZ242" s="21" t="s">
        <v>15</v>
      </c>
      <c r="BA242" s="204" t="s">
        <v>15</v>
      </c>
      <c r="BB242" s="264" t="s">
        <v>15</v>
      </c>
      <c r="BC242" s="204" t="s">
        <v>15</v>
      </c>
      <c r="BD242" s="204" t="s">
        <v>15</v>
      </c>
      <c r="BE242" s="204" t="s">
        <v>15</v>
      </c>
      <c r="BF242" s="204" t="s">
        <v>15</v>
      </c>
      <c r="BG242" s="21" t="s">
        <v>15</v>
      </c>
      <c r="BH242" s="204" t="s">
        <v>15</v>
      </c>
      <c r="BI242" s="204" t="s">
        <v>15</v>
      </c>
      <c r="BJ242" s="309">
        <v>23.255600000000001</v>
      </c>
      <c r="BK242" s="309">
        <v>2106495000</v>
      </c>
      <c r="BL242" s="309">
        <v>321284600</v>
      </c>
      <c r="BM242" s="309">
        <v>0.69418659999999999</v>
      </c>
      <c r="BN242" s="309">
        <v>0.1147971</v>
      </c>
      <c r="BO242" s="309">
        <v>9.4518210000000005E-2</v>
      </c>
      <c r="BP242" s="309">
        <v>8.2512100000000005E-2</v>
      </c>
      <c r="BQ242" s="309">
        <v>2.1022969999999999E-6</v>
      </c>
      <c r="BR242" s="309">
        <v>1.398392E-2</v>
      </c>
      <c r="BS242" s="136" t="s">
        <v>15</v>
      </c>
      <c r="BT242" s="136" t="s">
        <v>15</v>
      </c>
      <c r="BU242" s="136" t="s">
        <v>15</v>
      </c>
      <c r="BV242" s="136" t="s">
        <v>15</v>
      </c>
      <c r="BW242" s="136" t="s">
        <v>15</v>
      </c>
      <c r="BX242" s="136" t="s">
        <v>15</v>
      </c>
      <c r="BY242" s="136" t="s">
        <v>15</v>
      </c>
      <c r="BZ242" s="136" t="s">
        <v>15</v>
      </c>
      <c r="CA242" s="136" t="s">
        <v>15</v>
      </c>
      <c r="CB242" s="136" t="s">
        <v>15</v>
      </c>
      <c r="CC242" s="136" t="s">
        <v>15</v>
      </c>
      <c r="CD242" s="136" t="s">
        <v>15</v>
      </c>
      <c r="CE242" s="136">
        <v>0</v>
      </c>
      <c r="CF242" s="136">
        <v>22.074788000000002</v>
      </c>
      <c r="CG242" s="136">
        <v>59.911729999999999</v>
      </c>
      <c r="CH242" s="136">
        <v>26.5</v>
      </c>
      <c r="CI242" s="136">
        <v>26.56</v>
      </c>
      <c r="CJ242" s="136">
        <v>26.498337950138499</v>
      </c>
      <c r="CK242" s="136">
        <v>0.1116</v>
      </c>
      <c r="CL242" s="136">
        <v>15.5016</v>
      </c>
      <c r="CM242" s="136">
        <v>38.484000000000002</v>
      </c>
      <c r="CN242" s="136">
        <v>75.153056000000007</v>
      </c>
      <c r="CO242" s="136">
        <v>23653.863945000001</v>
      </c>
      <c r="CP242" s="136">
        <v>57579.073526</v>
      </c>
      <c r="CQ242" s="136">
        <v>82</v>
      </c>
      <c r="CR242" s="136">
        <v>83.2344827586207</v>
      </c>
      <c r="CS242" s="136">
        <v>83.581717451523502</v>
      </c>
      <c r="CT242" s="136">
        <v>1006.9</v>
      </c>
      <c r="CU242" s="136">
        <v>1006.78413793103</v>
      </c>
      <c r="CV242" s="136">
        <v>1006.07590027701</v>
      </c>
      <c r="CW242" s="136">
        <v>1</v>
      </c>
      <c r="CX242" s="136">
        <v>1.4234482758620699</v>
      </c>
      <c r="CY242" s="136">
        <v>1.3891966759002801</v>
      </c>
      <c r="CZ242" s="136">
        <v>210</v>
      </c>
      <c r="DA242" s="136">
        <v>108.66896551724101</v>
      </c>
      <c r="DB242" s="136">
        <v>139.84487534626001</v>
      </c>
      <c r="DC242" s="136">
        <v>17.149999999999999</v>
      </c>
      <c r="DD242" s="136">
        <v>3067.45</v>
      </c>
      <c r="DE242" s="136">
        <v>7238.875</v>
      </c>
      <c r="DF242" s="136">
        <v>170.67500000000001</v>
      </c>
      <c r="DG242" s="136">
        <v>25211.7</v>
      </c>
      <c r="DH242" s="136">
        <v>60659.824999999997</v>
      </c>
      <c r="DI242" s="136">
        <v>446.42500000000001</v>
      </c>
      <c r="DJ242" s="136">
        <v>65622.125</v>
      </c>
      <c r="DK242" s="136">
        <v>162907.15</v>
      </c>
      <c r="DL242" s="136">
        <v>417.32499999999999</v>
      </c>
      <c r="DM242" s="136">
        <v>60794.025000000001</v>
      </c>
      <c r="DN242" s="136">
        <v>151264.97500000001</v>
      </c>
      <c r="DO242" s="136">
        <v>9.5530000000000008</v>
      </c>
      <c r="DP242" s="136">
        <v>1644.9870000000001</v>
      </c>
      <c r="DQ242" s="136">
        <v>3956.6790000000001</v>
      </c>
      <c r="DR242" s="136">
        <v>0.12</v>
      </c>
      <c r="DS242" s="136">
        <v>49.805999999999997</v>
      </c>
      <c r="DT242" s="136">
        <v>120.54300000000001</v>
      </c>
      <c r="DU242" s="136">
        <v>0.57499999999999996</v>
      </c>
      <c r="DV242" s="136">
        <v>256.45</v>
      </c>
      <c r="DW242" s="136">
        <v>620.25</v>
      </c>
      <c r="DX242" s="136">
        <v>32.799999999999997</v>
      </c>
      <c r="DY242" s="136">
        <v>2954.15</v>
      </c>
      <c r="DZ242" s="136">
        <v>6443.6</v>
      </c>
      <c r="EA242" s="136">
        <v>48.325000000000003</v>
      </c>
      <c r="EB242" s="136">
        <v>9163.9500000000007</v>
      </c>
      <c r="EC242" s="136">
        <v>22738.474999999999</v>
      </c>
      <c r="ED242" s="61"/>
      <c r="IM242"/>
    </row>
    <row r="243" spans="1:247" ht="20.25" customHeight="1">
      <c r="A243" s="25">
        <v>39960</v>
      </c>
      <c r="B243" s="26" t="s">
        <v>344</v>
      </c>
      <c r="C243" s="27">
        <v>1</v>
      </c>
      <c r="D243" s="14">
        <v>-3.5165899999999999</v>
      </c>
      <c r="E243" s="23">
        <v>-60.265779999999999</v>
      </c>
      <c r="F243" s="11" t="s">
        <v>54</v>
      </c>
      <c r="G243" s="33">
        <v>21.75</v>
      </c>
      <c r="H243" s="11" t="s">
        <v>58</v>
      </c>
      <c r="I243" s="12" t="s">
        <v>58</v>
      </c>
      <c r="J243" s="12" t="s">
        <v>1931</v>
      </c>
      <c r="K243" s="24" t="s">
        <v>337</v>
      </c>
      <c r="L243" s="136">
        <v>1</v>
      </c>
      <c r="M243" s="205">
        <v>11.4</v>
      </c>
      <c r="N243" s="205">
        <v>1.4</v>
      </c>
      <c r="O243" s="205">
        <v>29.15</v>
      </c>
      <c r="P243" s="205">
        <v>43</v>
      </c>
      <c r="Q243" s="205">
        <v>0.49</v>
      </c>
      <c r="R243" s="205">
        <v>25.175000000000001</v>
      </c>
      <c r="S243" s="205">
        <v>1.9299999999999997</v>
      </c>
      <c r="T243" s="205">
        <v>4.125</v>
      </c>
      <c r="U243" s="205">
        <v>0.97499999999999998</v>
      </c>
      <c r="V243" s="20" t="s">
        <v>15</v>
      </c>
      <c r="W243" s="205">
        <v>6.22</v>
      </c>
      <c r="X243" s="205">
        <v>0.05</v>
      </c>
      <c r="Y243" s="205" t="s">
        <v>15</v>
      </c>
      <c r="Z243" s="205">
        <v>4</v>
      </c>
      <c r="AA243" s="205">
        <v>2.6</v>
      </c>
      <c r="AB243" s="205">
        <v>6.93</v>
      </c>
      <c r="AC243" s="205">
        <v>19.16</v>
      </c>
      <c r="AD243" s="205">
        <v>0.03</v>
      </c>
      <c r="AE243" s="178" t="s">
        <v>1900</v>
      </c>
      <c r="AF243" s="205">
        <v>0.98</v>
      </c>
      <c r="AG243" s="260" t="s">
        <v>1900</v>
      </c>
      <c r="AH243" s="205">
        <v>0.9</v>
      </c>
      <c r="AI243" s="205">
        <v>4.38</v>
      </c>
      <c r="AJ243" s="205">
        <v>0.74</v>
      </c>
      <c r="AK243" s="205">
        <v>1.3</v>
      </c>
      <c r="AL243" s="205">
        <v>0.7</v>
      </c>
      <c r="AM243" s="205">
        <v>0.02</v>
      </c>
      <c r="AN243" s="205" t="s">
        <v>15</v>
      </c>
      <c r="AO243" s="205">
        <v>15.204997068585996</v>
      </c>
      <c r="AP243" s="205">
        <v>6.0537574368113241</v>
      </c>
      <c r="AQ243" s="217">
        <f t="shared" si="14"/>
        <v>21.25875450539732</v>
      </c>
      <c r="AR243" s="261">
        <f t="shared" si="15"/>
        <v>0.71523461380231124</v>
      </c>
      <c r="AS243" s="205">
        <v>9.25</v>
      </c>
      <c r="AT243" s="205">
        <v>2.09</v>
      </c>
      <c r="AU243" s="205">
        <v>0.23</v>
      </c>
      <c r="AV243" s="205">
        <v>9.15</v>
      </c>
      <c r="AW243" s="204">
        <f t="shared" si="16"/>
        <v>1.1087464919028158</v>
      </c>
      <c r="AX243" s="205" t="s">
        <v>15</v>
      </c>
      <c r="AY243" s="205" t="s">
        <v>15</v>
      </c>
      <c r="AZ243" s="29" t="s">
        <v>15</v>
      </c>
      <c r="BA243" s="205" t="s">
        <v>15</v>
      </c>
      <c r="BB243" s="178" t="s">
        <v>1900</v>
      </c>
      <c r="BC243" s="205" t="s">
        <v>15</v>
      </c>
      <c r="BD243" s="260" t="s">
        <v>1900</v>
      </c>
      <c r="BE243" s="205" t="s">
        <v>15</v>
      </c>
      <c r="BF243" s="205">
        <v>0.9</v>
      </c>
      <c r="BG243" s="21" t="s">
        <v>15</v>
      </c>
      <c r="BH243" s="205" t="s">
        <v>15</v>
      </c>
      <c r="BI243" s="205" t="s">
        <v>15</v>
      </c>
      <c r="BJ243" s="309">
        <v>23.255600000000001</v>
      </c>
      <c r="BK243" s="309">
        <v>2106495000</v>
      </c>
      <c r="BL243" s="309">
        <v>321284600</v>
      </c>
      <c r="BM243" s="309">
        <v>0.69418659999999999</v>
      </c>
      <c r="BN243" s="309">
        <v>0.1147971</v>
      </c>
      <c r="BO243" s="309">
        <v>9.4518210000000005E-2</v>
      </c>
      <c r="BP243" s="309">
        <v>8.2512100000000005E-2</v>
      </c>
      <c r="BQ243" s="309">
        <v>2.1022969999999999E-6</v>
      </c>
      <c r="BR243" s="309">
        <v>1.398392E-2</v>
      </c>
      <c r="BS243" s="136" t="s">
        <v>15</v>
      </c>
      <c r="BT243" s="136" t="s">
        <v>15</v>
      </c>
      <c r="BU243" s="136" t="s">
        <v>15</v>
      </c>
      <c r="BV243" s="136" t="s">
        <v>15</v>
      </c>
      <c r="BW243" s="136" t="s">
        <v>15</v>
      </c>
      <c r="BX243" s="136" t="s">
        <v>15</v>
      </c>
      <c r="BY243" s="136" t="s">
        <v>15</v>
      </c>
      <c r="BZ243" s="136" t="s">
        <v>15</v>
      </c>
      <c r="CA243" s="136" t="s">
        <v>15</v>
      </c>
      <c r="CB243" s="136" t="s">
        <v>15</v>
      </c>
      <c r="CC243" s="136" t="s">
        <v>15</v>
      </c>
      <c r="CD243" s="136" t="s">
        <v>15</v>
      </c>
      <c r="CE243" s="136">
        <v>0</v>
      </c>
      <c r="CF243" s="136">
        <v>22.074788000000002</v>
      </c>
      <c r="CG243" s="136">
        <v>59.911729999999999</v>
      </c>
      <c r="CH243" s="136">
        <v>27.6</v>
      </c>
      <c r="CI243" s="136">
        <v>26.5765517241379</v>
      </c>
      <c r="CJ243" s="136">
        <v>26.503324099722999</v>
      </c>
      <c r="CK243" s="136">
        <v>8.6400000000000005E-2</v>
      </c>
      <c r="CL243" s="136">
        <v>15.497999999999999</v>
      </c>
      <c r="CM243" s="136">
        <v>38.444400000000002</v>
      </c>
      <c r="CN243" s="136">
        <v>269.19277799999998</v>
      </c>
      <c r="CO243" s="136">
        <v>23839.195612</v>
      </c>
      <c r="CP243" s="136">
        <v>57810.067692999997</v>
      </c>
      <c r="CQ243" s="136">
        <v>79</v>
      </c>
      <c r="CR243" s="136">
        <v>83.193103448275906</v>
      </c>
      <c r="CS243" s="136">
        <v>83.5623268698061</v>
      </c>
      <c r="CT243" s="136">
        <v>1007.8</v>
      </c>
      <c r="CU243" s="136">
        <v>1006.78965517241</v>
      </c>
      <c r="CV243" s="136">
        <v>1006.08033240997</v>
      </c>
      <c r="CW243" s="136">
        <v>1.1000000000000001</v>
      </c>
      <c r="CX243" s="136">
        <v>1.4303448275862101</v>
      </c>
      <c r="CY243" s="136">
        <v>1.3891966759002801</v>
      </c>
      <c r="CZ243" s="136">
        <v>234</v>
      </c>
      <c r="DA243" s="136">
        <v>110.262068965517</v>
      </c>
      <c r="DB243" s="136">
        <v>139.96952908587301</v>
      </c>
      <c r="DC243" s="136">
        <v>34.25</v>
      </c>
      <c r="DD243" s="136">
        <v>3088.4</v>
      </c>
      <c r="DE243" s="136">
        <v>7259.2749999999996</v>
      </c>
      <c r="DF243" s="136">
        <v>312.77499999999998</v>
      </c>
      <c r="DG243" s="136">
        <v>25391.775000000001</v>
      </c>
      <c r="DH243" s="136">
        <v>60797.324999999997</v>
      </c>
      <c r="DI243" s="136">
        <v>445.375</v>
      </c>
      <c r="DJ243" s="136">
        <v>65619.95</v>
      </c>
      <c r="DK243" s="136">
        <v>162902.39999999999</v>
      </c>
      <c r="DL243" s="136">
        <v>420.57499999999999</v>
      </c>
      <c r="DM243" s="136">
        <v>60799.474999999999</v>
      </c>
      <c r="DN243" s="136">
        <v>151263.25</v>
      </c>
      <c r="DO243" s="136">
        <v>19.585000000000001</v>
      </c>
      <c r="DP243" s="136">
        <v>1656.3119999999999</v>
      </c>
      <c r="DQ243" s="136">
        <v>3965.6819999999998</v>
      </c>
      <c r="DR243" s="136">
        <v>0.435</v>
      </c>
      <c r="DS243" s="136">
        <v>50.133000000000003</v>
      </c>
      <c r="DT243" s="136">
        <v>120.833</v>
      </c>
      <c r="DU243" s="136">
        <v>2.1749999999999998</v>
      </c>
      <c r="DV243" s="136">
        <v>258.10000000000002</v>
      </c>
      <c r="DW243" s="136">
        <v>621.70000000000005</v>
      </c>
      <c r="DX243" s="136">
        <v>61.524999999999999</v>
      </c>
      <c r="DY243" s="136">
        <v>2998.5749999999998</v>
      </c>
      <c r="DZ243" s="136">
        <v>6487.4</v>
      </c>
      <c r="EA243" s="136">
        <v>87.924999999999997</v>
      </c>
      <c r="EB243" s="136">
        <v>9203.7749999999996</v>
      </c>
      <c r="EC243" s="136">
        <v>22759.5</v>
      </c>
      <c r="ED243" s="61"/>
      <c r="IM243"/>
    </row>
    <row r="244" spans="1:247" ht="20.25" customHeight="1">
      <c r="A244" s="17">
        <v>39960</v>
      </c>
      <c r="B244" s="18" t="s">
        <v>82</v>
      </c>
      <c r="C244" s="19">
        <v>1</v>
      </c>
      <c r="D244" s="14">
        <v>-3.50617</v>
      </c>
      <c r="E244" s="15">
        <v>-60.27787</v>
      </c>
      <c r="F244" s="11" t="s">
        <v>54</v>
      </c>
      <c r="G244" s="33">
        <v>21.25</v>
      </c>
      <c r="H244" s="11" t="s">
        <v>55</v>
      </c>
      <c r="I244" s="12" t="s">
        <v>55</v>
      </c>
      <c r="J244" s="12" t="s">
        <v>1931</v>
      </c>
      <c r="K244" s="16" t="s">
        <v>337</v>
      </c>
      <c r="L244" s="136">
        <v>1</v>
      </c>
      <c r="M244" s="204">
        <v>11.5</v>
      </c>
      <c r="N244" s="204">
        <v>1.5</v>
      </c>
      <c r="O244" s="204">
        <v>29.3</v>
      </c>
      <c r="P244" s="204">
        <v>43</v>
      </c>
      <c r="Q244" s="204">
        <v>0.51</v>
      </c>
      <c r="R244" s="204">
        <v>53.1</v>
      </c>
      <c r="S244" s="204">
        <v>4.0600000000000005</v>
      </c>
      <c r="T244" s="204">
        <v>7.26</v>
      </c>
      <c r="U244" s="204">
        <v>1.7</v>
      </c>
      <c r="V244" s="20" t="s">
        <v>15</v>
      </c>
      <c r="W244" s="204">
        <v>6.45</v>
      </c>
      <c r="X244" s="204">
        <v>1.21</v>
      </c>
      <c r="Y244" s="204" t="s">
        <v>15</v>
      </c>
      <c r="Z244" s="204">
        <v>4</v>
      </c>
      <c r="AA244" s="204">
        <v>3.8</v>
      </c>
      <c r="AB244" s="204">
        <v>6.93</v>
      </c>
      <c r="AC244" s="204">
        <v>18.760000000000002</v>
      </c>
      <c r="AD244" s="204">
        <v>0.04</v>
      </c>
      <c r="AE244" s="178" t="s">
        <v>1900</v>
      </c>
      <c r="AF244" s="204">
        <v>1.18</v>
      </c>
      <c r="AG244" s="260" t="s">
        <v>1900</v>
      </c>
      <c r="AH244" s="204">
        <v>1.19</v>
      </c>
      <c r="AI244" s="204">
        <v>4.88</v>
      </c>
      <c r="AJ244" s="204">
        <v>0.86</v>
      </c>
      <c r="AK244" s="204">
        <v>1.57</v>
      </c>
      <c r="AL244" s="204">
        <v>0.92</v>
      </c>
      <c r="AM244" s="167" t="s">
        <v>1895</v>
      </c>
      <c r="AN244" s="204" t="s">
        <v>15</v>
      </c>
      <c r="AO244" s="204">
        <v>33.800655504382803</v>
      </c>
      <c r="AP244" s="204">
        <v>7.3403873873573247</v>
      </c>
      <c r="AQ244" s="217">
        <f t="shared" si="14"/>
        <v>41.141042891740128</v>
      </c>
      <c r="AR244" s="261">
        <f t="shared" si="15"/>
        <v>0.82157993887823755</v>
      </c>
      <c r="AS244" s="204">
        <v>2.25</v>
      </c>
      <c r="AT244" s="204">
        <v>31.86</v>
      </c>
      <c r="AU244" s="204">
        <v>3.95</v>
      </c>
      <c r="AV244" s="204">
        <v>8.06</v>
      </c>
      <c r="AW244" s="204" t="str">
        <f>IF(AM244="&lt;0.01","&lt;0.55",(AM244*1000)/1.28784/14.0067)</f>
        <v>&lt;0.55</v>
      </c>
      <c r="AX244" s="204" t="s">
        <v>15</v>
      </c>
      <c r="AY244" s="204" t="s">
        <v>15</v>
      </c>
      <c r="AZ244" s="204" t="s">
        <v>15</v>
      </c>
      <c r="BA244" s="204" t="s">
        <v>15</v>
      </c>
      <c r="BB244" s="178" t="s">
        <v>1900</v>
      </c>
      <c r="BC244" s="204" t="s">
        <v>15</v>
      </c>
      <c r="BD244" s="260" t="s">
        <v>1900</v>
      </c>
      <c r="BE244" s="204" t="s">
        <v>15</v>
      </c>
      <c r="BF244" s="204">
        <v>1.19</v>
      </c>
      <c r="BG244" s="21" t="s">
        <v>15</v>
      </c>
      <c r="BH244" s="204" t="s">
        <v>15</v>
      </c>
      <c r="BI244" s="204" t="s">
        <v>15</v>
      </c>
      <c r="BJ244" s="309">
        <v>23.255600000000001</v>
      </c>
      <c r="BK244" s="309">
        <v>2106495000</v>
      </c>
      <c r="BL244" s="309">
        <v>321284600</v>
      </c>
      <c r="BM244" s="309">
        <v>0.69418659999999999</v>
      </c>
      <c r="BN244" s="309">
        <v>0.1147971</v>
      </c>
      <c r="BO244" s="309">
        <v>9.4518210000000005E-2</v>
      </c>
      <c r="BP244" s="309">
        <v>8.2512100000000005E-2</v>
      </c>
      <c r="BQ244" s="309">
        <v>2.1022969999999999E-6</v>
      </c>
      <c r="BR244" s="309">
        <v>1.398392E-2</v>
      </c>
      <c r="BS244" s="136" t="s">
        <v>15</v>
      </c>
      <c r="BT244" s="136" t="s">
        <v>15</v>
      </c>
      <c r="BU244" s="136" t="s">
        <v>15</v>
      </c>
      <c r="BV244" s="136" t="s">
        <v>15</v>
      </c>
      <c r="BW244" s="136" t="s">
        <v>15</v>
      </c>
      <c r="BX244" s="136" t="s">
        <v>15</v>
      </c>
      <c r="BY244" s="136" t="s">
        <v>15</v>
      </c>
      <c r="BZ244" s="136" t="s">
        <v>15</v>
      </c>
      <c r="CA244" s="136" t="s">
        <v>15</v>
      </c>
      <c r="CB244" s="136" t="s">
        <v>15</v>
      </c>
      <c r="CC244" s="136" t="s">
        <v>15</v>
      </c>
      <c r="CD244" s="136" t="s">
        <v>15</v>
      </c>
      <c r="CE244" s="136">
        <v>0</v>
      </c>
      <c r="CF244" s="136">
        <v>22.074788000000002</v>
      </c>
      <c r="CG244" s="136">
        <v>59.911729999999999</v>
      </c>
      <c r="CH244" s="136">
        <v>27.6</v>
      </c>
      <c r="CI244" s="136">
        <v>26.5765517241379</v>
      </c>
      <c r="CJ244" s="136">
        <v>26.503324099722999</v>
      </c>
      <c r="CK244" s="136">
        <v>8.6400000000000005E-2</v>
      </c>
      <c r="CL244" s="136">
        <v>15.497999999999999</v>
      </c>
      <c r="CM244" s="136">
        <v>38.444400000000002</v>
      </c>
      <c r="CN244" s="136">
        <v>269.19277799999998</v>
      </c>
      <c r="CO244" s="136">
        <v>23839.195612</v>
      </c>
      <c r="CP244" s="136">
        <v>57810.067692999997</v>
      </c>
      <c r="CQ244" s="136">
        <v>79</v>
      </c>
      <c r="CR244" s="136">
        <v>83.193103448275906</v>
      </c>
      <c r="CS244" s="136">
        <v>83.5623268698061</v>
      </c>
      <c r="CT244" s="136">
        <v>1007.8</v>
      </c>
      <c r="CU244" s="136">
        <v>1006.78965517241</v>
      </c>
      <c r="CV244" s="136">
        <v>1006.08033240997</v>
      </c>
      <c r="CW244" s="136">
        <v>1.1000000000000001</v>
      </c>
      <c r="CX244" s="136">
        <v>1.4303448275862101</v>
      </c>
      <c r="CY244" s="136">
        <v>1.3891966759002801</v>
      </c>
      <c r="CZ244" s="136">
        <v>234</v>
      </c>
      <c r="DA244" s="136">
        <v>110.262068965517</v>
      </c>
      <c r="DB244" s="136">
        <v>139.96952908587301</v>
      </c>
      <c r="DC244" s="136">
        <v>34.25</v>
      </c>
      <c r="DD244" s="136">
        <v>3088.4</v>
      </c>
      <c r="DE244" s="136">
        <v>7259.2749999999996</v>
      </c>
      <c r="DF244" s="136">
        <v>312.77499999999998</v>
      </c>
      <c r="DG244" s="136">
        <v>25391.775000000001</v>
      </c>
      <c r="DH244" s="136">
        <v>60797.324999999997</v>
      </c>
      <c r="DI244" s="136">
        <v>445.375</v>
      </c>
      <c r="DJ244" s="136">
        <v>65619.95</v>
      </c>
      <c r="DK244" s="136">
        <v>162902.39999999999</v>
      </c>
      <c r="DL244" s="136">
        <v>420.57499999999999</v>
      </c>
      <c r="DM244" s="136">
        <v>60799.474999999999</v>
      </c>
      <c r="DN244" s="136">
        <v>151263.25</v>
      </c>
      <c r="DO244" s="136">
        <v>19.585000000000001</v>
      </c>
      <c r="DP244" s="136">
        <v>1656.3119999999999</v>
      </c>
      <c r="DQ244" s="136">
        <v>3965.6819999999998</v>
      </c>
      <c r="DR244" s="136">
        <v>0.435</v>
      </c>
      <c r="DS244" s="136">
        <v>50.133000000000003</v>
      </c>
      <c r="DT244" s="136">
        <v>120.833</v>
      </c>
      <c r="DU244" s="136">
        <v>2.1749999999999998</v>
      </c>
      <c r="DV244" s="136">
        <v>258.10000000000002</v>
      </c>
      <c r="DW244" s="136">
        <v>621.70000000000005</v>
      </c>
      <c r="DX244" s="136">
        <v>61.524999999999999</v>
      </c>
      <c r="DY244" s="136">
        <v>2998.5749999999998</v>
      </c>
      <c r="DZ244" s="136">
        <v>6487.4</v>
      </c>
      <c r="EA244" s="136">
        <v>87.924999999999997</v>
      </c>
      <c r="EB244" s="136">
        <v>9203.7749999999996</v>
      </c>
      <c r="EC244" s="136">
        <v>22759.5</v>
      </c>
      <c r="ED244" s="61"/>
      <c r="IM244"/>
    </row>
    <row r="245" spans="1:247" ht="20.25" customHeight="1">
      <c r="A245" s="25">
        <v>39960</v>
      </c>
      <c r="B245" s="26" t="s">
        <v>339</v>
      </c>
      <c r="C245" s="27">
        <v>1</v>
      </c>
      <c r="D245" s="14">
        <v>-3.4265099999999999</v>
      </c>
      <c r="E245" s="23">
        <v>-60.287269999999999</v>
      </c>
      <c r="F245" s="11" t="s">
        <v>12</v>
      </c>
      <c r="G245" s="13">
        <v>3</v>
      </c>
      <c r="H245" s="11" t="s">
        <v>41</v>
      </c>
      <c r="I245" s="12" t="s">
        <v>41</v>
      </c>
      <c r="J245" s="12" t="s">
        <v>1931</v>
      </c>
      <c r="K245" s="24" t="s">
        <v>337</v>
      </c>
      <c r="L245" s="136">
        <v>1</v>
      </c>
      <c r="M245" s="205">
        <v>12.7</v>
      </c>
      <c r="N245" s="205">
        <v>1.1000000000000001</v>
      </c>
      <c r="O245" s="205">
        <v>29.14</v>
      </c>
      <c r="P245" s="205">
        <v>38</v>
      </c>
      <c r="Q245" s="205">
        <v>0.51</v>
      </c>
      <c r="R245" s="205">
        <v>48.79999999999999</v>
      </c>
      <c r="S245" s="205">
        <v>3.7466666666666666</v>
      </c>
      <c r="T245" s="205">
        <v>3.0333333333333337</v>
      </c>
      <c r="U245" s="205">
        <v>0.73333333333333339</v>
      </c>
      <c r="V245" s="20" t="s">
        <v>15</v>
      </c>
      <c r="W245" s="205">
        <v>6.44</v>
      </c>
      <c r="X245" s="205">
        <v>0.46</v>
      </c>
      <c r="Y245" s="205" t="s">
        <v>15</v>
      </c>
      <c r="Z245" s="205">
        <v>9.1999999999999993</v>
      </c>
      <c r="AA245" s="205">
        <v>5.2</v>
      </c>
      <c r="AB245" s="205">
        <v>6.8</v>
      </c>
      <c r="AC245" s="205">
        <v>17.38</v>
      </c>
      <c r="AD245" s="205">
        <v>0.03</v>
      </c>
      <c r="AE245" s="178" t="s">
        <v>1900</v>
      </c>
      <c r="AF245" s="205">
        <v>0.8</v>
      </c>
      <c r="AG245" s="260" t="s">
        <v>1900</v>
      </c>
      <c r="AH245" s="205">
        <v>1.17</v>
      </c>
      <c r="AI245" s="205">
        <v>4.54</v>
      </c>
      <c r="AJ245" s="205">
        <v>0.77</v>
      </c>
      <c r="AK245" s="205">
        <v>1.3</v>
      </c>
      <c r="AL245" s="205">
        <v>0.83</v>
      </c>
      <c r="AM245" s="205">
        <v>0.01</v>
      </c>
      <c r="AN245" s="205" t="s">
        <v>15</v>
      </c>
      <c r="AO245" s="205">
        <v>3.6158224736271576</v>
      </c>
      <c r="AP245" s="205">
        <v>2.8191566329526436</v>
      </c>
      <c r="AQ245" s="217">
        <f t="shared" si="14"/>
        <v>6.4349791065798012</v>
      </c>
      <c r="AR245" s="261">
        <f t="shared" si="15"/>
        <v>0.56190119870474164</v>
      </c>
      <c r="AS245" s="205">
        <v>2.65</v>
      </c>
      <c r="AT245" s="205">
        <v>8.7799999999999994</v>
      </c>
      <c r="AU245" s="205">
        <v>0.67</v>
      </c>
      <c r="AV245" s="205">
        <v>13.07</v>
      </c>
      <c r="AW245" s="204">
        <f t="shared" si="16"/>
        <v>0.55437324595140791</v>
      </c>
      <c r="AX245" s="205" t="s">
        <v>15</v>
      </c>
      <c r="AY245" s="205" t="s">
        <v>15</v>
      </c>
      <c r="AZ245" s="205" t="s">
        <v>15</v>
      </c>
      <c r="BA245" s="205" t="s">
        <v>15</v>
      </c>
      <c r="BB245" s="178" t="s">
        <v>1900</v>
      </c>
      <c r="BC245" s="205" t="s">
        <v>15</v>
      </c>
      <c r="BD245" s="260" t="s">
        <v>1900</v>
      </c>
      <c r="BE245" s="205" t="s">
        <v>15</v>
      </c>
      <c r="BF245" s="205">
        <v>1.17</v>
      </c>
      <c r="BG245" s="21" t="s">
        <v>15</v>
      </c>
      <c r="BH245" s="205" t="s">
        <v>15</v>
      </c>
      <c r="BI245" s="205" t="s">
        <v>15</v>
      </c>
      <c r="BJ245" s="309">
        <v>23.255600000000001</v>
      </c>
      <c r="BK245" s="309">
        <v>2106495000</v>
      </c>
      <c r="BL245" s="309">
        <v>321284600</v>
      </c>
      <c r="BM245" s="309">
        <v>0.69418659999999999</v>
      </c>
      <c r="BN245" s="309">
        <v>0.1147971</v>
      </c>
      <c r="BO245" s="309">
        <v>9.4518210000000005E-2</v>
      </c>
      <c r="BP245" s="309">
        <v>8.2512100000000005E-2</v>
      </c>
      <c r="BQ245" s="309">
        <v>2.1022969999999999E-6</v>
      </c>
      <c r="BR245" s="309">
        <v>1.398392E-2</v>
      </c>
      <c r="BS245" s="136">
        <v>9.7769453525543195</v>
      </c>
      <c r="BT245" s="136">
        <v>13.4775931835175</v>
      </c>
      <c r="BU245" s="136">
        <v>3.5490030422806701E-3</v>
      </c>
      <c r="BV245" s="136">
        <v>-6.6487105868873197E-4</v>
      </c>
      <c r="BW245" s="136">
        <v>3.6333473399281502E-3</v>
      </c>
      <c r="BX245" s="136">
        <v>349.38918803624199</v>
      </c>
      <c r="BY245" s="136">
        <v>2313.1780775674902</v>
      </c>
      <c r="BZ245" s="136">
        <v>8.5634417306500593E-2</v>
      </c>
      <c r="CA245" s="136">
        <v>2.9026484487006002E-4</v>
      </c>
      <c r="CB245" s="136">
        <v>43435.772809560498</v>
      </c>
      <c r="CC245" s="136">
        <v>4972.3879861985597</v>
      </c>
      <c r="CD245" s="136">
        <v>3654.6996931123499</v>
      </c>
      <c r="CE245" s="136">
        <v>0</v>
      </c>
      <c r="CF245" s="136">
        <v>22.074788000000002</v>
      </c>
      <c r="CG245" s="136">
        <v>59.911729999999999</v>
      </c>
      <c r="CH245" s="136">
        <v>24.7</v>
      </c>
      <c r="CI245" s="136">
        <v>26.557931034482699</v>
      </c>
      <c r="CJ245" s="136">
        <v>26.483656509695301</v>
      </c>
      <c r="CK245" s="136">
        <v>0.18</v>
      </c>
      <c r="CL245" s="136">
        <v>15.4764</v>
      </c>
      <c r="CM245" s="136">
        <v>38.433599999999998</v>
      </c>
      <c r="CN245" s="136">
        <v>217.93083300000001</v>
      </c>
      <c r="CO245" s="136">
        <v>24062.386999999999</v>
      </c>
      <c r="CP245" s="136">
        <v>57665.735748999999</v>
      </c>
      <c r="CQ245" s="136">
        <v>91</v>
      </c>
      <c r="CR245" s="136">
        <v>83.393103448275895</v>
      </c>
      <c r="CS245" s="136">
        <v>83.700831024930693</v>
      </c>
      <c r="CT245" s="136">
        <v>1006.6</v>
      </c>
      <c r="CU245" s="136">
        <v>1006.7655172413801</v>
      </c>
      <c r="CV245" s="136">
        <v>1006.08559556787</v>
      </c>
      <c r="CW245" s="136">
        <v>2.2000000000000002</v>
      </c>
      <c r="CX245" s="136">
        <v>1.43241379310345</v>
      </c>
      <c r="CY245" s="136">
        <v>1.3831024930747899</v>
      </c>
      <c r="CZ245" s="136">
        <v>76</v>
      </c>
      <c r="DA245" s="136">
        <v>111.296551724138</v>
      </c>
      <c r="DB245" s="136">
        <v>141.65096952908601</v>
      </c>
      <c r="DC245" s="136">
        <v>40.024999999999999</v>
      </c>
      <c r="DD245" s="136">
        <v>3086.7750000000001</v>
      </c>
      <c r="DE245" s="136">
        <v>7232.6750000000002</v>
      </c>
      <c r="DF245" s="136">
        <v>328.22500000000002</v>
      </c>
      <c r="DG245" s="136">
        <v>25462.6</v>
      </c>
      <c r="DH245" s="136">
        <v>60302.875</v>
      </c>
      <c r="DI245" s="136">
        <v>460.32499999999999</v>
      </c>
      <c r="DJ245" s="136">
        <v>65606.5</v>
      </c>
      <c r="DK245" s="136">
        <v>162914.02499999999</v>
      </c>
      <c r="DL245" s="136">
        <v>438.9</v>
      </c>
      <c r="DM245" s="136">
        <v>60818.474999999999</v>
      </c>
      <c r="DN245" s="136">
        <v>151265.82500000001</v>
      </c>
      <c r="DO245" s="136">
        <v>24.347999999999999</v>
      </c>
      <c r="DP245" s="136">
        <v>1663.4580000000001</v>
      </c>
      <c r="DQ245" s="136">
        <v>3944.3420000000001</v>
      </c>
      <c r="DR245" s="136">
        <v>0.88700000000000001</v>
      </c>
      <c r="DS245" s="136">
        <v>50.563000000000002</v>
      </c>
      <c r="DT245" s="136">
        <v>120.283</v>
      </c>
      <c r="DU245" s="136">
        <v>4.55</v>
      </c>
      <c r="DV245" s="136">
        <v>260.64999999999998</v>
      </c>
      <c r="DW245" s="136">
        <v>618.45000000000005</v>
      </c>
      <c r="DX245" s="136">
        <v>4.5250000000000004</v>
      </c>
      <c r="DY245" s="136">
        <v>3227.7750000000001</v>
      </c>
      <c r="DZ245" s="136">
        <v>6384.8249999999998</v>
      </c>
      <c r="EA245" s="136">
        <v>158.97499999999999</v>
      </c>
      <c r="EB245" s="136">
        <v>9018.0750000000007</v>
      </c>
      <c r="EC245" s="136">
        <v>22640.55</v>
      </c>
      <c r="ED245" s="61"/>
      <c r="IM245"/>
    </row>
    <row r="246" spans="1:247" ht="20.25" customHeight="1">
      <c r="A246" s="25">
        <v>39960</v>
      </c>
      <c r="B246" s="26" t="s">
        <v>351</v>
      </c>
      <c r="C246" s="27">
        <v>1</v>
      </c>
      <c r="D246" s="14">
        <v>-3.4307099999999999</v>
      </c>
      <c r="E246" s="23">
        <v>-60.281999999999996</v>
      </c>
      <c r="F246" s="11" t="s">
        <v>54</v>
      </c>
      <c r="G246" s="33">
        <v>3.75</v>
      </c>
      <c r="H246" s="11" t="s">
        <v>350</v>
      </c>
      <c r="I246" s="12" t="s">
        <v>141</v>
      </c>
      <c r="J246" s="12" t="s">
        <v>1931</v>
      </c>
      <c r="K246" s="24" t="s">
        <v>337</v>
      </c>
      <c r="L246" s="136">
        <v>1</v>
      </c>
      <c r="M246" s="204">
        <v>11.9</v>
      </c>
      <c r="N246" s="204">
        <v>1</v>
      </c>
      <c r="O246" s="204">
        <v>28.92</v>
      </c>
      <c r="P246" s="204">
        <v>38</v>
      </c>
      <c r="Q246" s="204">
        <v>0.5</v>
      </c>
      <c r="R246" s="204">
        <v>42.2</v>
      </c>
      <c r="S246" s="204">
        <v>3.2533333333333334</v>
      </c>
      <c r="T246" s="204">
        <v>2.4666666666666668</v>
      </c>
      <c r="U246" s="204">
        <v>0.6</v>
      </c>
      <c r="V246" s="20" t="s">
        <v>15</v>
      </c>
      <c r="W246" s="204">
        <v>6.39</v>
      </c>
      <c r="X246" s="204">
        <v>0.27</v>
      </c>
      <c r="Y246" s="204" t="s">
        <v>15</v>
      </c>
      <c r="Z246" s="204">
        <v>6.4</v>
      </c>
      <c r="AA246" s="204">
        <v>5</v>
      </c>
      <c r="AB246" s="204">
        <v>6.88</v>
      </c>
      <c r="AC246" s="204">
        <v>17.54</v>
      </c>
      <c r="AD246" s="204">
        <v>0.04</v>
      </c>
      <c r="AE246" s="204">
        <v>0.17</v>
      </c>
      <c r="AF246" s="204">
        <v>0.8</v>
      </c>
      <c r="AG246" s="260" t="s">
        <v>1900</v>
      </c>
      <c r="AH246" s="204">
        <v>1.1299999999999999</v>
      </c>
      <c r="AI246" s="204">
        <v>4.49</v>
      </c>
      <c r="AJ246" s="204">
        <v>0.76</v>
      </c>
      <c r="AK246" s="204">
        <v>1.2</v>
      </c>
      <c r="AL246" s="204">
        <v>0.8</v>
      </c>
      <c r="AM246" s="204">
        <v>0.02</v>
      </c>
      <c r="AN246" s="204" t="s">
        <v>15</v>
      </c>
      <c r="AO246" s="204">
        <v>1.6741390500603397</v>
      </c>
      <c r="AP246" s="204">
        <v>1.7593792135811701</v>
      </c>
      <c r="AQ246" s="217">
        <f t="shared" si="14"/>
        <v>3.4335182636415098</v>
      </c>
      <c r="AR246" s="261">
        <f t="shared" si="15"/>
        <v>0.48758705255430523</v>
      </c>
      <c r="AS246" s="204">
        <v>1.1000000000000001</v>
      </c>
      <c r="AT246" s="204">
        <v>5.35</v>
      </c>
      <c r="AU246" s="204">
        <v>0.39</v>
      </c>
      <c r="AV246" s="204">
        <v>13.83</v>
      </c>
      <c r="AW246" s="204">
        <f t="shared" si="16"/>
        <v>1.1087464919028158</v>
      </c>
      <c r="AX246" s="204" t="s">
        <v>15</v>
      </c>
      <c r="AY246" s="204" t="s">
        <v>15</v>
      </c>
      <c r="AZ246" s="204" t="s">
        <v>15</v>
      </c>
      <c r="BA246" s="204" t="s">
        <v>15</v>
      </c>
      <c r="BB246" s="204">
        <v>0.17</v>
      </c>
      <c r="BC246" s="204" t="s">
        <v>15</v>
      </c>
      <c r="BD246" s="260" t="s">
        <v>1900</v>
      </c>
      <c r="BE246" s="204" t="s">
        <v>15</v>
      </c>
      <c r="BF246" s="204">
        <v>1.1299999999999999</v>
      </c>
      <c r="BG246" s="21" t="s">
        <v>15</v>
      </c>
      <c r="BH246" s="204" t="s">
        <v>15</v>
      </c>
      <c r="BI246" s="204" t="s">
        <v>15</v>
      </c>
      <c r="BJ246" s="309">
        <v>23.255600000000001</v>
      </c>
      <c r="BK246" s="309">
        <v>2106495000</v>
      </c>
      <c r="BL246" s="309">
        <v>321284600</v>
      </c>
      <c r="BM246" s="309">
        <v>0.69418659999999999</v>
      </c>
      <c r="BN246" s="309">
        <v>0.1147971</v>
      </c>
      <c r="BO246" s="309">
        <v>9.4518210000000005E-2</v>
      </c>
      <c r="BP246" s="309">
        <v>8.2512100000000005E-2</v>
      </c>
      <c r="BQ246" s="309">
        <v>2.1022969999999999E-6</v>
      </c>
      <c r="BR246" s="309">
        <v>1.398392E-2</v>
      </c>
      <c r="BS246" s="136">
        <v>13.988775730133099</v>
      </c>
      <c r="BT246" s="136">
        <v>9.2666811943054199</v>
      </c>
      <c r="BU246" s="136">
        <v>4.1123949267785097E-4</v>
      </c>
      <c r="BV246" s="136">
        <v>2.38416772845085E-4</v>
      </c>
      <c r="BW246" s="136">
        <v>4.9429398495703903E-4</v>
      </c>
      <c r="BX246" s="136">
        <v>30.103084272847301</v>
      </c>
      <c r="BY246" s="136">
        <v>2492.81079862449</v>
      </c>
      <c r="BZ246" s="136">
        <v>0.113610577860217</v>
      </c>
      <c r="CA246" s="309">
        <v>2.9178151757562501E-5</v>
      </c>
      <c r="CB246" s="136">
        <v>2780.85399269031</v>
      </c>
      <c r="CC246" s="136">
        <v>22845.258991942999</v>
      </c>
      <c r="CD246" s="136">
        <v>12998.814283580899</v>
      </c>
      <c r="CE246" s="136">
        <v>0</v>
      </c>
      <c r="CF246" s="136">
        <v>22.074788000000002</v>
      </c>
      <c r="CG246" s="136">
        <v>59.911729999999999</v>
      </c>
      <c r="CH246" s="136">
        <v>25.4</v>
      </c>
      <c r="CI246" s="136">
        <v>26.52</v>
      </c>
      <c r="CJ246" s="136">
        <v>26.472299168975098</v>
      </c>
      <c r="CK246" s="136">
        <v>0.16919999999999999</v>
      </c>
      <c r="CL246" s="136">
        <v>15.613200000000001</v>
      </c>
      <c r="CM246" s="136">
        <v>38.530799999999999</v>
      </c>
      <c r="CN246" s="136">
        <v>177.69555600000001</v>
      </c>
      <c r="CO246" s="136">
        <v>23463.458388999999</v>
      </c>
      <c r="CP246" s="136">
        <v>57115.006583000002</v>
      </c>
      <c r="CQ246" s="136">
        <v>89</v>
      </c>
      <c r="CR246" s="136">
        <v>83.544827586206907</v>
      </c>
      <c r="CS246" s="136">
        <v>83.753462603878106</v>
      </c>
      <c r="CT246" s="136">
        <v>1005.5</v>
      </c>
      <c r="CU246" s="136">
        <v>1006.76068965517</v>
      </c>
      <c r="CV246" s="136">
        <v>1006.08781163435</v>
      </c>
      <c r="CW246" s="136">
        <v>2.7</v>
      </c>
      <c r="CX246" s="136">
        <v>1.43379310344828</v>
      </c>
      <c r="CY246" s="136">
        <v>1.3850415512465399</v>
      </c>
      <c r="CZ246" s="136">
        <v>71</v>
      </c>
      <c r="DA246" s="136">
        <v>110.489655172414</v>
      </c>
      <c r="DB246" s="136">
        <v>141.1108033241</v>
      </c>
      <c r="DC246" s="136">
        <v>14.9</v>
      </c>
      <c r="DD246" s="136">
        <v>3043.6</v>
      </c>
      <c r="DE246" s="136">
        <v>7189.4750000000004</v>
      </c>
      <c r="DF246" s="136">
        <v>123</v>
      </c>
      <c r="DG246" s="136">
        <v>25124.3</v>
      </c>
      <c r="DH246" s="136">
        <v>59953</v>
      </c>
      <c r="DI246" s="136">
        <v>460.6</v>
      </c>
      <c r="DJ246" s="136">
        <v>65597.274999999994</v>
      </c>
      <c r="DK246" s="136">
        <v>162910.35</v>
      </c>
      <c r="DL246" s="136">
        <v>431.32499999999999</v>
      </c>
      <c r="DM246" s="136">
        <v>60816.9</v>
      </c>
      <c r="DN246" s="136">
        <v>151258.77499999999</v>
      </c>
      <c r="DO246" s="136">
        <v>9.59</v>
      </c>
      <c r="DP246" s="136">
        <v>1642.4559999999999</v>
      </c>
      <c r="DQ246" s="136">
        <v>3922.58</v>
      </c>
      <c r="DR246" s="136">
        <v>0.29199999999999998</v>
      </c>
      <c r="DS246" s="136">
        <v>49.811999999999998</v>
      </c>
      <c r="DT246" s="136">
        <v>119.462</v>
      </c>
      <c r="DU246" s="136">
        <v>1.6</v>
      </c>
      <c r="DV246" s="136">
        <v>256.95</v>
      </c>
      <c r="DW246" s="136">
        <v>614.45000000000005</v>
      </c>
      <c r="DX246" s="136">
        <v>0.55000000000000004</v>
      </c>
      <c r="DY246" s="136">
        <v>3221.1</v>
      </c>
      <c r="DZ246" s="136">
        <v>6372.2</v>
      </c>
      <c r="EA246" s="136">
        <v>64.05</v>
      </c>
      <c r="EB246" s="136">
        <v>8868.2749999999996</v>
      </c>
      <c r="EC246" s="136">
        <v>22488.85</v>
      </c>
      <c r="ED246" s="61"/>
      <c r="IM246"/>
    </row>
    <row r="247" spans="1:247" ht="20.25" customHeight="1">
      <c r="A247" s="17">
        <v>39960</v>
      </c>
      <c r="B247" s="18" t="s">
        <v>349</v>
      </c>
      <c r="C247" s="19">
        <v>1</v>
      </c>
      <c r="D247" s="14">
        <v>-3.4214099999999998</v>
      </c>
      <c r="E247" s="15">
        <v>-60.291359999999997</v>
      </c>
      <c r="F247" s="11" t="s">
        <v>54</v>
      </c>
      <c r="G247" s="33">
        <v>3.25</v>
      </c>
      <c r="H247" s="11" t="s">
        <v>348</v>
      </c>
      <c r="I247" s="12" t="s">
        <v>137</v>
      </c>
      <c r="J247" s="12" t="s">
        <v>1931</v>
      </c>
      <c r="K247" s="16" t="s">
        <v>337</v>
      </c>
      <c r="L247" s="136">
        <v>1</v>
      </c>
      <c r="M247" s="205">
        <v>11.2</v>
      </c>
      <c r="N247" s="205">
        <v>1.08</v>
      </c>
      <c r="O247" s="205">
        <v>29.44</v>
      </c>
      <c r="P247" s="205">
        <v>38</v>
      </c>
      <c r="Q247" s="205">
        <v>0.51</v>
      </c>
      <c r="R247" s="205">
        <v>52.849999999999994</v>
      </c>
      <c r="S247" s="205">
        <v>4.0350000000000001</v>
      </c>
      <c r="T247" s="205">
        <v>2.95</v>
      </c>
      <c r="U247" s="205">
        <v>0.72499999999999987</v>
      </c>
      <c r="V247" s="20" t="s">
        <v>15</v>
      </c>
      <c r="W247" s="205">
        <v>6.48</v>
      </c>
      <c r="X247" s="205">
        <v>0.5</v>
      </c>
      <c r="Y247" s="205" t="s">
        <v>15</v>
      </c>
      <c r="Z247" s="205">
        <v>7.4</v>
      </c>
      <c r="AA247" s="205">
        <v>6.6</v>
      </c>
      <c r="AB247" s="205">
        <v>6.82</v>
      </c>
      <c r="AC247" s="205">
        <v>16.91</v>
      </c>
      <c r="AD247" s="205">
        <v>0.03</v>
      </c>
      <c r="AE247" s="178" t="s">
        <v>1900</v>
      </c>
      <c r="AF247" s="205">
        <v>0.81</v>
      </c>
      <c r="AG247" s="260" t="s">
        <v>1900</v>
      </c>
      <c r="AH247" s="205">
        <v>1.18</v>
      </c>
      <c r="AI247" s="205">
        <v>4.47</v>
      </c>
      <c r="AJ247" s="205">
        <v>0.75</v>
      </c>
      <c r="AK247" s="205">
        <v>1.2</v>
      </c>
      <c r="AL247" s="205">
        <v>0.8</v>
      </c>
      <c r="AM247" s="205">
        <v>0.02</v>
      </c>
      <c r="AN247" s="205" t="s">
        <v>15</v>
      </c>
      <c r="AO247" s="205">
        <v>4.6409677463698022</v>
      </c>
      <c r="AP247" s="205">
        <v>3.5337115940149944</v>
      </c>
      <c r="AQ247" s="217">
        <f t="shared" ref="AQ247:AQ291" si="17">AO247+AP247</f>
        <v>8.174679340384797</v>
      </c>
      <c r="AR247" s="261">
        <f t="shared" si="15"/>
        <v>0.56772474529274242</v>
      </c>
      <c r="AS247" s="205">
        <v>0.7</v>
      </c>
      <c r="AT247" s="205">
        <v>7.63</v>
      </c>
      <c r="AU247" s="205">
        <v>0.66</v>
      </c>
      <c r="AV247" s="205">
        <v>11.54</v>
      </c>
      <c r="AW247" s="204">
        <f t="shared" si="16"/>
        <v>1.1087464919028158</v>
      </c>
      <c r="AX247" s="205" t="s">
        <v>15</v>
      </c>
      <c r="AY247" s="205" t="s">
        <v>15</v>
      </c>
      <c r="AZ247" s="205" t="s">
        <v>15</v>
      </c>
      <c r="BA247" s="205" t="s">
        <v>15</v>
      </c>
      <c r="BB247" s="178" t="s">
        <v>1900</v>
      </c>
      <c r="BC247" s="205" t="s">
        <v>15</v>
      </c>
      <c r="BD247" s="260" t="s">
        <v>1900</v>
      </c>
      <c r="BE247" s="205" t="s">
        <v>15</v>
      </c>
      <c r="BF247" s="205">
        <v>1.18</v>
      </c>
      <c r="BG247" s="21" t="s">
        <v>15</v>
      </c>
      <c r="BH247" s="205" t="s">
        <v>15</v>
      </c>
      <c r="BI247" s="205" t="s">
        <v>15</v>
      </c>
      <c r="BJ247" s="309">
        <v>23.255600000000001</v>
      </c>
      <c r="BK247" s="309">
        <v>2106495000</v>
      </c>
      <c r="BL247" s="309">
        <v>321284600</v>
      </c>
      <c r="BM247" s="309">
        <v>0.69418659999999999</v>
      </c>
      <c r="BN247" s="309">
        <v>0.1147971</v>
      </c>
      <c r="BO247" s="309">
        <v>9.4518210000000005E-2</v>
      </c>
      <c r="BP247" s="309">
        <v>8.2512100000000005E-2</v>
      </c>
      <c r="BQ247" s="309">
        <v>2.1022969999999999E-6</v>
      </c>
      <c r="BR247" s="309">
        <v>1.398392E-2</v>
      </c>
      <c r="BS247" s="136">
        <v>17.226222515106201</v>
      </c>
      <c r="BT247" s="136">
        <v>6.0283102989196804</v>
      </c>
      <c r="BU247" s="136">
        <v>-2.98888781981077E-3</v>
      </c>
      <c r="BV247" s="136">
        <v>5.0334945553913704E-3</v>
      </c>
      <c r="BW247" s="136">
        <v>5.9309083735570303E-3</v>
      </c>
      <c r="BX247" s="136">
        <v>300.70183009081802</v>
      </c>
      <c r="BY247" s="136">
        <v>1949.9096365983901</v>
      </c>
      <c r="BZ247" s="136">
        <v>8.5444746388158299E-2</v>
      </c>
      <c r="CA247" s="136">
        <v>8.2050697731655205E-4</v>
      </c>
      <c r="CB247" s="136">
        <v>36588.615325307299</v>
      </c>
      <c r="CC247" s="136">
        <v>3227.5055459578398</v>
      </c>
      <c r="CD247" s="136">
        <v>1047.93404353751</v>
      </c>
      <c r="CE247" s="136">
        <v>0</v>
      </c>
      <c r="CF247" s="136">
        <v>22.074788000000002</v>
      </c>
      <c r="CG247" s="136">
        <v>59.911729999999999</v>
      </c>
      <c r="CH247" s="136">
        <v>24.7</v>
      </c>
      <c r="CI247" s="136">
        <v>26.557931034482699</v>
      </c>
      <c r="CJ247" s="136">
        <v>26.483656509695301</v>
      </c>
      <c r="CK247" s="136">
        <v>0.18</v>
      </c>
      <c r="CL247" s="136">
        <v>15.4764</v>
      </c>
      <c r="CM247" s="136">
        <v>38.433599999999998</v>
      </c>
      <c r="CN247" s="136">
        <v>217.93083300000001</v>
      </c>
      <c r="CO247" s="136">
        <v>24062.386999999999</v>
      </c>
      <c r="CP247" s="136">
        <v>57665.735748999999</v>
      </c>
      <c r="CQ247" s="136">
        <v>91</v>
      </c>
      <c r="CR247" s="136">
        <v>83.393103448275895</v>
      </c>
      <c r="CS247" s="136">
        <v>83.700831024930693</v>
      </c>
      <c r="CT247" s="136">
        <v>1006.6</v>
      </c>
      <c r="CU247" s="136">
        <v>1006.7655172413801</v>
      </c>
      <c r="CV247" s="136">
        <v>1006.08559556787</v>
      </c>
      <c r="CW247" s="136">
        <v>2.2000000000000002</v>
      </c>
      <c r="CX247" s="136">
        <v>1.43241379310345</v>
      </c>
      <c r="CY247" s="136">
        <v>1.3831024930747899</v>
      </c>
      <c r="CZ247" s="136">
        <v>76</v>
      </c>
      <c r="DA247" s="136">
        <v>111.296551724138</v>
      </c>
      <c r="DB247" s="136">
        <v>141.65096952908601</v>
      </c>
      <c r="DC247" s="136">
        <v>40.024999999999999</v>
      </c>
      <c r="DD247" s="136">
        <v>3086.7750000000001</v>
      </c>
      <c r="DE247" s="136">
        <v>7232.6750000000002</v>
      </c>
      <c r="DF247" s="136">
        <v>328.22500000000002</v>
      </c>
      <c r="DG247" s="136">
        <v>25462.6</v>
      </c>
      <c r="DH247" s="136">
        <v>60302.875</v>
      </c>
      <c r="DI247" s="136">
        <v>460.32499999999999</v>
      </c>
      <c r="DJ247" s="136">
        <v>65606.5</v>
      </c>
      <c r="DK247" s="136">
        <v>162914.02499999999</v>
      </c>
      <c r="DL247" s="136">
        <v>438.9</v>
      </c>
      <c r="DM247" s="136">
        <v>60818.474999999999</v>
      </c>
      <c r="DN247" s="136">
        <v>151265.82500000001</v>
      </c>
      <c r="DO247" s="136">
        <v>24.347999999999999</v>
      </c>
      <c r="DP247" s="136">
        <v>1663.4580000000001</v>
      </c>
      <c r="DQ247" s="136">
        <v>3944.3420000000001</v>
      </c>
      <c r="DR247" s="136">
        <v>0.88700000000000001</v>
      </c>
      <c r="DS247" s="136">
        <v>50.563000000000002</v>
      </c>
      <c r="DT247" s="136">
        <v>120.283</v>
      </c>
      <c r="DU247" s="136">
        <v>4.55</v>
      </c>
      <c r="DV247" s="136">
        <v>260.64999999999998</v>
      </c>
      <c r="DW247" s="136">
        <v>618.45000000000005</v>
      </c>
      <c r="DX247" s="136">
        <v>4.5250000000000004</v>
      </c>
      <c r="DY247" s="136">
        <v>3227.7750000000001</v>
      </c>
      <c r="DZ247" s="136">
        <v>6384.8249999999998</v>
      </c>
      <c r="EA247" s="136">
        <v>158.97499999999999</v>
      </c>
      <c r="EB247" s="136">
        <v>9018.0750000000007</v>
      </c>
      <c r="EC247" s="136">
        <v>22640.55</v>
      </c>
      <c r="ED247" s="61"/>
      <c r="IM247"/>
    </row>
    <row r="248" spans="1:247" ht="20.25" customHeight="1">
      <c r="A248" s="17">
        <v>39960</v>
      </c>
      <c r="B248" s="18" t="s">
        <v>113</v>
      </c>
      <c r="C248" s="19">
        <v>1</v>
      </c>
      <c r="D248" s="14">
        <v>-3.4671699999999999</v>
      </c>
      <c r="E248" s="15">
        <v>-60.28904</v>
      </c>
      <c r="F248" s="11" t="s">
        <v>12</v>
      </c>
      <c r="G248" s="13">
        <v>2</v>
      </c>
      <c r="H248" s="11" t="s">
        <v>109</v>
      </c>
      <c r="I248" s="12" t="s">
        <v>109</v>
      </c>
      <c r="J248" s="12" t="s">
        <v>1931</v>
      </c>
      <c r="K248" s="16" t="s">
        <v>337</v>
      </c>
      <c r="L248" s="136">
        <v>1</v>
      </c>
      <c r="M248" s="204">
        <v>15</v>
      </c>
      <c r="N248" s="204">
        <v>1.25</v>
      </c>
      <c r="O248" s="204">
        <v>28.92</v>
      </c>
      <c r="P248" s="204">
        <v>41</v>
      </c>
      <c r="Q248" s="204">
        <v>0.51</v>
      </c>
      <c r="R248" s="204">
        <v>38.35</v>
      </c>
      <c r="S248" s="204">
        <v>2.9524999999999997</v>
      </c>
      <c r="T248" s="204">
        <v>3.6</v>
      </c>
      <c r="U248" s="204">
        <v>0.85</v>
      </c>
      <c r="V248" s="20" t="s">
        <v>15</v>
      </c>
      <c r="W248" s="204">
        <v>6.38</v>
      </c>
      <c r="X248" s="204">
        <v>0.1</v>
      </c>
      <c r="Y248" s="204" t="s">
        <v>15</v>
      </c>
      <c r="Z248" s="204">
        <v>5</v>
      </c>
      <c r="AA248" s="204">
        <v>3.8</v>
      </c>
      <c r="AB248" s="204">
        <v>6.96</v>
      </c>
      <c r="AC248" s="204">
        <v>18.88</v>
      </c>
      <c r="AD248" s="204">
        <v>0.03</v>
      </c>
      <c r="AE248" s="178" t="s">
        <v>1900</v>
      </c>
      <c r="AF248" s="204">
        <v>0.85</v>
      </c>
      <c r="AG248" s="260" t="s">
        <v>1900</v>
      </c>
      <c r="AH248" s="204">
        <v>1.05</v>
      </c>
      <c r="AI248" s="204">
        <v>4.8499999999999996</v>
      </c>
      <c r="AJ248" s="204">
        <v>0.83</v>
      </c>
      <c r="AK248" s="204">
        <v>1.39</v>
      </c>
      <c r="AL248" s="204">
        <v>0.87</v>
      </c>
      <c r="AM248" s="167" t="s">
        <v>1895</v>
      </c>
      <c r="AN248" s="204" t="s">
        <v>15</v>
      </c>
      <c r="AO248" s="204">
        <v>8.70181452444338</v>
      </c>
      <c r="AP248" s="204">
        <v>4.9481411561804398</v>
      </c>
      <c r="AQ248" s="217">
        <f t="shared" si="17"/>
        <v>13.649955680623819</v>
      </c>
      <c r="AR248" s="261">
        <f t="shared" si="15"/>
        <v>0.63749763940960258</v>
      </c>
      <c r="AS248" s="204">
        <v>1.75</v>
      </c>
      <c r="AT248" s="204">
        <v>2.63</v>
      </c>
      <c r="AU248" s="204">
        <v>0.34</v>
      </c>
      <c r="AV248" s="204">
        <v>7.66</v>
      </c>
      <c r="AW248" s="204" t="str">
        <f>IF(AM248="&lt;0.01","&lt;0.55",(AM248*1000)/1.28784/14.0067)</f>
        <v>&lt;0.55</v>
      </c>
      <c r="AX248" s="204" t="s">
        <v>15</v>
      </c>
      <c r="AY248" s="204" t="s">
        <v>15</v>
      </c>
      <c r="AZ248" s="204" t="s">
        <v>15</v>
      </c>
      <c r="BA248" s="204" t="s">
        <v>15</v>
      </c>
      <c r="BB248" s="178" t="s">
        <v>1900</v>
      </c>
      <c r="BC248" s="204" t="s">
        <v>15</v>
      </c>
      <c r="BD248" s="260" t="s">
        <v>1900</v>
      </c>
      <c r="BE248" s="204" t="s">
        <v>15</v>
      </c>
      <c r="BF248" s="204">
        <v>1.05</v>
      </c>
      <c r="BG248" s="21" t="s">
        <v>15</v>
      </c>
      <c r="BH248" s="204" t="s">
        <v>15</v>
      </c>
      <c r="BI248" s="204" t="s">
        <v>15</v>
      </c>
      <c r="BJ248" s="309">
        <v>23.255600000000001</v>
      </c>
      <c r="BK248" s="309">
        <v>2106495000</v>
      </c>
      <c r="BL248" s="309">
        <v>321284600</v>
      </c>
      <c r="BM248" s="309">
        <v>0.69418659999999999</v>
      </c>
      <c r="BN248" s="309">
        <v>0.1147971</v>
      </c>
      <c r="BO248" s="309">
        <v>9.4518210000000005E-2</v>
      </c>
      <c r="BP248" s="309">
        <v>8.2512100000000005E-2</v>
      </c>
      <c r="BQ248" s="309">
        <v>2.1022969999999999E-6</v>
      </c>
      <c r="BR248" s="309">
        <v>1.398392E-2</v>
      </c>
      <c r="BS248" s="136">
        <v>11.115825843811001</v>
      </c>
      <c r="BT248" s="136">
        <v>12.1386880874634</v>
      </c>
      <c r="BU248" s="136">
        <v>9.0495417025522303E-4</v>
      </c>
      <c r="BV248" s="136">
        <v>1.6721934778615799E-3</v>
      </c>
      <c r="BW248" s="136">
        <v>2.2538306657224898E-3</v>
      </c>
      <c r="BX248" s="136">
        <v>61.578727017631898</v>
      </c>
      <c r="BY248" s="136">
        <v>1817.3393673303201</v>
      </c>
      <c r="BZ248" s="136">
        <v>3.5200756076692798E-2</v>
      </c>
      <c r="CA248" s="136">
        <v>1.53906132146341E-4</v>
      </c>
      <c r="CB248" s="136">
        <v>20660.355047029701</v>
      </c>
      <c r="CC248" s="136">
        <v>10526.905380918201</v>
      </c>
      <c r="CD248" s="136">
        <v>6779.3465655858799</v>
      </c>
      <c r="CE248" s="136">
        <v>0</v>
      </c>
      <c r="CF248" s="136">
        <v>22.074788000000002</v>
      </c>
      <c r="CG248" s="136">
        <v>59.911729999999999</v>
      </c>
      <c r="CH248" s="136">
        <v>28.3</v>
      </c>
      <c r="CI248" s="136">
        <v>26.5875862068965</v>
      </c>
      <c r="CJ248" s="136">
        <v>26.498614958448801</v>
      </c>
      <c r="CK248" s="136">
        <v>6.8400000000000002E-2</v>
      </c>
      <c r="CL248" s="136">
        <v>15.407999999999999</v>
      </c>
      <c r="CM248" s="136">
        <v>38.322000000000003</v>
      </c>
      <c r="CN248" s="136">
        <v>319.334722</v>
      </c>
      <c r="CO248" s="136">
        <v>24486.638111</v>
      </c>
      <c r="CP248" s="136">
        <v>58096.689359999997</v>
      </c>
      <c r="CQ248" s="136">
        <v>80</v>
      </c>
      <c r="CR248" s="136">
        <v>83.255172413793105</v>
      </c>
      <c r="CS248" s="136">
        <v>83.631578947368396</v>
      </c>
      <c r="CT248" s="136">
        <v>1006.9</v>
      </c>
      <c r="CU248" s="136">
        <v>1006.77103448276</v>
      </c>
      <c r="CV248" s="136">
        <v>1006.08337950138</v>
      </c>
      <c r="CW248" s="136">
        <v>2.2000000000000002</v>
      </c>
      <c r="CX248" s="136">
        <v>1.4393103448275899</v>
      </c>
      <c r="CY248" s="136">
        <v>1.38227146814404</v>
      </c>
      <c r="CZ248" s="136">
        <v>34</v>
      </c>
      <c r="DA248" s="136">
        <v>112.062068965517</v>
      </c>
      <c r="DB248" s="136">
        <v>141.554016620499</v>
      </c>
      <c r="DC248" s="136">
        <v>50.35</v>
      </c>
      <c r="DD248" s="136">
        <v>3118.5250000000001</v>
      </c>
      <c r="DE248" s="136">
        <v>7251.2250000000004</v>
      </c>
      <c r="DF248" s="136">
        <v>410.7</v>
      </c>
      <c r="DG248" s="136">
        <v>25705.025000000001</v>
      </c>
      <c r="DH248" s="136">
        <v>60542.824999999997</v>
      </c>
      <c r="DI248" s="136">
        <v>460.17500000000001</v>
      </c>
      <c r="DJ248" s="136">
        <v>65613.75</v>
      </c>
      <c r="DK248" s="136">
        <v>162913.9</v>
      </c>
      <c r="DL248" s="136">
        <v>437.82499999999999</v>
      </c>
      <c r="DM248" s="136">
        <v>60810.775000000001</v>
      </c>
      <c r="DN248" s="136">
        <v>151268.6</v>
      </c>
      <c r="DO248" s="136">
        <v>29.3</v>
      </c>
      <c r="DP248" s="136">
        <v>1675.98</v>
      </c>
      <c r="DQ248" s="136">
        <v>3956.5709999999999</v>
      </c>
      <c r="DR248" s="136">
        <v>1.115</v>
      </c>
      <c r="DS248" s="136">
        <v>51.008000000000003</v>
      </c>
      <c r="DT248" s="136">
        <v>120.764</v>
      </c>
      <c r="DU248" s="136">
        <v>5.6</v>
      </c>
      <c r="DV248" s="136">
        <v>262.8</v>
      </c>
      <c r="DW248" s="136">
        <v>620.97500000000002</v>
      </c>
      <c r="DX248" s="136">
        <v>15.074999999999999</v>
      </c>
      <c r="DY248" s="136">
        <v>3240.2</v>
      </c>
      <c r="DZ248" s="136">
        <v>6419.3249999999998</v>
      </c>
      <c r="EA248" s="136">
        <v>188.32499999999999</v>
      </c>
      <c r="EB248" s="136">
        <v>9113.65</v>
      </c>
      <c r="EC248" s="136">
        <v>22716.875</v>
      </c>
      <c r="ED248" s="61"/>
      <c r="IM248"/>
    </row>
    <row r="249" spans="1:247" ht="20.25" customHeight="1">
      <c r="A249" s="25">
        <v>39960</v>
      </c>
      <c r="B249" s="26" t="s">
        <v>347</v>
      </c>
      <c r="C249" s="27">
        <v>1</v>
      </c>
      <c r="D249" s="14">
        <v>-3.4714</v>
      </c>
      <c r="E249" s="23">
        <v>-60.295029999999997</v>
      </c>
      <c r="F249" s="11" t="s">
        <v>54</v>
      </c>
      <c r="G249" s="33">
        <v>2.75</v>
      </c>
      <c r="H249" s="11" t="s">
        <v>132</v>
      </c>
      <c r="I249" s="12" t="s">
        <v>132</v>
      </c>
      <c r="J249" s="12" t="s">
        <v>1931</v>
      </c>
      <c r="K249" s="24" t="s">
        <v>337</v>
      </c>
      <c r="L249" s="136">
        <v>1</v>
      </c>
      <c r="M249" s="205">
        <v>12.2</v>
      </c>
      <c r="N249" s="205">
        <v>1</v>
      </c>
      <c r="O249" s="205">
        <v>28.8</v>
      </c>
      <c r="P249" s="205">
        <v>42</v>
      </c>
      <c r="Q249" s="205">
        <v>0.5</v>
      </c>
      <c r="R249" s="205">
        <v>31.675000000000001</v>
      </c>
      <c r="S249" s="205">
        <v>2.4424999999999999</v>
      </c>
      <c r="T249" s="205">
        <v>3.15</v>
      </c>
      <c r="U249" s="205">
        <v>0.75</v>
      </c>
      <c r="V249" s="20" t="s">
        <v>15</v>
      </c>
      <c r="W249" s="205">
        <v>6.36</v>
      </c>
      <c r="X249" s="205">
        <v>0.04</v>
      </c>
      <c r="Y249" s="205" t="s">
        <v>15</v>
      </c>
      <c r="Z249" s="205">
        <v>3.6</v>
      </c>
      <c r="AA249" s="205">
        <v>2.6</v>
      </c>
      <c r="AB249" s="205">
        <v>6.85</v>
      </c>
      <c r="AC249" s="205">
        <v>19.16</v>
      </c>
      <c r="AD249" s="205">
        <v>0.03</v>
      </c>
      <c r="AE249" s="178" t="s">
        <v>1900</v>
      </c>
      <c r="AF249" s="205">
        <v>0.87</v>
      </c>
      <c r="AG249" s="260" t="s">
        <v>1900</v>
      </c>
      <c r="AH249" s="205">
        <v>1.0900000000000001</v>
      </c>
      <c r="AI249" s="205">
        <v>4.9800000000000004</v>
      </c>
      <c r="AJ249" s="205">
        <v>0.83</v>
      </c>
      <c r="AK249" s="205">
        <v>1.39</v>
      </c>
      <c r="AL249" s="205">
        <v>0.86</v>
      </c>
      <c r="AM249" s="205">
        <v>0.01</v>
      </c>
      <c r="AN249" s="205" t="s">
        <v>15</v>
      </c>
      <c r="AO249" s="205">
        <v>5.801209682962253</v>
      </c>
      <c r="AP249" s="205">
        <v>5.2678720244343733</v>
      </c>
      <c r="AQ249" s="217">
        <f t="shared" si="17"/>
        <v>11.069081707396627</v>
      </c>
      <c r="AR249" s="261">
        <f t="shared" si="15"/>
        <v>0.52409132359062316</v>
      </c>
      <c r="AS249" s="205">
        <v>1.45</v>
      </c>
      <c r="AT249" s="205">
        <v>1.41</v>
      </c>
      <c r="AU249" s="205">
        <v>0.18</v>
      </c>
      <c r="AV249" s="205">
        <v>7.71</v>
      </c>
      <c r="AW249" s="204">
        <f t="shared" si="16"/>
        <v>0.55437324595140791</v>
      </c>
      <c r="AX249" s="205" t="s">
        <v>15</v>
      </c>
      <c r="AY249" s="205" t="s">
        <v>15</v>
      </c>
      <c r="AZ249" s="205" t="s">
        <v>15</v>
      </c>
      <c r="BA249" s="205" t="s">
        <v>15</v>
      </c>
      <c r="BB249" s="178" t="s">
        <v>1900</v>
      </c>
      <c r="BC249" s="205" t="s">
        <v>15</v>
      </c>
      <c r="BD249" s="260" t="s">
        <v>1900</v>
      </c>
      <c r="BE249" s="205" t="s">
        <v>15</v>
      </c>
      <c r="BF249" s="205">
        <v>1.0900000000000001</v>
      </c>
      <c r="BG249" s="21" t="s">
        <v>15</v>
      </c>
      <c r="BH249" s="205" t="s">
        <v>15</v>
      </c>
      <c r="BI249" s="205" t="s">
        <v>15</v>
      </c>
      <c r="BJ249" s="309">
        <v>23.255600000000001</v>
      </c>
      <c r="BK249" s="309">
        <v>2106495000</v>
      </c>
      <c r="BL249" s="309">
        <v>321284600</v>
      </c>
      <c r="BM249" s="309">
        <v>0.69418659999999999</v>
      </c>
      <c r="BN249" s="309">
        <v>0.1147971</v>
      </c>
      <c r="BO249" s="309">
        <v>9.4518210000000005E-2</v>
      </c>
      <c r="BP249" s="309">
        <v>8.2512100000000005E-2</v>
      </c>
      <c r="BQ249" s="309">
        <v>2.1022969999999999E-6</v>
      </c>
      <c r="BR249" s="309">
        <v>1.398392E-2</v>
      </c>
      <c r="BS249" s="136">
        <v>17.619430065155001</v>
      </c>
      <c r="BT249" s="136">
        <v>5.6351470947265598</v>
      </c>
      <c r="BU249" s="136">
        <v>-2.5189062580466298E-4</v>
      </c>
      <c r="BV249" s="136">
        <v>-2.3445849365089102E-3</v>
      </c>
      <c r="BW249" s="136">
        <v>4.0517484303563799E-3</v>
      </c>
      <c r="BX249" s="136">
        <v>83.867944906172099</v>
      </c>
      <c r="BY249" s="136">
        <v>1841.96870906804</v>
      </c>
      <c r="BZ249" s="136">
        <v>5.6773495671278498E-2</v>
      </c>
      <c r="CA249" s="136">
        <v>3.7745671208716199E-4</v>
      </c>
      <c r="CB249" s="136">
        <v>13879.169953004801</v>
      </c>
      <c r="CC249" s="136">
        <v>6928.0297328305396</v>
      </c>
      <c r="CD249" s="136">
        <v>1918.50737154239</v>
      </c>
      <c r="CE249" s="136">
        <v>0</v>
      </c>
      <c r="CF249" s="136">
        <v>22.074788000000002</v>
      </c>
      <c r="CG249" s="136">
        <v>59.911729999999999</v>
      </c>
      <c r="CH249" s="136">
        <v>28.3</v>
      </c>
      <c r="CI249" s="136">
        <v>26.5875862068965</v>
      </c>
      <c r="CJ249" s="136">
        <v>26.498614958448801</v>
      </c>
      <c r="CK249" s="136">
        <v>6.8400000000000002E-2</v>
      </c>
      <c r="CL249" s="136">
        <v>15.407999999999999</v>
      </c>
      <c r="CM249" s="136">
        <v>38.322000000000003</v>
      </c>
      <c r="CN249" s="136">
        <v>319.334722</v>
      </c>
      <c r="CO249" s="136">
        <v>24486.638111</v>
      </c>
      <c r="CP249" s="136">
        <v>58096.689359999997</v>
      </c>
      <c r="CQ249" s="136">
        <v>80</v>
      </c>
      <c r="CR249" s="136">
        <v>83.255172413793105</v>
      </c>
      <c r="CS249" s="136">
        <v>83.631578947368396</v>
      </c>
      <c r="CT249" s="136">
        <v>1006.9</v>
      </c>
      <c r="CU249" s="136">
        <v>1006.77103448276</v>
      </c>
      <c r="CV249" s="136">
        <v>1006.08337950138</v>
      </c>
      <c r="CW249" s="136">
        <v>2.2000000000000002</v>
      </c>
      <c r="CX249" s="136">
        <v>1.4393103448275899</v>
      </c>
      <c r="CY249" s="136">
        <v>1.38227146814404</v>
      </c>
      <c r="CZ249" s="136">
        <v>34</v>
      </c>
      <c r="DA249" s="136">
        <v>112.062068965517</v>
      </c>
      <c r="DB249" s="136">
        <v>141.554016620499</v>
      </c>
      <c r="DC249" s="136">
        <v>50.35</v>
      </c>
      <c r="DD249" s="136">
        <v>3118.5250000000001</v>
      </c>
      <c r="DE249" s="136">
        <v>7251.2250000000004</v>
      </c>
      <c r="DF249" s="136">
        <v>410.7</v>
      </c>
      <c r="DG249" s="136">
        <v>25705.025000000001</v>
      </c>
      <c r="DH249" s="136">
        <v>60542.824999999997</v>
      </c>
      <c r="DI249" s="136">
        <v>460.17500000000001</v>
      </c>
      <c r="DJ249" s="136">
        <v>65613.75</v>
      </c>
      <c r="DK249" s="136">
        <v>162913.9</v>
      </c>
      <c r="DL249" s="136">
        <v>437.82499999999999</v>
      </c>
      <c r="DM249" s="136">
        <v>60810.775000000001</v>
      </c>
      <c r="DN249" s="136">
        <v>151268.6</v>
      </c>
      <c r="DO249" s="136">
        <v>29.3</v>
      </c>
      <c r="DP249" s="136">
        <v>1675.98</v>
      </c>
      <c r="DQ249" s="136">
        <v>3956.5709999999999</v>
      </c>
      <c r="DR249" s="136">
        <v>1.115</v>
      </c>
      <c r="DS249" s="136">
        <v>51.008000000000003</v>
      </c>
      <c r="DT249" s="136">
        <v>120.764</v>
      </c>
      <c r="DU249" s="136">
        <v>5.6</v>
      </c>
      <c r="DV249" s="136">
        <v>262.8</v>
      </c>
      <c r="DW249" s="136">
        <v>620.97500000000002</v>
      </c>
      <c r="DX249" s="136">
        <v>15.074999999999999</v>
      </c>
      <c r="DY249" s="136">
        <v>3240.2</v>
      </c>
      <c r="DZ249" s="136">
        <v>6419.3249999999998</v>
      </c>
      <c r="EA249" s="136">
        <v>188.32499999999999</v>
      </c>
      <c r="EB249" s="136">
        <v>9113.65</v>
      </c>
      <c r="EC249" s="136">
        <v>22716.875</v>
      </c>
      <c r="ED249" s="61"/>
      <c r="IM249"/>
    </row>
    <row r="250" spans="1:247" ht="20.25" customHeight="1">
      <c r="A250" s="17">
        <v>39960</v>
      </c>
      <c r="B250" s="18" t="s">
        <v>346</v>
      </c>
      <c r="C250" s="19">
        <v>1</v>
      </c>
      <c r="D250" s="14">
        <v>-3.4672399999999999</v>
      </c>
      <c r="E250" s="15">
        <v>-60.288890000000002</v>
      </c>
      <c r="F250" s="11" t="s">
        <v>12</v>
      </c>
      <c r="G250" s="33">
        <v>2.25</v>
      </c>
      <c r="H250" s="11" t="s">
        <v>303</v>
      </c>
      <c r="I250" s="12" t="s">
        <v>128</v>
      </c>
      <c r="J250" s="12" t="s">
        <v>1931</v>
      </c>
      <c r="K250" s="16" t="s">
        <v>337</v>
      </c>
      <c r="L250" s="136">
        <v>1</v>
      </c>
      <c r="M250" s="204">
        <v>11.9</v>
      </c>
      <c r="N250" s="204">
        <v>1.25</v>
      </c>
      <c r="O250" s="204">
        <v>29.41</v>
      </c>
      <c r="P250" s="204">
        <v>42</v>
      </c>
      <c r="Q250" s="204">
        <v>0.5</v>
      </c>
      <c r="R250" s="204">
        <v>62.11999999999999</v>
      </c>
      <c r="S250" s="204">
        <v>4.74</v>
      </c>
      <c r="T250" s="204">
        <v>4.0200000000000005</v>
      </c>
      <c r="U250" s="204">
        <v>0.94000000000000006</v>
      </c>
      <c r="V250" s="20" t="s">
        <v>15</v>
      </c>
      <c r="W250" s="204">
        <v>6.53</v>
      </c>
      <c r="X250" s="204">
        <v>0.02</v>
      </c>
      <c r="Y250" s="204" t="s">
        <v>15</v>
      </c>
      <c r="Z250" s="204">
        <v>4</v>
      </c>
      <c r="AA250" s="204">
        <v>3.4</v>
      </c>
      <c r="AB250" s="204">
        <v>6.97</v>
      </c>
      <c r="AC250" s="204">
        <v>19.21</v>
      </c>
      <c r="AD250" s="204">
        <v>0.03</v>
      </c>
      <c r="AE250" s="178" t="s">
        <v>1900</v>
      </c>
      <c r="AF250" s="204">
        <v>1.05</v>
      </c>
      <c r="AG250" s="260" t="s">
        <v>1900</v>
      </c>
      <c r="AH250" s="204">
        <v>1.1000000000000001</v>
      </c>
      <c r="AI250" s="204">
        <v>5.0199999999999996</v>
      </c>
      <c r="AJ250" s="204">
        <v>0.85</v>
      </c>
      <c r="AK250" s="204">
        <v>1.48</v>
      </c>
      <c r="AL250" s="204">
        <v>0.87</v>
      </c>
      <c r="AM250" s="167" t="s">
        <v>1895</v>
      </c>
      <c r="AN250" s="204" t="s">
        <v>15</v>
      </c>
      <c r="AO250" s="204">
        <v>16.17186534907971</v>
      </c>
      <c r="AP250" s="204">
        <v>2.6398382779984964</v>
      </c>
      <c r="AQ250" s="217">
        <f t="shared" si="17"/>
        <v>18.811703627078206</v>
      </c>
      <c r="AR250" s="261">
        <f t="shared" si="15"/>
        <v>0.85967043015718025</v>
      </c>
      <c r="AS250" s="204">
        <v>4.8499999999999996</v>
      </c>
      <c r="AT250" s="204">
        <v>0.64</v>
      </c>
      <c r="AU250" s="204">
        <v>0.06</v>
      </c>
      <c r="AV250" s="204">
        <v>11.29</v>
      </c>
      <c r="AW250" s="204" t="str">
        <f>IF(AM250="&lt;0.01","&lt;0.55",(AM250*1000)/1.28784/14.0067)</f>
        <v>&lt;0.55</v>
      </c>
      <c r="AX250" s="204" t="s">
        <v>15</v>
      </c>
      <c r="AY250" s="204" t="s">
        <v>15</v>
      </c>
      <c r="AZ250" s="204" t="s">
        <v>15</v>
      </c>
      <c r="BA250" s="204" t="s">
        <v>15</v>
      </c>
      <c r="BB250" s="178" t="s">
        <v>1900</v>
      </c>
      <c r="BC250" s="204" t="s">
        <v>15</v>
      </c>
      <c r="BD250" s="260" t="s">
        <v>1900</v>
      </c>
      <c r="BE250" s="204" t="s">
        <v>15</v>
      </c>
      <c r="BF250" s="204">
        <v>1.1000000000000001</v>
      </c>
      <c r="BG250" s="21" t="s">
        <v>15</v>
      </c>
      <c r="BH250" s="204" t="s">
        <v>15</v>
      </c>
      <c r="BI250" s="204" t="s">
        <v>15</v>
      </c>
      <c r="BJ250" s="309">
        <v>23.255600000000001</v>
      </c>
      <c r="BK250" s="309">
        <v>2106495000</v>
      </c>
      <c r="BL250" s="309">
        <v>321284600</v>
      </c>
      <c r="BM250" s="309">
        <v>0.69418659999999999</v>
      </c>
      <c r="BN250" s="309">
        <v>0.1147971</v>
      </c>
      <c r="BO250" s="309">
        <v>9.4518210000000005E-2</v>
      </c>
      <c r="BP250" s="309">
        <v>8.2512100000000005E-2</v>
      </c>
      <c r="BQ250" s="309">
        <v>2.1022969999999999E-6</v>
      </c>
      <c r="BR250" s="309">
        <v>1.398392E-2</v>
      </c>
      <c r="BS250" s="136">
        <v>11.0102746486664</v>
      </c>
      <c r="BT250" s="136">
        <v>12.2442338466644</v>
      </c>
      <c r="BU250" s="136">
        <v>3.0588538083975398E-4</v>
      </c>
      <c r="BV250" s="136">
        <v>1.5789235767442701E-3</v>
      </c>
      <c r="BW250" s="136">
        <v>1.8464234890416299E-3</v>
      </c>
      <c r="BX250" s="136">
        <v>79.035889716061405</v>
      </c>
      <c r="BY250" s="136">
        <v>1787.9341377416499</v>
      </c>
      <c r="BZ250" s="136">
        <v>3.4921871357548401E-2</v>
      </c>
      <c r="CA250" s="136">
        <v>1.53906132146341E-4</v>
      </c>
      <c r="CB250" s="136">
        <v>20660.355047029701</v>
      </c>
      <c r="CC250" s="136">
        <v>8686.5359179485295</v>
      </c>
      <c r="CD250" s="136">
        <v>6779.3465655858799</v>
      </c>
      <c r="CE250" s="136">
        <v>0</v>
      </c>
      <c r="CF250" s="136">
        <v>22.074788000000002</v>
      </c>
      <c r="CG250" s="136">
        <v>59.911729999999999</v>
      </c>
      <c r="CH250" s="136">
        <v>28.3</v>
      </c>
      <c r="CI250" s="136">
        <v>26.5875862068965</v>
      </c>
      <c r="CJ250" s="136">
        <v>26.498614958448801</v>
      </c>
      <c r="CK250" s="136">
        <v>6.8400000000000002E-2</v>
      </c>
      <c r="CL250" s="136">
        <v>15.407999999999999</v>
      </c>
      <c r="CM250" s="136">
        <v>38.322000000000003</v>
      </c>
      <c r="CN250" s="136">
        <v>319.334722</v>
      </c>
      <c r="CO250" s="136">
        <v>24486.638111</v>
      </c>
      <c r="CP250" s="136">
        <v>58096.689359999997</v>
      </c>
      <c r="CQ250" s="136">
        <v>80</v>
      </c>
      <c r="CR250" s="136">
        <v>83.255172413793105</v>
      </c>
      <c r="CS250" s="136">
        <v>83.631578947368396</v>
      </c>
      <c r="CT250" s="136">
        <v>1006.9</v>
      </c>
      <c r="CU250" s="136">
        <v>1006.77103448276</v>
      </c>
      <c r="CV250" s="136">
        <v>1006.08337950138</v>
      </c>
      <c r="CW250" s="136">
        <v>2.2000000000000002</v>
      </c>
      <c r="CX250" s="136">
        <v>1.4393103448275899</v>
      </c>
      <c r="CY250" s="136">
        <v>1.38227146814404</v>
      </c>
      <c r="CZ250" s="136">
        <v>34</v>
      </c>
      <c r="DA250" s="136">
        <v>112.062068965517</v>
      </c>
      <c r="DB250" s="136">
        <v>141.554016620499</v>
      </c>
      <c r="DC250" s="136">
        <v>50.35</v>
      </c>
      <c r="DD250" s="136">
        <v>3118.5250000000001</v>
      </c>
      <c r="DE250" s="136">
        <v>7251.2250000000004</v>
      </c>
      <c r="DF250" s="136">
        <v>410.7</v>
      </c>
      <c r="DG250" s="136">
        <v>25705.025000000001</v>
      </c>
      <c r="DH250" s="136">
        <v>60542.824999999997</v>
      </c>
      <c r="DI250" s="136">
        <v>460.17500000000001</v>
      </c>
      <c r="DJ250" s="136">
        <v>65613.75</v>
      </c>
      <c r="DK250" s="136">
        <v>162913.9</v>
      </c>
      <c r="DL250" s="136">
        <v>437.82499999999999</v>
      </c>
      <c r="DM250" s="136">
        <v>60810.775000000001</v>
      </c>
      <c r="DN250" s="136">
        <v>151268.6</v>
      </c>
      <c r="DO250" s="136">
        <v>29.3</v>
      </c>
      <c r="DP250" s="136">
        <v>1675.98</v>
      </c>
      <c r="DQ250" s="136">
        <v>3956.5709999999999</v>
      </c>
      <c r="DR250" s="136">
        <v>1.115</v>
      </c>
      <c r="DS250" s="136">
        <v>51.008000000000003</v>
      </c>
      <c r="DT250" s="136">
        <v>120.764</v>
      </c>
      <c r="DU250" s="136">
        <v>5.6</v>
      </c>
      <c r="DV250" s="136">
        <v>262.8</v>
      </c>
      <c r="DW250" s="136">
        <v>620.97500000000002</v>
      </c>
      <c r="DX250" s="136">
        <v>15.074999999999999</v>
      </c>
      <c r="DY250" s="136">
        <v>3240.2</v>
      </c>
      <c r="DZ250" s="136">
        <v>6419.3249999999998</v>
      </c>
      <c r="EA250" s="136">
        <v>188.32499999999999</v>
      </c>
      <c r="EB250" s="136">
        <v>9113.65</v>
      </c>
      <c r="EC250" s="136">
        <v>22716.875</v>
      </c>
      <c r="ED250" s="61"/>
      <c r="IM250"/>
    </row>
    <row r="251" spans="1:247" ht="20.25" customHeight="1">
      <c r="A251" s="25">
        <v>39960</v>
      </c>
      <c r="B251" s="26" t="s">
        <v>338</v>
      </c>
      <c r="C251" s="27">
        <v>1</v>
      </c>
      <c r="D251" s="14">
        <v>-3.4975200000000002</v>
      </c>
      <c r="E251" s="23">
        <v>-60.26388</v>
      </c>
      <c r="F251" s="11" t="s">
        <v>12</v>
      </c>
      <c r="G251" s="13">
        <v>1</v>
      </c>
      <c r="H251" s="11" t="s">
        <v>13</v>
      </c>
      <c r="I251" s="12" t="s">
        <v>13</v>
      </c>
      <c r="J251" s="12" t="s">
        <v>1931</v>
      </c>
      <c r="K251" s="24" t="s">
        <v>337</v>
      </c>
      <c r="L251" s="136">
        <v>1</v>
      </c>
      <c r="M251" s="205">
        <v>13.3</v>
      </c>
      <c r="N251" s="205">
        <v>1.5</v>
      </c>
      <c r="O251" s="205">
        <v>29.07</v>
      </c>
      <c r="P251" s="205">
        <v>42</v>
      </c>
      <c r="Q251" s="205">
        <v>0.52</v>
      </c>
      <c r="R251" s="205">
        <v>55.242857142857133</v>
      </c>
      <c r="S251" s="205">
        <v>4.2457142857142847</v>
      </c>
      <c r="T251" s="205">
        <v>4.6142857142857148</v>
      </c>
      <c r="U251" s="205">
        <v>1.1142857142857141</v>
      </c>
      <c r="V251" s="20" t="s">
        <v>15</v>
      </c>
      <c r="W251" s="205">
        <v>6.48</v>
      </c>
      <c r="X251" s="205">
        <v>0.34</v>
      </c>
      <c r="Y251" s="205" t="s">
        <v>15</v>
      </c>
      <c r="Z251" s="205">
        <v>3.6</v>
      </c>
      <c r="AA251" s="205">
        <v>2.6</v>
      </c>
      <c r="AB251" s="205">
        <v>7.04</v>
      </c>
      <c r="AC251" s="205">
        <v>18.57</v>
      </c>
      <c r="AD251" s="205">
        <v>0.03</v>
      </c>
      <c r="AE251" s="178" t="s">
        <v>1900</v>
      </c>
      <c r="AF251" s="205">
        <v>0.93</v>
      </c>
      <c r="AG251" s="260" t="s">
        <v>1900</v>
      </c>
      <c r="AH251" s="205">
        <v>0.99</v>
      </c>
      <c r="AI251" s="205">
        <v>4.8</v>
      </c>
      <c r="AJ251" s="205">
        <v>0.81</v>
      </c>
      <c r="AK251" s="205">
        <v>1.39</v>
      </c>
      <c r="AL251" s="205">
        <v>0.82</v>
      </c>
      <c r="AM251" s="167" t="s">
        <v>1895</v>
      </c>
      <c r="AN251" s="205" t="s">
        <v>15</v>
      </c>
      <c r="AO251" s="205">
        <v>11.642153678821508</v>
      </c>
      <c r="AP251" s="205">
        <v>4.5886759750295045</v>
      </c>
      <c r="AQ251" s="217">
        <f t="shared" si="17"/>
        <v>16.230829653851011</v>
      </c>
      <c r="AR251" s="261">
        <f t="shared" si="15"/>
        <v>0.71728641893911016</v>
      </c>
      <c r="AS251" s="205">
        <v>0.25</v>
      </c>
      <c r="AT251" s="205">
        <v>13.08</v>
      </c>
      <c r="AU251" s="205">
        <v>1.04</v>
      </c>
      <c r="AV251" s="205">
        <v>12.52</v>
      </c>
      <c r="AW251" s="204" t="str">
        <f>IF(AM251="&lt;0.01","&lt;0.55",(AM251*1000)/1.28784/14.0067)</f>
        <v>&lt;0.55</v>
      </c>
      <c r="AX251" s="205" t="s">
        <v>15</v>
      </c>
      <c r="AY251" s="205" t="s">
        <v>15</v>
      </c>
      <c r="AZ251" s="205" t="s">
        <v>15</v>
      </c>
      <c r="BA251" s="205" t="s">
        <v>15</v>
      </c>
      <c r="BB251" s="178" t="s">
        <v>1900</v>
      </c>
      <c r="BC251" s="205" t="s">
        <v>15</v>
      </c>
      <c r="BD251" s="260" t="s">
        <v>1900</v>
      </c>
      <c r="BE251" s="205" t="s">
        <v>15</v>
      </c>
      <c r="BF251" s="205">
        <v>0.99</v>
      </c>
      <c r="BG251" s="21" t="s">
        <v>15</v>
      </c>
      <c r="BH251" s="205" t="s">
        <v>15</v>
      </c>
      <c r="BI251" s="205" t="s">
        <v>15</v>
      </c>
      <c r="BJ251" s="309">
        <v>23.255600000000001</v>
      </c>
      <c r="BK251" s="309">
        <v>2106495000</v>
      </c>
      <c r="BL251" s="309">
        <v>321284600</v>
      </c>
      <c r="BM251" s="309">
        <v>0.69418659999999999</v>
      </c>
      <c r="BN251" s="309">
        <v>0.1147971</v>
      </c>
      <c r="BO251" s="309">
        <v>9.4518210000000005E-2</v>
      </c>
      <c r="BP251" s="309">
        <v>8.2512100000000005E-2</v>
      </c>
      <c r="BQ251" s="309">
        <v>2.1022969999999999E-6</v>
      </c>
      <c r="BR251" s="309">
        <v>1.398392E-2</v>
      </c>
      <c r="BS251" s="136">
        <v>8.8397619724273699</v>
      </c>
      <c r="BT251" s="136">
        <v>14.4147932529449</v>
      </c>
      <c r="BU251" s="136">
        <v>1.4337312359202799E-4</v>
      </c>
      <c r="BV251" s="136">
        <v>-1.9928741676267201E-4</v>
      </c>
      <c r="BW251" s="136">
        <v>8.4872604929842098E-4</v>
      </c>
      <c r="BX251" s="136">
        <v>305.73233070188502</v>
      </c>
      <c r="BY251" s="136">
        <v>1251.93836704607</v>
      </c>
      <c r="BZ251" s="136">
        <v>3.0759860032698101E-2</v>
      </c>
      <c r="CA251" s="309">
        <v>6.5321511456137594E-5</v>
      </c>
      <c r="CB251" s="136">
        <v>11402.3514801769</v>
      </c>
      <c r="CC251" s="136">
        <v>111431.139713706</v>
      </c>
      <c r="CD251" s="136">
        <v>19784.816336461401</v>
      </c>
      <c r="CE251" s="136">
        <v>0</v>
      </c>
      <c r="CF251" s="136">
        <v>22.074788000000002</v>
      </c>
      <c r="CG251" s="136">
        <v>59.911729999999999</v>
      </c>
      <c r="CH251" s="136">
        <v>28.3</v>
      </c>
      <c r="CI251" s="136">
        <v>26.584137931034501</v>
      </c>
      <c r="CJ251" s="136">
        <v>26.501385041551298</v>
      </c>
      <c r="CK251" s="136">
        <v>6.8400000000000002E-2</v>
      </c>
      <c r="CL251" s="136">
        <v>15.4764</v>
      </c>
      <c r="CM251" s="136">
        <v>38.404800000000002</v>
      </c>
      <c r="CN251" s="136">
        <v>644.11972200000002</v>
      </c>
      <c r="CO251" s="136">
        <v>24314.008110999999</v>
      </c>
      <c r="CP251" s="136">
        <v>58151.869915000003</v>
      </c>
      <c r="CQ251" s="136">
        <v>78</v>
      </c>
      <c r="CR251" s="136">
        <v>83.193103448275906</v>
      </c>
      <c r="CS251" s="136">
        <v>83.584487534626007</v>
      </c>
      <c r="CT251" s="136">
        <v>1008</v>
      </c>
      <c r="CU251" s="136">
        <v>1006.78965517241</v>
      </c>
      <c r="CV251" s="136">
        <v>1006.08476454294</v>
      </c>
      <c r="CW251" s="136">
        <v>1.5</v>
      </c>
      <c r="CX251" s="136">
        <v>1.4358620689655199</v>
      </c>
      <c r="CY251" s="136">
        <v>1.38559556786704</v>
      </c>
      <c r="CZ251" s="136">
        <v>266</v>
      </c>
      <c r="DA251" s="136">
        <v>112.33793103448301</v>
      </c>
      <c r="DB251" s="136">
        <v>141.03324099723</v>
      </c>
      <c r="DC251" s="136">
        <v>72.775000000000006</v>
      </c>
      <c r="DD251" s="136">
        <v>3152.125</v>
      </c>
      <c r="DE251" s="136">
        <v>7296.7749999999996</v>
      </c>
      <c r="DF251" s="136">
        <v>594.57500000000005</v>
      </c>
      <c r="DG251" s="136">
        <v>25910.45</v>
      </c>
      <c r="DH251" s="136">
        <v>61001.025000000001</v>
      </c>
      <c r="DI251" s="136">
        <v>457.92500000000001</v>
      </c>
      <c r="DJ251" s="136">
        <v>65619.375</v>
      </c>
      <c r="DK251" s="136">
        <v>162903.9</v>
      </c>
      <c r="DL251" s="136">
        <v>426.8</v>
      </c>
      <c r="DM251" s="136">
        <v>60795.275000000001</v>
      </c>
      <c r="DN251" s="136">
        <v>151269.95000000001</v>
      </c>
      <c r="DO251" s="136">
        <v>38.798000000000002</v>
      </c>
      <c r="DP251" s="136">
        <v>1687.1469999999999</v>
      </c>
      <c r="DQ251" s="136">
        <v>3980.605</v>
      </c>
      <c r="DR251" s="136">
        <v>1.323</v>
      </c>
      <c r="DS251" s="136">
        <v>51.296999999999997</v>
      </c>
      <c r="DT251" s="136">
        <v>121.571</v>
      </c>
      <c r="DU251" s="136">
        <v>6.9</v>
      </c>
      <c r="DV251" s="136">
        <v>264.2</v>
      </c>
      <c r="DW251" s="136">
        <v>625.5</v>
      </c>
      <c r="DX251" s="136">
        <v>132.97499999999999</v>
      </c>
      <c r="DY251" s="136">
        <v>3197.55</v>
      </c>
      <c r="DZ251" s="136">
        <v>6543.7</v>
      </c>
      <c r="EA251" s="136">
        <v>149.05000000000001</v>
      </c>
      <c r="EB251" s="136">
        <v>9244.9500000000007</v>
      </c>
      <c r="EC251" s="136">
        <v>22798.825000000001</v>
      </c>
      <c r="ED251" s="61"/>
      <c r="IM251"/>
    </row>
    <row r="252" spans="1:247" ht="20.25" customHeight="1">
      <c r="A252" s="25">
        <v>39960</v>
      </c>
      <c r="B252" s="26" t="s">
        <v>343</v>
      </c>
      <c r="C252" s="27">
        <v>1</v>
      </c>
      <c r="D252" s="14">
        <v>-3.4927899999999998</v>
      </c>
      <c r="E252" s="23">
        <v>-60.264319999999998</v>
      </c>
      <c r="F252" s="11" t="s">
        <v>54</v>
      </c>
      <c r="G252" s="33">
        <v>1.75</v>
      </c>
      <c r="H252" s="11" t="s">
        <v>225</v>
      </c>
      <c r="I252" s="12" t="s">
        <v>225</v>
      </c>
      <c r="J252" s="12" t="s">
        <v>1931</v>
      </c>
      <c r="K252" s="24" t="s">
        <v>337</v>
      </c>
      <c r="L252" s="136">
        <v>1</v>
      </c>
      <c r="M252" s="204">
        <v>12.1</v>
      </c>
      <c r="N252" s="204">
        <v>1.4</v>
      </c>
      <c r="O252" s="204">
        <v>29.3</v>
      </c>
      <c r="P252" s="204">
        <v>42</v>
      </c>
      <c r="Q252" s="204">
        <v>0.52</v>
      </c>
      <c r="R252" s="204">
        <v>63.15</v>
      </c>
      <c r="S252" s="204">
        <v>4.8324999999999996</v>
      </c>
      <c r="T252" s="204">
        <v>5.2</v>
      </c>
      <c r="U252" s="204">
        <v>1.2250000000000001</v>
      </c>
      <c r="V252" s="20" t="s">
        <v>15</v>
      </c>
      <c r="W252" s="204">
        <v>6.52</v>
      </c>
      <c r="X252" s="204">
        <v>0.7</v>
      </c>
      <c r="Y252" s="204" t="s">
        <v>15</v>
      </c>
      <c r="Z252" s="204">
        <v>3.8</v>
      </c>
      <c r="AA252" s="204">
        <v>3.4</v>
      </c>
      <c r="AB252" s="204">
        <v>7.06</v>
      </c>
      <c r="AC252" s="204">
        <v>18.899999999999999</v>
      </c>
      <c r="AD252" s="204">
        <v>0.03</v>
      </c>
      <c r="AE252" s="178" t="s">
        <v>1900</v>
      </c>
      <c r="AF252" s="204">
        <v>0.94</v>
      </c>
      <c r="AG252" s="260" t="s">
        <v>1900</v>
      </c>
      <c r="AH252" s="204">
        <v>1.01</v>
      </c>
      <c r="AI252" s="204">
        <v>4.0199999999999996</v>
      </c>
      <c r="AJ252" s="204">
        <v>0.67</v>
      </c>
      <c r="AK252" s="204">
        <v>1.02</v>
      </c>
      <c r="AL252" s="204">
        <v>0.59</v>
      </c>
      <c r="AM252" s="167" t="s">
        <v>1895</v>
      </c>
      <c r="AN252" s="204" t="s">
        <v>15</v>
      </c>
      <c r="AO252" s="204">
        <v>17.602300613371767</v>
      </c>
      <c r="AP252" s="204">
        <v>10.099080032600096</v>
      </c>
      <c r="AQ252" s="217">
        <f t="shared" si="17"/>
        <v>27.701380645971863</v>
      </c>
      <c r="AR252" s="261">
        <f t="shared" si="15"/>
        <v>0.6354304443642006</v>
      </c>
      <c r="AS252" s="204">
        <v>2.6</v>
      </c>
      <c r="AT252" s="204">
        <v>20.6</v>
      </c>
      <c r="AU252" s="204">
        <v>2.16</v>
      </c>
      <c r="AV252" s="204">
        <v>9.52</v>
      </c>
      <c r="AW252" s="204" t="str">
        <f>IF(AM252="&lt;0.01","&lt;0.55",(AM252*1000)/1.28784/14.0067)</f>
        <v>&lt;0.55</v>
      </c>
      <c r="AX252" s="204" t="s">
        <v>15</v>
      </c>
      <c r="AY252" s="204" t="s">
        <v>15</v>
      </c>
      <c r="AZ252" s="204" t="s">
        <v>15</v>
      </c>
      <c r="BA252" s="204" t="s">
        <v>15</v>
      </c>
      <c r="BB252" s="178" t="s">
        <v>1900</v>
      </c>
      <c r="BC252" s="204" t="s">
        <v>15</v>
      </c>
      <c r="BD252" s="260" t="s">
        <v>1900</v>
      </c>
      <c r="BE252" s="204" t="s">
        <v>15</v>
      </c>
      <c r="BF252" s="204">
        <v>1.01</v>
      </c>
      <c r="BG252" s="21" t="s">
        <v>15</v>
      </c>
      <c r="BH252" s="204" t="s">
        <v>15</v>
      </c>
      <c r="BI252" s="204" t="s">
        <v>15</v>
      </c>
      <c r="BJ252" s="309">
        <v>23.255600000000001</v>
      </c>
      <c r="BK252" s="309">
        <v>2106495000</v>
      </c>
      <c r="BL252" s="309">
        <v>321284600</v>
      </c>
      <c r="BM252" s="309">
        <v>0.69418659999999999</v>
      </c>
      <c r="BN252" s="309">
        <v>0.1147971</v>
      </c>
      <c r="BO252" s="309">
        <v>9.4518210000000005E-2</v>
      </c>
      <c r="BP252" s="309">
        <v>8.2512100000000005E-2</v>
      </c>
      <c r="BQ252" s="309">
        <v>2.1022969999999999E-6</v>
      </c>
      <c r="BR252" s="309">
        <v>1.398392E-2</v>
      </c>
      <c r="BS252" s="136">
        <v>15.139391263326001</v>
      </c>
      <c r="BT252" s="136">
        <v>8.11514695485433</v>
      </c>
      <c r="BU252" s="136">
        <v>2.1514519661044101E-4</v>
      </c>
      <c r="BV252" s="309">
        <v>-8.5270922378792094E-5</v>
      </c>
      <c r="BW252" s="136">
        <v>6.7980030629163002E-4</v>
      </c>
      <c r="BX252" s="136">
        <v>338.37953308828497</v>
      </c>
      <c r="BY252" s="136">
        <v>1447.4978073556899</v>
      </c>
      <c r="BZ252" s="136">
        <v>3.3183341986699699E-2</v>
      </c>
      <c r="CA252" s="309">
        <v>8.0666790869486399E-5</v>
      </c>
      <c r="CB252" s="136">
        <v>6738.8692739498101</v>
      </c>
      <c r="CC252" s="136">
        <v>73066.077871102898</v>
      </c>
      <c r="CD252" s="136">
        <v>10281.8087286388</v>
      </c>
      <c r="CE252" s="136">
        <v>0</v>
      </c>
      <c r="CF252" s="136">
        <v>22.074788000000002</v>
      </c>
      <c r="CG252" s="136">
        <v>59.911729999999999</v>
      </c>
      <c r="CH252" s="136">
        <v>29.1</v>
      </c>
      <c r="CI252" s="136">
        <v>26.595172413793101</v>
      </c>
      <c r="CJ252" s="136">
        <v>26.502216066481999</v>
      </c>
      <c r="CK252" s="136">
        <v>5.3999999999999999E-2</v>
      </c>
      <c r="CL252" s="136">
        <v>15.4008</v>
      </c>
      <c r="CM252" s="136">
        <v>38.325600000000001</v>
      </c>
      <c r="CN252" s="136">
        <v>708.518056</v>
      </c>
      <c r="CO252" s="136">
        <v>24632.301445000001</v>
      </c>
      <c r="CP252" s="136">
        <v>58289.024360000003</v>
      </c>
      <c r="CQ252" s="136">
        <v>76</v>
      </c>
      <c r="CR252" s="136">
        <v>83.193103448275906</v>
      </c>
      <c r="CS252" s="136">
        <v>83.601108033241005</v>
      </c>
      <c r="CT252" s="136">
        <v>1007.4</v>
      </c>
      <c r="CU252" s="136">
        <v>1006.78</v>
      </c>
      <c r="CV252" s="136">
        <v>1006.083933518</v>
      </c>
      <c r="CW252" s="136">
        <v>1.9</v>
      </c>
      <c r="CX252" s="136">
        <v>1.4344827586206901</v>
      </c>
      <c r="CY252" s="136">
        <v>1.38171745152355</v>
      </c>
      <c r="CZ252" s="136">
        <v>262</v>
      </c>
      <c r="DA252" s="136">
        <v>113.062068965517</v>
      </c>
      <c r="DB252" s="136">
        <v>141.58448753462599</v>
      </c>
      <c r="DC252" s="136">
        <v>53.75</v>
      </c>
      <c r="DD252" s="136">
        <v>3139.6750000000002</v>
      </c>
      <c r="DE252" s="136">
        <v>7268.85</v>
      </c>
      <c r="DF252" s="136">
        <v>466.95</v>
      </c>
      <c r="DG252" s="136">
        <v>25857.5</v>
      </c>
      <c r="DH252" s="136">
        <v>60796.65</v>
      </c>
      <c r="DI252" s="136">
        <v>459.27499999999998</v>
      </c>
      <c r="DJ252" s="136">
        <v>65618.350000000006</v>
      </c>
      <c r="DK252" s="136">
        <v>162908.9</v>
      </c>
      <c r="DL252" s="136">
        <v>434.52499999999998</v>
      </c>
      <c r="DM252" s="136">
        <v>60802.474999999999</v>
      </c>
      <c r="DN252" s="136">
        <v>151268.85</v>
      </c>
      <c r="DO252" s="136">
        <v>31.433</v>
      </c>
      <c r="DP252" s="136">
        <v>1683.307</v>
      </c>
      <c r="DQ252" s="136">
        <v>3968.8980000000001</v>
      </c>
      <c r="DR252" s="136">
        <v>1.153</v>
      </c>
      <c r="DS252" s="136">
        <v>51.225000000000001</v>
      </c>
      <c r="DT252" s="136">
        <v>121.194</v>
      </c>
      <c r="DU252" s="136">
        <v>5.85</v>
      </c>
      <c r="DV252" s="136">
        <v>263.875</v>
      </c>
      <c r="DW252" s="136">
        <v>623.5</v>
      </c>
      <c r="DX252" s="136">
        <v>35</v>
      </c>
      <c r="DY252" s="136">
        <v>3228.125</v>
      </c>
      <c r="DZ252" s="136">
        <v>6476.9250000000002</v>
      </c>
      <c r="EA252" s="136">
        <v>193.42500000000001</v>
      </c>
      <c r="EB252" s="136">
        <v>9191.4750000000004</v>
      </c>
      <c r="EC252" s="136">
        <v>22772.674999999999</v>
      </c>
      <c r="ED252" s="61"/>
      <c r="IM252"/>
    </row>
    <row r="253" spans="1:247" ht="20.25" customHeight="1">
      <c r="A253" s="17">
        <v>39960</v>
      </c>
      <c r="B253" s="18" t="s">
        <v>342</v>
      </c>
      <c r="C253" s="19">
        <v>1</v>
      </c>
      <c r="D253" s="14">
        <v>-3.4979399999999998</v>
      </c>
      <c r="E253" s="15">
        <v>-60.26746</v>
      </c>
      <c r="F253" s="11" t="s">
        <v>54</v>
      </c>
      <c r="G253" s="33">
        <v>1.25</v>
      </c>
      <c r="H253" s="11" t="s">
        <v>221</v>
      </c>
      <c r="I253" s="12" t="s">
        <v>221</v>
      </c>
      <c r="J253" s="12" t="s">
        <v>1931</v>
      </c>
      <c r="K253" s="16" t="s">
        <v>337</v>
      </c>
      <c r="L253" s="136">
        <v>1</v>
      </c>
      <c r="M253" s="205">
        <v>7.2</v>
      </c>
      <c r="N253" s="205">
        <v>1.6</v>
      </c>
      <c r="O253" s="205">
        <v>29.11</v>
      </c>
      <c r="P253" s="205">
        <v>42</v>
      </c>
      <c r="Q253" s="205">
        <v>0.45</v>
      </c>
      <c r="R253" s="205">
        <v>50.766666666666673</v>
      </c>
      <c r="S253" s="205">
        <v>3.9</v>
      </c>
      <c r="T253" s="205">
        <v>5.2</v>
      </c>
      <c r="U253" s="205">
        <v>1.2</v>
      </c>
      <c r="V253" s="20" t="s">
        <v>15</v>
      </c>
      <c r="W253" s="205">
        <v>6.49</v>
      </c>
      <c r="X253" s="205">
        <v>1.44</v>
      </c>
      <c r="Y253" s="205" t="s">
        <v>15</v>
      </c>
      <c r="Z253" s="205">
        <v>3.8</v>
      </c>
      <c r="AA253" s="205">
        <v>3.8</v>
      </c>
      <c r="AB253" s="205">
        <v>6.97</v>
      </c>
      <c r="AC253" s="205">
        <v>19.11</v>
      </c>
      <c r="AD253" s="205">
        <v>0.03</v>
      </c>
      <c r="AE253" s="178" t="s">
        <v>1900</v>
      </c>
      <c r="AF253" s="205">
        <v>1.05</v>
      </c>
      <c r="AG253" s="260" t="s">
        <v>1900</v>
      </c>
      <c r="AH253" s="205">
        <v>1.1399999999999999</v>
      </c>
      <c r="AI253" s="205">
        <v>4.72</v>
      </c>
      <c r="AJ253" s="205">
        <v>0.79</v>
      </c>
      <c r="AK253" s="205">
        <v>1.39</v>
      </c>
      <c r="AL253" s="205">
        <v>0.83</v>
      </c>
      <c r="AM253" s="167" t="s">
        <v>1895</v>
      </c>
      <c r="AN253" s="205" t="s">
        <v>15</v>
      </c>
      <c r="AO253" s="205">
        <v>18.873798626075825</v>
      </c>
      <c r="AP253" s="205">
        <v>7.9672906954869802</v>
      </c>
      <c r="AQ253" s="217">
        <f t="shared" si="17"/>
        <v>26.841089321562805</v>
      </c>
      <c r="AR253" s="261">
        <f t="shared" si="15"/>
        <v>0.70316813151519697</v>
      </c>
      <c r="AS253" s="205">
        <v>4.5999999999999996</v>
      </c>
      <c r="AT253" s="205">
        <v>37.89</v>
      </c>
      <c r="AU253" s="205">
        <v>3.51</v>
      </c>
      <c r="AV253" s="205">
        <v>10.79</v>
      </c>
      <c r="AW253" s="204" t="str">
        <f>IF(AM253="&lt;0.01","&lt;0.55",(AM253*1000)/1.28784/14.0067)</f>
        <v>&lt;0.55</v>
      </c>
      <c r="AX253" s="205" t="s">
        <v>15</v>
      </c>
      <c r="AY253" s="205" t="s">
        <v>15</v>
      </c>
      <c r="AZ253" s="21" t="s">
        <v>15</v>
      </c>
      <c r="BA253" s="205" t="s">
        <v>15</v>
      </c>
      <c r="BB253" s="178" t="s">
        <v>1900</v>
      </c>
      <c r="BC253" s="205" t="s">
        <v>15</v>
      </c>
      <c r="BD253" s="260" t="s">
        <v>1900</v>
      </c>
      <c r="BE253" s="205" t="s">
        <v>15</v>
      </c>
      <c r="BF253" s="205">
        <v>1.1399999999999999</v>
      </c>
      <c r="BG253" s="21" t="s">
        <v>15</v>
      </c>
      <c r="BH253" s="205" t="s">
        <v>15</v>
      </c>
      <c r="BI253" s="205" t="s">
        <v>15</v>
      </c>
      <c r="BJ253" s="309">
        <v>23.255600000000001</v>
      </c>
      <c r="BK253" s="309">
        <v>2106495000</v>
      </c>
      <c r="BL253" s="309">
        <v>321284600</v>
      </c>
      <c r="BM253" s="309">
        <v>0.69418659999999999</v>
      </c>
      <c r="BN253" s="309">
        <v>0.1147971</v>
      </c>
      <c r="BO253" s="309">
        <v>9.4518210000000005E-2</v>
      </c>
      <c r="BP253" s="309">
        <v>8.2512100000000005E-2</v>
      </c>
      <c r="BQ253" s="309">
        <v>2.1022969999999999E-6</v>
      </c>
      <c r="BR253" s="309">
        <v>1.398392E-2</v>
      </c>
      <c r="BS253" s="136">
        <v>16.7735114097595</v>
      </c>
      <c r="BT253" s="136">
        <v>6.4810428619384801</v>
      </c>
      <c r="BU253" s="136">
        <v>-1.39535657945089E-3</v>
      </c>
      <c r="BV253" s="136">
        <v>-8.9931821275968105E-4</v>
      </c>
      <c r="BW253" s="136">
        <v>2.34829008695669E-3</v>
      </c>
      <c r="BX253" s="136">
        <v>32.802096406704798</v>
      </c>
      <c r="BY253" s="136">
        <v>1213.98321271641</v>
      </c>
      <c r="BZ253" s="136">
        <v>4.1326570504666302E-2</v>
      </c>
      <c r="CA253" s="136">
        <v>1.62278140334919E-4</v>
      </c>
      <c r="CB253" s="136">
        <v>10238.931420462601</v>
      </c>
      <c r="CC253" s="136">
        <v>17887.3825944153</v>
      </c>
      <c r="CD253" s="136">
        <v>5135.4870998996003</v>
      </c>
      <c r="CE253" s="136">
        <v>0</v>
      </c>
      <c r="CF253" s="136">
        <v>22.074788000000002</v>
      </c>
      <c r="CG253" s="136">
        <v>59.911729999999999</v>
      </c>
      <c r="CH253" s="136">
        <v>29.1</v>
      </c>
      <c r="CI253" s="136">
        <v>26.595172413793101</v>
      </c>
      <c r="CJ253" s="136">
        <v>26.502216066481999</v>
      </c>
      <c r="CK253" s="136">
        <v>5.3999999999999999E-2</v>
      </c>
      <c r="CL253" s="136">
        <v>15.4008</v>
      </c>
      <c r="CM253" s="136">
        <v>38.325600000000001</v>
      </c>
      <c r="CN253" s="136">
        <v>708.518056</v>
      </c>
      <c r="CO253" s="136">
        <v>24632.301445000001</v>
      </c>
      <c r="CP253" s="136">
        <v>58289.024360000003</v>
      </c>
      <c r="CQ253" s="136">
        <v>76</v>
      </c>
      <c r="CR253" s="136">
        <v>83.193103448275906</v>
      </c>
      <c r="CS253" s="136">
        <v>83.601108033241005</v>
      </c>
      <c r="CT253" s="136">
        <v>1007.4</v>
      </c>
      <c r="CU253" s="136">
        <v>1006.78</v>
      </c>
      <c r="CV253" s="136">
        <v>1006.083933518</v>
      </c>
      <c r="CW253" s="136">
        <v>1.9</v>
      </c>
      <c r="CX253" s="136">
        <v>1.4344827586206901</v>
      </c>
      <c r="CY253" s="136">
        <v>1.38171745152355</v>
      </c>
      <c r="CZ253" s="136">
        <v>262</v>
      </c>
      <c r="DA253" s="136">
        <v>113.062068965517</v>
      </c>
      <c r="DB253" s="136">
        <v>141.58448753462599</v>
      </c>
      <c r="DC253" s="136">
        <v>53.75</v>
      </c>
      <c r="DD253" s="136">
        <v>3139.6750000000002</v>
      </c>
      <c r="DE253" s="136">
        <v>7268.85</v>
      </c>
      <c r="DF253" s="136">
        <v>466.95</v>
      </c>
      <c r="DG253" s="136">
        <v>25857.5</v>
      </c>
      <c r="DH253" s="136">
        <v>60796.65</v>
      </c>
      <c r="DI253" s="136">
        <v>459.27499999999998</v>
      </c>
      <c r="DJ253" s="136">
        <v>65618.350000000006</v>
      </c>
      <c r="DK253" s="136">
        <v>162908.9</v>
      </c>
      <c r="DL253" s="136">
        <v>434.52499999999998</v>
      </c>
      <c r="DM253" s="136">
        <v>60802.474999999999</v>
      </c>
      <c r="DN253" s="136">
        <v>151268.85</v>
      </c>
      <c r="DO253" s="136">
        <v>31.433</v>
      </c>
      <c r="DP253" s="136">
        <v>1683.307</v>
      </c>
      <c r="DQ253" s="136">
        <v>3968.8980000000001</v>
      </c>
      <c r="DR253" s="136">
        <v>1.153</v>
      </c>
      <c r="DS253" s="136">
        <v>51.225000000000001</v>
      </c>
      <c r="DT253" s="136">
        <v>121.194</v>
      </c>
      <c r="DU253" s="136">
        <v>5.85</v>
      </c>
      <c r="DV253" s="136">
        <v>263.875</v>
      </c>
      <c r="DW253" s="136">
        <v>623.5</v>
      </c>
      <c r="DX253" s="136">
        <v>35</v>
      </c>
      <c r="DY253" s="136">
        <v>3228.125</v>
      </c>
      <c r="DZ253" s="136">
        <v>6476.9250000000002</v>
      </c>
      <c r="EA253" s="136">
        <v>193.42500000000001</v>
      </c>
      <c r="EB253" s="136">
        <v>9191.4750000000004</v>
      </c>
      <c r="EC253" s="136">
        <v>22772.674999999999</v>
      </c>
      <c r="ED253" s="61"/>
      <c r="IM253"/>
    </row>
    <row r="254" spans="1:247" ht="20.25" customHeight="1">
      <c r="A254" s="25">
        <v>39960</v>
      </c>
      <c r="B254" s="26" t="s">
        <v>341</v>
      </c>
      <c r="C254" s="27">
        <v>1</v>
      </c>
      <c r="D254" s="14">
        <v>-3.4982899999999999</v>
      </c>
      <c r="E254" s="23">
        <v>-60.248150000000003</v>
      </c>
      <c r="F254" s="11" t="s">
        <v>12</v>
      </c>
      <c r="G254" s="13">
        <v>22</v>
      </c>
      <c r="H254" s="11" t="s">
        <v>207</v>
      </c>
      <c r="I254" s="12" t="s">
        <v>207</v>
      </c>
      <c r="J254" s="12" t="s">
        <v>1931</v>
      </c>
      <c r="K254" s="24" t="s">
        <v>337</v>
      </c>
      <c r="L254" s="136">
        <v>1</v>
      </c>
      <c r="M254" s="204">
        <v>12.9</v>
      </c>
      <c r="N254" s="204">
        <v>1.75</v>
      </c>
      <c r="O254" s="204">
        <v>29.36</v>
      </c>
      <c r="P254" s="204">
        <v>42</v>
      </c>
      <c r="Q254" s="204">
        <v>0.48</v>
      </c>
      <c r="R254" s="204">
        <v>61.760000000000005</v>
      </c>
      <c r="S254" s="204">
        <v>4.7219999999999995</v>
      </c>
      <c r="T254" s="204">
        <v>4.5600000000000005</v>
      </c>
      <c r="U254" s="204">
        <v>1.06</v>
      </c>
      <c r="V254" s="20" t="s">
        <v>15</v>
      </c>
      <c r="W254" s="204">
        <v>6.5</v>
      </c>
      <c r="X254" s="204">
        <v>0.28000000000000003</v>
      </c>
      <c r="Y254" s="204" t="s">
        <v>15</v>
      </c>
      <c r="Z254" s="204">
        <v>3.6</v>
      </c>
      <c r="AA254" s="204">
        <v>3</v>
      </c>
      <c r="AB254" s="204">
        <v>6.94</v>
      </c>
      <c r="AC254" s="204">
        <v>18.79</v>
      </c>
      <c r="AD254" s="204">
        <v>0.03</v>
      </c>
      <c r="AE254" s="178" t="s">
        <v>1900</v>
      </c>
      <c r="AF254" s="204">
        <v>0.83</v>
      </c>
      <c r="AG254" s="260" t="s">
        <v>1900</v>
      </c>
      <c r="AH254" s="204">
        <v>0.86</v>
      </c>
      <c r="AI254" s="204">
        <v>5.01</v>
      </c>
      <c r="AJ254" s="204">
        <v>0.86</v>
      </c>
      <c r="AK254" s="204">
        <v>1.48</v>
      </c>
      <c r="AL254" s="204">
        <v>0.88</v>
      </c>
      <c r="AM254" s="167" t="s">
        <v>1895</v>
      </c>
      <c r="AN254" s="204" t="s">
        <v>15</v>
      </c>
      <c r="AO254" s="204">
        <v>19.337365609874176</v>
      </c>
      <c r="AP254" s="204">
        <v>8.0390160913209279</v>
      </c>
      <c r="AQ254" s="217">
        <f t="shared" si="17"/>
        <v>27.376381701195104</v>
      </c>
      <c r="AR254" s="261">
        <f t="shared" si="15"/>
        <v>0.70635213305160816</v>
      </c>
      <c r="AS254" s="204">
        <v>1.5</v>
      </c>
      <c r="AT254" s="204">
        <v>9.44</v>
      </c>
      <c r="AU254" s="204">
        <v>0.92</v>
      </c>
      <c r="AV254" s="204">
        <v>10.23</v>
      </c>
      <c r="AW254" s="204" t="str">
        <f>IF(AM254="&lt;0.01","&lt;0.55",(AM254*1000)/1.28784/14.0067)</f>
        <v>&lt;0.55</v>
      </c>
      <c r="AX254" s="204" t="s">
        <v>15</v>
      </c>
      <c r="AY254" s="204" t="s">
        <v>15</v>
      </c>
      <c r="AZ254" s="29" t="s">
        <v>15</v>
      </c>
      <c r="BA254" s="204" t="s">
        <v>15</v>
      </c>
      <c r="BB254" s="178" t="s">
        <v>1900</v>
      </c>
      <c r="BC254" s="204" t="s">
        <v>15</v>
      </c>
      <c r="BD254" s="260" t="s">
        <v>1900</v>
      </c>
      <c r="BE254" s="204" t="s">
        <v>15</v>
      </c>
      <c r="BF254" s="204">
        <v>0.86</v>
      </c>
      <c r="BG254" s="21" t="s">
        <v>15</v>
      </c>
      <c r="BH254" s="204" t="s">
        <v>15</v>
      </c>
      <c r="BI254" s="204" t="s">
        <v>15</v>
      </c>
      <c r="BJ254" s="309">
        <v>23.255600000000001</v>
      </c>
      <c r="BK254" s="309">
        <v>2106495000</v>
      </c>
      <c r="BL254" s="309">
        <v>321284600</v>
      </c>
      <c r="BM254" s="309">
        <v>0.69418659999999999</v>
      </c>
      <c r="BN254" s="309">
        <v>0.1147971</v>
      </c>
      <c r="BO254" s="309">
        <v>9.4518210000000005E-2</v>
      </c>
      <c r="BP254" s="309">
        <v>8.2512100000000005E-2</v>
      </c>
      <c r="BQ254" s="309">
        <v>2.1022969999999999E-6</v>
      </c>
      <c r="BR254" s="309">
        <v>1.398392E-2</v>
      </c>
      <c r="BS254" s="136" t="s">
        <v>15</v>
      </c>
      <c r="BT254" s="136" t="s">
        <v>15</v>
      </c>
      <c r="BU254" s="136" t="s">
        <v>15</v>
      </c>
      <c r="BV254" s="136" t="s">
        <v>15</v>
      </c>
      <c r="BW254" s="136" t="s">
        <v>15</v>
      </c>
      <c r="BX254" s="136" t="s">
        <v>15</v>
      </c>
      <c r="BY254" s="136" t="s">
        <v>15</v>
      </c>
      <c r="BZ254" s="136" t="s">
        <v>15</v>
      </c>
      <c r="CA254" s="136" t="s">
        <v>15</v>
      </c>
      <c r="CB254" s="136" t="s">
        <v>15</v>
      </c>
      <c r="CC254" s="136" t="s">
        <v>15</v>
      </c>
      <c r="CD254" s="136" t="s">
        <v>15</v>
      </c>
      <c r="CE254" s="136">
        <v>0</v>
      </c>
      <c r="CF254" s="136">
        <v>22.074788000000002</v>
      </c>
      <c r="CG254" s="136">
        <v>59.911729999999999</v>
      </c>
      <c r="CH254" s="136">
        <v>27.7</v>
      </c>
      <c r="CI254" s="136">
        <v>26.577241379310301</v>
      </c>
      <c r="CJ254" s="136">
        <v>26.503601108033301</v>
      </c>
      <c r="CK254" s="136">
        <v>7.5600000000000001E-2</v>
      </c>
      <c r="CL254" s="136">
        <v>15.5124</v>
      </c>
      <c r="CM254" s="136">
        <v>38.419199999999996</v>
      </c>
      <c r="CN254" s="136">
        <v>405.21444400000001</v>
      </c>
      <c r="CO254" s="136">
        <v>23970.851445</v>
      </c>
      <c r="CP254" s="136">
        <v>57985.794914999999</v>
      </c>
      <c r="CQ254" s="136">
        <v>80</v>
      </c>
      <c r="CR254" s="136">
        <v>83.2</v>
      </c>
      <c r="CS254" s="136">
        <v>83.567867036011094</v>
      </c>
      <c r="CT254" s="136">
        <v>1008.1</v>
      </c>
      <c r="CU254" s="136">
        <v>1006.7924137931</v>
      </c>
      <c r="CV254" s="136">
        <v>1006.08337950138</v>
      </c>
      <c r="CW254" s="136">
        <v>1.1000000000000001</v>
      </c>
      <c r="CX254" s="136">
        <v>1.4351724137930999</v>
      </c>
      <c r="CY254" s="136">
        <v>1.3878116343490301</v>
      </c>
      <c r="CZ254" s="136">
        <v>247</v>
      </c>
      <c r="DA254" s="136">
        <v>111.48275862069001</v>
      </c>
      <c r="DB254" s="136">
        <v>140.501385041551</v>
      </c>
      <c r="DC254" s="136">
        <v>63.4</v>
      </c>
      <c r="DD254" s="136">
        <v>3126.2750000000001</v>
      </c>
      <c r="DE254" s="136">
        <v>7282.375</v>
      </c>
      <c r="DF254" s="136">
        <v>536.17499999999995</v>
      </c>
      <c r="DG254" s="136">
        <v>25687.875</v>
      </c>
      <c r="DH254" s="136">
        <v>60926.824999999997</v>
      </c>
      <c r="DI254" s="136">
        <v>448.5</v>
      </c>
      <c r="DJ254" s="136">
        <v>65617.725000000006</v>
      </c>
      <c r="DK254" s="136">
        <v>162898.67499999999</v>
      </c>
      <c r="DL254" s="136">
        <v>424.02499999999998</v>
      </c>
      <c r="DM254" s="136">
        <v>60797.775000000001</v>
      </c>
      <c r="DN254" s="136">
        <v>151270.72500000001</v>
      </c>
      <c r="DO254" s="136">
        <v>34.130000000000003</v>
      </c>
      <c r="DP254" s="136">
        <v>1674.0840000000001</v>
      </c>
      <c r="DQ254" s="136">
        <v>3975.3090000000002</v>
      </c>
      <c r="DR254" s="136">
        <v>0.998</v>
      </c>
      <c r="DS254" s="136">
        <v>50.756</v>
      </c>
      <c r="DT254" s="136">
        <v>121.273</v>
      </c>
      <c r="DU254" s="136">
        <v>5.3250000000000002</v>
      </c>
      <c r="DV254" s="136">
        <v>261.55</v>
      </c>
      <c r="DW254" s="136">
        <v>624.22500000000002</v>
      </c>
      <c r="DX254" s="136">
        <v>85.75</v>
      </c>
      <c r="DY254" s="136">
        <v>3068.1</v>
      </c>
      <c r="DZ254" s="136">
        <v>6492.05</v>
      </c>
      <c r="EA254" s="136">
        <v>171.92500000000001</v>
      </c>
      <c r="EB254" s="136">
        <v>9273.5750000000007</v>
      </c>
      <c r="EC254" s="136">
        <v>22816.75</v>
      </c>
      <c r="ED254" s="61"/>
      <c r="IM254"/>
    </row>
    <row r="255" spans="1:247" ht="20.25" customHeight="1">
      <c r="A255" s="25">
        <v>39960</v>
      </c>
      <c r="B255" s="26" t="s">
        <v>220</v>
      </c>
      <c r="C255" s="27">
        <v>1</v>
      </c>
      <c r="D255" s="14">
        <v>-3.49681</v>
      </c>
      <c r="E255" s="23">
        <v>-60.245910000000002</v>
      </c>
      <c r="F255" s="11" t="s">
        <v>54</v>
      </c>
      <c r="G255" s="33">
        <v>22.75</v>
      </c>
      <c r="H255" s="11" t="s">
        <v>236</v>
      </c>
      <c r="I255" s="12" t="s">
        <v>236</v>
      </c>
      <c r="J255" s="12" t="s">
        <v>1931</v>
      </c>
      <c r="K255" s="24" t="s">
        <v>337</v>
      </c>
      <c r="L255" s="136">
        <v>1</v>
      </c>
      <c r="M255" s="205">
        <v>13.4</v>
      </c>
      <c r="N255" s="205">
        <v>1.6</v>
      </c>
      <c r="O255" s="205">
        <v>28.91</v>
      </c>
      <c r="P255" s="205">
        <v>42.8</v>
      </c>
      <c r="Q255" s="205">
        <v>0.51</v>
      </c>
      <c r="R255" s="205">
        <v>28.28</v>
      </c>
      <c r="S255" s="205">
        <v>2.1779999999999999</v>
      </c>
      <c r="T255" s="205">
        <v>3.7</v>
      </c>
      <c r="U255" s="205">
        <v>0.86</v>
      </c>
      <c r="V255" s="20" t="s">
        <v>15</v>
      </c>
      <c r="W255" s="205">
        <v>6.29</v>
      </c>
      <c r="X255" s="205">
        <v>0.45</v>
      </c>
      <c r="Y255" s="205" t="s">
        <v>15</v>
      </c>
      <c r="Z255" s="205">
        <v>3</v>
      </c>
      <c r="AA255" s="205">
        <v>2</v>
      </c>
      <c r="AB255" s="205">
        <v>6.89</v>
      </c>
      <c r="AC255" s="205">
        <v>19.11</v>
      </c>
      <c r="AD255" s="205">
        <v>0.03</v>
      </c>
      <c r="AE255" s="178" t="s">
        <v>1900</v>
      </c>
      <c r="AF255" s="205">
        <v>1.1299999999999999</v>
      </c>
      <c r="AG255" s="260" t="s">
        <v>1900</v>
      </c>
      <c r="AH255" s="205">
        <v>1.08</v>
      </c>
      <c r="AI255" s="205">
        <v>5.16</v>
      </c>
      <c r="AJ255" s="205">
        <v>0.85</v>
      </c>
      <c r="AK255" s="205">
        <v>1.57</v>
      </c>
      <c r="AL255" s="205">
        <v>0.89</v>
      </c>
      <c r="AM255" s="205">
        <v>0.01</v>
      </c>
      <c r="AN255" s="205" t="s">
        <v>15</v>
      </c>
      <c r="AO255" s="205">
        <v>15.33744477824267</v>
      </c>
      <c r="AP255" s="205">
        <v>6.8007186365505863</v>
      </c>
      <c r="AQ255" s="217">
        <f t="shared" si="17"/>
        <v>22.138163414793254</v>
      </c>
      <c r="AR255" s="261">
        <f t="shared" si="15"/>
        <v>0.69280565378760461</v>
      </c>
      <c r="AS255" s="205">
        <v>1.7</v>
      </c>
      <c r="AT255" s="205">
        <v>22.71</v>
      </c>
      <c r="AU255" s="205">
        <v>2.5099999999999998</v>
      </c>
      <c r="AV255" s="205">
        <v>9.0299999999999994</v>
      </c>
      <c r="AW255" s="204">
        <f t="shared" si="16"/>
        <v>0.55437324595140791</v>
      </c>
      <c r="AX255" s="205" t="s">
        <v>15</v>
      </c>
      <c r="AY255" s="205" t="s">
        <v>15</v>
      </c>
      <c r="AZ255" s="29" t="s">
        <v>15</v>
      </c>
      <c r="BA255" s="205" t="s">
        <v>15</v>
      </c>
      <c r="BB255" s="178" t="s">
        <v>1900</v>
      </c>
      <c r="BC255" s="205" t="s">
        <v>15</v>
      </c>
      <c r="BD255" s="260" t="s">
        <v>1900</v>
      </c>
      <c r="BE255" s="205" t="s">
        <v>15</v>
      </c>
      <c r="BF255" s="205">
        <v>1.08</v>
      </c>
      <c r="BG255" s="21" t="s">
        <v>15</v>
      </c>
      <c r="BH255" s="205" t="s">
        <v>15</v>
      </c>
      <c r="BI255" s="205" t="s">
        <v>15</v>
      </c>
      <c r="BJ255" s="309">
        <v>23.255600000000001</v>
      </c>
      <c r="BK255" s="309">
        <v>2106495000</v>
      </c>
      <c r="BL255" s="309">
        <v>321284600</v>
      </c>
      <c r="BM255" s="309">
        <v>0.69418659999999999</v>
      </c>
      <c r="BN255" s="309">
        <v>0.1147971</v>
      </c>
      <c r="BO255" s="309">
        <v>9.4518210000000005E-2</v>
      </c>
      <c r="BP255" s="309">
        <v>8.2512100000000005E-2</v>
      </c>
      <c r="BQ255" s="309">
        <v>2.1022969999999999E-6</v>
      </c>
      <c r="BR255" s="309">
        <v>1.398392E-2</v>
      </c>
      <c r="BS255" s="136" t="s">
        <v>15</v>
      </c>
      <c r="BT255" s="136" t="s">
        <v>15</v>
      </c>
      <c r="BU255" s="136" t="s">
        <v>15</v>
      </c>
      <c r="BV255" s="136" t="s">
        <v>15</v>
      </c>
      <c r="BW255" s="136" t="s">
        <v>15</v>
      </c>
      <c r="BX255" s="136" t="s">
        <v>15</v>
      </c>
      <c r="BY255" s="136" t="s">
        <v>15</v>
      </c>
      <c r="BZ255" s="136" t="s">
        <v>15</v>
      </c>
      <c r="CA255" s="136" t="s">
        <v>15</v>
      </c>
      <c r="CB255" s="136" t="s">
        <v>15</v>
      </c>
      <c r="CC255" s="136" t="s">
        <v>15</v>
      </c>
      <c r="CD255" s="136" t="s">
        <v>15</v>
      </c>
      <c r="CE255" s="136">
        <v>0</v>
      </c>
      <c r="CF255" s="136">
        <v>22.074788000000002</v>
      </c>
      <c r="CG255" s="136">
        <v>59.911729999999999</v>
      </c>
      <c r="CH255" s="136">
        <v>28.3</v>
      </c>
      <c r="CI255" s="136">
        <v>26.584137931034501</v>
      </c>
      <c r="CJ255" s="136">
        <v>26.501385041551298</v>
      </c>
      <c r="CK255" s="136">
        <v>6.8400000000000002E-2</v>
      </c>
      <c r="CL255" s="136">
        <v>15.4764</v>
      </c>
      <c r="CM255" s="136">
        <v>38.404800000000002</v>
      </c>
      <c r="CN255" s="136">
        <v>644.11972200000002</v>
      </c>
      <c r="CO255" s="136">
        <v>24314.008110999999</v>
      </c>
      <c r="CP255" s="136">
        <v>58151.869915000003</v>
      </c>
      <c r="CQ255" s="136">
        <v>78</v>
      </c>
      <c r="CR255" s="136">
        <v>83.193103448275906</v>
      </c>
      <c r="CS255" s="136">
        <v>83.584487534626007</v>
      </c>
      <c r="CT255" s="136">
        <v>1008</v>
      </c>
      <c r="CU255" s="136">
        <v>1006.78965517241</v>
      </c>
      <c r="CV255" s="136">
        <v>1006.08476454294</v>
      </c>
      <c r="CW255" s="136">
        <v>1.5</v>
      </c>
      <c r="CX255" s="136">
        <v>1.4358620689655199</v>
      </c>
      <c r="CY255" s="136">
        <v>1.38559556786704</v>
      </c>
      <c r="CZ255" s="136">
        <v>266</v>
      </c>
      <c r="DA255" s="136">
        <v>112.33793103448301</v>
      </c>
      <c r="DB255" s="136">
        <v>141.03324099723</v>
      </c>
      <c r="DC255" s="136">
        <v>72.775000000000006</v>
      </c>
      <c r="DD255" s="136">
        <v>3152.125</v>
      </c>
      <c r="DE255" s="136">
        <v>7296.7749999999996</v>
      </c>
      <c r="DF255" s="136">
        <v>594.57500000000005</v>
      </c>
      <c r="DG255" s="136">
        <v>25910.45</v>
      </c>
      <c r="DH255" s="136">
        <v>61001.025000000001</v>
      </c>
      <c r="DI255" s="136">
        <v>457.92500000000001</v>
      </c>
      <c r="DJ255" s="136">
        <v>65619.375</v>
      </c>
      <c r="DK255" s="136">
        <v>162903.9</v>
      </c>
      <c r="DL255" s="136">
        <v>426.8</v>
      </c>
      <c r="DM255" s="136">
        <v>60795.275000000001</v>
      </c>
      <c r="DN255" s="136">
        <v>151269.95000000001</v>
      </c>
      <c r="DO255" s="136">
        <v>38.798000000000002</v>
      </c>
      <c r="DP255" s="136">
        <v>1687.1469999999999</v>
      </c>
      <c r="DQ255" s="136">
        <v>3980.605</v>
      </c>
      <c r="DR255" s="136">
        <v>1.323</v>
      </c>
      <c r="DS255" s="136">
        <v>51.296999999999997</v>
      </c>
      <c r="DT255" s="136">
        <v>121.571</v>
      </c>
      <c r="DU255" s="136">
        <v>6.9</v>
      </c>
      <c r="DV255" s="136">
        <v>264.2</v>
      </c>
      <c r="DW255" s="136">
        <v>625.5</v>
      </c>
      <c r="DX255" s="136">
        <v>132.97499999999999</v>
      </c>
      <c r="DY255" s="136">
        <v>3197.55</v>
      </c>
      <c r="DZ255" s="136">
        <v>6543.7</v>
      </c>
      <c r="EA255" s="136">
        <v>149.05000000000001</v>
      </c>
      <c r="EB255" s="136">
        <v>9244.9500000000007</v>
      </c>
      <c r="EC255" s="136">
        <v>22798.825000000001</v>
      </c>
      <c r="ED255" s="61"/>
      <c r="IM255"/>
    </row>
    <row r="256" spans="1:247" ht="20.25" customHeight="1">
      <c r="A256" s="17">
        <v>39960</v>
      </c>
      <c r="B256" s="18" t="s">
        <v>345</v>
      </c>
      <c r="C256" s="19">
        <v>1</v>
      </c>
      <c r="D256" s="14">
        <v>-3.5007100000000002</v>
      </c>
      <c r="E256" s="15">
        <v>-60.247810000000001</v>
      </c>
      <c r="F256" s="11" t="s">
        <v>54</v>
      </c>
      <c r="G256" s="33">
        <v>22.25</v>
      </c>
      <c r="H256" s="11" t="s">
        <v>232</v>
      </c>
      <c r="I256" s="12" t="s">
        <v>232</v>
      </c>
      <c r="J256" s="12" t="s">
        <v>1931</v>
      </c>
      <c r="K256" s="16" t="s">
        <v>337</v>
      </c>
      <c r="L256" s="136">
        <v>1</v>
      </c>
      <c r="M256" s="204">
        <v>11.4</v>
      </c>
      <c r="N256" s="204">
        <v>1.6</v>
      </c>
      <c r="O256" s="204">
        <v>29.35</v>
      </c>
      <c r="P256" s="204">
        <v>42</v>
      </c>
      <c r="Q256" s="204">
        <v>0.49</v>
      </c>
      <c r="R256" s="204">
        <v>59.739999999999995</v>
      </c>
      <c r="S256" s="204">
        <v>4.5679999999999996</v>
      </c>
      <c r="T256" s="204">
        <v>6.5600000000000005</v>
      </c>
      <c r="U256" s="204">
        <v>1.5399999999999998</v>
      </c>
      <c r="V256" s="20" t="s">
        <v>15</v>
      </c>
      <c r="W256" s="204">
        <v>6.52</v>
      </c>
      <c r="X256" s="204">
        <v>0.35</v>
      </c>
      <c r="Y256" s="204" t="s">
        <v>15</v>
      </c>
      <c r="Z256" s="204">
        <v>2.8</v>
      </c>
      <c r="AA256" s="204">
        <v>3.2</v>
      </c>
      <c r="AB256" s="204">
        <v>6.89</v>
      </c>
      <c r="AC256" s="204">
        <v>18.39</v>
      </c>
      <c r="AD256" s="204">
        <v>0.04</v>
      </c>
      <c r="AE256" s="178" t="s">
        <v>1900</v>
      </c>
      <c r="AF256" s="204">
        <v>1.19</v>
      </c>
      <c r="AG256" s="260" t="s">
        <v>1900</v>
      </c>
      <c r="AH256" s="204">
        <v>1.07</v>
      </c>
      <c r="AI256" s="204">
        <v>4.55</v>
      </c>
      <c r="AJ256" s="204">
        <v>0.98</v>
      </c>
      <c r="AK256" s="204">
        <v>1.85</v>
      </c>
      <c r="AL256" s="204">
        <v>1.05</v>
      </c>
      <c r="AM256" s="167" t="s">
        <v>1895</v>
      </c>
      <c r="AN256" s="204" t="s">
        <v>15</v>
      </c>
      <c r="AO256" s="204">
        <v>32.979479704511441</v>
      </c>
      <c r="AP256" s="204">
        <v>8.6586203968872635</v>
      </c>
      <c r="AQ256" s="217">
        <f t="shared" si="17"/>
        <v>41.638100101398706</v>
      </c>
      <c r="AR256" s="261">
        <f t="shared" si="15"/>
        <v>0.79205054083155912</v>
      </c>
      <c r="AS256" s="204">
        <v>8.5500000000000007</v>
      </c>
      <c r="AT256" s="204">
        <v>10.97</v>
      </c>
      <c r="AU256" s="204">
        <v>1.02</v>
      </c>
      <c r="AV256" s="204">
        <v>10.73</v>
      </c>
      <c r="AW256" s="204" t="str">
        <f>IF(AM256="&lt;0.01","&lt;0.55",(AM256*1000)/1.28784/14.0067)</f>
        <v>&lt;0.55</v>
      </c>
      <c r="AX256" s="204" t="s">
        <v>15</v>
      </c>
      <c r="AY256" s="204" t="s">
        <v>15</v>
      </c>
      <c r="AZ256" s="179" t="s">
        <v>15</v>
      </c>
      <c r="BA256" s="204" t="s">
        <v>15</v>
      </c>
      <c r="BB256" s="178" t="s">
        <v>1900</v>
      </c>
      <c r="BC256" s="204" t="s">
        <v>15</v>
      </c>
      <c r="BD256" s="260" t="s">
        <v>1900</v>
      </c>
      <c r="BE256" s="204" t="s">
        <v>15</v>
      </c>
      <c r="BF256" s="204">
        <v>1.07</v>
      </c>
      <c r="BG256" s="21" t="s">
        <v>15</v>
      </c>
      <c r="BH256" s="204" t="s">
        <v>15</v>
      </c>
      <c r="BI256" s="204" t="s">
        <v>15</v>
      </c>
      <c r="BJ256" s="309">
        <v>23.255600000000001</v>
      </c>
      <c r="BK256" s="309">
        <v>2106495000</v>
      </c>
      <c r="BL256" s="309">
        <v>321284600</v>
      </c>
      <c r="BM256" s="309">
        <v>0.69418659999999999</v>
      </c>
      <c r="BN256" s="309">
        <v>0.1147971</v>
      </c>
      <c r="BO256" s="309">
        <v>9.4518210000000005E-2</v>
      </c>
      <c r="BP256" s="309">
        <v>8.2512100000000005E-2</v>
      </c>
      <c r="BQ256" s="309">
        <v>2.1022969999999999E-6</v>
      </c>
      <c r="BR256" s="309">
        <v>1.398392E-2</v>
      </c>
      <c r="BS256" s="136" t="s">
        <v>15</v>
      </c>
      <c r="BT256" s="136" t="s">
        <v>15</v>
      </c>
      <c r="BU256" s="136" t="s">
        <v>15</v>
      </c>
      <c r="BV256" s="136" t="s">
        <v>15</v>
      </c>
      <c r="BW256" s="136" t="s">
        <v>15</v>
      </c>
      <c r="BX256" s="136" t="s">
        <v>15</v>
      </c>
      <c r="BY256" s="136" t="s">
        <v>15</v>
      </c>
      <c r="BZ256" s="136" t="s">
        <v>15</v>
      </c>
      <c r="CA256" s="136" t="s">
        <v>15</v>
      </c>
      <c r="CB256" s="136" t="s">
        <v>15</v>
      </c>
      <c r="CC256" s="136" t="s">
        <v>15</v>
      </c>
      <c r="CD256" s="136" t="s">
        <v>15</v>
      </c>
      <c r="CE256" s="136">
        <v>0</v>
      </c>
      <c r="CF256" s="136">
        <v>22.074788000000002</v>
      </c>
      <c r="CG256" s="136">
        <v>59.911729999999999</v>
      </c>
      <c r="CH256" s="136">
        <v>28.3</v>
      </c>
      <c r="CI256" s="136">
        <v>26.584137931034501</v>
      </c>
      <c r="CJ256" s="136">
        <v>26.501385041551298</v>
      </c>
      <c r="CK256" s="136">
        <v>6.8400000000000002E-2</v>
      </c>
      <c r="CL256" s="136">
        <v>15.4764</v>
      </c>
      <c r="CM256" s="136">
        <v>38.404800000000002</v>
      </c>
      <c r="CN256" s="136">
        <v>644.11972200000002</v>
      </c>
      <c r="CO256" s="136">
        <v>24314.008110999999</v>
      </c>
      <c r="CP256" s="136">
        <v>58151.869915000003</v>
      </c>
      <c r="CQ256" s="136">
        <v>78</v>
      </c>
      <c r="CR256" s="136">
        <v>83.193103448275906</v>
      </c>
      <c r="CS256" s="136">
        <v>83.584487534626007</v>
      </c>
      <c r="CT256" s="136">
        <v>1008</v>
      </c>
      <c r="CU256" s="136">
        <v>1006.78965517241</v>
      </c>
      <c r="CV256" s="136">
        <v>1006.08476454294</v>
      </c>
      <c r="CW256" s="136">
        <v>1.5</v>
      </c>
      <c r="CX256" s="136">
        <v>1.4358620689655199</v>
      </c>
      <c r="CY256" s="136">
        <v>1.38559556786704</v>
      </c>
      <c r="CZ256" s="136">
        <v>266</v>
      </c>
      <c r="DA256" s="136">
        <v>112.33793103448301</v>
      </c>
      <c r="DB256" s="136">
        <v>141.03324099723</v>
      </c>
      <c r="DC256" s="136">
        <v>72.775000000000006</v>
      </c>
      <c r="DD256" s="136">
        <v>3152.125</v>
      </c>
      <c r="DE256" s="136">
        <v>7296.7749999999996</v>
      </c>
      <c r="DF256" s="136">
        <v>594.57500000000005</v>
      </c>
      <c r="DG256" s="136">
        <v>25910.45</v>
      </c>
      <c r="DH256" s="136">
        <v>61001.025000000001</v>
      </c>
      <c r="DI256" s="136">
        <v>457.92500000000001</v>
      </c>
      <c r="DJ256" s="136">
        <v>65619.375</v>
      </c>
      <c r="DK256" s="136">
        <v>162903.9</v>
      </c>
      <c r="DL256" s="136">
        <v>426.8</v>
      </c>
      <c r="DM256" s="136">
        <v>60795.275000000001</v>
      </c>
      <c r="DN256" s="136">
        <v>151269.95000000001</v>
      </c>
      <c r="DO256" s="136">
        <v>38.798000000000002</v>
      </c>
      <c r="DP256" s="136">
        <v>1687.1469999999999</v>
      </c>
      <c r="DQ256" s="136">
        <v>3980.605</v>
      </c>
      <c r="DR256" s="136">
        <v>1.323</v>
      </c>
      <c r="DS256" s="136">
        <v>51.296999999999997</v>
      </c>
      <c r="DT256" s="136">
        <v>121.571</v>
      </c>
      <c r="DU256" s="136">
        <v>6.9</v>
      </c>
      <c r="DV256" s="136">
        <v>264.2</v>
      </c>
      <c r="DW256" s="136">
        <v>625.5</v>
      </c>
      <c r="DX256" s="136">
        <v>132.97499999999999</v>
      </c>
      <c r="DY256" s="136">
        <v>3197.55</v>
      </c>
      <c r="DZ256" s="136">
        <v>6543.7</v>
      </c>
      <c r="EA256" s="136">
        <v>149.05000000000001</v>
      </c>
      <c r="EB256" s="136">
        <v>9244.9500000000007</v>
      </c>
      <c r="EC256" s="136">
        <v>22798.825000000001</v>
      </c>
      <c r="ED256" s="61"/>
      <c r="IM256"/>
    </row>
    <row r="257" spans="1:247" ht="20.25" customHeight="1">
      <c r="A257" s="25">
        <v>39961</v>
      </c>
      <c r="B257" s="26" t="s">
        <v>353</v>
      </c>
      <c r="C257" s="27">
        <v>1</v>
      </c>
      <c r="D257" s="14">
        <v>-3.3899699999999999</v>
      </c>
      <c r="E257" s="23">
        <v>-60.316070000000003</v>
      </c>
      <c r="F257" s="11" t="s">
        <v>16</v>
      </c>
      <c r="G257" s="13">
        <v>5</v>
      </c>
      <c r="H257" s="11" t="s">
        <v>43</v>
      </c>
      <c r="I257" s="12" t="s">
        <v>43</v>
      </c>
      <c r="J257" s="12" t="s">
        <v>1931</v>
      </c>
      <c r="K257" s="24" t="s">
        <v>337</v>
      </c>
      <c r="L257" s="136">
        <v>1</v>
      </c>
      <c r="M257" s="205">
        <v>11.5</v>
      </c>
      <c r="N257" s="205" t="s">
        <v>15</v>
      </c>
      <c r="O257" s="205">
        <v>29.21</v>
      </c>
      <c r="P257" s="205">
        <v>38</v>
      </c>
      <c r="Q257" s="205">
        <v>0.48</v>
      </c>
      <c r="R257" s="205">
        <v>26.55</v>
      </c>
      <c r="S257" s="205">
        <v>2.0350000000000001</v>
      </c>
      <c r="T257" s="205">
        <v>2.6000000000000005</v>
      </c>
      <c r="U257" s="205">
        <v>0.6</v>
      </c>
      <c r="V257" s="20" t="s">
        <v>15</v>
      </c>
      <c r="W257" s="205">
        <v>6.27</v>
      </c>
      <c r="X257" s="205">
        <v>0.96</v>
      </c>
      <c r="Y257" s="205" t="s">
        <v>15</v>
      </c>
      <c r="Z257" s="205">
        <v>9.4</v>
      </c>
      <c r="AA257" s="205">
        <v>6.8</v>
      </c>
      <c r="AB257" s="205">
        <v>6.6</v>
      </c>
      <c r="AC257" s="205">
        <v>17.21</v>
      </c>
      <c r="AD257" s="205">
        <v>0.03</v>
      </c>
      <c r="AE257" s="178" t="s">
        <v>1900</v>
      </c>
      <c r="AF257" s="205">
        <v>0.73</v>
      </c>
      <c r="AG257" s="260" t="s">
        <v>1900</v>
      </c>
      <c r="AH257" s="205">
        <v>1.05</v>
      </c>
      <c r="AI257" s="205">
        <v>4.5</v>
      </c>
      <c r="AJ257" s="205">
        <v>0.76</v>
      </c>
      <c r="AK257" s="205">
        <v>1.3</v>
      </c>
      <c r="AL257" s="205">
        <v>0.81</v>
      </c>
      <c r="AM257" s="205">
        <v>0.01</v>
      </c>
      <c r="AN257" s="205" t="s">
        <v>15</v>
      </c>
      <c r="AO257" s="205">
        <v>2.1059185835410918</v>
      </c>
      <c r="AP257" s="205">
        <v>1.254952857150319</v>
      </c>
      <c r="AQ257" s="217">
        <f t="shared" si="17"/>
        <v>3.3608714406914109</v>
      </c>
      <c r="AR257" s="261">
        <f t="shared" si="15"/>
        <v>0.62659897014919874</v>
      </c>
      <c r="AS257" s="205">
        <v>0.05</v>
      </c>
      <c r="AT257" s="205">
        <v>14.09</v>
      </c>
      <c r="AU257" s="205">
        <v>1.44</v>
      </c>
      <c r="AV257" s="205">
        <v>9.81</v>
      </c>
      <c r="AW257" s="204">
        <f t="shared" si="16"/>
        <v>0.55437324595140791</v>
      </c>
      <c r="AX257" s="205" t="s">
        <v>15</v>
      </c>
      <c r="AY257" s="205" t="s">
        <v>15</v>
      </c>
      <c r="AZ257" s="29" t="s">
        <v>15</v>
      </c>
      <c r="BA257" s="205" t="s">
        <v>15</v>
      </c>
      <c r="BB257" s="178" t="s">
        <v>1900</v>
      </c>
      <c r="BC257" s="205" t="s">
        <v>15</v>
      </c>
      <c r="BD257" s="260" t="s">
        <v>1900</v>
      </c>
      <c r="BE257" s="205" t="s">
        <v>15</v>
      </c>
      <c r="BF257" s="205">
        <v>1.05</v>
      </c>
      <c r="BG257" s="21" t="s">
        <v>15</v>
      </c>
      <c r="BH257" s="205" t="s">
        <v>15</v>
      </c>
      <c r="BI257" s="205" t="s">
        <v>15</v>
      </c>
      <c r="BJ257" s="309">
        <v>23.252870000000001</v>
      </c>
      <c r="BK257" s="309">
        <v>2105586000</v>
      </c>
      <c r="BL257" s="309">
        <v>321284600</v>
      </c>
      <c r="BM257" s="309">
        <v>0.6984918</v>
      </c>
      <c r="BN257" s="309">
        <v>0.1132647</v>
      </c>
      <c r="BO257" s="309">
        <v>9.3188069999999998E-2</v>
      </c>
      <c r="BP257" s="309">
        <v>8.1279039999999997E-2</v>
      </c>
      <c r="BQ257" s="309">
        <v>2.0708000000000001E-6</v>
      </c>
      <c r="BR257" s="309">
        <v>1.3774410000000001E-2</v>
      </c>
      <c r="BS257" s="136">
        <v>12.5104627609253</v>
      </c>
      <c r="BT257" s="136">
        <v>10.749457359314</v>
      </c>
      <c r="BU257" s="136">
        <v>-1.3261825952213301E-3</v>
      </c>
      <c r="BV257" s="136">
        <v>8.9639759971760203E-4</v>
      </c>
      <c r="BW257" s="136">
        <v>1.60161248641089E-3</v>
      </c>
      <c r="BX257" s="136">
        <v>325.94432642442001</v>
      </c>
      <c r="BY257" s="136">
        <v>7223.6233615658302</v>
      </c>
      <c r="BZ257" s="136">
        <v>0.11435487950631699</v>
      </c>
      <c r="CA257" s="136">
        <v>1.57299006626374E-4</v>
      </c>
      <c r="CB257" s="136">
        <v>17393.083726999001</v>
      </c>
      <c r="CC257" s="136">
        <v>15264.0461905256</v>
      </c>
      <c r="CD257" s="136">
        <v>7767.7354483523804</v>
      </c>
      <c r="CE257" s="136">
        <v>0</v>
      </c>
      <c r="CF257" s="136">
        <v>24.713735</v>
      </c>
      <c r="CG257" s="136">
        <v>61.575947999999997</v>
      </c>
      <c r="CH257" s="136">
        <v>27.4</v>
      </c>
      <c r="CI257" s="136">
        <v>26.365517241379301</v>
      </c>
      <c r="CJ257" s="136">
        <v>26.438227146814398</v>
      </c>
      <c r="CK257" s="136">
        <v>0.1404</v>
      </c>
      <c r="CL257" s="136">
        <v>15.39</v>
      </c>
      <c r="CM257" s="136">
        <v>38.411999999999999</v>
      </c>
      <c r="CN257" s="136">
        <v>382.11</v>
      </c>
      <c r="CO257" s="136">
        <v>22427.637278999999</v>
      </c>
      <c r="CP257" s="136">
        <v>57302.687138000001</v>
      </c>
      <c r="CQ257" s="136">
        <v>78</v>
      </c>
      <c r="CR257" s="136">
        <v>84.303448275862095</v>
      </c>
      <c r="CS257" s="136">
        <v>83.9196675900277</v>
      </c>
      <c r="CT257" s="136">
        <v>1008.1</v>
      </c>
      <c r="CU257" s="136">
        <v>1006.84482758621</v>
      </c>
      <c r="CV257" s="136">
        <v>1006.20498614958</v>
      </c>
      <c r="CW257" s="136">
        <v>2.9</v>
      </c>
      <c r="CX257" s="136">
        <v>1.3531034482758599</v>
      </c>
      <c r="CY257" s="136">
        <v>1.38559556786704</v>
      </c>
      <c r="CZ257" s="136">
        <v>90</v>
      </c>
      <c r="DA257" s="136">
        <v>110.793103448276</v>
      </c>
      <c r="DB257" s="136">
        <v>135.019390581717</v>
      </c>
      <c r="DC257" s="136">
        <v>84.75</v>
      </c>
      <c r="DD257" s="136">
        <v>3033.125</v>
      </c>
      <c r="DE257" s="136">
        <v>7296.8</v>
      </c>
      <c r="DF257" s="136">
        <v>666.52499999999998</v>
      </c>
      <c r="DG257" s="136">
        <v>24986.7</v>
      </c>
      <c r="DH257" s="136">
        <v>60765.425000000003</v>
      </c>
      <c r="DI257" s="136">
        <v>458</v>
      </c>
      <c r="DJ257" s="136">
        <v>65650.399999999994</v>
      </c>
      <c r="DK257" s="136">
        <v>162781.6</v>
      </c>
      <c r="DL257" s="136">
        <v>427.15</v>
      </c>
      <c r="DM257" s="136">
        <v>60868.45</v>
      </c>
      <c r="DN257" s="136">
        <v>151184.375</v>
      </c>
      <c r="DO257" s="136">
        <v>43.31</v>
      </c>
      <c r="DP257" s="136">
        <v>1636.998</v>
      </c>
      <c r="DQ257" s="136">
        <v>3972.7220000000002</v>
      </c>
      <c r="DR257" s="136">
        <v>1.56</v>
      </c>
      <c r="DS257" s="136">
        <v>50.042999999999999</v>
      </c>
      <c r="DT257" s="136">
        <v>121.178</v>
      </c>
      <c r="DU257" s="136">
        <v>7.9</v>
      </c>
      <c r="DV257" s="136">
        <v>257.77499999999998</v>
      </c>
      <c r="DW257" s="136">
        <v>623.02499999999998</v>
      </c>
      <c r="DX257" s="136">
        <v>51</v>
      </c>
      <c r="DY257" s="136">
        <v>3226.125</v>
      </c>
      <c r="DZ257" s="136">
        <v>6454.2250000000004</v>
      </c>
      <c r="EA257" s="136">
        <v>267.17500000000001</v>
      </c>
      <c r="EB257" s="136">
        <v>8801.2000000000007</v>
      </c>
      <c r="EC257" s="136">
        <v>22783.775000000001</v>
      </c>
      <c r="ED257" s="61"/>
      <c r="IM257"/>
    </row>
    <row r="258" spans="1:247" ht="20.25" customHeight="1">
      <c r="A258" s="25">
        <v>39961</v>
      </c>
      <c r="B258" s="26" t="s">
        <v>220</v>
      </c>
      <c r="C258" s="27">
        <v>1</v>
      </c>
      <c r="D258" s="14">
        <v>-3.4004599999999998</v>
      </c>
      <c r="E258" s="23">
        <v>-60.313200000000002</v>
      </c>
      <c r="F258" s="11" t="s">
        <v>16</v>
      </c>
      <c r="G258" s="13">
        <v>17</v>
      </c>
      <c r="H258" s="11" t="s">
        <v>24</v>
      </c>
      <c r="I258" s="12" t="s">
        <v>321</v>
      </c>
      <c r="J258" s="12" t="s">
        <v>1931</v>
      </c>
      <c r="K258" s="24" t="s">
        <v>337</v>
      </c>
      <c r="L258" s="136">
        <v>1</v>
      </c>
      <c r="M258" s="204">
        <v>11.2</v>
      </c>
      <c r="N258" s="204">
        <v>1.07</v>
      </c>
      <c r="O258" s="204">
        <v>28.81</v>
      </c>
      <c r="P258" s="204">
        <v>38</v>
      </c>
      <c r="Q258" s="204">
        <v>0.52</v>
      </c>
      <c r="R258" s="204">
        <v>26.563636363636363</v>
      </c>
      <c r="S258" s="204">
        <v>2.0500000000000003</v>
      </c>
      <c r="T258" s="204">
        <v>2.6636363636363645</v>
      </c>
      <c r="U258" s="204">
        <v>0.61818181818181805</v>
      </c>
      <c r="V258" s="20" t="s">
        <v>15</v>
      </c>
      <c r="W258" s="204">
        <v>6.24</v>
      </c>
      <c r="X258" s="204">
        <v>0.61</v>
      </c>
      <c r="Y258" s="204" t="s">
        <v>15</v>
      </c>
      <c r="Z258" s="204">
        <v>9</v>
      </c>
      <c r="AA258" s="204">
        <v>6.4</v>
      </c>
      <c r="AB258" s="204">
        <v>6.69</v>
      </c>
      <c r="AC258" s="204">
        <v>16.86</v>
      </c>
      <c r="AD258" s="204">
        <v>0.03</v>
      </c>
      <c r="AE258" s="178" t="s">
        <v>1900</v>
      </c>
      <c r="AF258" s="204">
        <v>0.36</v>
      </c>
      <c r="AG258" s="260" t="s">
        <v>1900</v>
      </c>
      <c r="AH258" s="204">
        <v>0.52</v>
      </c>
      <c r="AI258" s="204">
        <v>2.12</v>
      </c>
      <c r="AJ258" s="204">
        <v>0.32</v>
      </c>
      <c r="AK258" s="204">
        <v>0.37</v>
      </c>
      <c r="AL258" s="204">
        <v>0.27</v>
      </c>
      <c r="AM258" s="204">
        <v>0.02</v>
      </c>
      <c r="AN258" s="204" t="s">
        <v>15</v>
      </c>
      <c r="AO258" s="204">
        <v>1.2873917378628561</v>
      </c>
      <c r="AP258" s="204">
        <v>1.3967171942934242</v>
      </c>
      <c r="AQ258" s="217">
        <f t="shared" si="17"/>
        <v>2.6841089321562803</v>
      </c>
      <c r="AR258" s="261">
        <f t="shared" si="15"/>
        <v>0.47963468339141857</v>
      </c>
      <c r="AS258" s="204">
        <v>0.6</v>
      </c>
      <c r="AT258" s="204">
        <v>9.57</v>
      </c>
      <c r="AU258" s="204">
        <v>0.77</v>
      </c>
      <c r="AV258" s="204">
        <v>12.45</v>
      </c>
      <c r="AW258" s="204">
        <f t="shared" si="16"/>
        <v>1.1087464919028158</v>
      </c>
      <c r="AX258" s="204" t="s">
        <v>15</v>
      </c>
      <c r="AY258" s="204" t="s">
        <v>15</v>
      </c>
      <c r="AZ258" s="21" t="s">
        <v>15</v>
      </c>
      <c r="BA258" s="204" t="s">
        <v>15</v>
      </c>
      <c r="BB258" s="178" t="s">
        <v>1900</v>
      </c>
      <c r="BC258" s="204" t="s">
        <v>15</v>
      </c>
      <c r="BD258" s="260" t="s">
        <v>1900</v>
      </c>
      <c r="BE258" s="204" t="s">
        <v>15</v>
      </c>
      <c r="BF258" s="204">
        <v>0.52</v>
      </c>
      <c r="BG258" s="21" t="s">
        <v>15</v>
      </c>
      <c r="BH258" s="204" t="s">
        <v>15</v>
      </c>
      <c r="BI258" s="204" t="s">
        <v>15</v>
      </c>
      <c r="BJ258" s="309">
        <v>23.252870000000001</v>
      </c>
      <c r="BK258" s="309">
        <v>2105586000</v>
      </c>
      <c r="BL258" s="309">
        <v>321284600</v>
      </c>
      <c r="BM258" s="309">
        <v>0.6984918</v>
      </c>
      <c r="BN258" s="309">
        <v>0.1132647</v>
      </c>
      <c r="BO258" s="309">
        <v>9.3188069999999998E-2</v>
      </c>
      <c r="BP258" s="309">
        <v>8.1279039999999997E-2</v>
      </c>
      <c r="BQ258" s="309">
        <v>2.0708000000000001E-6</v>
      </c>
      <c r="BR258" s="309">
        <v>1.3774410000000001E-2</v>
      </c>
      <c r="BS258" s="136">
        <v>12.938242197036701</v>
      </c>
      <c r="BT258" s="136">
        <v>10.3216550350189</v>
      </c>
      <c r="BU258" s="136">
        <v>-5.8047741913469497E-4</v>
      </c>
      <c r="BV258" s="136">
        <v>-5.2032433609383599E-4</v>
      </c>
      <c r="BW258" s="136">
        <v>1.2123783089919001E-3</v>
      </c>
      <c r="BX258" s="136">
        <v>41.872194830336198</v>
      </c>
      <c r="BY258" s="136">
        <v>7374.4187915717403</v>
      </c>
      <c r="BZ258" s="136">
        <v>9.0566420129539693E-2</v>
      </c>
      <c r="CA258" s="309">
        <v>8.6166196278164201E-5</v>
      </c>
      <c r="CB258" s="136">
        <v>8981.2926396528201</v>
      </c>
      <c r="CC258" s="136">
        <v>17545.4155560988</v>
      </c>
      <c r="CD258" s="136">
        <v>11776.972715593</v>
      </c>
      <c r="CE258" s="136">
        <v>0</v>
      </c>
      <c r="CF258" s="136">
        <v>24.713735</v>
      </c>
      <c r="CG258" s="136">
        <v>61.575947999999997</v>
      </c>
      <c r="CH258" s="136">
        <v>27.6</v>
      </c>
      <c r="CI258" s="136">
        <v>26.344137931034499</v>
      </c>
      <c r="CJ258" s="136">
        <v>26.428531855955701</v>
      </c>
      <c r="CK258" s="136">
        <v>0.12959999999999999</v>
      </c>
      <c r="CL258" s="136">
        <v>15.4368</v>
      </c>
      <c r="CM258" s="136">
        <v>38.397599999999997</v>
      </c>
      <c r="CN258" s="136">
        <v>464.10888899999998</v>
      </c>
      <c r="CO258" s="136">
        <v>22231.033389</v>
      </c>
      <c r="CP258" s="136">
        <v>57111.910193999996</v>
      </c>
      <c r="CQ258" s="136">
        <v>77</v>
      </c>
      <c r="CR258" s="136">
        <v>84.386206896551698</v>
      </c>
      <c r="CS258" s="136">
        <v>83.955678670360101</v>
      </c>
      <c r="CT258" s="136">
        <v>1009.4</v>
      </c>
      <c r="CU258" s="136">
        <v>1006.84827586207</v>
      </c>
      <c r="CV258" s="136">
        <v>1006.19944598338</v>
      </c>
      <c r="CW258" s="136">
        <v>2.5</v>
      </c>
      <c r="CX258" s="136">
        <v>1.3413793103448299</v>
      </c>
      <c r="CY258" s="136">
        <v>1.37396121883657</v>
      </c>
      <c r="CZ258" s="136">
        <v>90</v>
      </c>
      <c r="DA258" s="136">
        <v>110.675862068966</v>
      </c>
      <c r="DB258" s="136">
        <v>135.17174515235499</v>
      </c>
      <c r="DC258" s="136">
        <v>55.15</v>
      </c>
      <c r="DD258" s="136">
        <v>3025.5749999999998</v>
      </c>
      <c r="DE258" s="136">
        <v>7226.2749999999996</v>
      </c>
      <c r="DF258" s="136">
        <v>436.15</v>
      </c>
      <c r="DG258" s="136">
        <v>24910.525000000001</v>
      </c>
      <c r="DH258" s="136">
        <v>60218</v>
      </c>
      <c r="DI258" s="136">
        <v>458.77499999999998</v>
      </c>
      <c r="DJ258" s="136">
        <v>65662.274999999994</v>
      </c>
      <c r="DK258" s="136">
        <v>162792.6</v>
      </c>
      <c r="DL258" s="136">
        <v>431.67500000000001</v>
      </c>
      <c r="DM258" s="136">
        <v>60875.75</v>
      </c>
      <c r="DN258" s="136">
        <v>151194.22500000001</v>
      </c>
      <c r="DO258" s="136">
        <v>30.257999999999999</v>
      </c>
      <c r="DP258" s="136">
        <v>1632.6379999999999</v>
      </c>
      <c r="DQ258" s="136">
        <v>3941.172</v>
      </c>
      <c r="DR258" s="136">
        <v>1.04</v>
      </c>
      <c r="DS258" s="136">
        <v>49.822000000000003</v>
      </c>
      <c r="DT258" s="136">
        <v>120.065</v>
      </c>
      <c r="DU258" s="136">
        <v>5.3250000000000002</v>
      </c>
      <c r="DV258" s="136">
        <v>256.75</v>
      </c>
      <c r="DW258" s="136">
        <v>617.35</v>
      </c>
      <c r="DX258" s="136">
        <v>10.9</v>
      </c>
      <c r="DY258" s="136">
        <v>3235.55</v>
      </c>
      <c r="DZ258" s="136">
        <v>6386.25</v>
      </c>
      <c r="EA258" s="136">
        <v>202.625</v>
      </c>
      <c r="EB258" s="136">
        <v>8757.4249999999993</v>
      </c>
      <c r="EC258" s="136">
        <v>22601.275000000001</v>
      </c>
      <c r="ED258" s="61"/>
      <c r="IM258"/>
    </row>
    <row r="259" spans="1:247" ht="20.25" customHeight="1">
      <c r="A259" s="17">
        <v>39961</v>
      </c>
      <c r="B259" s="18" t="s">
        <v>360</v>
      </c>
      <c r="C259" s="19">
        <v>1</v>
      </c>
      <c r="D259" s="14">
        <v>-3.3815</v>
      </c>
      <c r="E259" s="15">
        <v>-60.311619999999998</v>
      </c>
      <c r="F259" s="11" t="s">
        <v>16</v>
      </c>
      <c r="G259" s="13">
        <v>16</v>
      </c>
      <c r="H259" s="11" t="s">
        <v>23</v>
      </c>
      <c r="I259" s="12" t="s">
        <v>320</v>
      </c>
      <c r="J259" s="12" t="s">
        <v>1931</v>
      </c>
      <c r="K259" s="16" t="s">
        <v>337</v>
      </c>
      <c r="L259" s="136">
        <v>1</v>
      </c>
      <c r="M259" s="205">
        <v>11</v>
      </c>
      <c r="N259" s="205">
        <v>1.4</v>
      </c>
      <c r="O259" s="205">
        <v>29.12</v>
      </c>
      <c r="P259" s="205">
        <v>38</v>
      </c>
      <c r="Q259" s="205">
        <v>0.5</v>
      </c>
      <c r="R259" s="205">
        <v>18.928571428571427</v>
      </c>
      <c r="S259" s="205">
        <v>1.4557142857142857</v>
      </c>
      <c r="T259" s="205">
        <v>2.0142857142857147</v>
      </c>
      <c r="U259" s="205">
        <v>0.47142857142857142</v>
      </c>
      <c r="V259" s="205"/>
      <c r="W259" s="205">
        <v>6.25</v>
      </c>
      <c r="X259" s="205">
        <v>1.35</v>
      </c>
      <c r="Y259" s="205" t="s">
        <v>15</v>
      </c>
      <c r="Z259" s="205">
        <v>8.4</v>
      </c>
      <c r="AA259" s="205">
        <v>6.2</v>
      </c>
      <c r="AB259" s="205">
        <v>6.6</v>
      </c>
      <c r="AC259" s="205">
        <v>16.93</v>
      </c>
      <c r="AD259" s="205">
        <v>0.03</v>
      </c>
      <c r="AE259" s="205">
        <v>0.21</v>
      </c>
      <c r="AF259" s="205">
        <v>0.63</v>
      </c>
      <c r="AG259" s="260" t="s">
        <v>1900</v>
      </c>
      <c r="AH259" s="205">
        <v>0.91</v>
      </c>
      <c r="AI259" s="205">
        <v>4.5999999999999996</v>
      </c>
      <c r="AJ259" s="205">
        <v>0.76</v>
      </c>
      <c r="AK259" s="205">
        <v>1.3</v>
      </c>
      <c r="AL259" s="205">
        <v>0.82</v>
      </c>
      <c r="AM259" s="205">
        <v>0.02</v>
      </c>
      <c r="AN259" s="205" t="s">
        <v>15</v>
      </c>
      <c r="AO259" s="205">
        <v>1.192029386910052</v>
      </c>
      <c r="AP259" s="205">
        <v>1.7249317303862819</v>
      </c>
      <c r="AQ259" s="217">
        <f t="shared" si="17"/>
        <v>2.9169611172963341</v>
      </c>
      <c r="AR259" s="261">
        <f t="shared" ref="AR259:AR322" si="18">IF(OR(AO259="NaN",AP259="NaN"),"NaN",AO259/AQ259)</f>
        <v>0.40865453428289689</v>
      </c>
      <c r="AS259" s="205">
        <v>0.1</v>
      </c>
      <c r="AT259" s="205">
        <v>21.72</v>
      </c>
      <c r="AU259" s="205">
        <v>1.31</v>
      </c>
      <c r="AV259" s="205">
        <v>16.579999999999998</v>
      </c>
      <c r="AW259" s="204">
        <f t="shared" si="16"/>
        <v>1.1087464919028158</v>
      </c>
      <c r="AX259" s="205" t="s">
        <v>15</v>
      </c>
      <c r="AY259" s="205" t="s">
        <v>15</v>
      </c>
      <c r="AZ259" s="29" t="s">
        <v>15</v>
      </c>
      <c r="BA259" s="205" t="s">
        <v>15</v>
      </c>
      <c r="BB259" s="205">
        <v>0.21</v>
      </c>
      <c r="BC259" s="205" t="s">
        <v>15</v>
      </c>
      <c r="BD259" s="260" t="s">
        <v>1900</v>
      </c>
      <c r="BE259" s="205" t="s">
        <v>15</v>
      </c>
      <c r="BF259" s="205">
        <v>0.91</v>
      </c>
      <c r="BG259" s="21" t="s">
        <v>15</v>
      </c>
      <c r="BH259" s="205" t="s">
        <v>15</v>
      </c>
      <c r="BI259" s="205" t="s">
        <v>15</v>
      </c>
      <c r="BJ259" s="309">
        <v>23.252870000000001</v>
      </c>
      <c r="BK259" s="309">
        <v>2105586000</v>
      </c>
      <c r="BL259" s="309">
        <v>321284600</v>
      </c>
      <c r="BM259" s="309">
        <v>0.6984918</v>
      </c>
      <c r="BN259" s="309">
        <v>0.1132647</v>
      </c>
      <c r="BO259" s="309">
        <v>9.3188069999999998E-2</v>
      </c>
      <c r="BP259" s="309">
        <v>8.1279039999999997E-2</v>
      </c>
      <c r="BQ259" s="309">
        <v>2.0708000000000001E-6</v>
      </c>
      <c r="BR259" s="309">
        <v>1.3774410000000001E-2</v>
      </c>
      <c r="BS259" s="136">
        <v>13.2599274317423</v>
      </c>
      <c r="BT259" s="136">
        <v>9.9999806086222307</v>
      </c>
      <c r="BU259" s="136">
        <v>-2.8754240678002399E-3</v>
      </c>
      <c r="BV259" s="136">
        <v>4.7417686631282202E-3</v>
      </c>
      <c r="BW259" s="136">
        <v>5.5459576348463697E-3</v>
      </c>
      <c r="BX259" s="136">
        <v>301.23275998081698</v>
      </c>
      <c r="BY259" s="136">
        <v>7468.0782307319596</v>
      </c>
      <c r="BZ259" s="136">
        <v>0.14192444620040801</v>
      </c>
      <c r="CA259" s="136">
        <v>5.2912317978549503E-4</v>
      </c>
      <c r="CB259" s="136">
        <v>52356.402990545299</v>
      </c>
      <c r="CC259" s="136">
        <v>3733.1470654329601</v>
      </c>
      <c r="CD259" s="136">
        <v>1839.54616792654</v>
      </c>
      <c r="CE259" s="136">
        <v>0</v>
      </c>
      <c r="CF259" s="136">
        <v>24.713735</v>
      </c>
      <c r="CG259" s="136">
        <v>61.575947999999997</v>
      </c>
      <c r="CH259" s="136">
        <v>27.8</v>
      </c>
      <c r="CI259" s="136">
        <v>26.364137931034499</v>
      </c>
      <c r="CJ259" s="136">
        <v>26.4346260387812</v>
      </c>
      <c r="CK259" s="136">
        <v>0.14399999999999999</v>
      </c>
      <c r="CL259" s="136">
        <v>15.3756</v>
      </c>
      <c r="CM259" s="136">
        <v>38.404800000000002</v>
      </c>
      <c r="CN259" s="136">
        <v>406.205556</v>
      </c>
      <c r="CO259" s="136">
        <v>22449.706722999999</v>
      </c>
      <c r="CP259" s="136">
        <v>57180.335193999999</v>
      </c>
      <c r="CQ259" s="136">
        <v>76</v>
      </c>
      <c r="CR259" s="136">
        <v>84.303448275862095</v>
      </c>
      <c r="CS259" s="136">
        <v>83.930747922437703</v>
      </c>
      <c r="CT259" s="136">
        <v>1009.3</v>
      </c>
      <c r="CU259" s="136">
        <v>1006.8496551724101</v>
      </c>
      <c r="CV259" s="136">
        <v>1006.2044321329601</v>
      </c>
      <c r="CW259" s="136">
        <v>3.4</v>
      </c>
      <c r="CX259" s="136">
        <v>1.34620689655172</v>
      </c>
      <c r="CY259" s="136">
        <v>1.3806094182825499</v>
      </c>
      <c r="CZ259" s="136">
        <v>110</v>
      </c>
      <c r="DA259" s="136">
        <v>110.95862068965501</v>
      </c>
      <c r="DB259" s="136">
        <v>135.13573407202199</v>
      </c>
      <c r="DC259" s="136">
        <v>72.325000000000003</v>
      </c>
      <c r="DD259" s="136">
        <v>3038.6750000000002</v>
      </c>
      <c r="DE259" s="136">
        <v>7259.05</v>
      </c>
      <c r="DF259" s="136">
        <v>576.25</v>
      </c>
      <c r="DG259" s="136">
        <v>25013.35</v>
      </c>
      <c r="DH259" s="136">
        <v>60476.275000000001</v>
      </c>
      <c r="DI259" s="136">
        <v>458.77499999999998</v>
      </c>
      <c r="DJ259" s="136">
        <v>65656.725000000006</v>
      </c>
      <c r="DK259" s="136">
        <v>162787.875</v>
      </c>
      <c r="DL259" s="136">
        <v>428.92500000000001</v>
      </c>
      <c r="DM259" s="136">
        <v>60873.824999999997</v>
      </c>
      <c r="DN259" s="136">
        <v>151193.29999999999</v>
      </c>
      <c r="DO259" s="136">
        <v>38.645000000000003</v>
      </c>
      <c r="DP259" s="136">
        <v>1639.018</v>
      </c>
      <c r="DQ259" s="136">
        <v>3956.6869999999999</v>
      </c>
      <c r="DR259" s="136">
        <v>1.403</v>
      </c>
      <c r="DS259" s="136">
        <v>50.122999999999998</v>
      </c>
      <c r="DT259" s="136">
        <v>120.643</v>
      </c>
      <c r="DU259" s="136">
        <v>7.0250000000000004</v>
      </c>
      <c r="DV259" s="136">
        <v>258.22500000000002</v>
      </c>
      <c r="DW259" s="136">
        <v>620.27499999999998</v>
      </c>
      <c r="DX259" s="136">
        <v>23.225000000000001</v>
      </c>
      <c r="DY259" s="136">
        <v>3239.5250000000001</v>
      </c>
      <c r="DZ259" s="136">
        <v>6404.6750000000002</v>
      </c>
      <c r="EA259" s="136">
        <v>254.32499999999999</v>
      </c>
      <c r="EB259" s="136">
        <v>8802.2749999999996</v>
      </c>
      <c r="EC259" s="136">
        <v>22702</v>
      </c>
      <c r="ED259" s="61"/>
      <c r="IM259"/>
    </row>
    <row r="260" spans="1:247" ht="20.25" customHeight="1">
      <c r="A260" s="25">
        <v>39961</v>
      </c>
      <c r="B260" s="26" t="s">
        <v>57</v>
      </c>
      <c r="C260" s="27">
        <v>1</v>
      </c>
      <c r="D260" s="14">
        <v>-3.3780199999999998</v>
      </c>
      <c r="E260" s="23">
        <v>-60.269649999999999</v>
      </c>
      <c r="F260" s="11" t="s">
        <v>16</v>
      </c>
      <c r="G260" s="13">
        <v>8</v>
      </c>
      <c r="H260" s="11" t="s">
        <v>83</v>
      </c>
      <c r="I260" s="12" t="s">
        <v>83</v>
      </c>
      <c r="J260" s="12" t="s">
        <v>1931</v>
      </c>
      <c r="K260" s="24" t="s">
        <v>337</v>
      </c>
      <c r="L260" s="136">
        <v>1</v>
      </c>
      <c r="M260" s="204">
        <v>11.1</v>
      </c>
      <c r="N260" s="204">
        <v>0.8</v>
      </c>
      <c r="O260" s="204">
        <v>28.43</v>
      </c>
      <c r="P260" s="204">
        <v>39</v>
      </c>
      <c r="Q260" s="204">
        <v>0.5</v>
      </c>
      <c r="R260" s="204">
        <v>18.433333333333334</v>
      </c>
      <c r="S260" s="204">
        <v>1.4333333333333333</v>
      </c>
      <c r="T260" s="204">
        <v>2.2333333333333329</v>
      </c>
      <c r="U260" s="204">
        <v>0.5</v>
      </c>
      <c r="V260" s="204"/>
      <c r="W260" s="204">
        <v>6.28</v>
      </c>
      <c r="X260" s="204">
        <v>0.09</v>
      </c>
      <c r="Y260" s="204" t="s">
        <v>15</v>
      </c>
      <c r="Z260" s="204">
        <v>8.75</v>
      </c>
      <c r="AA260" s="204">
        <v>5.6</v>
      </c>
      <c r="AB260" s="204">
        <v>6.76</v>
      </c>
      <c r="AC260" s="204">
        <v>17.61</v>
      </c>
      <c r="AD260" s="204">
        <v>0.03</v>
      </c>
      <c r="AE260" s="178" t="s">
        <v>1900</v>
      </c>
      <c r="AF260" s="204">
        <v>0.37</v>
      </c>
      <c r="AG260" s="260" t="s">
        <v>1900</v>
      </c>
      <c r="AH260" s="204">
        <v>0.52</v>
      </c>
      <c r="AI260" s="204">
        <v>4.6500000000000004</v>
      </c>
      <c r="AJ260" s="204">
        <v>0.77</v>
      </c>
      <c r="AK260" s="204">
        <v>1.3</v>
      </c>
      <c r="AL260" s="204">
        <v>0.82</v>
      </c>
      <c r="AM260" s="204">
        <v>0.02</v>
      </c>
      <c r="AN260" s="204" t="s">
        <v>15</v>
      </c>
      <c r="AO260" s="204">
        <v>0.79468625794003467</v>
      </c>
      <c r="AP260" s="204">
        <v>0.85707308492536882</v>
      </c>
      <c r="AQ260" s="217">
        <f t="shared" si="17"/>
        <v>1.6517593428654034</v>
      </c>
      <c r="AR260" s="261">
        <f t="shared" si="18"/>
        <v>0.48111503735250322</v>
      </c>
      <c r="AS260" s="204">
        <v>0.15</v>
      </c>
      <c r="AT260" s="204">
        <v>1.56</v>
      </c>
      <c r="AU260" s="204">
        <v>0.11</v>
      </c>
      <c r="AV260" s="204">
        <v>14.08</v>
      </c>
      <c r="AW260" s="204">
        <f t="shared" si="16"/>
        <v>1.1087464919028158</v>
      </c>
      <c r="AX260" s="204" t="s">
        <v>15</v>
      </c>
      <c r="AY260" s="204" t="s">
        <v>15</v>
      </c>
      <c r="AZ260" s="21" t="s">
        <v>15</v>
      </c>
      <c r="BA260" s="204" t="s">
        <v>15</v>
      </c>
      <c r="BB260" s="178" t="s">
        <v>1900</v>
      </c>
      <c r="BC260" s="204" t="s">
        <v>15</v>
      </c>
      <c r="BD260" s="260" t="s">
        <v>1900</v>
      </c>
      <c r="BE260" s="204" t="s">
        <v>15</v>
      </c>
      <c r="BF260" s="204">
        <v>0.52</v>
      </c>
      <c r="BG260" s="21" t="s">
        <v>15</v>
      </c>
      <c r="BH260" s="204" t="s">
        <v>15</v>
      </c>
      <c r="BI260" s="204" t="s">
        <v>15</v>
      </c>
      <c r="BJ260" s="309">
        <v>23.252870000000001</v>
      </c>
      <c r="BK260" s="309">
        <v>2105586000</v>
      </c>
      <c r="BL260" s="309">
        <v>321284600</v>
      </c>
      <c r="BM260" s="309">
        <v>0.6984918</v>
      </c>
      <c r="BN260" s="309">
        <v>0.1132647</v>
      </c>
      <c r="BO260" s="309">
        <v>9.3188069999999998E-2</v>
      </c>
      <c r="BP260" s="309">
        <v>8.1279039999999997E-2</v>
      </c>
      <c r="BQ260" s="309">
        <v>2.0708000000000001E-6</v>
      </c>
      <c r="BR260" s="309">
        <v>1.3774410000000001E-2</v>
      </c>
      <c r="BS260" s="136">
        <v>13.101918697357201</v>
      </c>
      <c r="BT260" s="136">
        <v>10.156147480011001</v>
      </c>
      <c r="BU260" s="136">
        <v>1.1312507558614E-2</v>
      </c>
      <c r="BV260" s="136">
        <v>9.4073694199323706E-3</v>
      </c>
      <c r="BW260" s="136">
        <v>1.47140321787447E-2</v>
      </c>
      <c r="BX260" s="136">
        <v>39.746575395159198</v>
      </c>
      <c r="BY260" s="136">
        <v>5989.0469758084901</v>
      </c>
      <c r="BZ260" s="136">
        <v>0</v>
      </c>
      <c r="CA260" s="136">
        <v>1.4834064681228101E-3</v>
      </c>
      <c r="CB260" s="136">
        <v>149614.157938285</v>
      </c>
      <c r="CC260" s="136">
        <v>1025.6618368365901</v>
      </c>
      <c r="CD260" s="136">
        <v>690.44952066035501</v>
      </c>
      <c r="CE260" s="136">
        <v>0</v>
      </c>
      <c r="CF260" s="136">
        <v>24.713735</v>
      </c>
      <c r="CG260" s="136">
        <v>61.575947999999997</v>
      </c>
      <c r="CH260" s="136">
        <v>25</v>
      </c>
      <c r="CI260" s="136">
        <v>26.314482758620699</v>
      </c>
      <c r="CJ260" s="136">
        <v>26.404432132964001</v>
      </c>
      <c r="CK260" s="136">
        <v>7.1999999999999995E-2</v>
      </c>
      <c r="CL260" s="136">
        <v>15.523199999999999</v>
      </c>
      <c r="CM260" s="136">
        <v>38.631599999999999</v>
      </c>
      <c r="CN260" s="136">
        <v>25.308333000000001</v>
      </c>
      <c r="CO260" s="136">
        <v>21736.182278</v>
      </c>
      <c r="CP260" s="136">
        <v>56444.406027999998</v>
      </c>
      <c r="CQ260" s="136">
        <v>94</v>
      </c>
      <c r="CR260" s="136">
        <v>84.489655172413805</v>
      </c>
      <c r="CS260" s="136">
        <v>84.030470914127406</v>
      </c>
      <c r="CT260" s="136">
        <v>1007.8</v>
      </c>
      <c r="CU260" s="136">
        <v>1006.8275862069</v>
      </c>
      <c r="CV260" s="136">
        <v>1006.18199445983</v>
      </c>
      <c r="CW260" s="136">
        <v>0</v>
      </c>
      <c r="CX260" s="136">
        <v>1.3331034482758599</v>
      </c>
      <c r="CY260" s="136">
        <v>1.37063711911357</v>
      </c>
      <c r="CZ260" s="136">
        <v>64</v>
      </c>
      <c r="DA260" s="136">
        <v>110.151724137931</v>
      </c>
      <c r="DB260" s="136">
        <v>135.92520775623299</v>
      </c>
      <c r="DC260" s="136">
        <v>13.55</v>
      </c>
      <c r="DD260" s="136">
        <v>2988.9</v>
      </c>
      <c r="DE260" s="136">
        <v>7149.1750000000002</v>
      </c>
      <c r="DF260" s="136">
        <v>113</v>
      </c>
      <c r="DG260" s="136">
        <v>24628.325000000001</v>
      </c>
      <c r="DH260" s="136">
        <v>59613.8</v>
      </c>
      <c r="DI260" s="136">
        <v>453.42500000000001</v>
      </c>
      <c r="DJ260" s="136">
        <v>65663.425000000003</v>
      </c>
      <c r="DK260" s="136">
        <v>162799.20000000001</v>
      </c>
      <c r="DL260" s="136">
        <v>430.9</v>
      </c>
      <c r="DM260" s="136">
        <v>60861.025000000001</v>
      </c>
      <c r="DN260" s="136">
        <v>151175.4</v>
      </c>
      <c r="DO260" s="136">
        <v>7.4470000000000001</v>
      </c>
      <c r="DP260" s="136">
        <v>1612.4849999999999</v>
      </c>
      <c r="DQ260" s="136">
        <v>3901.5549999999998</v>
      </c>
      <c r="DR260" s="136">
        <v>9.8000000000000004E-2</v>
      </c>
      <c r="DS260" s="136">
        <v>48.969000000000001</v>
      </c>
      <c r="DT260" s="136">
        <v>118.77</v>
      </c>
      <c r="DU260" s="136">
        <v>0.47499999999999998</v>
      </c>
      <c r="DV260" s="136">
        <v>252.42500000000001</v>
      </c>
      <c r="DW260" s="136">
        <v>610.67499999999995</v>
      </c>
      <c r="DX260" s="136">
        <v>4.75</v>
      </c>
      <c r="DY260" s="136">
        <v>3216.2249999999999</v>
      </c>
      <c r="DZ260" s="136">
        <v>6361.65</v>
      </c>
      <c r="EA260" s="136">
        <v>50</v>
      </c>
      <c r="EB260" s="136">
        <v>8637.25</v>
      </c>
      <c r="EC260" s="136">
        <v>22335.45</v>
      </c>
      <c r="ED260" s="61"/>
      <c r="IM260"/>
    </row>
    <row r="261" spans="1:247" ht="20.25" customHeight="1">
      <c r="A261" s="17">
        <v>39961</v>
      </c>
      <c r="B261" s="18" t="s">
        <v>352</v>
      </c>
      <c r="C261" s="19">
        <v>1</v>
      </c>
      <c r="D261" s="14">
        <v>-3.3974099999999998</v>
      </c>
      <c r="E261" s="15">
        <v>-60.286580000000001</v>
      </c>
      <c r="F261" s="11" t="s">
        <v>16</v>
      </c>
      <c r="G261" s="13">
        <v>4</v>
      </c>
      <c r="H261" s="11" t="s">
        <v>81</v>
      </c>
      <c r="I261" s="12" t="s">
        <v>81</v>
      </c>
      <c r="J261" s="12" t="s">
        <v>1931</v>
      </c>
      <c r="K261" s="16" t="s">
        <v>337</v>
      </c>
      <c r="L261" s="136">
        <v>1</v>
      </c>
      <c r="M261" s="205">
        <v>11.3</v>
      </c>
      <c r="N261" s="205">
        <v>1.24</v>
      </c>
      <c r="O261" s="205">
        <v>29</v>
      </c>
      <c r="P261" s="205">
        <v>38</v>
      </c>
      <c r="Q261" s="205">
        <v>0.51</v>
      </c>
      <c r="R261" s="205">
        <v>37.871428571428574</v>
      </c>
      <c r="S261" s="205">
        <v>2.9142857142857141</v>
      </c>
      <c r="T261" s="205">
        <v>2.9142857142857146</v>
      </c>
      <c r="U261" s="205">
        <v>0.67142857142857149</v>
      </c>
      <c r="V261" s="204"/>
      <c r="W261" s="204">
        <v>6.35</v>
      </c>
      <c r="X261" s="204">
        <v>0.37</v>
      </c>
      <c r="Y261" s="204" t="s">
        <v>15</v>
      </c>
      <c r="Z261" s="204">
        <v>9.5</v>
      </c>
      <c r="AA261" s="204">
        <v>6.2</v>
      </c>
      <c r="AB261" s="204">
        <v>6.67</v>
      </c>
      <c r="AC261" s="204">
        <v>16.82</v>
      </c>
      <c r="AD261" s="204">
        <v>0.03</v>
      </c>
      <c r="AE261" s="178" t="s">
        <v>1900</v>
      </c>
      <c r="AF261" s="204">
        <v>0.39</v>
      </c>
      <c r="AG261" s="260" t="s">
        <v>1900</v>
      </c>
      <c r="AH261" s="204">
        <v>0.53</v>
      </c>
      <c r="AI261" s="204">
        <v>3.12</v>
      </c>
      <c r="AJ261" s="204">
        <v>0.5</v>
      </c>
      <c r="AK261" s="204">
        <v>0.74</v>
      </c>
      <c r="AL261" s="204">
        <v>0.5</v>
      </c>
      <c r="AM261" s="204">
        <v>0.01</v>
      </c>
      <c r="AN261" s="204" t="s">
        <v>15</v>
      </c>
      <c r="AO261" s="204">
        <v>1.4516268978371301</v>
      </c>
      <c r="AP261" s="204">
        <v>1.0260121164609752</v>
      </c>
      <c r="AQ261" s="217">
        <f t="shared" si="17"/>
        <v>2.4776390142981053</v>
      </c>
      <c r="AR261" s="261">
        <f t="shared" si="18"/>
        <v>0.58589120104260384</v>
      </c>
      <c r="AS261" s="204">
        <v>0.95</v>
      </c>
      <c r="AT261" s="204">
        <v>6.04</v>
      </c>
      <c r="AU261" s="204">
        <v>0.51</v>
      </c>
      <c r="AV261" s="204">
        <v>11.89</v>
      </c>
      <c r="AW261" s="204">
        <f t="shared" si="16"/>
        <v>0.55437324595140791</v>
      </c>
      <c r="AX261" s="204" t="s">
        <v>15</v>
      </c>
      <c r="AY261" s="204" t="s">
        <v>15</v>
      </c>
      <c r="AZ261" s="29" t="s">
        <v>15</v>
      </c>
      <c r="BA261" s="204" t="s">
        <v>15</v>
      </c>
      <c r="BB261" s="178" t="s">
        <v>1900</v>
      </c>
      <c r="BC261" s="205" t="s">
        <v>15</v>
      </c>
      <c r="BD261" s="260" t="s">
        <v>1900</v>
      </c>
      <c r="BE261" s="205" t="s">
        <v>15</v>
      </c>
      <c r="BF261" s="204">
        <v>0.53</v>
      </c>
      <c r="BG261" s="21" t="s">
        <v>15</v>
      </c>
      <c r="BH261" s="205" t="s">
        <v>15</v>
      </c>
      <c r="BI261" s="205" t="s">
        <v>15</v>
      </c>
      <c r="BJ261" s="309">
        <v>23.252870000000001</v>
      </c>
      <c r="BK261" s="309">
        <v>2105586000</v>
      </c>
      <c r="BL261" s="309">
        <v>321284600</v>
      </c>
      <c r="BM261" s="309">
        <v>0.6984918</v>
      </c>
      <c r="BN261" s="309">
        <v>0.1132647</v>
      </c>
      <c r="BO261" s="309">
        <v>9.3188069999999998E-2</v>
      </c>
      <c r="BP261" s="309">
        <v>8.1279039999999997E-2</v>
      </c>
      <c r="BQ261" s="309">
        <v>2.0708000000000001E-6</v>
      </c>
      <c r="BR261" s="309">
        <v>1.3774410000000001E-2</v>
      </c>
      <c r="BS261" s="136">
        <v>13.0841067632039</v>
      </c>
      <c r="BT261" s="136">
        <v>10.1757860183716</v>
      </c>
      <c r="BU261" s="136">
        <v>-1.1773186658198601E-3</v>
      </c>
      <c r="BV261" s="136">
        <v>1.5295508938531099E-2</v>
      </c>
      <c r="BW261" s="136">
        <v>1.5341187827289099E-2</v>
      </c>
      <c r="BX261" s="136">
        <v>274.40146495039301</v>
      </c>
      <c r="BY261" s="136">
        <v>8269.0725655676797</v>
      </c>
      <c r="BZ261" s="136">
        <v>7.2799227030827099E-2</v>
      </c>
      <c r="CA261" s="136">
        <v>1.5649285191269E-3</v>
      </c>
      <c r="CB261" s="136">
        <v>158706.67012903601</v>
      </c>
      <c r="CC261" s="136">
        <v>1428.3393021593499</v>
      </c>
      <c r="CD261" s="136">
        <v>649.68273025312396</v>
      </c>
      <c r="CE261" s="136">
        <v>0</v>
      </c>
      <c r="CF261" s="136">
        <v>24.713735</v>
      </c>
      <c r="CG261" s="136">
        <v>61.575947999999997</v>
      </c>
      <c r="CH261" s="136">
        <v>26.3</v>
      </c>
      <c r="CI261" s="136">
        <v>26.324827586206901</v>
      </c>
      <c r="CJ261" s="136">
        <v>26.411911357340699</v>
      </c>
      <c r="CK261" s="136">
        <v>0.12239999999999999</v>
      </c>
      <c r="CL261" s="136">
        <v>15.5052</v>
      </c>
      <c r="CM261" s="136">
        <v>38.570399999999999</v>
      </c>
      <c r="CN261" s="136">
        <v>185.96861100000001</v>
      </c>
      <c r="CO261" s="136">
        <v>21875.418945000001</v>
      </c>
      <c r="CP261" s="136">
        <v>56624.266860999996</v>
      </c>
      <c r="CQ261" s="136">
        <v>87</v>
      </c>
      <c r="CR261" s="136">
        <v>84.462068965517204</v>
      </c>
      <c r="CS261" s="136">
        <v>84.011080332410003</v>
      </c>
      <c r="CT261" s="136">
        <v>1008.7</v>
      </c>
      <c r="CU261" s="136">
        <v>1006.83862068966</v>
      </c>
      <c r="CV261" s="136">
        <v>1006.1878116343501</v>
      </c>
      <c r="CW261" s="136">
        <v>2.1</v>
      </c>
      <c r="CX261" s="136">
        <v>1.3406896551724099</v>
      </c>
      <c r="CY261" s="136">
        <v>1.37313019390582</v>
      </c>
      <c r="CZ261" s="136">
        <v>98</v>
      </c>
      <c r="DA261" s="136">
        <v>110.786206896552</v>
      </c>
      <c r="DB261" s="136">
        <v>135.747922437673</v>
      </c>
      <c r="DC261" s="136">
        <v>30.35</v>
      </c>
      <c r="DD261" s="136">
        <v>3007.375</v>
      </c>
      <c r="DE261" s="136">
        <v>7174.0249999999996</v>
      </c>
      <c r="DF261" s="136">
        <v>243.85</v>
      </c>
      <c r="DG261" s="136">
        <v>24774.025000000001</v>
      </c>
      <c r="DH261" s="136">
        <v>59810.95</v>
      </c>
      <c r="DI261" s="136">
        <v>454.95</v>
      </c>
      <c r="DJ261" s="136">
        <v>65663.425000000003</v>
      </c>
      <c r="DK261" s="136">
        <v>162795.97500000001</v>
      </c>
      <c r="DL261" s="136">
        <v>429.52499999999998</v>
      </c>
      <c r="DM261" s="136">
        <v>60866.85</v>
      </c>
      <c r="DN261" s="136">
        <v>151180.54999999999</v>
      </c>
      <c r="DO261" s="136">
        <v>16.36</v>
      </c>
      <c r="DP261" s="136">
        <v>1622.06</v>
      </c>
      <c r="DQ261" s="136">
        <v>3914.4319999999998</v>
      </c>
      <c r="DR261" s="136">
        <v>0.373</v>
      </c>
      <c r="DS261" s="136">
        <v>49.252000000000002</v>
      </c>
      <c r="DT261" s="136">
        <v>119.093</v>
      </c>
      <c r="DU261" s="136">
        <v>1.875</v>
      </c>
      <c r="DV261" s="136">
        <v>253.85</v>
      </c>
      <c r="DW261" s="136">
        <v>612.29999999999995</v>
      </c>
      <c r="DX261" s="136">
        <v>8.8249999999999993</v>
      </c>
      <c r="DY261" s="136">
        <v>3223.95</v>
      </c>
      <c r="DZ261" s="136">
        <v>6369.6750000000002</v>
      </c>
      <c r="EA261" s="136">
        <v>110.75</v>
      </c>
      <c r="EB261" s="136">
        <v>8700.625</v>
      </c>
      <c r="EC261" s="136">
        <v>22422.974999999999</v>
      </c>
      <c r="ED261" s="61"/>
      <c r="IM261"/>
    </row>
    <row r="262" spans="1:247" ht="20.25" customHeight="1">
      <c r="A262" s="17">
        <v>39961</v>
      </c>
      <c r="B262" s="18" t="s">
        <v>358</v>
      </c>
      <c r="C262" s="19">
        <v>1</v>
      </c>
      <c r="D262" s="14">
        <v>-3.3721700000000001</v>
      </c>
      <c r="E262" s="15">
        <v>-60.284509999999997</v>
      </c>
      <c r="F262" s="11" t="s">
        <v>16</v>
      </c>
      <c r="G262" s="13">
        <v>13</v>
      </c>
      <c r="H262" s="11" t="s">
        <v>21</v>
      </c>
      <c r="I262" s="12" t="s">
        <v>21</v>
      </c>
      <c r="J262" s="12" t="s">
        <v>1931</v>
      </c>
      <c r="K262" s="16" t="s">
        <v>337</v>
      </c>
      <c r="L262" s="136">
        <v>1</v>
      </c>
      <c r="M262" s="204">
        <v>11.2</v>
      </c>
      <c r="N262" s="204">
        <v>1.6</v>
      </c>
      <c r="O262" s="204">
        <v>28.56</v>
      </c>
      <c r="P262" s="204">
        <v>39</v>
      </c>
      <c r="Q262" s="204">
        <v>0.48</v>
      </c>
      <c r="R262" s="204">
        <v>19.933333333333334</v>
      </c>
      <c r="S262" s="204">
        <v>1.5433333333333332</v>
      </c>
      <c r="T262" s="204">
        <v>2.2666666666666666</v>
      </c>
      <c r="U262" s="204">
        <v>0.53333333333333333</v>
      </c>
      <c r="V262" s="205"/>
      <c r="W262" s="205">
        <v>6.29</v>
      </c>
      <c r="X262" s="205">
        <v>0.35</v>
      </c>
      <c r="Y262" s="205" t="s">
        <v>15</v>
      </c>
      <c r="Z262" s="205">
        <v>9.5</v>
      </c>
      <c r="AA262" s="205">
        <v>5.2</v>
      </c>
      <c r="AB262" s="205">
        <v>6.65</v>
      </c>
      <c r="AC262" s="205">
        <v>16.53</v>
      </c>
      <c r="AD262" s="205">
        <v>0.03</v>
      </c>
      <c r="AE262" s="205">
        <v>0.21</v>
      </c>
      <c r="AF262" s="205">
        <v>0.71</v>
      </c>
      <c r="AG262" s="260" t="s">
        <v>1900</v>
      </c>
      <c r="AH262" s="205">
        <v>1.04</v>
      </c>
      <c r="AI262" s="205">
        <v>3.33</v>
      </c>
      <c r="AJ262" s="205">
        <v>0.54</v>
      </c>
      <c r="AK262" s="205">
        <v>0.83</v>
      </c>
      <c r="AL262" s="205">
        <v>0.52</v>
      </c>
      <c r="AM262" s="205">
        <v>0.01</v>
      </c>
      <c r="AN262" s="205" t="s">
        <v>15</v>
      </c>
      <c r="AO262" s="205">
        <v>1.3589135010774593</v>
      </c>
      <c r="AP262" s="205">
        <v>1.3251954310788214</v>
      </c>
      <c r="AQ262" s="217">
        <f t="shared" si="17"/>
        <v>2.6841089321562808</v>
      </c>
      <c r="AR262" s="261">
        <f t="shared" si="18"/>
        <v>0.50628105469094176</v>
      </c>
      <c r="AS262" s="205">
        <v>0.65</v>
      </c>
      <c r="AT262" s="205">
        <v>6.82</v>
      </c>
      <c r="AU262" s="205">
        <v>0.42</v>
      </c>
      <c r="AV262" s="205">
        <v>16.05</v>
      </c>
      <c r="AW262" s="204">
        <f t="shared" si="16"/>
        <v>0.55437324595140791</v>
      </c>
      <c r="AX262" s="205" t="s">
        <v>15</v>
      </c>
      <c r="AY262" s="205" t="s">
        <v>15</v>
      </c>
      <c r="AZ262" s="205" t="s">
        <v>15</v>
      </c>
      <c r="BA262" s="205" t="s">
        <v>15</v>
      </c>
      <c r="BB262" s="205">
        <v>0.21</v>
      </c>
      <c r="BC262" s="204" t="s">
        <v>15</v>
      </c>
      <c r="BD262" s="260" t="s">
        <v>1900</v>
      </c>
      <c r="BE262" s="204" t="s">
        <v>15</v>
      </c>
      <c r="BF262" s="205">
        <v>1.04</v>
      </c>
      <c r="BG262" s="21" t="s">
        <v>15</v>
      </c>
      <c r="BH262" s="204" t="s">
        <v>15</v>
      </c>
      <c r="BI262" s="204" t="s">
        <v>15</v>
      </c>
      <c r="BJ262" s="309">
        <v>23.252870000000001</v>
      </c>
      <c r="BK262" s="309">
        <v>2105586000</v>
      </c>
      <c r="BL262" s="309">
        <v>321284600</v>
      </c>
      <c r="BM262" s="309">
        <v>0.6984918</v>
      </c>
      <c r="BN262" s="309">
        <v>0.1132647</v>
      </c>
      <c r="BO262" s="309">
        <v>9.3188069999999998E-2</v>
      </c>
      <c r="BP262" s="309">
        <v>8.1279039999999997E-2</v>
      </c>
      <c r="BQ262" s="309">
        <v>2.0708000000000001E-6</v>
      </c>
      <c r="BR262" s="309">
        <v>1.3774410000000001E-2</v>
      </c>
      <c r="BS262" s="136">
        <v>12.9259223937988</v>
      </c>
      <c r="BT262" s="136">
        <v>10.3339443206787</v>
      </c>
      <c r="BU262" s="136">
        <v>5.4797139018773998E-3</v>
      </c>
      <c r="BV262" s="136">
        <v>5.7666646316647504E-3</v>
      </c>
      <c r="BW262" s="136">
        <v>7.95517396181822E-3</v>
      </c>
      <c r="BX262" s="136">
        <v>46.4615815490843</v>
      </c>
      <c r="BY262" s="136">
        <v>6497.7516183017797</v>
      </c>
      <c r="BZ262" s="136">
        <v>0</v>
      </c>
      <c r="CA262" s="136">
        <v>7.9280360707408004E-4</v>
      </c>
      <c r="CB262" s="136">
        <v>82249.192636488806</v>
      </c>
      <c r="CC262" s="136">
        <v>2573.7493990885</v>
      </c>
      <c r="CD262" s="136">
        <v>1264.22692900836</v>
      </c>
      <c r="CE262" s="136">
        <v>0</v>
      </c>
      <c r="CF262" s="136">
        <v>24.713735</v>
      </c>
      <c r="CG262" s="136">
        <v>61.575947999999997</v>
      </c>
      <c r="CH262" s="136">
        <v>25</v>
      </c>
      <c r="CI262" s="136">
        <v>26.314482758620699</v>
      </c>
      <c r="CJ262" s="136">
        <v>26.404432132964001</v>
      </c>
      <c r="CK262" s="136">
        <v>7.1999999999999995E-2</v>
      </c>
      <c r="CL262" s="136">
        <v>15.523199999999999</v>
      </c>
      <c r="CM262" s="136">
        <v>38.631599999999999</v>
      </c>
      <c r="CN262" s="136">
        <v>25.308333000000001</v>
      </c>
      <c r="CO262" s="136">
        <v>21736.182278</v>
      </c>
      <c r="CP262" s="136">
        <v>56444.406027999998</v>
      </c>
      <c r="CQ262" s="136">
        <v>94</v>
      </c>
      <c r="CR262" s="136">
        <v>84.489655172413805</v>
      </c>
      <c r="CS262" s="136">
        <v>84.030470914127406</v>
      </c>
      <c r="CT262" s="136">
        <v>1007.8</v>
      </c>
      <c r="CU262" s="136">
        <v>1006.8275862069</v>
      </c>
      <c r="CV262" s="136">
        <v>1006.18199445983</v>
      </c>
      <c r="CW262" s="136">
        <v>0</v>
      </c>
      <c r="CX262" s="136">
        <v>1.3331034482758599</v>
      </c>
      <c r="CY262" s="136">
        <v>1.37063711911357</v>
      </c>
      <c r="CZ262" s="136">
        <v>64</v>
      </c>
      <c r="DA262" s="136">
        <v>110.151724137931</v>
      </c>
      <c r="DB262" s="136">
        <v>135.92520775623299</v>
      </c>
      <c r="DC262" s="136">
        <v>13.55</v>
      </c>
      <c r="DD262" s="136">
        <v>2988.9</v>
      </c>
      <c r="DE262" s="136">
        <v>7149.1750000000002</v>
      </c>
      <c r="DF262" s="136">
        <v>113</v>
      </c>
      <c r="DG262" s="136">
        <v>24628.325000000001</v>
      </c>
      <c r="DH262" s="136">
        <v>59613.8</v>
      </c>
      <c r="DI262" s="136">
        <v>453.42500000000001</v>
      </c>
      <c r="DJ262" s="136">
        <v>65663.425000000003</v>
      </c>
      <c r="DK262" s="136">
        <v>162799.20000000001</v>
      </c>
      <c r="DL262" s="136">
        <v>430.9</v>
      </c>
      <c r="DM262" s="136">
        <v>60861.025000000001</v>
      </c>
      <c r="DN262" s="136">
        <v>151175.4</v>
      </c>
      <c r="DO262" s="136">
        <v>7.4470000000000001</v>
      </c>
      <c r="DP262" s="136">
        <v>1612.4849999999999</v>
      </c>
      <c r="DQ262" s="136">
        <v>3901.5549999999998</v>
      </c>
      <c r="DR262" s="136">
        <v>9.8000000000000004E-2</v>
      </c>
      <c r="DS262" s="136">
        <v>48.969000000000001</v>
      </c>
      <c r="DT262" s="136">
        <v>118.77</v>
      </c>
      <c r="DU262" s="136">
        <v>0.47499999999999998</v>
      </c>
      <c r="DV262" s="136">
        <v>252.42500000000001</v>
      </c>
      <c r="DW262" s="136">
        <v>610.67499999999995</v>
      </c>
      <c r="DX262" s="136">
        <v>4.75</v>
      </c>
      <c r="DY262" s="136">
        <v>3216.2249999999999</v>
      </c>
      <c r="DZ262" s="136">
        <v>6361.65</v>
      </c>
      <c r="EA262" s="136">
        <v>50</v>
      </c>
      <c r="EB262" s="136">
        <v>8637.25</v>
      </c>
      <c r="EC262" s="136">
        <v>22335.45</v>
      </c>
      <c r="ED262" s="61"/>
      <c r="IM262"/>
    </row>
    <row r="263" spans="1:247" ht="20.25" customHeight="1">
      <c r="A263" s="25">
        <v>39961</v>
      </c>
      <c r="B263" s="26" t="s">
        <v>356</v>
      </c>
      <c r="C263" s="27">
        <v>1</v>
      </c>
      <c r="D263" s="14">
        <v>-3.3632599999999999</v>
      </c>
      <c r="E263" s="23">
        <v>-60.298050000000003</v>
      </c>
      <c r="F263" s="11" t="s">
        <v>16</v>
      </c>
      <c r="G263" s="13">
        <v>10</v>
      </c>
      <c r="H263" s="11" t="s">
        <v>19</v>
      </c>
      <c r="I263" s="12" t="s">
        <v>19</v>
      </c>
      <c r="J263" s="12" t="s">
        <v>1931</v>
      </c>
      <c r="K263" s="24" t="s">
        <v>337</v>
      </c>
      <c r="L263" s="136">
        <v>1</v>
      </c>
      <c r="M263" s="205">
        <v>11.4</v>
      </c>
      <c r="N263" s="205">
        <v>1.25</v>
      </c>
      <c r="O263" s="205">
        <v>28.1</v>
      </c>
      <c r="P263" s="205">
        <v>40</v>
      </c>
      <c r="Q263" s="205">
        <v>0.49</v>
      </c>
      <c r="R263" s="205">
        <v>17.533333333333335</v>
      </c>
      <c r="S263" s="205">
        <v>1.37</v>
      </c>
      <c r="T263" s="205">
        <v>2.7000000000000006</v>
      </c>
      <c r="U263" s="205">
        <v>0.6333333333333333</v>
      </c>
      <c r="V263" s="204"/>
      <c r="W263" s="204">
        <v>6.26</v>
      </c>
      <c r="X263" s="204">
        <v>0.38</v>
      </c>
      <c r="Y263" s="204" t="s">
        <v>15</v>
      </c>
      <c r="Z263" s="204">
        <v>7.8</v>
      </c>
      <c r="AA263" s="204">
        <v>5</v>
      </c>
      <c r="AB263" s="204">
        <v>6.96</v>
      </c>
      <c r="AC263" s="204">
        <v>14.59</v>
      </c>
      <c r="AD263" s="204">
        <v>0.03</v>
      </c>
      <c r="AE263" s="204">
        <v>0.3</v>
      </c>
      <c r="AF263" s="204">
        <v>0.76</v>
      </c>
      <c r="AG263" s="260" t="s">
        <v>1900</v>
      </c>
      <c r="AH263" s="204">
        <v>1.02</v>
      </c>
      <c r="AI263" s="204">
        <v>4.12</v>
      </c>
      <c r="AJ263" s="204">
        <v>0.68</v>
      </c>
      <c r="AK263" s="204">
        <v>1.1100000000000001</v>
      </c>
      <c r="AL263" s="204">
        <v>0.75</v>
      </c>
      <c r="AM263" s="204">
        <v>0.02</v>
      </c>
      <c r="AN263" s="204" t="s">
        <v>15</v>
      </c>
      <c r="AO263" s="204">
        <v>0.54038665539922359</v>
      </c>
      <c r="AP263" s="204">
        <v>1.2834309523479928</v>
      </c>
      <c r="AQ263" s="217">
        <f t="shared" si="17"/>
        <v>1.8238176077472164</v>
      </c>
      <c r="AR263" s="261">
        <f t="shared" si="18"/>
        <v>0.29629424187142839</v>
      </c>
      <c r="AS263" s="204">
        <v>0.4</v>
      </c>
      <c r="AT263" s="204">
        <v>7.62</v>
      </c>
      <c r="AU263" s="204">
        <v>0.47</v>
      </c>
      <c r="AV263" s="204">
        <v>16.100000000000001</v>
      </c>
      <c r="AW263" s="204">
        <f t="shared" si="16"/>
        <v>1.1087464919028158</v>
      </c>
      <c r="AX263" s="204" t="s">
        <v>15</v>
      </c>
      <c r="AY263" s="204" t="s">
        <v>15</v>
      </c>
      <c r="AZ263" s="204" t="s">
        <v>15</v>
      </c>
      <c r="BA263" s="204" t="s">
        <v>15</v>
      </c>
      <c r="BB263" s="204">
        <v>0.3</v>
      </c>
      <c r="BC263" s="205" t="s">
        <v>15</v>
      </c>
      <c r="BD263" s="260" t="s">
        <v>1900</v>
      </c>
      <c r="BE263" s="205" t="s">
        <v>15</v>
      </c>
      <c r="BF263" s="204">
        <v>1.02</v>
      </c>
      <c r="BG263" s="21" t="s">
        <v>15</v>
      </c>
      <c r="BH263" s="205" t="s">
        <v>15</v>
      </c>
      <c r="BI263" s="205" t="s">
        <v>15</v>
      </c>
      <c r="BJ263" s="309">
        <v>23.252870000000001</v>
      </c>
      <c r="BK263" s="309">
        <v>2105586000</v>
      </c>
      <c r="BL263" s="309">
        <v>321284600</v>
      </c>
      <c r="BM263" s="309">
        <v>0.6984918</v>
      </c>
      <c r="BN263" s="309">
        <v>0.1132647</v>
      </c>
      <c r="BO263" s="309">
        <v>9.3188069999999998E-2</v>
      </c>
      <c r="BP263" s="309">
        <v>8.1279039999999997E-2</v>
      </c>
      <c r="BQ263" s="309">
        <v>2.0708000000000001E-6</v>
      </c>
      <c r="BR263" s="309">
        <v>1.3774410000000001E-2</v>
      </c>
      <c r="BS263" s="136">
        <v>12.4108836650848</v>
      </c>
      <c r="BT263" s="136">
        <v>10.8471920490265</v>
      </c>
      <c r="BU263" s="136">
        <v>4.0758601389825301E-3</v>
      </c>
      <c r="BV263" s="136">
        <v>1.2954759295098501E-3</v>
      </c>
      <c r="BW263" s="136">
        <v>4.2769196443259699E-3</v>
      </c>
      <c r="BX263" s="136">
        <v>17.6323962000499</v>
      </c>
      <c r="BY263" s="136">
        <v>8034.72926820866</v>
      </c>
      <c r="BZ263" s="136">
        <v>0</v>
      </c>
      <c r="CA263" s="136">
        <v>4.1548380939229501E-4</v>
      </c>
      <c r="CB263" s="136">
        <v>46036.826603745998</v>
      </c>
      <c r="CC263" s="136">
        <v>5115.0986074087104</v>
      </c>
      <c r="CD263" s="136">
        <v>2568.3990594749298</v>
      </c>
      <c r="CE263" s="136">
        <v>0</v>
      </c>
      <c r="CF263" s="136">
        <v>24.713735</v>
      </c>
      <c r="CG263" s="136">
        <v>61.575947999999997</v>
      </c>
      <c r="CH263" s="136">
        <v>24.1</v>
      </c>
      <c r="CI263" s="136">
        <v>26.3110344827586</v>
      </c>
      <c r="CJ263" s="136">
        <v>26.4016620498615</v>
      </c>
      <c r="CK263" s="136">
        <v>0.09</v>
      </c>
      <c r="CL263" s="136">
        <v>15.6996</v>
      </c>
      <c r="CM263" s="136">
        <v>38.919600000000003</v>
      </c>
      <c r="CN263" s="136">
        <v>0</v>
      </c>
      <c r="CO263" s="136">
        <v>21710.814778</v>
      </c>
      <c r="CP263" s="136">
        <v>56419.134360999997</v>
      </c>
      <c r="CQ263" s="136">
        <v>94</v>
      </c>
      <c r="CR263" s="136">
        <v>84.455172413793093</v>
      </c>
      <c r="CS263" s="136">
        <v>84</v>
      </c>
      <c r="CT263" s="136">
        <v>1006.9</v>
      </c>
      <c r="CU263" s="136">
        <v>1006.81034482759</v>
      </c>
      <c r="CV263" s="136">
        <v>1006.17174515235</v>
      </c>
      <c r="CW263" s="136">
        <v>0</v>
      </c>
      <c r="CX263" s="136">
        <v>1.3531034482758599</v>
      </c>
      <c r="CY263" s="136">
        <v>1.3831024930747899</v>
      </c>
      <c r="CZ263" s="136">
        <v>30</v>
      </c>
      <c r="DA263" s="136">
        <v>110.206896551724</v>
      </c>
      <c r="DB263" s="136">
        <v>136.93905817174499</v>
      </c>
      <c r="DC263" s="136">
        <v>0</v>
      </c>
      <c r="DD263" s="136">
        <v>2975.4250000000002</v>
      </c>
      <c r="DE263" s="136">
        <v>7133.65</v>
      </c>
      <c r="DF263" s="136">
        <v>0</v>
      </c>
      <c r="DG263" s="136">
        <v>24516.224999999999</v>
      </c>
      <c r="DH263" s="136">
        <v>59485.25</v>
      </c>
      <c r="DI263" s="136">
        <v>448.8</v>
      </c>
      <c r="DJ263" s="136">
        <v>65659.8</v>
      </c>
      <c r="DK263" s="136">
        <v>162805.4</v>
      </c>
      <c r="DL263" s="136">
        <v>424.3</v>
      </c>
      <c r="DM263" s="136">
        <v>60839.6</v>
      </c>
      <c r="DN263" s="136">
        <v>151180.79999999999</v>
      </c>
      <c r="DO263" s="136">
        <v>0</v>
      </c>
      <c r="DP263" s="136">
        <v>1605.0530000000001</v>
      </c>
      <c r="DQ263" s="136">
        <v>3893.0749999999998</v>
      </c>
      <c r="DR263" s="136">
        <v>0</v>
      </c>
      <c r="DS263" s="136">
        <v>48.871000000000002</v>
      </c>
      <c r="DT263" s="136">
        <v>118.67</v>
      </c>
      <c r="DU263" s="136">
        <v>0</v>
      </c>
      <c r="DV263" s="136">
        <v>251.95</v>
      </c>
      <c r="DW263" s="136">
        <v>610.17499999999995</v>
      </c>
      <c r="DX263" s="136">
        <v>0</v>
      </c>
      <c r="DY263" s="136">
        <v>3211.45</v>
      </c>
      <c r="DZ263" s="136">
        <v>6356.85</v>
      </c>
      <c r="EA263" s="136">
        <v>0</v>
      </c>
      <c r="EB263" s="136">
        <v>8587.4500000000007</v>
      </c>
      <c r="EC263" s="136">
        <v>22278.625</v>
      </c>
      <c r="ED263" s="61"/>
      <c r="IM263"/>
    </row>
    <row r="264" spans="1:247" ht="20.25" customHeight="1">
      <c r="A264" s="25">
        <v>39961</v>
      </c>
      <c r="B264" s="26" t="s">
        <v>359</v>
      </c>
      <c r="C264" s="27">
        <v>1</v>
      </c>
      <c r="D264" s="14">
        <v>-3.3856000000000002</v>
      </c>
      <c r="E264" s="23">
        <v>-60.265799999999999</v>
      </c>
      <c r="F264" s="11" t="s">
        <v>16</v>
      </c>
      <c r="G264" s="13">
        <v>14</v>
      </c>
      <c r="H264" s="11" t="s">
        <v>318</v>
      </c>
      <c r="I264" s="12" t="s">
        <v>318</v>
      </c>
      <c r="J264" s="12" t="s">
        <v>1931</v>
      </c>
      <c r="K264" s="24" t="s">
        <v>337</v>
      </c>
      <c r="L264" s="136">
        <v>1</v>
      </c>
      <c r="M264" s="204">
        <v>9.8000000000000007</v>
      </c>
      <c r="N264" s="204">
        <v>0.9</v>
      </c>
      <c r="O264" s="204">
        <v>28.31</v>
      </c>
      <c r="P264" s="204">
        <v>39</v>
      </c>
      <c r="Q264" s="204">
        <v>0.5</v>
      </c>
      <c r="R264" s="204">
        <v>36.199999999999996</v>
      </c>
      <c r="S264" s="204">
        <v>2.82</v>
      </c>
      <c r="T264" s="204">
        <v>2.1</v>
      </c>
      <c r="U264" s="204">
        <v>0.5</v>
      </c>
      <c r="V264" s="205"/>
      <c r="W264" s="205">
        <v>6.27</v>
      </c>
      <c r="X264" s="205">
        <v>0.06</v>
      </c>
      <c r="Y264" s="205" t="s">
        <v>15</v>
      </c>
      <c r="Z264" s="205">
        <v>9.1999999999999993</v>
      </c>
      <c r="AA264" s="205">
        <v>6.2</v>
      </c>
      <c r="AB264" s="205">
        <v>6.88</v>
      </c>
      <c r="AC264" s="205">
        <v>17.5</v>
      </c>
      <c r="AD264" s="205">
        <v>0.04</v>
      </c>
      <c r="AE264" s="205">
        <v>0.2</v>
      </c>
      <c r="AF264" s="205">
        <v>0.81</v>
      </c>
      <c r="AG264" s="260" t="s">
        <v>1900</v>
      </c>
      <c r="AH264" s="205">
        <v>1.1599999999999999</v>
      </c>
      <c r="AI264" s="205">
        <v>3.96</v>
      </c>
      <c r="AJ264" s="205">
        <v>0.64</v>
      </c>
      <c r="AK264" s="205">
        <v>1.02</v>
      </c>
      <c r="AL264" s="205">
        <v>0.69</v>
      </c>
      <c r="AM264" s="205">
        <v>0.03</v>
      </c>
      <c r="AN264" s="205" t="s">
        <v>15</v>
      </c>
      <c r="AO264" s="205">
        <v>0.65164273151082841</v>
      </c>
      <c r="AP264" s="205">
        <v>1.4015858960788052</v>
      </c>
      <c r="AQ264" s="217">
        <f t="shared" si="17"/>
        <v>2.0532286275896334</v>
      </c>
      <c r="AR264" s="261">
        <f t="shared" si="18"/>
        <v>0.31737465704236634</v>
      </c>
      <c r="AS264" s="205">
        <v>0.85</v>
      </c>
      <c r="AT264" s="205">
        <v>0.9</v>
      </c>
      <c r="AU264" s="205">
        <v>0.05</v>
      </c>
      <c r="AV264" s="205">
        <v>17.7</v>
      </c>
      <c r="AW264" s="204">
        <f t="shared" si="16"/>
        <v>1.6631197378542237</v>
      </c>
      <c r="AX264" s="205" t="s">
        <v>15</v>
      </c>
      <c r="AY264" s="205" t="s">
        <v>15</v>
      </c>
      <c r="AZ264" s="205" t="s">
        <v>15</v>
      </c>
      <c r="BA264" s="205" t="s">
        <v>15</v>
      </c>
      <c r="BB264" s="205">
        <v>0.2</v>
      </c>
      <c r="BC264" s="204" t="s">
        <v>15</v>
      </c>
      <c r="BD264" s="260" t="s">
        <v>1900</v>
      </c>
      <c r="BE264" s="204" t="s">
        <v>15</v>
      </c>
      <c r="BF264" s="205">
        <v>1.1599999999999999</v>
      </c>
      <c r="BG264" s="21" t="s">
        <v>15</v>
      </c>
      <c r="BH264" s="204" t="s">
        <v>15</v>
      </c>
      <c r="BI264" s="204" t="s">
        <v>15</v>
      </c>
      <c r="BJ264" s="309">
        <v>23.252870000000001</v>
      </c>
      <c r="BK264" s="309">
        <v>2105586000</v>
      </c>
      <c r="BL264" s="309">
        <v>321284600</v>
      </c>
      <c r="BM264" s="309">
        <v>0.6984918</v>
      </c>
      <c r="BN264" s="309">
        <v>0.1132647</v>
      </c>
      <c r="BO264" s="309">
        <v>9.3188069999999998E-2</v>
      </c>
      <c r="BP264" s="309">
        <v>8.1279039999999997E-2</v>
      </c>
      <c r="BQ264" s="309">
        <v>2.0708000000000001E-6</v>
      </c>
      <c r="BR264" s="309">
        <v>1.3774410000000001E-2</v>
      </c>
      <c r="BS264" s="136">
        <v>14.1579403877258</v>
      </c>
      <c r="BT264" s="136">
        <v>9.1001338958740199</v>
      </c>
      <c r="BU264" s="136">
        <v>9.2805961612611992E-3</v>
      </c>
      <c r="BV264" s="136">
        <v>1.3373665278777499E-2</v>
      </c>
      <c r="BW264" s="136">
        <v>1.6280312091112099E-2</v>
      </c>
      <c r="BX264" s="136">
        <v>55.241455775240397</v>
      </c>
      <c r="BY264" s="136">
        <v>6473.7829232430404</v>
      </c>
      <c r="BZ264" s="136">
        <v>0</v>
      </c>
      <c r="CA264" s="136">
        <v>1.7248644421974399E-3</v>
      </c>
      <c r="CB264" s="136">
        <v>151713.78410224701</v>
      </c>
      <c r="CC264" s="136">
        <v>1237.6993815148401</v>
      </c>
      <c r="CD264" s="136">
        <v>568.078472649682</v>
      </c>
      <c r="CE264" s="136">
        <v>0</v>
      </c>
      <c r="CF264" s="136">
        <v>24.713735</v>
      </c>
      <c r="CG264" s="136">
        <v>61.575947999999997</v>
      </c>
      <c r="CH264" s="136">
        <v>25</v>
      </c>
      <c r="CI264" s="136">
        <v>26.314482758620699</v>
      </c>
      <c r="CJ264" s="136">
        <v>26.404432132964001</v>
      </c>
      <c r="CK264" s="136">
        <v>7.1999999999999995E-2</v>
      </c>
      <c r="CL264" s="136">
        <v>15.523199999999999</v>
      </c>
      <c r="CM264" s="136">
        <v>38.631599999999999</v>
      </c>
      <c r="CN264" s="136">
        <v>25.308333000000001</v>
      </c>
      <c r="CO264" s="136">
        <v>21736.182278</v>
      </c>
      <c r="CP264" s="136">
        <v>56444.406027999998</v>
      </c>
      <c r="CQ264" s="136">
        <v>94</v>
      </c>
      <c r="CR264" s="136">
        <v>84.489655172413805</v>
      </c>
      <c r="CS264" s="136">
        <v>84.030470914127406</v>
      </c>
      <c r="CT264" s="136">
        <v>1007.8</v>
      </c>
      <c r="CU264" s="136">
        <v>1006.8275862069</v>
      </c>
      <c r="CV264" s="136">
        <v>1006.18199445983</v>
      </c>
      <c r="CW264" s="136">
        <v>0</v>
      </c>
      <c r="CX264" s="136">
        <v>1.3331034482758599</v>
      </c>
      <c r="CY264" s="136">
        <v>1.37063711911357</v>
      </c>
      <c r="CZ264" s="136">
        <v>64</v>
      </c>
      <c r="DA264" s="136">
        <v>110.151724137931</v>
      </c>
      <c r="DB264" s="136">
        <v>135.92520775623299</v>
      </c>
      <c r="DC264" s="136">
        <v>13.55</v>
      </c>
      <c r="DD264" s="136">
        <v>2988.9</v>
      </c>
      <c r="DE264" s="136">
        <v>7149.1750000000002</v>
      </c>
      <c r="DF264" s="136">
        <v>113</v>
      </c>
      <c r="DG264" s="136">
        <v>24628.325000000001</v>
      </c>
      <c r="DH264" s="136">
        <v>59613.8</v>
      </c>
      <c r="DI264" s="136">
        <v>453.42500000000001</v>
      </c>
      <c r="DJ264" s="136">
        <v>65663.425000000003</v>
      </c>
      <c r="DK264" s="136">
        <v>162799.20000000001</v>
      </c>
      <c r="DL264" s="136">
        <v>430.9</v>
      </c>
      <c r="DM264" s="136">
        <v>60861.025000000001</v>
      </c>
      <c r="DN264" s="136">
        <v>151175.4</v>
      </c>
      <c r="DO264" s="136">
        <v>7.4470000000000001</v>
      </c>
      <c r="DP264" s="136">
        <v>1612.4849999999999</v>
      </c>
      <c r="DQ264" s="136">
        <v>3901.5549999999998</v>
      </c>
      <c r="DR264" s="136">
        <v>9.8000000000000004E-2</v>
      </c>
      <c r="DS264" s="136">
        <v>48.969000000000001</v>
      </c>
      <c r="DT264" s="136">
        <v>118.77</v>
      </c>
      <c r="DU264" s="136">
        <v>0.47499999999999998</v>
      </c>
      <c r="DV264" s="136">
        <v>252.42500000000001</v>
      </c>
      <c r="DW264" s="136">
        <v>610.67499999999995</v>
      </c>
      <c r="DX264" s="136">
        <v>4.75</v>
      </c>
      <c r="DY264" s="136">
        <v>3216.2249999999999</v>
      </c>
      <c r="DZ264" s="136">
        <v>6361.65</v>
      </c>
      <c r="EA264" s="136">
        <v>50</v>
      </c>
      <c r="EB264" s="136">
        <v>8637.25</v>
      </c>
      <c r="EC264" s="136">
        <v>22335.45</v>
      </c>
      <c r="ED264" s="61"/>
      <c r="IM264"/>
    </row>
    <row r="265" spans="1:247" ht="20.25" customHeight="1">
      <c r="A265" s="17">
        <v>39961</v>
      </c>
      <c r="B265" s="18" t="s">
        <v>355</v>
      </c>
      <c r="C265" s="19">
        <v>1</v>
      </c>
      <c r="D265" s="14">
        <v>-3.3634400000000002</v>
      </c>
      <c r="E265" s="15">
        <v>-60.328749999999999</v>
      </c>
      <c r="F265" s="11" t="s">
        <v>16</v>
      </c>
      <c r="G265" s="13">
        <v>9</v>
      </c>
      <c r="H265" s="11" t="s">
        <v>313</v>
      </c>
      <c r="I265" s="12" t="s">
        <v>313</v>
      </c>
      <c r="J265" s="12" t="s">
        <v>1931</v>
      </c>
      <c r="K265" s="16" t="s">
        <v>337</v>
      </c>
      <c r="L265" s="136">
        <v>1</v>
      </c>
      <c r="M265" s="205">
        <v>10.8</v>
      </c>
      <c r="N265" s="205">
        <v>0.75</v>
      </c>
      <c r="O265" s="205">
        <v>28.09</v>
      </c>
      <c r="P265" s="205">
        <v>39</v>
      </c>
      <c r="Q265" s="205">
        <v>0.5</v>
      </c>
      <c r="R265" s="205">
        <v>12.200000000000001</v>
      </c>
      <c r="S265" s="205">
        <v>0.94999999999999984</v>
      </c>
      <c r="T265" s="205">
        <v>2</v>
      </c>
      <c r="U265" s="205">
        <v>0.46666666666666662</v>
      </c>
      <c r="V265" s="204"/>
      <c r="W265" s="204">
        <v>6.24</v>
      </c>
      <c r="X265" s="204">
        <v>0.08</v>
      </c>
      <c r="Y265" s="204" t="s">
        <v>15</v>
      </c>
      <c r="Z265" s="204">
        <v>8.4</v>
      </c>
      <c r="AA265" s="204">
        <v>5.47</v>
      </c>
      <c r="AB265" s="204">
        <v>6.76</v>
      </c>
      <c r="AC265" s="204">
        <v>17.71</v>
      </c>
      <c r="AD265" s="204">
        <v>0.03</v>
      </c>
      <c r="AE265" s="204">
        <v>0.2</v>
      </c>
      <c r="AF265" s="204">
        <v>0.82</v>
      </c>
      <c r="AG265" s="260" t="s">
        <v>1900</v>
      </c>
      <c r="AH265" s="204">
        <v>1.17</v>
      </c>
      <c r="AI265" s="204">
        <v>4.59</v>
      </c>
      <c r="AJ265" s="204">
        <v>0.77</v>
      </c>
      <c r="AK265" s="204">
        <v>1.3</v>
      </c>
      <c r="AL265" s="204">
        <v>0.83</v>
      </c>
      <c r="AM265" s="204">
        <v>0.02</v>
      </c>
      <c r="AN265" s="204" t="s">
        <v>15</v>
      </c>
      <c r="AO265" s="204">
        <v>1.1046138985366483</v>
      </c>
      <c r="AP265" s="204">
        <v>1.7974355024699284</v>
      </c>
      <c r="AQ265" s="217">
        <f t="shared" si="17"/>
        <v>2.9020494010065767</v>
      </c>
      <c r="AR265" s="261">
        <f t="shared" si="18"/>
        <v>0.38063235524299227</v>
      </c>
      <c r="AS265" s="219" t="s">
        <v>15</v>
      </c>
      <c r="AT265" s="204">
        <v>1.51</v>
      </c>
      <c r="AU265" s="204">
        <v>0.12</v>
      </c>
      <c r="AV265" s="204">
        <v>13.05</v>
      </c>
      <c r="AW265" s="204">
        <f t="shared" si="16"/>
        <v>1.1087464919028158</v>
      </c>
      <c r="AX265" s="204" t="s">
        <v>15</v>
      </c>
      <c r="AY265" s="204" t="s">
        <v>15</v>
      </c>
      <c r="AZ265" s="204" t="s">
        <v>15</v>
      </c>
      <c r="BA265" s="204" t="s">
        <v>15</v>
      </c>
      <c r="BB265" s="204">
        <v>0.2</v>
      </c>
      <c r="BC265" s="205" t="s">
        <v>15</v>
      </c>
      <c r="BD265" s="260" t="s">
        <v>1900</v>
      </c>
      <c r="BE265" s="205" t="s">
        <v>15</v>
      </c>
      <c r="BF265" s="204">
        <v>1.17</v>
      </c>
      <c r="BG265" s="21" t="s">
        <v>15</v>
      </c>
      <c r="BH265" s="205" t="s">
        <v>15</v>
      </c>
      <c r="BI265" s="205" t="s">
        <v>15</v>
      </c>
      <c r="BJ265" s="309">
        <v>23.252870000000001</v>
      </c>
      <c r="BK265" s="309">
        <v>2105586000</v>
      </c>
      <c r="BL265" s="309">
        <v>321284600</v>
      </c>
      <c r="BM265" s="309">
        <v>0.6984918</v>
      </c>
      <c r="BN265" s="309">
        <v>0.1132647</v>
      </c>
      <c r="BO265" s="309">
        <v>9.3188069999999998E-2</v>
      </c>
      <c r="BP265" s="309">
        <v>8.1279039999999997E-2</v>
      </c>
      <c r="BQ265" s="309">
        <v>2.0708000000000001E-6</v>
      </c>
      <c r="BR265" s="309">
        <v>1.3774410000000001E-2</v>
      </c>
      <c r="BS265" s="136">
        <v>12.4778277079264</v>
      </c>
      <c r="BT265" s="136">
        <v>10.780265808105501</v>
      </c>
      <c r="BU265" s="136">
        <v>1.76650440941254E-3</v>
      </c>
      <c r="BV265" s="136">
        <v>6.8293649625653997E-4</v>
      </c>
      <c r="BW265" s="136">
        <v>1.8944393377751099E-3</v>
      </c>
      <c r="BX265" s="136">
        <v>21.136668070793</v>
      </c>
      <c r="BY265" s="136">
        <v>7401.4281878646098</v>
      </c>
      <c r="BZ265" s="136">
        <v>2.6029915809785602E-3</v>
      </c>
      <c r="CA265" s="136">
        <v>1.88892919388031E-4</v>
      </c>
      <c r="CB265" s="136">
        <v>21002.734364207499</v>
      </c>
      <c r="CC265" s="136">
        <v>11304.3268835171</v>
      </c>
      <c r="CD265" s="136">
        <v>5481.2549578054904</v>
      </c>
      <c r="CE265" s="136">
        <v>0</v>
      </c>
      <c r="CF265" s="136">
        <v>24.713735</v>
      </c>
      <c r="CG265" s="136">
        <v>61.575947999999997</v>
      </c>
      <c r="CH265" s="136">
        <v>24.5</v>
      </c>
      <c r="CI265" s="136">
        <v>26.317931034482701</v>
      </c>
      <c r="CJ265" s="136">
        <v>26.403878116343499</v>
      </c>
      <c r="CK265" s="136">
        <v>8.6400000000000005E-2</v>
      </c>
      <c r="CL265" s="136">
        <v>15.7608</v>
      </c>
      <c r="CM265" s="136">
        <v>38.980800000000002</v>
      </c>
      <c r="CN265" s="136">
        <v>0</v>
      </c>
      <c r="CO265" s="136">
        <v>21710.814778</v>
      </c>
      <c r="CP265" s="136">
        <v>56419.134360999997</v>
      </c>
      <c r="CQ265" s="136">
        <v>92</v>
      </c>
      <c r="CR265" s="136">
        <v>84.434482758620703</v>
      </c>
      <c r="CS265" s="136">
        <v>83.991689750692501</v>
      </c>
      <c r="CT265" s="136">
        <v>1006.4</v>
      </c>
      <c r="CU265" s="136">
        <v>1006.80344827586</v>
      </c>
      <c r="CV265" s="136">
        <v>1006.1650969529099</v>
      </c>
      <c r="CW265" s="136">
        <v>0.3</v>
      </c>
      <c r="CX265" s="136">
        <v>1.36620689655172</v>
      </c>
      <c r="CY265" s="136">
        <v>1.38753462603878</v>
      </c>
      <c r="CZ265" s="136">
        <v>344</v>
      </c>
      <c r="DA265" s="136">
        <v>110.579310344828</v>
      </c>
      <c r="DB265" s="136">
        <v>137.52908587257599</v>
      </c>
      <c r="DC265" s="136">
        <v>0</v>
      </c>
      <c r="DD265" s="136">
        <v>2975.4250000000002</v>
      </c>
      <c r="DE265" s="136">
        <v>7133.65</v>
      </c>
      <c r="DF265" s="136">
        <v>0</v>
      </c>
      <c r="DG265" s="136">
        <v>24516.224999999999</v>
      </c>
      <c r="DH265" s="136">
        <v>59485.25</v>
      </c>
      <c r="DI265" s="136">
        <v>448.42500000000001</v>
      </c>
      <c r="DJ265" s="136">
        <v>65659.675000000003</v>
      </c>
      <c r="DK265" s="136">
        <v>162810.29999999999</v>
      </c>
      <c r="DL265" s="136">
        <v>420.17500000000001</v>
      </c>
      <c r="DM265" s="136">
        <v>60832.15</v>
      </c>
      <c r="DN265" s="136">
        <v>151184.29999999999</v>
      </c>
      <c r="DO265" s="136">
        <v>0</v>
      </c>
      <c r="DP265" s="136">
        <v>1605.0530000000001</v>
      </c>
      <c r="DQ265" s="136">
        <v>3893.0749999999998</v>
      </c>
      <c r="DR265" s="136">
        <v>0</v>
      </c>
      <c r="DS265" s="136">
        <v>48.871000000000002</v>
      </c>
      <c r="DT265" s="136">
        <v>118.67</v>
      </c>
      <c r="DU265" s="136">
        <v>0</v>
      </c>
      <c r="DV265" s="136">
        <v>251.95</v>
      </c>
      <c r="DW265" s="136">
        <v>610.17499999999995</v>
      </c>
      <c r="DX265" s="136">
        <v>0</v>
      </c>
      <c r="DY265" s="136">
        <v>3211.45</v>
      </c>
      <c r="DZ265" s="136">
        <v>6356.85</v>
      </c>
      <c r="EA265" s="136">
        <v>0</v>
      </c>
      <c r="EB265" s="136">
        <v>8587.4500000000007</v>
      </c>
      <c r="EC265" s="136">
        <v>22278.625</v>
      </c>
      <c r="ED265" s="61"/>
      <c r="IM265"/>
    </row>
    <row r="266" spans="1:247" ht="20.25" customHeight="1">
      <c r="A266" s="25">
        <v>39961</v>
      </c>
      <c r="B266" s="26" t="s">
        <v>357</v>
      </c>
      <c r="C266" s="27">
        <v>1</v>
      </c>
      <c r="D266" s="14">
        <v>-3.3538800000000002</v>
      </c>
      <c r="E266" s="23">
        <v>-60.27449</v>
      </c>
      <c r="F266" s="11" t="s">
        <v>16</v>
      </c>
      <c r="G266" s="13">
        <v>12</v>
      </c>
      <c r="H266" s="11" t="s">
        <v>93</v>
      </c>
      <c r="I266" s="12" t="s">
        <v>93</v>
      </c>
      <c r="J266" s="12" t="s">
        <v>1931</v>
      </c>
      <c r="K266" s="24" t="s">
        <v>337</v>
      </c>
      <c r="L266" s="136">
        <v>1</v>
      </c>
      <c r="M266" s="204">
        <v>10</v>
      </c>
      <c r="N266" s="204">
        <v>0.95</v>
      </c>
      <c r="O266" s="204">
        <v>28.08</v>
      </c>
      <c r="P266" s="204">
        <v>45</v>
      </c>
      <c r="Q266" s="204">
        <v>0.51</v>
      </c>
      <c r="R266" s="204">
        <v>17.833333333333332</v>
      </c>
      <c r="S266" s="204">
        <v>1.3966666666666665</v>
      </c>
      <c r="T266" s="204">
        <v>2.1333333333333333</v>
      </c>
      <c r="U266" s="204">
        <v>0.5</v>
      </c>
      <c r="V266" s="205"/>
      <c r="W266" s="205">
        <v>6.34</v>
      </c>
      <c r="X266" s="205">
        <v>0.79</v>
      </c>
      <c r="Y266" s="205" t="s">
        <v>15</v>
      </c>
      <c r="Z266" s="205">
        <v>12.2</v>
      </c>
      <c r="AA266" s="205">
        <v>8.1999999999999993</v>
      </c>
      <c r="AB266" s="205">
        <v>6.73</v>
      </c>
      <c r="AC266" s="205">
        <v>20.309999999999999</v>
      </c>
      <c r="AD266" s="205">
        <v>0.03</v>
      </c>
      <c r="AE266" s="205">
        <v>0.22</v>
      </c>
      <c r="AF266" s="205">
        <v>0.92</v>
      </c>
      <c r="AG266" s="260" t="s">
        <v>1900</v>
      </c>
      <c r="AH266" s="205">
        <v>1.23</v>
      </c>
      <c r="AI266" s="205">
        <v>5.24</v>
      </c>
      <c r="AJ266" s="205">
        <v>0.85</v>
      </c>
      <c r="AK266" s="205">
        <v>1.48</v>
      </c>
      <c r="AL266" s="205">
        <v>0.85</v>
      </c>
      <c r="AM266" s="205">
        <v>0.01</v>
      </c>
      <c r="AN266" s="205" t="s">
        <v>15</v>
      </c>
      <c r="AO266" s="205">
        <v>0.61190841861382672</v>
      </c>
      <c r="AP266" s="205">
        <v>1.441320208975807</v>
      </c>
      <c r="AQ266" s="217">
        <f t="shared" si="17"/>
        <v>2.0532286275896339</v>
      </c>
      <c r="AR266" s="261">
        <f t="shared" si="18"/>
        <v>0.29802254380807564</v>
      </c>
      <c r="AS266" s="205">
        <v>0.65</v>
      </c>
      <c r="AT266" s="205">
        <v>9.6199999999999992</v>
      </c>
      <c r="AU266" s="205">
        <v>0.64</v>
      </c>
      <c r="AV266" s="205">
        <v>15.14</v>
      </c>
      <c r="AW266" s="204">
        <f t="shared" si="16"/>
        <v>0.55437324595140791</v>
      </c>
      <c r="AX266" s="205" t="s">
        <v>15</v>
      </c>
      <c r="AY266" s="205" t="s">
        <v>15</v>
      </c>
      <c r="AZ266" s="205" t="s">
        <v>15</v>
      </c>
      <c r="BA266" s="205" t="s">
        <v>15</v>
      </c>
      <c r="BB266" s="205">
        <v>0.22</v>
      </c>
      <c r="BC266" s="204" t="s">
        <v>15</v>
      </c>
      <c r="BD266" s="260" t="s">
        <v>1900</v>
      </c>
      <c r="BE266" s="204" t="s">
        <v>15</v>
      </c>
      <c r="BF266" s="205">
        <v>1.23</v>
      </c>
      <c r="BG266" s="21" t="s">
        <v>15</v>
      </c>
      <c r="BH266" s="204" t="s">
        <v>15</v>
      </c>
      <c r="BI266" s="204" t="s">
        <v>15</v>
      </c>
      <c r="BJ266" s="309">
        <v>23.252870000000001</v>
      </c>
      <c r="BK266" s="309">
        <v>2105586000</v>
      </c>
      <c r="BL266" s="309">
        <v>321284600</v>
      </c>
      <c r="BM266" s="309">
        <v>0.6984918</v>
      </c>
      <c r="BN266" s="309">
        <v>0.1132647</v>
      </c>
      <c r="BO266" s="309">
        <v>9.3188069999999998E-2</v>
      </c>
      <c r="BP266" s="309">
        <v>8.1279039999999997E-2</v>
      </c>
      <c r="BQ266" s="309">
        <v>2.0708000000000001E-6</v>
      </c>
      <c r="BR266" s="309">
        <v>1.3774410000000001E-2</v>
      </c>
      <c r="BS266" s="136">
        <v>14.677150964736899</v>
      </c>
      <c r="BT266" s="136">
        <v>8.5809395313262904</v>
      </c>
      <c r="BU266" s="136">
        <v>4.9922812031581998E-3</v>
      </c>
      <c r="BV266" s="136">
        <v>-1.5885857574176E-3</v>
      </c>
      <c r="BW266" s="136">
        <v>5.2472867537289901E-3</v>
      </c>
      <c r="BX266" s="136">
        <v>342.34849336997502</v>
      </c>
      <c r="BY266" s="136">
        <v>6205.4863972188996</v>
      </c>
      <c r="BZ266" s="136">
        <v>0</v>
      </c>
      <c r="CA266" s="136">
        <v>6.1370963186878097E-4</v>
      </c>
      <c r="CB266" s="136">
        <v>39287.180861096102</v>
      </c>
      <c r="CC266" s="136">
        <v>3904.2571962510201</v>
      </c>
      <c r="CD266" s="136">
        <v>1436.7315632147399</v>
      </c>
      <c r="CE266" s="136">
        <v>0</v>
      </c>
      <c r="CF266" s="136">
        <v>24.713735</v>
      </c>
      <c r="CG266" s="136">
        <v>61.575947999999997</v>
      </c>
      <c r="CH266" s="136">
        <v>24.1</v>
      </c>
      <c r="CI266" s="136">
        <v>26.3110344827586</v>
      </c>
      <c r="CJ266" s="136">
        <v>26.4016620498615</v>
      </c>
      <c r="CK266" s="136">
        <v>0.09</v>
      </c>
      <c r="CL266" s="136">
        <v>15.6996</v>
      </c>
      <c r="CM266" s="136">
        <v>38.919600000000003</v>
      </c>
      <c r="CN266" s="136">
        <v>0</v>
      </c>
      <c r="CO266" s="136">
        <v>21710.814778</v>
      </c>
      <c r="CP266" s="136">
        <v>56419.134360999997</v>
      </c>
      <c r="CQ266" s="136">
        <v>94</v>
      </c>
      <c r="CR266" s="136">
        <v>84.455172413793093</v>
      </c>
      <c r="CS266" s="136">
        <v>84</v>
      </c>
      <c r="CT266" s="136">
        <v>1006.9</v>
      </c>
      <c r="CU266" s="136">
        <v>1006.81034482759</v>
      </c>
      <c r="CV266" s="136">
        <v>1006.17174515235</v>
      </c>
      <c r="CW266" s="136">
        <v>0</v>
      </c>
      <c r="CX266" s="136">
        <v>1.3531034482758599</v>
      </c>
      <c r="CY266" s="136">
        <v>1.3831024930747899</v>
      </c>
      <c r="CZ266" s="136">
        <v>30</v>
      </c>
      <c r="DA266" s="136">
        <v>110.206896551724</v>
      </c>
      <c r="DB266" s="136">
        <v>136.93905817174499</v>
      </c>
      <c r="DC266" s="136">
        <v>0</v>
      </c>
      <c r="DD266" s="136">
        <v>2975.4250000000002</v>
      </c>
      <c r="DE266" s="136">
        <v>7133.65</v>
      </c>
      <c r="DF266" s="136">
        <v>0</v>
      </c>
      <c r="DG266" s="136">
        <v>24516.224999999999</v>
      </c>
      <c r="DH266" s="136">
        <v>59485.25</v>
      </c>
      <c r="DI266" s="136">
        <v>448.8</v>
      </c>
      <c r="DJ266" s="136">
        <v>65659.8</v>
      </c>
      <c r="DK266" s="136">
        <v>162805.4</v>
      </c>
      <c r="DL266" s="136">
        <v>424.3</v>
      </c>
      <c r="DM266" s="136">
        <v>60839.6</v>
      </c>
      <c r="DN266" s="136">
        <v>151180.79999999999</v>
      </c>
      <c r="DO266" s="136">
        <v>0</v>
      </c>
      <c r="DP266" s="136">
        <v>1605.0530000000001</v>
      </c>
      <c r="DQ266" s="136">
        <v>3893.0749999999998</v>
      </c>
      <c r="DR266" s="136">
        <v>0</v>
      </c>
      <c r="DS266" s="136">
        <v>48.871000000000002</v>
      </c>
      <c r="DT266" s="136">
        <v>118.67</v>
      </c>
      <c r="DU266" s="136">
        <v>0</v>
      </c>
      <c r="DV266" s="136">
        <v>251.95</v>
      </c>
      <c r="DW266" s="136">
        <v>610.17499999999995</v>
      </c>
      <c r="DX266" s="136">
        <v>0</v>
      </c>
      <c r="DY266" s="136">
        <v>3211.45</v>
      </c>
      <c r="DZ266" s="136">
        <v>6356.85</v>
      </c>
      <c r="EA266" s="136">
        <v>0</v>
      </c>
      <c r="EB266" s="136">
        <v>8587.4500000000007</v>
      </c>
      <c r="EC266" s="136">
        <v>22278.625</v>
      </c>
      <c r="ED266" s="61"/>
      <c r="IM266"/>
    </row>
    <row r="267" spans="1:247" ht="20.25" customHeight="1">
      <c r="A267" s="17">
        <v>39961</v>
      </c>
      <c r="B267" s="18" t="s">
        <v>163</v>
      </c>
      <c r="C267" s="19">
        <v>1</v>
      </c>
      <c r="D267" s="14">
        <v>-3.3671099999999998</v>
      </c>
      <c r="E267" s="15">
        <v>-60.245919999999998</v>
      </c>
      <c r="F267" s="11" t="s">
        <v>16</v>
      </c>
      <c r="G267" s="13">
        <v>11</v>
      </c>
      <c r="H267" s="11" t="s">
        <v>20</v>
      </c>
      <c r="I267" s="12" t="s">
        <v>20</v>
      </c>
      <c r="J267" s="12" t="s">
        <v>1931</v>
      </c>
      <c r="K267" s="16" t="s">
        <v>337</v>
      </c>
      <c r="L267" s="136">
        <v>1</v>
      </c>
      <c r="M267" s="205">
        <v>10.8</v>
      </c>
      <c r="N267" s="205">
        <v>0.73</v>
      </c>
      <c r="O267" s="205">
        <v>28.07</v>
      </c>
      <c r="P267" s="205">
        <v>44</v>
      </c>
      <c r="Q267" s="205">
        <v>0.51</v>
      </c>
      <c r="R267" s="205">
        <v>12.55</v>
      </c>
      <c r="S267" s="205">
        <v>0.9850000000000001</v>
      </c>
      <c r="T267" s="205">
        <v>1.9</v>
      </c>
      <c r="U267" s="205">
        <v>0.45</v>
      </c>
      <c r="V267" s="204"/>
      <c r="W267" s="204">
        <v>6.32</v>
      </c>
      <c r="X267" s="204">
        <v>0.19</v>
      </c>
      <c r="Y267" s="204" t="s">
        <v>15</v>
      </c>
      <c r="Z267" s="204">
        <v>10.199999999999999</v>
      </c>
      <c r="AA267" s="204">
        <v>8</v>
      </c>
      <c r="AB267" s="204">
        <v>6.74</v>
      </c>
      <c r="AC267" s="204">
        <v>19.7</v>
      </c>
      <c r="AD267" s="204">
        <v>0.04</v>
      </c>
      <c r="AE267" s="204">
        <v>0.14000000000000001</v>
      </c>
      <c r="AF267" s="204">
        <v>0.9</v>
      </c>
      <c r="AG267" s="260" t="s">
        <v>1900</v>
      </c>
      <c r="AH267" s="204">
        <v>1.27</v>
      </c>
      <c r="AI267" s="204">
        <v>4.47</v>
      </c>
      <c r="AJ267" s="204">
        <v>0.71</v>
      </c>
      <c r="AK267" s="204">
        <v>1.2</v>
      </c>
      <c r="AL267" s="204">
        <v>0.69</v>
      </c>
      <c r="AM267" s="204">
        <v>0.02</v>
      </c>
      <c r="AN267" s="204" t="s">
        <v>15</v>
      </c>
      <c r="AO267" s="204">
        <v>0.58806783087562553</v>
      </c>
      <c r="AP267" s="204">
        <v>1.3504552867927992</v>
      </c>
      <c r="AQ267" s="217">
        <f t="shared" si="17"/>
        <v>1.9385231176684248</v>
      </c>
      <c r="AR267" s="261">
        <f t="shared" si="18"/>
        <v>0.30335868864072624</v>
      </c>
      <c r="AS267" s="204">
        <v>0.75</v>
      </c>
      <c r="AT267" s="204">
        <v>2.38</v>
      </c>
      <c r="AU267" s="204">
        <v>0.18</v>
      </c>
      <c r="AV267" s="204">
        <v>13.36</v>
      </c>
      <c r="AW267" s="204">
        <f t="shared" si="16"/>
        <v>1.1087464919028158</v>
      </c>
      <c r="AX267" s="204" t="s">
        <v>15</v>
      </c>
      <c r="AY267" s="204" t="s">
        <v>15</v>
      </c>
      <c r="AZ267" s="204" t="s">
        <v>15</v>
      </c>
      <c r="BA267" s="204" t="s">
        <v>15</v>
      </c>
      <c r="BB267" s="204">
        <v>0.14000000000000001</v>
      </c>
      <c r="BC267" s="205" t="s">
        <v>15</v>
      </c>
      <c r="BD267" s="260" t="s">
        <v>1900</v>
      </c>
      <c r="BE267" s="205" t="s">
        <v>15</v>
      </c>
      <c r="BF267" s="204">
        <v>1.27</v>
      </c>
      <c r="BG267" s="21" t="s">
        <v>15</v>
      </c>
      <c r="BH267" s="205" t="s">
        <v>15</v>
      </c>
      <c r="BI267" s="205" t="s">
        <v>15</v>
      </c>
      <c r="BJ267" s="309">
        <v>23.252870000000001</v>
      </c>
      <c r="BK267" s="309">
        <v>2105586000</v>
      </c>
      <c r="BL267" s="309">
        <v>321284600</v>
      </c>
      <c r="BM267" s="309">
        <v>0.6984918</v>
      </c>
      <c r="BN267" s="309">
        <v>0.1132647</v>
      </c>
      <c r="BO267" s="309">
        <v>9.3188069999999998E-2</v>
      </c>
      <c r="BP267" s="309">
        <v>8.1279039999999997E-2</v>
      </c>
      <c r="BQ267" s="309">
        <v>2.0708000000000001E-6</v>
      </c>
      <c r="BR267" s="309">
        <v>1.3774410000000001E-2</v>
      </c>
      <c r="BS267" s="136">
        <v>13.779643331255199</v>
      </c>
      <c r="BT267" s="136">
        <v>9.4783544540405291</v>
      </c>
      <c r="BU267" s="136">
        <v>-4.5911660717268099E-2</v>
      </c>
      <c r="BV267" s="136">
        <v>-0.11291934539829999</v>
      </c>
      <c r="BW267" s="136">
        <v>0.147437585451241</v>
      </c>
      <c r="BX267" s="136">
        <v>67.873926704551593</v>
      </c>
      <c r="BY267" s="136">
        <v>4410.02320344292</v>
      </c>
      <c r="BZ267" s="136">
        <v>0</v>
      </c>
      <c r="CA267" s="136">
        <v>5.6917631794434903E-4</v>
      </c>
      <c r="CB267" s="136">
        <v>51751.182025074901</v>
      </c>
      <c r="CC267" s="136">
        <v>787.597055146927</v>
      </c>
      <c r="CD267" s="136">
        <v>1725.62596408267</v>
      </c>
      <c r="CE267" s="136">
        <v>0</v>
      </c>
      <c r="CF267" s="136">
        <v>24.713735</v>
      </c>
      <c r="CG267" s="136">
        <v>61.575947999999997</v>
      </c>
      <c r="CH267" s="136">
        <v>24.4</v>
      </c>
      <c r="CI267" s="136">
        <v>26.310344827586199</v>
      </c>
      <c r="CJ267" s="136">
        <v>26.399722991689799</v>
      </c>
      <c r="CK267" s="136">
        <v>8.2799999999999999E-2</v>
      </c>
      <c r="CL267" s="136">
        <v>15.602399999999999</v>
      </c>
      <c r="CM267" s="136">
        <v>38.771999999999998</v>
      </c>
      <c r="CN267" s="136">
        <v>5.9166999999999997E-2</v>
      </c>
      <c r="CO267" s="136">
        <v>21710.873944999999</v>
      </c>
      <c r="CP267" s="136">
        <v>56419.193528000003</v>
      </c>
      <c r="CQ267" s="136">
        <v>94</v>
      </c>
      <c r="CR267" s="136">
        <v>84.475862068965498</v>
      </c>
      <c r="CS267" s="136">
        <v>84.027700831024902</v>
      </c>
      <c r="CT267" s="136">
        <v>1007.1</v>
      </c>
      <c r="CU267" s="136">
        <v>1006.81724137931</v>
      </c>
      <c r="CV267" s="136">
        <v>1006.1772853185601</v>
      </c>
      <c r="CW267" s="136">
        <v>0</v>
      </c>
      <c r="CX267" s="136">
        <v>1.34</v>
      </c>
      <c r="CY267" s="136">
        <v>1.3747922437673099</v>
      </c>
      <c r="CZ267" s="136">
        <v>57</v>
      </c>
      <c r="DA267" s="136">
        <v>109.951724137931</v>
      </c>
      <c r="DB267" s="136">
        <v>136.13850415512499</v>
      </c>
      <c r="DC267" s="136">
        <v>2.7749999999999999</v>
      </c>
      <c r="DD267" s="136">
        <v>2978.2</v>
      </c>
      <c r="DE267" s="136">
        <v>7136.4250000000002</v>
      </c>
      <c r="DF267" s="136">
        <v>23.125</v>
      </c>
      <c r="DG267" s="136">
        <v>24539.35</v>
      </c>
      <c r="DH267" s="136">
        <v>59508.375</v>
      </c>
      <c r="DI267" s="136">
        <v>449.97500000000002</v>
      </c>
      <c r="DJ267" s="136">
        <v>65660.725000000006</v>
      </c>
      <c r="DK267" s="136">
        <v>162801.45000000001</v>
      </c>
      <c r="DL267" s="136">
        <v>425.95</v>
      </c>
      <c r="DM267" s="136">
        <v>60851.65</v>
      </c>
      <c r="DN267" s="136">
        <v>151179.875</v>
      </c>
      <c r="DO267" s="136">
        <v>1.5229999999999999</v>
      </c>
      <c r="DP267" s="136">
        <v>1606.576</v>
      </c>
      <c r="DQ267" s="136">
        <v>3894.598</v>
      </c>
      <c r="DR267" s="136">
        <v>5.0000000000000001E-3</v>
      </c>
      <c r="DS267" s="136">
        <v>48.875999999999998</v>
      </c>
      <c r="DT267" s="136">
        <v>118.675</v>
      </c>
      <c r="DU267" s="136">
        <v>2.5000000000000001E-2</v>
      </c>
      <c r="DV267" s="136">
        <v>251.97499999999999</v>
      </c>
      <c r="DW267" s="136">
        <v>610.20000000000005</v>
      </c>
      <c r="DX267" s="136">
        <v>0.05</v>
      </c>
      <c r="DY267" s="136">
        <v>3211.5</v>
      </c>
      <c r="DZ267" s="136">
        <v>6356.9</v>
      </c>
      <c r="EA267" s="136">
        <v>11.05</v>
      </c>
      <c r="EB267" s="136">
        <v>8598.5</v>
      </c>
      <c r="EC267" s="136">
        <v>22289.674999999999</v>
      </c>
      <c r="ED267" s="61"/>
      <c r="IM267"/>
    </row>
    <row r="268" spans="1:247" ht="20.25" customHeight="1">
      <c r="A268" s="17">
        <v>39961</v>
      </c>
      <c r="B268" s="18" t="s">
        <v>354</v>
      </c>
      <c r="C268" s="19">
        <v>1</v>
      </c>
      <c r="D268" s="14">
        <v>-3.3855499999999998</v>
      </c>
      <c r="E268" s="15">
        <v>-60.328760000000003</v>
      </c>
      <c r="F268" s="11" t="s">
        <v>16</v>
      </c>
      <c r="G268" s="13">
        <v>6</v>
      </c>
      <c r="H268" s="11" t="s">
        <v>17</v>
      </c>
      <c r="I268" s="12" t="s">
        <v>17</v>
      </c>
      <c r="J268" s="12" t="s">
        <v>1931</v>
      </c>
      <c r="K268" s="16" t="s">
        <v>337</v>
      </c>
      <c r="L268" s="136">
        <v>1</v>
      </c>
      <c r="M268" s="204">
        <v>11.2</v>
      </c>
      <c r="N268" s="204">
        <v>0.98</v>
      </c>
      <c r="O268" s="204">
        <v>29.29</v>
      </c>
      <c r="P268" s="204">
        <v>38</v>
      </c>
      <c r="Q268" s="204">
        <v>0.52</v>
      </c>
      <c r="R268" s="204">
        <v>29.733333333333334</v>
      </c>
      <c r="S268" s="204">
        <v>2.273333333333333</v>
      </c>
      <c r="T268" s="204">
        <v>2.7333333333333329</v>
      </c>
      <c r="U268" s="204">
        <v>0.6333333333333333</v>
      </c>
      <c r="V268" s="205"/>
      <c r="W268" s="205">
        <v>6.27</v>
      </c>
      <c r="X268" s="205">
        <v>0.9</v>
      </c>
      <c r="Y268" s="205" t="s">
        <v>15</v>
      </c>
      <c r="Z268" s="205">
        <v>9.1999999999999993</v>
      </c>
      <c r="AA268" s="205">
        <v>7</v>
      </c>
      <c r="AB268" s="205">
        <v>6.65</v>
      </c>
      <c r="AC268" s="205">
        <v>16.79</v>
      </c>
      <c r="AD268" s="205">
        <v>0.03</v>
      </c>
      <c r="AE268" s="178" t="s">
        <v>1900</v>
      </c>
      <c r="AF268" s="205">
        <v>0.56999999999999995</v>
      </c>
      <c r="AG268" s="260" t="s">
        <v>1900</v>
      </c>
      <c r="AH268" s="205">
        <v>0.83</v>
      </c>
      <c r="AI268" s="205">
        <v>1.84</v>
      </c>
      <c r="AJ268" s="205">
        <v>0.28000000000000003</v>
      </c>
      <c r="AK268" s="205">
        <v>0.37</v>
      </c>
      <c r="AL268" s="205">
        <v>0.24</v>
      </c>
      <c r="AM268" s="205">
        <v>0.01</v>
      </c>
      <c r="AN268" s="205" t="s">
        <v>15</v>
      </c>
      <c r="AO268" s="205">
        <v>1.120507623695449</v>
      </c>
      <c r="AP268" s="205">
        <v>1.2194847786972058</v>
      </c>
      <c r="AQ268" s="217">
        <f t="shared" si="17"/>
        <v>2.3399924023926548</v>
      </c>
      <c r="AR268" s="261">
        <f t="shared" si="18"/>
        <v>0.47885096658849147</v>
      </c>
      <c r="AS268" s="205">
        <v>1</v>
      </c>
      <c r="AT268" s="205">
        <v>12.84</v>
      </c>
      <c r="AU268" s="205">
        <v>1.02</v>
      </c>
      <c r="AV268" s="205">
        <v>12.55</v>
      </c>
      <c r="AW268" s="204">
        <f t="shared" si="16"/>
        <v>0.55437324595140791</v>
      </c>
      <c r="AX268" s="205" t="s">
        <v>15</v>
      </c>
      <c r="AY268" s="205" t="s">
        <v>15</v>
      </c>
      <c r="AZ268" s="205" t="s">
        <v>15</v>
      </c>
      <c r="BA268" s="205" t="s">
        <v>15</v>
      </c>
      <c r="BB268" s="178" t="s">
        <v>1900</v>
      </c>
      <c r="BC268" s="205" t="s">
        <v>15</v>
      </c>
      <c r="BD268" s="260" t="s">
        <v>1900</v>
      </c>
      <c r="BE268" s="205" t="s">
        <v>15</v>
      </c>
      <c r="BF268" s="205">
        <v>0.83</v>
      </c>
      <c r="BG268" s="21" t="s">
        <v>15</v>
      </c>
      <c r="BH268" s="205" t="s">
        <v>15</v>
      </c>
      <c r="BI268" s="205" t="s">
        <v>15</v>
      </c>
      <c r="BJ268" s="309">
        <v>23.252870000000001</v>
      </c>
      <c r="BK268" s="309">
        <v>2105586000</v>
      </c>
      <c r="BL268" s="309">
        <v>321284600</v>
      </c>
      <c r="BM268" s="309">
        <v>0.6984918</v>
      </c>
      <c r="BN268" s="309">
        <v>0.1132647</v>
      </c>
      <c r="BO268" s="309">
        <v>9.3188069999999998E-2</v>
      </c>
      <c r="BP268" s="309">
        <v>8.1279039999999997E-2</v>
      </c>
      <c r="BQ268" s="309">
        <v>2.0708000000000001E-6</v>
      </c>
      <c r="BR268" s="309">
        <v>1.3774410000000001E-2</v>
      </c>
      <c r="BS268" s="136">
        <v>13.169150352478001</v>
      </c>
      <c r="BT268" s="136">
        <v>10.090767860412599</v>
      </c>
      <c r="BU268" s="136">
        <v>-1.91328121582046E-3</v>
      </c>
      <c r="BV268" s="136">
        <v>-6.0021932586096195E-4</v>
      </c>
      <c r="BW268" s="136">
        <v>2.0056416979059599E-3</v>
      </c>
      <c r="BX268" s="136">
        <v>17.417268454473401</v>
      </c>
      <c r="BY268" s="136">
        <v>8203.7120070213205</v>
      </c>
      <c r="BZ268" s="136">
        <v>9.2684811466875197E-2</v>
      </c>
      <c r="CA268" s="136">
        <v>1.9944983047991301E-4</v>
      </c>
      <c r="CB268" s="136">
        <v>19990.2190276197</v>
      </c>
      <c r="CC268" s="136">
        <v>10893.997588201901</v>
      </c>
      <c r="CD268" s="136">
        <v>5621.3731689033702</v>
      </c>
      <c r="CE268" s="136">
        <v>0</v>
      </c>
      <c r="CF268" s="136">
        <v>24.713735</v>
      </c>
      <c r="CG268" s="136">
        <v>61.575947999999997</v>
      </c>
      <c r="CH268" s="136">
        <v>27.6</v>
      </c>
      <c r="CI268" s="136">
        <v>26.344137931034499</v>
      </c>
      <c r="CJ268" s="136">
        <v>26.428531855955701</v>
      </c>
      <c r="CK268" s="136">
        <v>0.12959999999999999</v>
      </c>
      <c r="CL268" s="136">
        <v>15.4368</v>
      </c>
      <c r="CM268" s="136">
        <v>38.397599999999997</v>
      </c>
      <c r="CN268" s="136">
        <v>464.10888899999998</v>
      </c>
      <c r="CO268" s="136">
        <v>22231.033389</v>
      </c>
      <c r="CP268" s="136">
        <v>57111.910193999996</v>
      </c>
      <c r="CQ268" s="136">
        <v>77</v>
      </c>
      <c r="CR268" s="136">
        <v>84.386206896551698</v>
      </c>
      <c r="CS268" s="136">
        <v>83.955678670360101</v>
      </c>
      <c r="CT268" s="136">
        <v>1009.4</v>
      </c>
      <c r="CU268" s="136">
        <v>1006.84827586207</v>
      </c>
      <c r="CV268" s="136">
        <v>1006.19944598338</v>
      </c>
      <c r="CW268" s="136">
        <v>2.5</v>
      </c>
      <c r="CX268" s="136">
        <v>1.3413793103448299</v>
      </c>
      <c r="CY268" s="136">
        <v>1.37396121883657</v>
      </c>
      <c r="CZ268" s="136">
        <v>90</v>
      </c>
      <c r="DA268" s="136">
        <v>110.675862068966</v>
      </c>
      <c r="DB268" s="136">
        <v>135.17174515235499</v>
      </c>
      <c r="DC268" s="136">
        <v>55.15</v>
      </c>
      <c r="DD268" s="136">
        <v>3025.5749999999998</v>
      </c>
      <c r="DE268" s="136">
        <v>7226.2749999999996</v>
      </c>
      <c r="DF268" s="136">
        <v>436.15</v>
      </c>
      <c r="DG268" s="136">
        <v>24910.525000000001</v>
      </c>
      <c r="DH268" s="136">
        <v>60218</v>
      </c>
      <c r="DI268" s="136">
        <v>458.77499999999998</v>
      </c>
      <c r="DJ268" s="136">
        <v>65662.274999999994</v>
      </c>
      <c r="DK268" s="136">
        <v>162792.6</v>
      </c>
      <c r="DL268" s="136">
        <v>431.67500000000001</v>
      </c>
      <c r="DM268" s="136">
        <v>60875.75</v>
      </c>
      <c r="DN268" s="136">
        <v>151194.22500000001</v>
      </c>
      <c r="DO268" s="136">
        <v>30.257999999999999</v>
      </c>
      <c r="DP268" s="136">
        <v>1632.6379999999999</v>
      </c>
      <c r="DQ268" s="136">
        <v>3941.172</v>
      </c>
      <c r="DR268" s="136">
        <v>1.04</v>
      </c>
      <c r="DS268" s="136">
        <v>49.822000000000003</v>
      </c>
      <c r="DT268" s="136">
        <v>120.065</v>
      </c>
      <c r="DU268" s="136">
        <v>5.3250000000000002</v>
      </c>
      <c r="DV268" s="136">
        <v>256.75</v>
      </c>
      <c r="DW268" s="136">
        <v>617.35</v>
      </c>
      <c r="DX268" s="136">
        <v>10.9</v>
      </c>
      <c r="DY268" s="136">
        <v>3235.55</v>
      </c>
      <c r="DZ268" s="136">
        <v>6386.25</v>
      </c>
      <c r="EA268" s="136">
        <v>202.625</v>
      </c>
      <c r="EB268" s="136">
        <v>8757.4249999999993</v>
      </c>
      <c r="EC268" s="136">
        <v>22601.275000000001</v>
      </c>
      <c r="ED268" s="61"/>
      <c r="IM268"/>
    </row>
    <row r="269" spans="1:247" ht="20.25" customHeight="1">
      <c r="A269" s="17">
        <v>39962</v>
      </c>
      <c r="B269" s="18" t="s">
        <v>361</v>
      </c>
      <c r="C269" s="19">
        <v>1</v>
      </c>
      <c r="D269" s="14">
        <v>-3.3681199999999998</v>
      </c>
      <c r="E269" s="15">
        <v>-60.192599999999999</v>
      </c>
      <c r="F269" s="11" t="s">
        <v>29</v>
      </c>
      <c r="G269" s="13">
        <v>18</v>
      </c>
      <c r="H269" s="11" t="s">
        <v>30</v>
      </c>
      <c r="I269" s="12" t="s">
        <v>30</v>
      </c>
      <c r="J269" s="12" t="s">
        <v>1931</v>
      </c>
      <c r="K269" s="16" t="s">
        <v>337</v>
      </c>
      <c r="L269" s="136">
        <v>1</v>
      </c>
      <c r="M269" s="205">
        <v>14.1</v>
      </c>
      <c r="N269" s="205" t="s">
        <v>15</v>
      </c>
      <c r="O269" s="205">
        <v>28.18</v>
      </c>
      <c r="P269" s="205">
        <v>39</v>
      </c>
      <c r="Q269" s="205">
        <v>0.5</v>
      </c>
      <c r="R269" s="205">
        <v>11.175000000000001</v>
      </c>
      <c r="S269" s="205">
        <v>0.87249999999999994</v>
      </c>
      <c r="T269" s="205">
        <v>1.9249999999999998</v>
      </c>
      <c r="U269" s="205">
        <v>0.44999999999999996</v>
      </c>
      <c r="V269" s="204"/>
      <c r="W269" s="204">
        <v>6.23</v>
      </c>
      <c r="X269" s="204">
        <v>1.0900000000000001</v>
      </c>
      <c r="Y269" s="204" t="s">
        <v>15</v>
      </c>
      <c r="Z269" s="204">
        <v>12</v>
      </c>
      <c r="AA269" s="204">
        <v>9.4</v>
      </c>
      <c r="AB269" s="204">
        <v>6.71</v>
      </c>
      <c r="AC269" s="204">
        <v>17.05</v>
      </c>
      <c r="AD269" s="204">
        <v>0.03</v>
      </c>
      <c r="AE269" s="204">
        <v>0.18</v>
      </c>
      <c r="AF269" s="204">
        <v>0.82</v>
      </c>
      <c r="AG269" s="260" t="s">
        <v>1900</v>
      </c>
      <c r="AH269" s="204">
        <v>1.1499999999999999</v>
      </c>
      <c r="AI269" s="204">
        <v>4.62</v>
      </c>
      <c r="AJ269" s="204">
        <v>0.76</v>
      </c>
      <c r="AK269" s="204">
        <v>1.3</v>
      </c>
      <c r="AL269" s="204">
        <v>0.82</v>
      </c>
      <c r="AM269" s="204">
        <v>0.02</v>
      </c>
      <c r="AN269" s="204" t="s">
        <v>15</v>
      </c>
      <c r="AO269" s="204">
        <v>1.0728264482190468</v>
      </c>
      <c r="AP269" s="204">
        <v>1.7145174428663215</v>
      </c>
      <c r="AQ269" s="217">
        <f t="shared" si="17"/>
        <v>2.7873438910853681</v>
      </c>
      <c r="AR269" s="261">
        <f t="shared" si="18"/>
        <v>0.38489202988200255</v>
      </c>
      <c r="AS269" s="204">
        <v>0.05</v>
      </c>
      <c r="AT269" s="204">
        <v>11.59</v>
      </c>
      <c r="AU269" s="204">
        <v>1.1399999999999999</v>
      </c>
      <c r="AV269" s="204">
        <v>10.199999999999999</v>
      </c>
      <c r="AW269" s="204">
        <f t="shared" si="16"/>
        <v>1.1087464919028158</v>
      </c>
      <c r="AX269" s="204" t="s">
        <v>15</v>
      </c>
      <c r="AY269" s="204" t="s">
        <v>15</v>
      </c>
      <c r="AZ269" s="204" t="s">
        <v>15</v>
      </c>
      <c r="BA269" s="204" t="s">
        <v>15</v>
      </c>
      <c r="BB269" s="204">
        <v>0.18</v>
      </c>
      <c r="BC269" s="204" t="s">
        <v>15</v>
      </c>
      <c r="BD269" s="260" t="s">
        <v>1900</v>
      </c>
      <c r="BE269" s="204" t="s">
        <v>15</v>
      </c>
      <c r="BF269" s="204">
        <v>1.1499999999999999</v>
      </c>
      <c r="BG269" s="21" t="s">
        <v>15</v>
      </c>
      <c r="BH269" s="204" t="s">
        <v>15</v>
      </c>
      <c r="BI269" s="204" t="s">
        <v>15</v>
      </c>
      <c r="BJ269" s="309">
        <v>23.252140000000001</v>
      </c>
      <c r="BK269" s="309">
        <v>2105323000</v>
      </c>
      <c r="BL269" s="309">
        <v>321284600</v>
      </c>
      <c r="BM269" s="309">
        <v>0.70284610000000003</v>
      </c>
      <c r="BN269" s="309">
        <v>0.11170140000000001</v>
      </c>
      <c r="BO269" s="309">
        <v>9.1835849999999997E-2</v>
      </c>
      <c r="BP269" s="309">
        <v>8.0051999999999998E-2</v>
      </c>
      <c r="BQ269" s="309">
        <v>2.0389660000000002E-6</v>
      </c>
      <c r="BR269" s="309">
        <v>1.3562660000000001E-2</v>
      </c>
      <c r="BS269" s="136">
        <v>13.8134498596191</v>
      </c>
      <c r="BT269" s="136">
        <v>9.4336156845092791</v>
      </c>
      <c r="BU269" s="136">
        <v>8.8304949924349799E-2</v>
      </c>
      <c r="BV269" s="136">
        <v>0.14274765364825701</v>
      </c>
      <c r="BW269" s="136">
        <v>0.16791808977723099</v>
      </c>
      <c r="BX269" s="136">
        <v>58.258701655017603</v>
      </c>
      <c r="BY269" s="136">
        <v>2598.61463200967</v>
      </c>
      <c r="BZ269" s="136">
        <v>0</v>
      </c>
      <c r="CA269" s="136">
        <v>2.04103344286003E-2</v>
      </c>
      <c r="CB269" s="136">
        <v>2347227.0343397702</v>
      </c>
      <c r="CC269" s="136">
        <v>116.78422566319099</v>
      </c>
      <c r="CD269" s="136">
        <v>51.958675735978701</v>
      </c>
      <c r="CE269" s="136">
        <v>0</v>
      </c>
      <c r="CF269" s="136">
        <v>25.019213000000001</v>
      </c>
      <c r="CG269" s="136">
        <v>61.881425999999998</v>
      </c>
      <c r="CH269" s="136">
        <v>24.1</v>
      </c>
      <c r="CI269" s="136">
        <v>26.323448275862098</v>
      </c>
      <c r="CJ269" s="136">
        <v>26.5501385041551</v>
      </c>
      <c r="CK269" s="136">
        <v>0.09</v>
      </c>
      <c r="CL269" s="136">
        <v>15.364800000000001</v>
      </c>
      <c r="CM269" s="136">
        <v>36.903599999999997</v>
      </c>
      <c r="CN269" s="136">
        <v>0</v>
      </c>
      <c r="CO269" s="136">
        <v>21722.443667</v>
      </c>
      <c r="CP269" s="136">
        <v>58722.842416</v>
      </c>
      <c r="CQ269" s="136">
        <v>94</v>
      </c>
      <c r="CR269" s="136">
        <v>84.462068965517204</v>
      </c>
      <c r="CS269" s="136">
        <v>83.5983379501385</v>
      </c>
      <c r="CT269" s="136">
        <v>1006.9</v>
      </c>
      <c r="CU269" s="136">
        <v>1006.81310344828</v>
      </c>
      <c r="CV269" s="136">
        <v>1006.24182825485</v>
      </c>
      <c r="CW269" s="136">
        <v>0</v>
      </c>
      <c r="CX269" s="136">
        <v>1.3179310344827599</v>
      </c>
      <c r="CY269" s="136">
        <v>1.37063711911357</v>
      </c>
      <c r="CZ269" s="136">
        <v>68</v>
      </c>
      <c r="DA269" s="136">
        <v>102.344827586207</v>
      </c>
      <c r="DB269" s="136">
        <v>129.68144044321301</v>
      </c>
      <c r="DC269" s="136">
        <v>0</v>
      </c>
      <c r="DD269" s="136">
        <v>2943.1750000000002</v>
      </c>
      <c r="DE269" s="136">
        <v>7317.8249999999998</v>
      </c>
      <c r="DF269" s="136">
        <v>0</v>
      </c>
      <c r="DG269" s="136">
        <v>24297.525000000001</v>
      </c>
      <c r="DH269" s="136">
        <v>61135.675000000003</v>
      </c>
      <c r="DI269" s="136">
        <v>438.65</v>
      </c>
      <c r="DJ269" s="136">
        <v>65601.725000000006</v>
      </c>
      <c r="DK269" s="136">
        <v>162649.77499999999</v>
      </c>
      <c r="DL269" s="136">
        <v>422.375</v>
      </c>
      <c r="DM269" s="136">
        <v>60850.05</v>
      </c>
      <c r="DN269" s="136">
        <v>151076.70000000001</v>
      </c>
      <c r="DO269" s="136">
        <v>0</v>
      </c>
      <c r="DP269" s="136">
        <v>1590.1320000000001</v>
      </c>
      <c r="DQ269" s="136">
        <v>3983.4090000000001</v>
      </c>
      <c r="DR269" s="136">
        <v>0</v>
      </c>
      <c r="DS269" s="136">
        <v>48.304000000000002</v>
      </c>
      <c r="DT269" s="136">
        <v>120.98699999999999</v>
      </c>
      <c r="DU269" s="136">
        <v>0</v>
      </c>
      <c r="DV269" s="136">
        <v>248.75</v>
      </c>
      <c r="DW269" s="136">
        <v>622.375</v>
      </c>
      <c r="DX269" s="136">
        <v>0</v>
      </c>
      <c r="DY269" s="136">
        <v>3009.8249999999998</v>
      </c>
      <c r="DZ269" s="136">
        <v>6695.625</v>
      </c>
      <c r="EA269" s="136">
        <v>0</v>
      </c>
      <c r="EB269" s="136">
        <v>8688.8250000000007</v>
      </c>
      <c r="EC269" s="136">
        <v>22700.125</v>
      </c>
      <c r="ED269" s="61"/>
      <c r="IM269"/>
    </row>
    <row r="270" spans="1:247" ht="20.25" customHeight="1">
      <c r="A270" s="17">
        <v>39987</v>
      </c>
      <c r="B270" s="18" t="s">
        <v>365</v>
      </c>
      <c r="C270" s="19">
        <v>1</v>
      </c>
      <c r="D270" s="31">
        <v>-3.3974000000000002</v>
      </c>
      <c r="E270" s="32">
        <v>-60.2866</v>
      </c>
      <c r="F270" s="11" t="s">
        <v>16</v>
      </c>
      <c r="G270" s="13">
        <v>4</v>
      </c>
      <c r="H270" s="11" t="s">
        <v>81</v>
      </c>
      <c r="I270" s="12" t="s">
        <v>364</v>
      </c>
      <c r="J270" s="12" t="s">
        <v>1931</v>
      </c>
      <c r="K270" s="16" t="s">
        <v>363</v>
      </c>
      <c r="L270" s="136">
        <v>1</v>
      </c>
      <c r="M270" s="20">
        <v>11</v>
      </c>
      <c r="N270" s="204">
        <v>1</v>
      </c>
      <c r="O270" s="204">
        <v>28.43</v>
      </c>
      <c r="P270" s="204">
        <v>42</v>
      </c>
      <c r="Q270" s="204">
        <v>0.51</v>
      </c>
      <c r="R270" s="204">
        <v>40.733333333333334</v>
      </c>
      <c r="S270" s="204">
        <v>3.1633333333333336</v>
      </c>
      <c r="T270" s="204" t="s">
        <v>15</v>
      </c>
      <c r="U270" s="204" t="s">
        <v>15</v>
      </c>
      <c r="V270" s="204">
        <v>16.399999999999999</v>
      </c>
      <c r="W270" s="204">
        <v>6.44</v>
      </c>
      <c r="X270" s="204">
        <v>0.84</v>
      </c>
      <c r="Y270" s="204">
        <v>3.89</v>
      </c>
      <c r="Z270" s="204">
        <v>9.1999999999999993</v>
      </c>
      <c r="AA270" s="204">
        <v>7.26</v>
      </c>
      <c r="AB270" s="204" t="s">
        <v>15</v>
      </c>
      <c r="AC270" s="204">
        <v>27.52</v>
      </c>
      <c r="AD270" s="204">
        <v>0.03</v>
      </c>
      <c r="AE270" s="204">
        <v>0.21</v>
      </c>
      <c r="AF270" s="204">
        <v>0.96</v>
      </c>
      <c r="AG270" s="260" t="s">
        <v>1900</v>
      </c>
      <c r="AH270" s="204">
        <v>1.23</v>
      </c>
      <c r="AI270" s="204">
        <v>5.3</v>
      </c>
      <c r="AJ270" s="204">
        <v>0.87</v>
      </c>
      <c r="AK270" s="204">
        <v>1.49</v>
      </c>
      <c r="AL270" s="204">
        <v>0.89</v>
      </c>
      <c r="AM270" s="204">
        <v>0.01</v>
      </c>
      <c r="AN270" s="204" t="s">
        <v>15</v>
      </c>
      <c r="AO270" s="204">
        <v>1.9098537537094922</v>
      </c>
      <c r="AP270" s="204">
        <v>1.180214585508818</v>
      </c>
      <c r="AQ270" s="217">
        <f t="shared" si="17"/>
        <v>3.0900683392183099</v>
      </c>
      <c r="AR270" s="261">
        <f t="shared" si="18"/>
        <v>0.61806197923526351</v>
      </c>
      <c r="AS270" s="20">
        <v>0.28999999999999998</v>
      </c>
      <c r="AT270" s="20">
        <v>11.59</v>
      </c>
      <c r="AU270" s="34" t="s">
        <v>15</v>
      </c>
      <c r="AV270" s="20">
        <v>7.71</v>
      </c>
      <c r="AW270" s="204">
        <f t="shared" si="16"/>
        <v>0.55437324595140791</v>
      </c>
      <c r="AX270" s="21" t="s">
        <v>15</v>
      </c>
      <c r="AY270" s="21" t="s">
        <v>15</v>
      </c>
      <c r="AZ270" s="21" t="s">
        <v>15</v>
      </c>
      <c r="BA270" s="21" t="s">
        <v>15</v>
      </c>
      <c r="BB270" s="204">
        <v>0.21</v>
      </c>
      <c r="BC270" s="21" t="s">
        <v>15</v>
      </c>
      <c r="BD270" s="260" t="s">
        <v>1900</v>
      </c>
      <c r="BE270" s="21" t="s">
        <v>15</v>
      </c>
      <c r="BF270" s="204">
        <v>1.23</v>
      </c>
      <c r="BG270" s="21" t="s">
        <v>15</v>
      </c>
      <c r="BH270" s="21" t="s">
        <v>15</v>
      </c>
      <c r="BI270" s="21" t="s">
        <v>15</v>
      </c>
      <c r="BJ270" s="309">
        <v>23.712969999999999</v>
      </c>
      <c r="BK270" s="309">
        <v>2260603000</v>
      </c>
      <c r="BL270" s="309">
        <v>351248100</v>
      </c>
      <c r="BM270" s="309">
        <v>0.77826669999999998</v>
      </c>
      <c r="BN270" s="309">
        <v>8.4137100000000006E-2</v>
      </c>
      <c r="BO270" s="309">
        <v>6.8241839999999998E-2</v>
      </c>
      <c r="BP270" s="309">
        <v>5.9442950000000001E-2</v>
      </c>
      <c r="BQ270" s="309">
        <v>1.773407E-6</v>
      </c>
      <c r="BR270" s="309">
        <v>9.9096930000000007E-3</v>
      </c>
      <c r="BS270" s="136">
        <v>13.0841067632039</v>
      </c>
      <c r="BT270" s="136">
        <v>10.643652915954601</v>
      </c>
      <c r="BU270" s="136">
        <v>-8.5168353592356104E-3</v>
      </c>
      <c r="BV270" s="136">
        <v>3.7261869758367497E-2</v>
      </c>
      <c r="BW270" s="136">
        <v>3.8223123798767702E-2</v>
      </c>
      <c r="BX270" s="136">
        <v>282.87476271962402</v>
      </c>
      <c r="BY270" s="136">
        <v>6388.9944505867797</v>
      </c>
      <c r="BZ270" s="136">
        <v>9.8079778714739406E-3</v>
      </c>
      <c r="CA270" s="136">
        <v>3.76538476610153E-3</v>
      </c>
      <c r="CB270" s="136">
        <v>408478.01242939901</v>
      </c>
      <c r="CC270" s="136">
        <v>576.48545693865901</v>
      </c>
      <c r="CD270" s="136">
        <v>278.105557110517</v>
      </c>
      <c r="CE270" s="136">
        <v>0</v>
      </c>
      <c r="CF270" s="136">
        <v>84.490741999999997</v>
      </c>
      <c r="CG270" s="136">
        <v>111.52194900000001</v>
      </c>
      <c r="CH270" s="136">
        <v>24.8</v>
      </c>
      <c r="CI270" s="136">
        <v>27.2158620689655</v>
      </c>
      <c r="CJ270" s="136">
        <v>26.406648199446</v>
      </c>
      <c r="CK270" s="136">
        <v>0.1008</v>
      </c>
      <c r="CL270" s="136">
        <v>13.870799999999999</v>
      </c>
      <c r="CM270" s="136">
        <v>38.260800000000003</v>
      </c>
      <c r="CN270" s="136">
        <v>0</v>
      </c>
      <c r="CO270" s="136">
        <v>26795.770002000001</v>
      </c>
      <c r="CP270" s="136">
        <v>57764.056664000003</v>
      </c>
      <c r="CQ270" s="136">
        <v>91</v>
      </c>
      <c r="CR270" s="136">
        <v>78.7931034482759</v>
      </c>
      <c r="CS270" s="136">
        <v>82.747922437673097</v>
      </c>
      <c r="CT270" s="136">
        <v>1005.6</v>
      </c>
      <c r="CU270" s="136">
        <v>1005.66</v>
      </c>
      <c r="CV270" s="136">
        <v>1007.00083102493</v>
      </c>
      <c r="CW270" s="136">
        <v>0.6</v>
      </c>
      <c r="CX270" s="136">
        <v>1.3006896551724101</v>
      </c>
      <c r="CY270" s="136">
        <v>1.1897506925207799</v>
      </c>
      <c r="CZ270" s="136">
        <v>338</v>
      </c>
      <c r="DA270" s="136">
        <v>123.427586206897</v>
      </c>
      <c r="DB270" s="136">
        <v>138.45152354570601</v>
      </c>
      <c r="DC270" s="136">
        <v>0</v>
      </c>
      <c r="DD270" s="136">
        <v>3444.55</v>
      </c>
      <c r="DE270" s="136">
        <v>6965.35</v>
      </c>
      <c r="DF270" s="136">
        <v>0</v>
      </c>
      <c r="DG270" s="136">
        <v>28835.025000000001</v>
      </c>
      <c r="DH270" s="136">
        <v>59559.324999999997</v>
      </c>
      <c r="DI270" s="136">
        <v>433.82499999999999</v>
      </c>
      <c r="DJ270" s="136">
        <v>64724.85</v>
      </c>
      <c r="DK270" s="136">
        <v>160747.92499999999</v>
      </c>
      <c r="DL270" s="136">
        <v>409.8</v>
      </c>
      <c r="DM270" s="136">
        <v>59288.724999999999</v>
      </c>
      <c r="DN270" s="136">
        <v>149184.02499999999</v>
      </c>
      <c r="DO270" s="136">
        <v>0</v>
      </c>
      <c r="DP270" s="136">
        <v>1784.5550000000001</v>
      </c>
      <c r="DQ270" s="136">
        <v>3780.7530000000002</v>
      </c>
      <c r="DR270" s="136">
        <v>0</v>
      </c>
      <c r="DS270" s="136">
        <v>52.616999999999997</v>
      </c>
      <c r="DT270" s="136">
        <v>113.021</v>
      </c>
      <c r="DU270" s="136">
        <v>0</v>
      </c>
      <c r="DV270" s="136">
        <v>273.32499999999999</v>
      </c>
      <c r="DW270" s="136">
        <v>586.65</v>
      </c>
      <c r="DX270" s="136">
        <v>0</v>
      </c>
      <c r="DY270" s="136">
        <v>5500.125</v>
      </c>
      <c r="DZ270" s="136">
        <v>7999.35</v>
      </c>
      <c r="EA270" s="136">
        <v>0</v>
      </c>
      <c r="EB270" s="136">
        <v>8149.625</v>
      </c>
      <c r="EC270" s="136">
        <v>20464.974999999999</v>
      </c>
      <c r="ED270" s="61"/>
      <c r="IM270"/>
    </row>
    <row r="271" spans="1:247" ht="20.25" customHeight="1">
      <c r="A271" s="25">
        <v>39987</v>
      </c>
      <c r="B271" s="26" t="s">
        <v>286</v>
      </c>
      <c r="C271" s="27">
        <v>1</v>
      </c>
      <c r="D271" s="14">
        <v>-3.3899699999999999</v>
      </c>
      <c r="E271" s="23">
        <v>-60.316070000000003</v>
      </c>
      <c r="F271" s="11" t="s">
        <v>16</v>
      </c>
      <c r="G271" s="13">
        <v>5</v>
      </c>
      <c r="H271" s="11" t="s">
        <v>43</v>
      </c>
      <c r="I271" s="12" t="s">
        <v>366</v>
      </c>
      <c r="J271" s="12" t="s">
        <v>1931</v>
      </c>
      <c r="K271" s="24" t="s">
        <v>363</v>
      </c>
      <c r="L271" s="136">
        <v>1</v>
      </c>
      <c r="M271" s="29" t="s">
        <v>15</v>
      </c>
      <c r="N271" s="205">
        <v>1.1000000000000001</v>
      </c>
      <c r="O271" s="205">
        <v>29.7</v>
      </c>
      <c r="P271" s="205">
        <v>43</v>
      </c>
      <c r="Q271" s="205">
        <v>0.5</v>
      </c>
      <c r="R271" s="205">
        <v>35.1</v>
      </c>
      <c r="S271" s="205">
        <v>2.61</v>
      </c>
      <c r="T271" s="205" t="s">
        <v>15</v>
      </c>
      <c r="U271" s="205" t="s">
        <v>15</v>
      </c>
      <c r="V271" s="205">
        <v>11.3</v>
      </c>
      <c r="W271" s="205">
        <v>6.18</v>
      </c>
      <c r="X271" s="205">
        <v>0.4</v>
      </c>
      <c r="Y271" s="205">
        <v>3.92</v>
      </c>
      <c r="Z271" s="205">
        <v>8.33</v>
      </c>
      <c r="AA271" s="205">
        <v>5.73</v>
      </c>
      <c r="AB271" s="205" t="s">
        <v>15</v>
      </c>
      <c r="AC271" s="205">
        <v>28.13</v>
      </c>
      <c r="AD271" s="205">
        <v>0.03</v>
      </c>
      <c r="AE271" s="178" t="s">
        <v>1900</v>
      </c>
      <c r="AF271" s="205">
        <v>0.94</v>
      </c>
      <c r="AG271" s="260" t="s">
        <v>1900</v>
      </c>
      <c r="AH271" s="205">
        <v>1.17</v>
      </c>
      <c r="AI271" s="205">
        <v>5.07</v>
      </c>
      <c r="AJ271" s="205">
        <v>0.85</v>
      </c>
      <c r="AK271" s="205">
        <v>1.5</v>
      </c>
      <c r="AL271" s="205">
        <v>0.97</v>
      </c>
      <c r="AM271" s="205">
        <v>0.01</v>
      </c>
      <c r="AN271" s="205" t="s">
        <v>15</v>
      </c>
      <c r="AO271" s="205">
        <v>1.697913404918612</v>
      </c>
      <c r="AP271" s="205">
        <v>1.0773443294504792</v>
      </c>
      <c r="AQ271" s="217">
        <f t="shared" si="17"/>
        <v>2.7752577343690912</v>
      </c>
      <c r="AR271" s="261">
        <f t="shared" si="18"/>
        <v>0.6118038637966734</v>
      </c>
      <c r="AS271" s="28">
        <v>0.17</v>
      </c>
      <c r="AT271" s="28">
        <v>6.94</v>
      </c>
      <c r="AU271" s="34" t="s">
        <v>15</v>
      </c>
      <c r="AV271" s="28">
        <v>8.77</v>
      </c>
      <c r="AW271" s="204">
        <f t="shared" si="16"/>
        <v>0.55437324595140791</v>
      </c>
      <c r="AX271" s="29" t="s">
        <v>15</v>
      </c>
      <c r="AY271" s="29" t="s">
        <v>15</v>
      </c>
      <c r="AZ271" s="29" t="s">
        <v>15</v>
      </c>
      <c r="BA271" s="29" t="s">
        <v>15</v>
      </c>
      <c r="BB271" s="178" t="s">
        <v>1900</v>
      </c>
      <c r="BC271" s="29" t="s">
        <v>15</v>
      </c>
      <c r="BD271" s="260" t="s">
        <v>1900</v>
      </c>
      <c r="BE271" s="29" t="s">
        <v>15</v>
      </c>
      <c r="BF271" s="205">
        <v>1.17</v>
      </c>
      <c r="BG271" s="21" t="s">
        <v>15</v>
      </c>
      <c r="BH271" s="29" t="s">
        <v>15</v>
      </c>
      <c r="BI271" s="29" t="s">
        <v>15</v>
      </c>
      <c r="BJ271" s="309">
        <v>23.712969999999999</v>
      </c>
      <c r="BK271" s="309">
        <v>2260603000</v>
      </c>
      <c r="BL271" s="309">
        <v>351248100</v>
      </c>
      <c r="BM271" s="309">
        <v>0.77826669999999998</v>
      </c>
      <c r="BN271" s="309">
        <v>8.4137100000000006E-2</v>
      </c>
      <c r="BO271" s="309">
        <v>6.8241839999999998E-2</v>
      </c>
      <c r="BP271" s="309">
        <v>5.9442950000000001E-2</v>
      </c>
      <c r="BQ271" s="309">
        <v>1.773407E-6</v>
      </c>
      <c r="BR271" s="309">
        <v>9.9096930000000007E-3</v>
      </c>
      <c r="BS271" s="136">
        <v>12.5104627609253</v>
      </c>
      <c r="BT271" s="136">
        <v>11.2173013687134</v>
      </c>
      <c r="BU271" s="136">
        <v>-2.89055705070496E-3</v>
      </c>
      <c r="BV271" s="136">
        <v>3.5877964692190298E-3</v>
      </c>
      <c r="BW271" s="136">
        <v>4.6078269369900201E-3</v>
      </c>
      <c r="BX271" s="136">
        <v>308.85712871521099</v>
      </c>
      <c r="BY271" s="136">
        <v>5450.3951990687901</v>
      </c>
      <c r="BZ271" s="136">
        <v>2.7424482846336001E-2</v>
      </c>
      <c r="CA271" s="136">
        <v>4.54823711646375E-4</v>
      </c>
      <c r="CB271" s="136">
        <v>53597.605659886001</v>
      </c>
      <c r="CC271" s="136">
        <v>4370.4570115117003</v>
      </c>
      <c r="CD271" s="136">
        <v>2246.6840246213201</v>
      </c>
      <c r="CE271" s="136">
        <v>0</v>
      </c>
      <c r="CF271" s="136">
        <v>84.490741999999997</v>
      </c>
      <c r="CG271" s="136">
        <v>111.52194900000001</v>
      </c>
      <c r="CH271" s="136">
        <v>26.2</v>
      </c>
      <c r="CI271" s="136">
        <v>27.226206896551702</v>
      </c>
      <c r="CJ271" s="136">
        <v>26.4108033240997</v>
      </c>
      <c r="CK271" s="136">
        <v>0.1008</v>
      </c>
      <c r="CL271" s="136">
        <v>13.845599999999999</v>
      </c>
      <c r="CM271" s="136">
        <v>38.145600000000002</v>
      </c>
      <c r="CN271" s="136">
        <v>58.096111000000001</v>
      </c>
      <c r="CO271" s="136">
        <v>26853.866113</v>
      </c>
      <c r="CP271" s="136">
        <v>57822.152775000002</v>
      </c>
      <c r="CQ271" s="136">
        <v>87</v>
      </c>
      <c r="CR271" s="136">
        <v>78.7655172413793</v>
      </c>
      <c r="CS271" s="136">
        <v>82.720221606648195</v>
      </c>
      <c r="CT271" s="136">
        <v>1006.9</v>
      </c>
      <c r="CU271" s="136">
        <v>1005.63586206897</v>
      </c>
      <c r="CV271" s="136">
        <v>1007.0022160664799</v>
      </c>
      <c r="CW271" s="136">
        <v>1.1000000000000001</v>
      </c>
      <c r="CX271" s="136">
        <v>1.3048275862069001</v>
      </c>
      <c r="CY271" s="136">
        <v>1.1858725761772799</v>
      </c>
      <c r="CZ271" s="136">
        <v>301</v>
      </c>
      <c r="DA271" s="136">
        <v>126.965517241379</v>
      </c>
      <c r="DB271" s="136">
        <v>140.99722991689799</v>
      </c>
      <c r="DC271" s="136">
        <v>15.875</v>
      </c>
      <c r="DD271" s="136">
        <v>3460.2</v>
      </c>
      <c r="DE271" s="136">
        <v>6981.8</v>
      </c>
      <c r="DF271" s="136">
        <v>132.02500000000001</v>
      </c>
      <c r="DG271" s="136">
        <v>28967.599999999999</v>
      </c>
      <c r="DH271" s="136">
        <v>59697.3</v>
      </c>
      <c r="DI271" s="136">
        <v>448.15</v>
      </c>
      <c r="DJ271" s="136">
        <v>64703.75</v>
      </c>
      <c r="DK271" s="136">
        <v>160772.25</v>
      </c>
      <c r="DL271" s="136">
        <v>424.95</v>
      </c>
      <c r="DM271" s="136">
        <v>59341.35</v>
      </c>
      <c r="DN271" s="136">
        <v>149177.70000000001</v>
      </c>
      <c r="DO271" s="136">
        <v>8.2680000000000007</v>
      </c>
      <c r="DP271" s="136">
        <v>1792.932</v>
      </c>
      <c r="DQ271" s="136">
        <v>3789.3649999999998</v>
      </c>
      <c r="DR271" s="136">
        <v>0.1</v>
      </c>
      <c r="DS271" s="136">
        <v>52.716999999999999</v>
      </c>
      <c r="DT271" s="136">
        <v>113.123</v>
      </c>
      <c r="DU271" s="136">
        <v>0.5</v>
      </c>
      <c r="DV271" s="136">
        <v>273.82499999999999</v>
      </c>
      <c r="DW271" s="136">
        <v>587.15</v>
      </c>
      <c r="DX271" s="136">
        <v>2.4750000000000001</v>
      </c>
      <c r="DY271" s="136">
        <v>5502.4250000000002</v>
      </c>
      <c r="DZ271" s="136">
        <v>8001.7749999999996</v>
      </c>
      <c r="EA271" s="136">
        <v>60.225000000000001</v>
      </c>
      <c r="EB271" s="136">
        <v>8210.15</v>
      </c>
      <c r="EC271" s="136">
        <v>20527.724999999999</v>
      </c>
      <c r="ED271" s="61"/>
      <c r="IM271"/>
    </row>
    <row r="272" spans="1:247" ht="20.25" customHeight="1">
      <c r="A272" s="189">
        <v>39987</v>
      </c>
      <c r="B272" s="210" t="s">
        <v>370</v>
      </c>
      <c r="C272" s="191">
        <v>1</v>
      </c>
      <c r="D272" s="222">
        <v>-3.3633999999999999</v>
      </c>
      <c r="E272" s="223">
        <v>-60.328800000000001</v>
      </c>
      <c r="F272" s="183" t="s">
        <v>16</v>
      </c>
      <c r="G272" s="185">
        <v>9</v>
      </c>
      <c r="H272" s="183" t="s">
        <v>313</v>
      </c>
      <c r="I272" s="184" t="s">
        <v>369</v>
      </c>
      <c r="J272" s="12" t="s">
        <v>1931</v>
      </c>
      <c r="K272" s="188" t="s">
        <v>363</v>
      </c>
      <c r="L272" s="136">
        <v>1</v>
      </c>
      <c r="M272" s="192">
        <v>12.5</v>
      </c>
      <c r="N272" s="204">
        <v>1.2</v>
      </c>
      <c r="O272" s="204">
        <v>28.56</v>
      </c>
      <c r="P272" s="204">
        <v>45</v>
      </c>
      <c r="Q272" s="204">
        <v>0.42</v>
      </c>
      <c r="R272" s="204">
        <v>18.7</v>
      </c>
      <c r="S272" s="204">
        <v>1.45</v>
      </c>
      <c r="T272" s="204" t="s">
        <v>15</v>
      </c>
      <c r="U272" s="204" t="s">
        <v>15</v>
      </c>
      <c r="V272" s="204">
        <v>11.2</v>
      </c>
      <c r="W272" s="204">
        <v>6.13</v>
      </c>
      <c r="X272" s="204">
        <v>0.4</v>
      </c>
      <c r="Y272" s="204">
        <v>3.95</v>
      </c>
      <c r="Z272" s="204">
        <v>6.67</v>
      </c>
      <c r="AA272" s="204">
        <v>5.01</v>
      </c>
      <c r="AB272" s="204" t="s">
        <v>15</v>
      </c>
      <c r="AC272" s="204">
        <v>22.52</v>
      </c>
      <c r="AD272" s="204">
        <v>0.04</v>
      </c>
      <c r="AE272" s="204">
        <v>0.32</v>
      </c>
      <c r="AF272" s="204">
        <v>1.41</v>
      </c>
      <c r="AG272" s="260" t="s">
        <v>1900</v>
      </c>
      <c r="AH272" s="204">
        <v>1.34</v>
      </c>
      <c r="AI272" s="204">
        <v>5.58</v>
      </c>
      <c r="AJ272" s="204">
        <v>0.91</v>
      </c>
      <c r="AK272" s="204">
        <v>1.79</v>
      </c>
      <c r="AL272" s="204">
        <v>1.0900000000000001</v>
      </c>
      <c r="AM272" s="204">
        <v>0.03</v>
      </c>
      <c r="AN272" s="204" t="s">
        <v>15</v>
      </c>
      <c r="AO272" s="204">
        <v>0.67159783026032593</v>
      </c>
      <c r="AP272" s="204">
        <v>0.62633639531913532</v>
      </c>
      <c r="AQ272" s="217">
        <f t="shared" si="17"/>
        <v>1.2979342255794613</v>
      </c>
      <c r="AR272" s="261">
        <f t="shared" si="18"/>
        <v>0.51743595093233008</v>
      </c>
      <c r="AS272" s="28">
        <v>0.28999999999999998</v>
      </c>
      <c r="AT272" s="28">
        <v>7.93</v>
      </c>
      <c r="AU272" s="34" t="s">
        <v>15</v>
      </c>
      <c r="AV272" s="28">
        <v>7.77</v>
      </c>
      <c r="AW272" s="204">
        <f t="shared" si="16"/>
        <v>1.6631197378542237</v>
      </c>
      <c r="AX272" s="29" t="s">
        <v>15</v>
      </c>
      <c r="AY272" s="29" t="s">
        <v>15</v>
      </c>
      <c r="AZ272" s="29" t="s">
        <v>15</v>
      </c>
      <c r="BA272" s="29" t="s">
        <v>15</v>
      </c>
      <c r="BB272" s="204">
        <v>0.32</v>
      </c>
      <c r="BC272" s="29" t="s">
        <v>15</v>
      </c>
      <c r="BD272" s="260" t="s">
        <v>1900</v>
      </c>
      <c r="BE272" s="29" t="s">
        <v>15</v>
      </c>
      <c r="BF272" s="204">
        <v>1.34</v>
      </c>
      <c r="BG272" s="21" t="s">
        <v>15</v>
      </c>
      <c r="BH272" s="29" t="s">
        <v>15</v>
      </c>
      <c r="BI272" s="29" t="s">
        <v>15</v>
      </c>
      <c r="BJ272" s="309">
        <v>23.712969999999999</v>
      </c>
      <c r="BK272" s="309">
        <v>2260603000</v>
      </c>
      <c r="BL272" s="309">
        <v>351248100</v>
      </c>
      <c r="BM272" s="309">
        <v>0.77826669999999998</v>
      </c>
      <c r="BN272" s="309">
        <v>8.4137100000000006E-2</v>
      </c>
      <c r="BO272" s="309">
        <v>6.8241839999999998E-2</v>
      </c>
      <c r="BP272" s="309">
        <v>5.9442950000000001E-2</v>
      </c>
      <c r="BQ272" s="309">
        <v>1.773407E-6</v>
      </c>
      <c r="BR272" s="309">
        <v>9.9096930000000007E-3</v>
      </c>
      <c r="BS272" s="136">
        <v>12.4778277079264</v>
      </c>
      <c r="BT272" s="136">
        <v>11.250735600789399</v>
      </c>
      <c r="BU272" s="136">
        <v>5.6080624150733199E-3</v>
      </c>
      <c r="BV272" s="136">
        <v>2.1261764535059498E-3</v>
      </c>
      <c r="BW272" s="136">
        <v>5.9993794808785098E-3</v>
      </c>
      <c r="BX272" s="136">
        <v>20.763147130864699</v>
      </c>
      <c r="BY272" s="136">
        <v>8288.3218310229404</v>
      </c>
      <c r="BZ272" s="136">
        <v>7.5069925287277794E-2</v>
      </c>
      <c r="CA272" s="136">
        <v>5.6668426814378097E-4</v>
      </c>
      <c r="CB272" s="136">
        <v>66628.443633620103</v>
      </c>
      <c r="CC272" s="136">
        <v>3493.9535891600699</v>
      </c>
      <c r="CD272" s="136">
        <v>1876.9903350475599</v>
      </c>
      <c r="CE272" s="136">
        <v>0</v>
      </c>
      <c r="CF272" s="136">
        <v>84.490741999999997</v>
      </c>
      <c r="CG272" s="136">
        <v>111.52194900000001</v>
      </c>
      <c r="CH272" s="136">
        <v>26.5</v>
      </c>
      <c r="CI272" s="136">
        <v>27.232413793103401</v>
      </c>
      <c r="CJ272" s="136">
        <v>26.414127423822698</v>
      </c>
      <c r="CK272" s="136">
        <v>0.126</v>
      </c>
      <c r="CL272" s="136">
        <v>13.831200000000001</v>
      </c>
      <c r="CM272" s="136">
        <v>38.142000000000003</v>
      </c>
      <c r="CN272" s="136">
        <v>170.068611</v>
      </c>
      <c r="CO272" s="136">
        <v>26998.450002000001</v>
      </c>
      <c r="CP272" s="136">
        <v>57975.751107999997</v>
      </c>
      <c r="CQ272" s="136">
        <v>85</v>
      </c>
      <c r="CR272" s="136">
        <v>78.744827586206895</v>
      </c>
      <c r="CS272" s="136">
        <v>82.703601108033197</v>
      </c>
      <c r="CT272" s="136">
        <v>1007.8</v>
      </c>
      <c r="CU272" s="136">
        <v>1005.62965517241</v>
      </c>
      <c r="CV272" s="136">
        <v>1007.00387811634</v>
      </c>
      <c r="CW272" s="136">
        <v>2.2000000000000002</v>
      </c>
      <c r="CX272" s="136">
        <v>1.30758620689655</v>
      </c>
      <c r="CY272" s="136">
        <v>1.18808864265928</v>
      </c>
      <c r="CZ272" s="136">
        <v>304</v>
      </c>
      <c r="DA272" s="136">
        <v>127.993103448276</v>
      </c>
      <c r="DB272" s="136">
        <v>140.85595567867</v>
      </c>
      <c r="DC272" s="136">
        <v>36.475000000000001</v>
      </c>
      <c r="DD272" s="136">
        <v>3486.35</v>
      </c>
      <c r="DE272" s="136">
        <v>7002.5</v>
      </c>
      <c r="DF272" s="136">
        <v>293.625</v>
      </c>
      <c r="DG272" s="136">
        <v>29176.400000000001</v>
      </c>
      <c r="DH272" s="136">
        <v>59860.724999999999</v>
      </c>
      <c r="DI272" s="136">
        <v>452.47500000000002</v>
      </c>
      <c r="DJ272" s="136">
        <v>64710.25</v>
      </c>
      <c r="DK272" s="136">
        <v>160786.04999999999</v>
      </c>
      <c r="DL272" s="136">
        <v>427.15</v>
      </c>
      <c r="DM272" s="136">
        <v>59343.35</v>
      </c>
      <c r="DN272" s="136">
        <v>149177.47500000001</v>
      </c>
      <c r="DO272" s="136">
        <v>18.641999999999999</v>
      </c>
      <c r="DP272" s="136">
        <v>1805.8710000000001</v>
      </c>
      <c r="DQ272" s="136">
        <v>3799.6790000000001</v>
      </c>
      <c r="DR272" s="136">
        <v>0.40500000000000003</v>
      </c>
      <c r="DS272" s="136">
        <v>53.048999999999999</v>
      </c>
      <c r="DT272" s="136">
        <v>113.426</v>
      </c>
      <c r="DU272" s="136">
        <v>2.0249999999999999</v>
      </c>
      <c r="DV272" s="136">
        <v>275.5</v>
      </c>
      <c r="DW272" s="136">
        <v>588.67499999999995</v>
      </c>
      <c r="DX272" s="136">
        <v>3.5</v>
      </c>
      <c r="DY272" s="136">
        <v>5502.45</v>
      </c>
      <c r="DZ272" s="136">
        <v>8003.5249999999996</v>
      </c>
      <c r="EA272" s="136">
        <v>136.375</v>
      </c>
      <c r="EB272" s="136">
        <v>8307.7000000000007</v>
      </c>
      <c r="EC272" s="136">
        <v>20602.474999999999</v>
      </c>
      <c r="ED272" s="61"/>
      <c r="IM272"/>
    </row>
    <row r="273" spans="1:247" s="181" customFormat="1" ht="20.25" customHeight="1">
      <c r="A273" s="176">
        <v>39987</v>
      </c>
      <c r="B273" s="216" t="s">
        <v>368</v>
      </c>
      <c r="C273" s="177">
        <v>1</v>
      </c>
      <c r="D273" s="173">
        <v>-3.3780199999999998</v>
      </c>
      <c r="E273" s="174">
        <v>-60.269649999999999</v>
      </c>
      <c r="F273" s="170" t="s">
        <v>16</v>
      </c>
      <c r="G273" s="172">
        <v>8</v>
      </c>
      <c r="H273" s="170" t="s">
        <v>83</v>
      </c>
      <c r="I273" s="171" t="s">
        <v>367</v>
      </c>
      <c r="J273" s="12" t="s">
        <v>1931</v>
      </c>
      <c r="K273" s="175" t="s">
        <v>363</v>
      </c>
      <c r="L273" s="136">
        <v>1</v>
      </c>
      <c r="M273" s="178">
        <v>11</v>
      </c>
      <c r="N273" s="217">
        <v>1.25</v>
      </c>
      <c r="O273" s="217">
        <v>29.25</v>
      </c>
      <c r="P273" s="217">
        <v>44</v>
      </c>
      <c r="Q273" s="217">
        <v>0.57999999999999996</v>
      </c>
      <c r="R273" s="217">
        <v>33.450000000000003</v>
      </c>
      <c r="S273" s="217">
        <v>2.5625</v>
      </c>
      <c r="T273" s="217" t="s">
        <v>15</v>
      </c>
      <c r="U273" s="217" t="s">
        <v>15</v>
      </c>
      <c r="V273" s="217">
        <v>10</v>
      </c>
      <c r="W273" s="217">
        <v>6.37</v>
      </c>
      <c r="X273" s="217">
        <v>0.56999999999999995</v>
      </c>
      <c r="Y273" s="217">
        <v>3.98</v>
      </c>
      <c r="Z273" s="217">
        <v>7.67</v>
      </c>
      <c r="AA273" s="217">
        <v>5.64</v>
      </c>
      <c r="AB273" s="217" t="s">
        <v>15</v>
      </c>
      <c r="AC273" s="217">
        <v>29.01</v>
      </c>
      <c r="AD273" s="217">
        <v>0.03</v>
      </c>
      <c r="AE273" s="217">
        <v>0.19</v>
      </c>
      <c r="AF273" s="217">
        <v>1.1200000000000001</v>
      </c>
      <c r="AG273" s="260" t="s">
        <v>1900</v>
      </c>
      <c r="AH273" s="217">
        <v>1.31</v>
      </c>
      <c r="AI273" s="217">
        <v>5.57</v>
      </c>
      <c r="AJ273" s="217">
        <v>0.9</v>
      </c>
      <c r="AK273" s="217">
        <v>1.54</v>
      </c>
      <c r="AL273" s="217">
        <v>0.9</v>
      </c>
      <c r="AM273" s="217">
        <v>0.01</v>
      </c>
      <c r="AN273" s="217" t="s">
        <v>15</v>
      </c>
      <c r="AO273" s="217">
        <v>1.8834627107665831</v>
      </c>
      <c r="AP273" s="217">
        <v>1.0179714493169019</v>
      </c>
      <c r="AQ273" s="217">
        <f t="shared" si="17"/>
        <v>2.9014341600834852</v>
      </c>
      <c r="AR273" s="261">
        <f t="shared" si="18"/>
        <v>0.64914887150580347</v>
      </c>
      <c r="AS273" s="178">
        <v>0.56000000000000005</v>
      </c>
      <c r="AT273" s="178">
        <v>10.039999999999999</v>
      </c>
      <c r="AU273" s="34" t="s">
        <v>15</v>
      </c>
      <c r="AV273" s="178">
        <v>9.34</v>
      </c>
      <c r="AW273" s="204">
        <f t="shared" si="16"/>
        <v>0.55437324595140791</v>
      </c>
      <c r="AX273" s="179" t="s">
        <v>15</v>
      </c>
      <c r="AY273" s="179" t="s">
        <v>15</v>
      </c>
      <c r="AZ273" s="179" t="s">
        <v>15</v>
      </c>
      <c r="BA273" s="179" t="s">
        <v>15</v>
      </c>
      <c r="BB273" s="217">
        <v>0.19</v>
      </c>
      <c r="BC273" s="179" t="s">
        <v>15</v>
      </c>
      <c r="BD273" s="260" t="s">
        <v>1900</v>
      </c>
      <c r="BE273" s="179" t="s">
        <v>15</v>
      </c>
      <c r="BF273" s="217">
        <v>1.31</v>
      </c>
      <c r="BG273" s="21" t="s">
        <v>15</v>
      </c>
      <c r="BH273" s="179" t="s">
        <v>15</v>
      </c>
      <c r="BI273" s="179" t="s">
        <v>15</v>
      </c>
      <c r="BJ273" s="309">
        <v>23.712969999999999</v>
      </c>
      <c r="BK273" s="309">
        <v>2260603000</v>
      </c>
      <c r="BL273" s="309">
        <v>351248100</v>
      </c>
      <c r="BM273" s="309">
        <v>0.77826669999999998</v>
      </c>
      <c r="BN273" s="309">
        <v>8.4137100000000006E-2</v>
      </c>
      <c r="BO273" s="309">
        <v>6.8241839999999998E-2</v>
      </c>
      <c r="BP273" s="309">
        <v>5.9442950000000001E-2</v>
      </c>
      <c r="BQ273" s="309">
        <v>1.773407E-6</v>
      </c>
      <c r="BR273" s="309">
        <v>9.9096930000000007E-3</v>
      </c>
      <c r="BS273" s="136">
        <v>13.101918697357201</v>
      </c>
      <c r="BT273" s="136">
        <v>10.626356124877899</v>
      </c>
      <c r="BU273" s="136">
        <v>4.4619805179536301E-2</v>
      </c>
      <c r="BV273" s="136">
        <v>2.35110810026526E-2</v>
      </c>
      <c r="BW273" s="136">
        <v>5.0436671823263203E-2</v>
      </c>
      <c r="BX273" s="136">
        <v>27.785656405049998</v>
      </c>
      <c r="BY273" s="136">
        <v>6166.0672502822999</v>
      </c>
      <c r="BZ273" s="136">
        <v>8.3722876521978601E-2</v>
      </c>
      <c r="CA273" s="136">
        <v>4.9340552469291201E-3</v>
      </c>
      <c r="CB273" s="136">
        <v>532625.81337005796</v>
      </c>
      <c r="CC273" s="136">
        <v>296.14087593302401</v>
      </c>
      <c r="CD273" s="136">
        <v>210.19036646344301</v>
      </c>
      <c r="CE273" s="136">
        <v>0</v>
      </c>
      <c r="CF273" s="136">
        <v>84.490741999999997</v>
      </c>
      <c r="CG273" s="136">
        <v>111.52194900000001</v>
      </c>
      <c r="CH273" s="136">
        <v>28.5</v>
      </c>
      <c r="CI273" s="136">
        <v>27.269655172413799</v>
      </c>
      <c r="CJ273" s="136">
        <v>26.4257617728532</v>
      </c>
      <c r="CK273" s="136">
        <v>8.2799999999999999E-2</v>
      </c>
      <c r="CL273" s="136">
        <v>13.7196</v>
      </c>
      <c r="CM273" s="136">
        <v>38.073599999999999</v>
      </c>
      <c r="CN273" s="136">
        <v>474.828889</v>
      </c>
      <c r="CO273" s="136">
        <v>27596.519168999999</v>
      </c>
      <c r="CP273" s="136">
        <v>58540.838052999999</v>
      </c>
      <c r="CQ273" s="136">
        <v>76</v>
      </c>
      <c r="CR273" s="136">
        <v>78.586206896551701</v>
      </c>
      <c r="CS273" s="136">
        <v>82.645429362880904</v>
      </c>
      <c r="CT273" s="136">
        <v>1008.3</v>
      </c>
      <c r="CU273" s="136">
        <v>1005.6124137931</v>
      </c>
      <c r="CV273" s="136">
        <v>1007.0055401662</v>
      </c>
      <c r="CW273" s="136">
        <v>2.2000000000000002</v>
      </c>
      <c r="CX273" s="136">
        <v>1.31034482758621</v>
      </c>
      <c r="CY273" s="136">
        <v>1.1886426592797801</v>
      </c>
      <c r="CZ273" s="136">
        <v>274</v>
      </c>
      <c r="DA273" s="136">
        <v>129.758620689655</v>
      </c>
      <c r="DB273" s="136">
        <v>141.41274238227101</v>
      </c>
      <c r="DC273" s="136">
        <v>75.525000000000006</v>
      </c>
      <c r="DD273" s="136">
        <v>3565.6750000000002</v>
      </c>
      <c r="DE273" s="136">
        <v>7056.1750000000002</v>
      </c>
      <c r="DF273" s="136">
        <v>596.9</v>
      </c>
      <c r="DG273" s="136">
        <v>29793.95</v>
      </c>
      <c r="DH273" s="136">
        <v>60224.925000000003</v>
      </c>
      <c r="DI273" s="136">
        <v>461.57499999999999</v>
      </c>
      <c r="DJ273" s="136">
        <v>64730.724999999999</v>
      </c>
      <c r="DK273" s="136">
        <v>160821.77499999999</v>
      </c>
      <c r="DL273" s="136">
        <v>425.125</v>
      </c>
      <c r="DM273" s="136">
        <v>59347.974999999999</v>
      </c>
      <c r="DN273" s="136">
        <v>149178.32500000001</v>
      </c>
      <c r="DO273" s="136">
        <v>38.088000000000001</v>
      </c>
      <c r="DP273" s="136">
        <v>1842.444</v>
      </c>
      <c r="DQ273" s="136">
        <v>3822.8009999999999</v>
      </c>
      <c r="DR273" s="136">
        <v>1.2829999999999999</v>
      </c>
      <c r="DS273" s="136">
        <v>54.341999999999999</v>
      </c>
      <c r="DT273" s="136">
        <v>114.387</v>
      </c>
      <c r="DU273" s="136">
        <v>6.8</v>
      </c>
      <c r="DV273" s="136">
        <v>282.5</v>
      </c>
      <c r="DW273" s="136">
        <v>593.97500000000002</v>
      </c>
      <c r="DX273" s="136">
        <v>39.975000000000001</v>
      </c>
      <c r="DY273" s="136">
        <v>5528.7</v>
      </c>
      <c r="DZ273" s="136">
        <v>7982.85</v>
      </c>
      <c r="EA273" s="136">
        <v>240.5</v>
      </c>
      <c r="EB273" s="136">
        <v>8560.85</v>
      </c>
      <c r="EC273" s="136">
        <v>20789.599999999999</v>
      </c>
      <c r="IM273" s="182"/>
    </row>
    <row r="274" spans="1:247" ht="20.25" customHeight="1">
      <c r="A274" s="25">
        <v>39987</v>
      </c>
      <c r="B274" s="26" t="s">
        <v>340</v>
      </c>
      <c r="C274" s="27">
        <v>1</v>
      </c>
      <c r="D274" s="14">
        <v>-3.4975200000000002</v>
      </c>
      <c r="E274" s="23">
        <v>-60.26388</v>
      </c>
      <c r="F274" s="11" t="s">
        <v>12</v>
      </c>
      <c r="G274" s="13">
        <v>1</v>
      </c>
      <c r="H274" s="11" t="s">
        <v>13</v>
      </c>
      <c r="I274" s="12" t="s">
        <v>362</v>
      </c>
      <c r="J274" s="12" t="s">
        <v>1931</v>
      </c>
      <c r="K274" s="24" t="s">
        <v>363</v>
      </c>
      <c r="L274" s="136">
        <v>1</v>
      </c>
      <c r="M274" s="28">
        <v>10.5</v>
      </c>
      <c r="N274" s="204">
        <v>1.4</v>
      </c>
      <c r="O274" s="204">
        <v>28.77</v>
      </c>
      <c r="P274" s="204">
        <v>39</v>
      </c>
      <c r="Q274" s="204">
        <v>0.44</v>
      </c>
      <c r="R274" s="204">
        <v>47.95</v>
      </c>
      <c r="S274" s="204">
        <v>3.7050000000000001</v>
      </c>
      <c r="T274" s="204" t="s">
        <v>15</v>
      </c>
      <c r="U274" s="204" t="s">
        <v>15</v>
      </c>
      <c r="V274" s="204">
        <v>7.3</v>
      </c>
      <c r="W274" s="204">
        <v>6.49</v>
      </c>
      <c r="X274" s="204">
        <v>0.9</v>
      </c>
      <c r="Y274" s="204">
        <v>4.28</v>
      </c>
      <c r="Z274" s="204">
        <v>7</v>
      </c>
      <c r="AA274" s="204">
        <v>6.43</v>
      </c>
      <c r="AB274" s="204" t="s">
        <v>15</v>
      </c>
      <c r="AC274" s="204">
        <v>20.99</v>
      </c>
      <c r="AD274" s="204">
        <v>0.03</v>
      </c>
      <c r="AE274" s="178" t="s">
        <v>1900</v>
      </c>
      <c r="AF274" s="204">
        <v>0.83</v>
      </c>
      <c r="AG274" s="260" t="s">
        <v>1900</v>
      </c>
      <c r="AH274" s="204">
        <v>0.72</v>
      </c>
      <c r="AI274" s="204">
        <v>3.9</v>
      </c>
      <c r="AJ274" s="204">
        <v>0.6</v>
      </c>
      <c r="AK274" s="204">
        <v>1.04</v>
      </c>
      <c r="AL274" s="204">
        <v>0.73</v>
      </c>
      <c r="AM274" s="204">
        <v>0.02</v>
      </c>
      <c r="AN274" s="204" t="s">
        <v>15</v>
      </c>
      <c r="AO274" s="204">
        <v>7.6599854328729302</v>
      </c>
      <c r="AP274" s="204">
        <v>3.2426589839736608</v>
      </c>
      <c r="AQ274" s="217">
        <f t="shared" si="17"/>
        <v>10.902644416846591</v>
      </c>
      <c r="AR274" s="261">
        <f t="shared" si="18"/>
        <v>0.70258050616021595</v>
      </c>
      <c r="AS274" s="28" t="s">
        <v>15</v>
      </c>
      <c r="AT274" s="28">
        <v>14.03</v>
      </c>
      <c r="AU274" s="34" t="s">
        <v>15</v>
      </c>
      <c r="AV274" s="28">
        <v>6.6</v>
      </c>
      <c r="AW274" s="204">
        <f t="shared" si="16"/>
        <v>1.1087464919028158</v>
      </c>
      <c r="AX274" s="29" t="s">
        <v>15</v>
      </c>
      <c r="AY274" s="29" t="s">
        <v>15</v>
      </c>
      <c r="AZ274" s="29" t="s">
        <v>15</v>
      </c>
      <c r="BA274" s="29" t="s">
        <v>15</v>
      </c>
      <c r="BB274" s="178" t="s">
        <v>1900</v>
      </c>
      <c r="BC274" s="29" t="s">
        <v>15</v>
      </c>
      <c r="BD274" s="260" t="s">
        <v>1900</v>
      </c>
      <c r="BE274" s="29" t="s">
        <v>15</v>
      </c>
      <c r="BF274" s="204">
        <v>0.72</v>
      </c>
      <c r="BG274" s="21" t="s">
        <v>15</v>
      </c>
      <c r="BH274" s="29" t="s">
        <v>15</v>
      </c>
      <c r="BI274" s="29" t="s">
        <v>15</v>
      </c>
      <c r="BJ274" s="309">
        <v>23.712969999999999</v>
      </c>
      <c r="BK274" s="309">
        <v>2260603000</v>
      </c>
      <c r="BL274" s="309">
        <v>351248100</v>
      </c>
      <c r="BM274" s="309">
        <v>0.77826669999999998</v>
      </c>
      <c r="BN274" s="309">
        <v>8.4137100000000006E-2</v>
      </c>
      <c r="BO274" s="309">
        <v>6.8241839999999998E-2</v>
      </c>
      <c r="BP274" s="309">
        <v>5.9442950000000001E-2</v>
      </c>
      <c r="BQ274" s="309">
        <v>1.773407E-6</v>
      </c>
      <c r="BR274" s="309">
        <v>9.9096930000000007E-3</v>
      </c>
      <c r="BS274" s="136">
        <v>8.8397619724273699</v>
      </c>
      <c r="BT274" s="136">
        <v>14.889342069625901</v>
      </c>
      <c r="BU274" s="309">
        <v>9.5567782409489195E-5</v>
      </c>
      <c r="BV274" s="309">
        <v>-2.89867693936685E-5</v>
      </c>
      <c r="BW274" s="136">
        <v>2.6138148678001E-4</v>
      </c>
      <c r="BX274" s="136">
        <v>343.12686690751099</v>
      </c>
      <c r="BY274" s="136">
        <v>1009.44784114496</v>
      </c>
      <c r="BZ274" s="136">
        <v>2.24272434027738E-2</v>
      </c>
      <c r="CA274" s="309">
        <v>2.61932454373654E-5</v>
      </c>
      <c r="CB274" s="136">
        <v>4796.4937163423401</v>
      </c>
      <c r="CC274" s="136">
        <v>203396.22164916899</v>
      </c>
      <c r="CD274" s="136">
        <v>74290.873815300904</v>
      </c>
      <c r="CE274" s="136">
        <v>0</v>
      </c>
      <c r="CF274" s="136">
        <v>84.490741999999997</v>
      </c>
      <c r="CG274" s="136">
        <v>111.52194900000001</v>
      </c>
      <c r="CH274" s="136">
        <v>26.2</v>
      </c>
      <c r="CI274" s="136">
        <v>27.226206896551702</v>
      </c>
      <c r="CJ274" s="136">
        <v>26.4108033240997</v>
      </c>
      <c r="CK274" s="136">
        <v>0.1008</v>
      </c>
      <c r="CL274" s="136">
        <v>13.845599999999999</v>
      </c>
      <c r="CM274" s="136">
        <v>38.145600000000002</v>
      </c>
      <c r="CN274" s="136">
        <v>58.096111000000001</v>
      </c>
      <c r="CO274" s="136">
        <v>26853.866113</v>
      </c>
      <c r="CP274" s="136">
        <v>57822.152775000002</v>
      </c>
      <c r="CQ274" s="136">
        <v>87</v>
      </c>
      <c r="CR274" s="136">
        <v>78.7655172413793</v>
      </c>
      <c r="CS274" s="136">
        <v>82.720221606648195</v>
      </c>
      <c r="CT274" s="136">
        <v>1006.9</v>
      </c>
      <c r="CU274" s="136">
        <v>1005.63586206897</v>
      </c>
      <c r="CV274" s="136">
        <v>1007.0022160664799</v>
      </c>
      <c r="CW274" s="136">
        <v>1.1000000000000001</v>
      </c>
      <c r="CX274" s="136">
        <v>1.3048275862069001</v>
      </c>
      <c r="CY274" s="136">
        <v>1.1858725761772799</v>
      </c>
      <c r="CZ274" s="136">
        <v>301</v>
      </c>
      <c r="DA274" s="136">
        <v>126.965517241379</v>
      </c>
      <c r="DB274" s="136">
        <v>140.99722991689799</v>
      </c>
      <c r="DC274" s="136">
        <v>15.875</v>
      </c>
      <c r="DD274" s="136">
        <v>3460.2</v>
      </c>
      <c r="DE274" s="136">
        <v>6981.8</v>
      </c>
      <c r="DF274" s="136">
        <v>132.02500000000001</v>
      </c>
      <c r="DG274" s="136">
        <v>28967.599999999999</v>
      </c>
      <c r="DH274" s="136">
        <v>59697.3</v>
      </c>
      <c r="DI274" s="136">
        <v>448.15</v>
      </c>
      <c r="DJ274" s="136">
        <v>64703.75</v>
      </c>
      <c r="DK274" s="136">
        <v>160772.25</v>
      </c>
      <c r="DL274" s="136">
        <v>424.95</v>
      </c>
      <c r="DM274" s="136">
        <v>59341.35</v>
      </c>
      <c r="DN274" s="136">
        <v>149177.70000000001</v>
      </c>
      <c r="DO274" s="136">
        <v>8.2680000000000007</v>
      </c>
      <c r="DP274" s="136">
        <v>1792.932</v>
      </c>
      <c r="DQ274" s="136">
        <v>3789.3649999999998</v>
      </c>
      <c r="DR274" s="136">
        <v>0.1</v>
      </c>
      <c r="DS274" s="136">
        <v>52.716999999999999</v>
      </c>
      <c r="DT274" s="136">
        <v>113.123</v>
      </c>
      <c r="DU274" s="136">
        <v>0.5</v>
      </c>
      <c r="DV274" s="136">
        <v>273.82499999999999</v>
      </c>
      <c r="DW274" s="136">
        <v>587.15</v>
      </c>
      <c r="DX274" s="136">
        <v>2.4750000000000001</v>
      </c>
      <c r="DY274" s="136">
        <v>5502.4250000000002</v>
      </c>
      <c r="DZ274" s="136">
        <v>8001.7749999999996</v>
      </c>
      <c r="EA274" s="136">
        <v>60.225000000000001</v>
      </c>
      <c r="EB274" s="136">
        <v>8210.15</v>
      </c>
      <c r="EC274" s="136">
        <v>20527.724999999999</v>
      </c>
      <c r="ED274" s="61"/>
      <c r="IM274"/>
    </row>
    <row r="275" spans="1:247" ht="20.25" customHeight="1">
      <c r="A275" s="17">
        <v>39988</v>
      </c>
      <c r="B275" s="18" t="s">
        <v>372</v>
      </c>
      <c r="C275" s="19">
        <v>3</v>
      </c>
      <c r="D275" s="14">
        <v>-3.4265099999999999</v>
      </c>
      <c r="E275" s="15">
        <v>-60.287269999999999</v>
      </c>
      <c r="F275" s="11" t="s">
        <v>12</v>
      </c>
      <c r="G275" s="13">
        <v>3</v>
      </c>
      <c r="H275" s="11" t="s">
        <v>41</v>
      </c>
      <c r="I275" s="12" t="s">
        <v>371</v>
      </c>
      <c r="J275" s="12" t="s">
        <v>1931</v>
      </c>
      <c r="K275" s="16" t="s">
        <v>363</v>
      </c>
      <c r="L275" s="136">
        <v>1</v>
      </c>
      <c r="M275" s="20">
        <v>11</v>
      </c>
      <c r="N275" s="204" t="s">
        <v>15</v>
      </c>
      <c r="O275" s="205">
        <v>29.1</v>
      </c>
      <c r="P275" s="205">
        <v>40</v>
      </c>
      <c r="Q275" s="205">
        <v>0.5</v>
      </c>
      <c r="R275" s="205">
        <v>58</v>
      </c>
      <c r="S275" s="205">
        <v>4.45</v>
      </c>
      <c r="T275" s="205" t="s">
        <v>15</v>
      </c>
      <c r="U275" s="205" t="s">
        <v>15</v>
      </c>
      <c r="V275" s="205">
        <v>11.4</v>
      </c>
      <c r="W275" s="205">
        <v>6.24</v>
      </c>
      <c r="X275" s="205">
        <v>0.8</v>
      </c>
      <c r="Y275" s="205">
        <v>3.99</v>
      </c>
      <c r="Z275" s="205">
        <v>7.67</v>
      </c>
      <c r="AA275" s="205">
        <v>5.79</v>
      </c>
      <c r="AB275" s="205" t="s">
        <v>15</v>
      </c>
      <c r="AC275" s="205" t="s">
        <v>15</v>
      </c>
      <c r="AD275" s="205">
        <v>0.04</v>
      </c>
      <c r="AE275" s="178" t="s">
        <v>1900</v>
      </c>
      <c r="AF275" s="205">
        <v>0.88</v>
      </c>
      <c r="AG275" s="260" t="s">
        <v>1900</v>
      </c>
      <c r="AH275" s="205">
        <v>1.1499999999999999</v>
      </c>
      <c r="AI275" s="205">
        <v>4.92</v>
      </c>
      <c r="AJ275" s="205">
        <v>0.82</v>
      </c>
      <c r="AK275" s="205">
        <v>1.36</v>
      </c>
      <c r="AL275" s="205">
        <v>0.86</v>
      </c>
      <c r="AM275" s="205">
        <v>0.01</v>
      </c>
      <c r="AN275" s="205" t="s">
        <v>15</v>
      </c>
      <c r="AO275" s="205">
        <v>5.750952203295685</v>
      </c>
      <c r="AP275" s="205">
        <v>4.4580342195811697</v>
      </c>
      <c r="AQ275" s="217">
        <f t="shared" si="17"/>
        <v>10.208986422876855</v>
      </c>
      <c r="AR275" s="261">
        <f t="shared" si="18"/>
        <v>0.56332254399012982</v>
      </c>
      <c r="AS275" s="20">
        <v>1.69</v>
      </c>
      <c r="AT275" s="20">
        <v>13.9</v>
      </c>
      <c r="AU275" s="34" t="s">
        <v>15</v>
      </c>
      <c r="AV275" s="20">
        <v>8.9600000000000009</v>
      </c>
      <c r="AW275" s="204">
        <f t="shared" si="16"/>
        <v>0.55437324595140791</v>
      </c>
      <c r="AX275" s="21" t="s">
        <v>15</v>
      </c>
      <c r="AY275" s="21" t="s">
        <v>15</v>
      </c>
      <c r="AZ275" s="21" t="s">
        <v>15</v>
      </c>
      <c r="BA275" s="21" t="s">
        <v>15</v>
      </c>
      <c r="BB275" s="178" t="s">
        <v>1900</v>
      </c>
      <c r="BC275" s="131" t="s">
        <v>15</v>
      </c>
      <c r="BD275" s="260" t="s">
        <v>1900</v>
      </c>
      <c r="BE275" s="131" t="s">
        <v>15</v>
      </c>
      <c r="BF275" s="205">
        <v>1.1499999999999999</v>
      </c>
      <c r="BG275" s="21" t="s">
        <v>15</v>
      </c>
      <c r="BH275" s="29" t="s">
        <v>15</v>
      </c>
      <c r="BI275" s="29" t="s">
        <v>15</v>
      </c>
      <c r="BJ275" s="309">
        <v>23.718150000000001</v>
      </c>
      <c r="BK275" s="309">
        <v>2262499000</v>
      </c>
      <c r="BL275" s="309">
        <v>351346600</v>
      </c>
      <c r="BM275" s="309">
        <v>0.78003739999999999</v>
      </c>
      <c r="BN275" s="309">
        <v>8.340438E-2</v>
      </c>
      <c r="BO275" s="309">
        <v>6.762195E-2</v>
      </c>
      <c r="BP275" s="309">
        <v>5.9120390000000002E-2</v>
      </c>
      <c r="BQ275" s="309">
        <v>1.7586969999999999E-6</v>
      </c>
      <c r="BR275" s="309">
        <v>9.8141800000000005E-3</v>
      </c>
      <c r="BS275" s="136">
        <v>9.7769453525543195</v>
      </c>
      <c r="BT275" s="136">
        <v>13.960847139358499</v>
      </c>
      <c r="BU275" s="136">
        <v>-8.7698085699230398E-3</v>
      </c>
      <c r="BV275" s="136">
        <v>8.5582050960511004E-3</v>
      </c>
      <c r="BW275" s="136">
        <v>1.2262206757441199E-2</v>
      </c>
      <c r="BX275" s="136">
        <v>315.699640686522</v>
      </c>
      <c r="BY275" s="136">
        <v>5351.0923404168097</v>
      </c>
      <c r="BZ275" s="136">
        <v>3.0362314069674699E-4</v>
      </c>
      <c r="CA275" s="136">
        <v>1.13712698897441E-3</v>
      </c>
      <c r="CB275" s="136">
        <v>179590.891518611</v>
      </c>
      <c r="CC275" s="136">
        <v>1533.7903932604199</v>
      </c>
      <c r="CD275" s="136">
        <v>1031.9189407848601</v>
      </c>
      <c r="CE275" s="136">
        <v>0</v>
      </c>
      <c r="CF275" s="136">
        <v>86.251178999999993</v>
      </c>
      <c r="CG275" s="136">
        <v>120.057661</v>
      </c>
      <c r="CH275" s="136">
        <v>23.9</v>
      </c>
      <c r="CI275" s="136">
        <v>27.335172413793099</v>
      </c>
      <c r="CJ275" s="136">
        <v>26.402493074792201</v>
      </c>
      <c r="CK275" s="136">
        <v>9.3600000000000003E-2</v>
      </c>
      <c r="CL275" s="136">
        <v>13.6152</v>
      </c>
      <c r="CM275" s="136">
        <v>38.3904</v>
      </c>
      <c r="CN275" s="136">
        <v>0</v>
      </c>
      <c r="CO275" s="136">
        <v>28432.633057999999</v>
      </c>
      <c r="CP275" s="136">
        <v>58517.123053000003</v>
      </c>
      <c r="CQ275" s="136">
        <v>93</v>
      </c>
      <c r="CR275" s="136">
        <v>78.351724137931001</v>
      </c>
      <c r="CS275" s="136">
        <v>82.673130193905806</v>
      </c>
      <c r="CT275" s="136">
        <v>1007.1</v>
      </c>
      <c r="CU275" s="136">
        <v>1005.56482758621</v>
      </c>
      <c r="CV275" s="136">
        <v>1006.99916897507</v>
      </c>
      <c r="CW275" s="136">
        <v>0.1</v>
      </c>
      <c r="CX275" s="136">
        <v>1.3593103448275901</v>
      </c>
      <c r="CY275" s="136">
        <v>1.1936288088642699</v>
      </c>
      <c r="CZ275" s="136">
        <v>32</v>
      </c>
      <c r="DA275" s="136">
        <v>132.02068965517199</v>
      </c>
      <c r="DB275" s="136">
        <v>142.90027700831001</v>
      </c>
      <c r="DC275" s="136">
        <v>0</v>
      </c>
      <c r="DD275" s="136">
        <v>3594.5749999999998</v>
      </c>
      <c r="DE275" s="136">
        <v>7132.7</v>
      </c>
      <c r="DF275" s="136">
        <v>0</v>
      </c>
      <c r="DG275" s="136">
        <v>30171.474999999999</v>
      </c>
      <c r="DH275" s="136">
        <v>61010.45</v>
      </c>
      <c r="DI275" s="136">
        <v>441.75</v>
      </c>
      <c r="DJ275" s="136">
        <v>64906.375</v>
      </c>
      <c r="DK275" s="136">
        <v>160747.65</v>
      </c>
      <c r="DL275" s="136">
        <v>414.17500000000001</v>
      </c>
      <c r="DM275" s="136">
        <v>59562.025000000001</v>
      </c>
      <c r="DN275" s="136">
        <v>149091.04999999999</v>
      </c>
      <c r="DO275" s="136">
        <v>0</v>
      </c>
      <c r="DP275" s="136">
        <v>1853.6410000000001</v>
      </c>
      <c r="DQ275" s="136">
        <v>3862.556</v>
      </c>
      <c r="DR275" s="136">
        <v>0</v>
      </c>
      <c r="DS275" s="136">
        <v>54.484999999999999</v>
      </c>
      <c r="DT275" s="136">
        <v>115.256</v>
      </c>
      <c r="DU275" s="136">
        <v>0</v>
      </c>
      <c r="DV275" s="136">
        <v>282.875</v>
      </c>
      <c r="DW275" s="136">
        <v>598.42499999999995</v>
      </c>
      <c r="DX275" s="136">
        <v>0</v>
      </c>
      <c r="DY275" s="136">
        <v>5927.2749999999996</v>
      </c>
      <c r="DZ275" s="136">
        <v>8339.15</v>
      </c>
      <c r="EA275" s="136">
        <v>0</v>
      </c>
      <c r="EB275" s="136">
        <v>8298.0499999999993</v>
      </c>
      <c r="EC275" s="136">
        <v>20778.75</v>
      </c>
      <c r="ED275" s="61"/>
      <c r="IM275"/>
    </row>
    <row r="276" spans="1:247" ht="20.25" customHeight="1">
      <c r="A276" s="25">
        <v>39988</v>
      </c>
      <c r="B276" s="26" t="s">
        <v>78</v>
      </c>
      <c r="C276" s="27">
        <v>3</v>
      </c>
      <c r="D276" s="14">
        <v>-3.4265099999999999</v>
      </c>
      <c r="E276" s="23">
        <v>-60.287269999999999</v>
      </c>
      <c r="F276" s="11" t="s">
        <v>12</v>
      </c>
      <c r="G276" s="13">
        <v>3</v>
      </c>
      <c r="H276" s="11" t="s">
        <v>41</v>
      </c>
      <c r="I276" s="12" t="s">
        <v>373</v>
      </c>
      <c r="J276" s="12" t="s">
        <v>1931</v>
      </c>
      <c r="K276" s="24" t="s">
        <v>363</v>
      </c>
      <c r="L276" s="136">
        <v>1</v>
      </c>
      <c r="M276" s="28">
        <v>11</v>
      </c>
      <c r="N276" s="204" t="s">
        <v>15</v>
      </c>
      <c r="O276" s="204">
        <v>29.18</v>
      </c>
      <c r="P276" s="204">
        <v>40</v>
      </c>
      <c r="Q276" s="204">
        <v>0.5</v>
      </c>
      <c r="R276" s="204">
        <v>61.2</v>
      </c>
      <c r="S276" s="204">
        <v>4.68</v>
      </c>
      <c r="T276" s="204" t="s">
        <v>15</v>
      </c>
      <c r="U276" s="204" t="s">
        <v>15</v>
      </c>
      <c r="V276" s="204">
        <v>9.4</v>
      </c>
      <c r="W276" s="204">
        <v>6.55</v>
      </c>
      <c r="X276" s="204">
        <v>0.79</v>
      </c>
      <c r="Y276" s="204">
        <v>4.1100000000000003</v>
      </c>
      <c r="Z276" s="204">
        <v>7</v>
      </c>
      <c r="AA276" s="204">
        <v>6.57</v>
      </c>
      <c r="AB276" s="204" t="s">
        <v>15</v>
      </c>
      <c r="AC276" s="204" t="s">
        <v>15</v>
      </c>
      <c r="AD276" s="20" t="s">
        <v>1900</v>
      </c>
      <c r="AE276" s="178" t="s">
        <v>1900</v>
      </c>
      <c r="AF276" s="204">
        <v>0.97</v>
      </c>
      <c r="AG276" s="260" t="s">
        <v>1900</v>
      </c>
      <c r="AH276" s="204">
        <v>1.19</v>
      </c>
      <c r="AI276" s="204">
        <v>5.09</v>
      </c>
      <c r="AJ276" s="204">
        <v>0.85</v>
      </c>
      <c r="AK276" s="204">
        <v>1.45</v>
      </c>
      <c r="AL276" s="204">
        <v>0.93</v>
      </c>
      <c r="AM276" s="204">
        <v>0.01</v>
      </c>
      <c r="AN276" s="204" t="s">
        <v>15</v>
      </c>
      <c r="AO276" s="204">
        <v>3.9772681261278087</v>
      </c>
      <c r="AP276" s="204">
        <v>3.6276201798526926</v>
      </c>
      <c r="AQ276" s="217">
        <f t="shared" si="17"/>
        <v>7.6048883059805013</v>
      </c>
      <c r="AR276" s="261">
        <f t="shared" si="18"/>
        <v>0.52298836828413064</v>
      </c>
      <c r="AS276" s="28" t="s">
        <v>15</v>
      </c>
      <c r="AT276" s="28">
        <v>12.09</v>
      </c>
      <c r="AU276" s="34" t="s">
        <v>15</v>
      </c>
      <c r="AV276" s="28">
        <v>8.9700000000000006</v>
      </c>
      <c r="AW276" s="204">
        <f t="shared" ref="AW276:AW338" si="19">IF(AM276="NaN","NaN",(AM276*1000)/1.28784/14.0067)</f>
        <v>0.55437324595140791</v>
      </c>
      <c r="AX276" s="29" t="s">
        <v>15</v>
      </c>
      <c r="AY276" s="29" t="s">
        <v>15</v>
      </c>
      <c r="AZ276" s="29" t="s">
        <v>15</v>
      </c>
      <c r="BA276" s="29" t="s">
        <v>15</v>
      </c>
      <c r="BB276" s="178" t="s">
        <v>1900</v>
      </c>
      <c r="BC276" s="131" t="s">
        <v>15</v>
      </c>
      <c r="BD276" s="260" t="s">
        <v>1900</v>
      </c>
      <c r="BE276" s="131" t="s">
        <v>15</v>
      </c>
      <c r="BF276" s="204">
        <v>1.19</v>
      </c>
      <c r="BG276" s="21" t="s">
        <v>15</v>
      </c>
      <c r="BH276" s="29" t="s">
        <v>15</v>
      </c>
      <c r="BI276" s="29" t="s">
        <v>15</v>
      </c>
      <c r="BJ276" s="309">
        <v>23.718150000000001</v>
      </c>
      <c r="BK276" s="309">
        <v>2262499000</v>
      </c>
      <c r="BL276" s="309">
        <v>351346600</v>
      </c>
      <c r="BM276" s="309">
        <v>0.78003739999999999</v>
      </c>
      <c r="BN276" s="309">
        <v>8.340438E-2</v>
      </c>
      <c r="BO276" s="309">
        <v>6.762195E-2</v>
      </c>
      <c r="BP276" s="309">
        <v>5.9120390000000002E-2</v>
      </c>
      <c r="BQ276" s="309">
        <v>1.7586969999999999E-6</v>
      </c>
      <c r="BR276" s="309">
        <v>9.8141800000000005E-3</v>
      </c>
      <c r="BS276" s="136">
        <v>9.7769453525543195</v>
      </c>
      <c r="BT276" s="136">
        <v>13.960847139358499</v>
      </c>
      <c r="BU276" s="136">
        <v>-8.7698085699230398E-3</v>
      </c>
      <c r="BV276" s="136">
        <v>8.5582050960511004E-3</v>
      </c>
      <c r="BW276" s="136">
        <v>1.2262206757441199E-2</v>
      </c>
      <c r="BX276" s="136">
        <v>315.699640686522</v>
      </c>
      <c r="BY276" s="136">
        <v>3442.5661913170802</v>
      </c>
      <c r="BZ276" s="136">
        <v>3.0352058027424602E-4</v>
      </c>
      <c r="CA276" s="136">
        <v>1.13712698897441E-3</v>
      </c>
      <c r="CB276" s="136">
        <v>179590.891518611</v>
      </c>
      <c r="CC276" s="136">
        <v>1533.7903932604199</v>
      </c>
      <c r="CD276" s="136">
        <v>1031.9189407848601</v>
      </c>
      <c r="CE276" s="136">
        <v>0</v>
      </c>
      <c r="CF276" s="136">
        <v>86.251178999999993</v>
      </c>
      <c r="CG276" s="136">
        <v>120.057661</v>
      </c>
      <c r="CH276" s="136">
        <v>23.7</v>
      </c>
      <c r="CI276" s="136">
        <v>27.336551724137902</v>
      </c>
      <c r="CJ276" s="136">
        <v>26.4005540166205</v>
      </c>
      <c r="CK276" s="136">
        <v>9.7199999999999995E-2</v>
      </c>
      <c r="CL276" s="136">
        <v>13.597200000000001</v>
      </c>
      <c r="CM276" s="136">
        <v>38.401200000000003</v>
      </c>
      <c r="CN276" s="136">
        <v>0</v>
      </c>
      <c r="CO276" s="136">
        <v>28432.633057999999</v>
      </c>
      <c r="CP276" s="136">
        <v>58517.123053000003</v>
      </c>
      <c r="CQ276" s="136">
        <v>94</v>
      </c>
      <c r="CR276" s="136">
        <v>78.344827586206904</v>
      </c>
      <c r="CS276" s="136">
        <v>82.675900277008296</v>
      </c>
      <c r="CT276" s="136">
        <v>1007.4</v>
      </c>
      <c r="CU276" s="136">
        <v>1005.57448275862</v>
      </c>
      <c r="CV276" s="136">
        <v>1007.00193905817</v>
      </c>
      <c r="CW276" s="136">
        <v>0.1</v>
      </c>
      <c r="CX276" s="136">
        <v>1.3558620689655201</v>
      </c>
      <c r="CY276" s="136">
        <v>1.1939058171745101</v>
      </c>
      <c r="CZ276" s="136">
        <v>26</v>
      </c>
      <c r="DA276" s="136">
        <v>129.73793103448301</v>
      </c>
      <c r="DB276" s="136">
        <v>142.930747922438</v>
      </c>
      <c r="DC276" s="136">
        <v>0</v>
      </c>
      <c r="DD276" s="136">
        <v>3594.5749999999998</v>
      </c>
      <c r="DE276" s="136">
        <v>7132.7</v>
      </c>
      <c r="DF276" s="136">
        <v>0</v>
      </c>
      <c r="DG276" s="136">
        <v>30171.474999999999</v>
      </c>
      <c r="DH276" s="136">
        <v>61010.45</v>
      </c>
      <c r="DI276" s="136">
        <v>438.55</v>
      </c>
      <c r="DJ276" s="136">
        <v>64919.5</v>
      </c>
      <c r="DK276" s="136">
        <v>160739.92499999999</v>
      </c>
      <c r="DL276" s="136">
        <v>423.67500000000001</v>
      </c>
      <c r="DM276" s="136">
        <v>59581.324999999997</v>
      </c>
      <c r="DN276" s="136">
        <v>149092.27499999999</v>
      </c>
      <c r="DO276" s="136">
        <v>0</v>
      </c>
      <c r="DP276" s="136">
        <v>1853.6410000000001</v>
      </c>
      <c r="DQ276" s="136">
        <v>3862.556</v>
      </c>
      <c r="DR276" s="136">
        <v>0</v>
      </c>
      <c r="DS276" s="136">
        <v>54.484999999999999</v>
      </c>
      <c r="DT276" s="136">
        <v>115.256</v>
      </c>
      <c r="DU276" s="136">
        <v>0</v>
      </c>
      <c r="DV276" s="136">
        <v>282.875</v>
      </c>
      <c r="DW276" s="136">
        <v>598.42499999999995</v>
      </c>
      <c r="DX276" s="136">
        <v>0</v>
      </c>
      <c r="DY276" s="136">
        <v>5927.2749999999996</v>
      </c>
      <c r="DZ276" s="136">
        <v>8339.15</v>
      </c>
      <c r="EA276" s="136">
        <v>0</v>
      </c>
      <c r="EB276" s="136">
        <v>8298.0499999999993</v>
      </c>
      <c r="EC276" s="136">
        <v>20778.75</v>
      </c>
      <c r="ED276" s="61"/>
      <c r="IM276"/>
    </row>
    <row r="277" spans="1:247" ht="20.25" customHeight="1">
      <c r="A277" s="17">
        <v>39988</v>
      </c>
      <c r="B277" s="18" t="s">
        <v>37</v>
      </c>
      <c r="C277" s="19">
        <v>3</v>
      </c>
      <c r="D277" s="14">
        <v>-3.4265099999999999</v>
      </c>
      <c r="E277" s="15">
        <v>-60.287269999999999</v>
      </c>
      <c r="F277" s="11" t="s">
        <v>12</v>
      </c>
      <c r="G277" s="13">
        <v>3</v>
      </c>
      <c r="H277" s="11" t="s">
        <v>41</v>
      </c>
      <c r="I277" s="12" t="s">
        <v>374</v>
      </c>
      <c r="J277" s="12" t="s">
        <v>1931</v>
      </c>
      <c r="K277" s="16" t="s">
        <v>363</v>
      </c>
      <c r="L277" s="136">
        <v>1</v>
      </c>
      <c r="M277" s="20">
        <v>11</v>
      </c>
      <c r="N277" s="204" t="s">
        <v>15</v>
      </c>
      <c r="O277" s="205">
        <v>29.79</v>
      </c>
      <c r="P277" s="205">
        <v>41</v>
      </c>
      <c r="Q277" s="205">
        <v>0.54</v>
      </c>
      <c r="R277" s="205">
        <v>65.400000000000006</v>
      </c>
      <c r="S277" s="205">
        <v>4.96</v>
      </c>
      <c r="T277" s="205" t="s">
        <v>15</v>
      </c>
      <c r="U277" s="205" t="s">
        <v>15</v>
      </c>
      <c r="V277" s="205">
        <v>9.4</v>
      </c>
      <c r="W277" s="205">
        <v>6.57</v>
      </c>
      <c r="X277" s="205">
        <v>0.81</v>
      </c>
      <c r="Y277" s="205">
        <v>4</v>
      </c>
      <c r="Z277" s="205">
        <v>7</v>
      </c>
      <c r="AA277" s="205">
        <v>6.75</v>
      </c>
      <c r="AB277" s="205" t="s">
        <v>15</v>
      </c>
      <c r="AC277" s="205" t="s">
        <v>15</v>
      </c>
      <c r="AD277" s="205">
        <v>0.03</v>
      </c>
      <c r="AE277" s="178" t="s">
        <v>1900</v>
      </c>
      <c r="AF277" s="205">
        <v>0.88</v>
      </c>
      <c r="AG277" s="260" t="s">
        <v>1900</v>
      </c>
      <c r="AH277" s="205">
        <v>1.1299999999999999</v>
      </c>
      <c r="AI277" s="205">
        <v>5.1100000000000003</v>
      </c>
      <c r="AJ277" s="205">
        <v>0.82</v>
      </c>
      <c r="AK277" s="205">
        <v>1.33</v>
      </c>
      <c r="AL277" s="205">
        <v>0.83</v>
      </c>
      <c r="AM277" s="205">
        <v>0.01</v>
      </c>
      <c r="AN277" s="205" t="s">
        <v>15</v>
      </c>
      <c r="AO277" s="205">
        <v>5.3551668744264802</v>
      </c>
      <c r="AP277" s="205">
        <v>3.5218118390998492</v>
      </c>
      <c r="AQ277" s="217">
        <f t="shared" si="17"/>
        <v>8.8769787135263289</v>
      </c>
      <c r="AR277" s="261">
        <f t="shared" si="18"/>
        <v>0.60326458440939201</v>
      </c>
      <c r="AS277" s="20">
        <v>3.38</v>
      </c>
      <c r="AT277" s="20">
        <v>11.97</v>
      </c>
      <c r="AU277" s="34" t="s">
        <v>15</v>
      </c>
      <c r="AV277" s="20">
        <v>5.69</v>
      </c>
      <c r="AW277" s="204">
        <f t="shared" si="19"/>
        <v>0.55437324595140791</v>
      </c>
      <c r="AX277" s="21" t="s">
        <v>15</v>
      </c>
      <c r="AY277" s="21" t="s">
        <v>15</v>
      </c>
      <c r="AZ277" s="21" t="s">
        <v>15</v>
      </c>
      <c r="BA277" s="21" t="s">
        <v>15</v>
      </c>
      <c r="BB277" s="178" t="s">
        <v>1900</v>
      </c>
      <c r="BC277" s="131" t="s">
        <v>15</v>
      </c>
      <c r="BD277" s="260" t="s">
        <v>1900</v>
      </c>
      <c r="BE277" s="131" t="s">
        <v>15</v>
      </c>
      <c r="BF277" s="205">
        <v>1.1299999999999999</v>
      </c>
      <c r="BG277" s="21" t="s">
        <v>15</v>
      </c>
      <c r="BH277" s="29" t="s">
        <v>15</v>
      </c>
      <c r="BI277" s="29" t="s">
        <v>15</v>
      </c>
      <c r="BJ277" s="309">
        <v>23.718150000000001</v>
      </c>
      <c r="BK277" s="309">
        <v>2262499000</v>
      </c>
      <c r="BL277" s="309">
        <v>351346600</v>
      </c>
      <c r="BM277" s="309">
        <v>0.78003739999999999</v>
      </c>
      <c r="BN277" s="309">
        <v>8.340438E-2</v>
      </c>
      <c r="BO277" s="309">
        <v>6.762195E-2</v>
      </c>
      <c r="BP277" s="309">
        <v>5.9120390000000002E-2</v>
      </c>
      <c r="BQ277" s="309">
        <v>1.7586969999999999E-6</v>
      </c>
      <c r="BR277" s="309">
        <v>9.8141800000000005E-3</v>
      </c>
      <c r="BS277" s="136">
        <v>9.7769453525543195</v>
      </c>
      <c r="BT277" s="136">
        <v>13.960847139358499</v>
      </c>
      <c r="BU277" s="136">
        <v>-8.7698085699230398E-3</v>
      </c>
      <c r="BV277" s="136">
        <v>8.5582050960511004E-3</v>
      </c>
      <c r="BW277" s="136">
        <v>1.2262206757441199E-2</v>
      </c>
      <c r="BX277" s="136">
        <v>315.699640686522</v>
      </c>
      <c r="BY277" s="136">
        <v>5684.93149871898</v>
      </c>
      <c r="BZ277" s="136">
        <v>6.3838164610160494E-2</v>
      </c>
      <c r="CA277" s="136">
        <v>1.13712698897441E-3</v>
      </c>
      <c r="CB277" s="136">
        <v>179590.891518611</v>
      </c>
      <c r="CC277" s="136">
        <v>1533.7903932604199</v>
      </c>
      <c r="CD277" s="136">
        <v>1031.9189407848601</v>
      </c>
      <c r="CE277" s="136">
        <v>0</v>
      </c>
      <c r="CF277" s="136">
        <v>86.251178999999993</v>
      </c>
      <c r="CG277" s="136">
        <v>120.057661</v>
      </c>
      <c r="CH277" s="136">
        <v>24.1</v>
      </c>
      <c r="CI277" s="136">
        <v>27.338620689655201</v>
      </c>
      <c r="CJ277" s="136">
        <v>26.399722991689799</v>
      </c>
      <c r="CK277" s="136">
        <v>0.2016</v>
      </c>
      <c r="CL277" s="136">
        <v>13.6692</v>
      </c>
      <c r="CM277" s="136">
        <v>38.520000000000003</v>
      </c>
      <c r="CN277" s="136">
        <v>0</v>
      </c>
      <c r="CO277" s="136">
        <v>28432.633057999999</v>
      </c>
      <c r="CP277" s="136">
        <v>58517.123053000003</v>
      </c>
      <c r="CQ277" s="136">
        <v>90</v>
      </c>
      <c r="CR277" s="136">
        <v>78.317241379310303</v>
      </c>
      <c r="CS277" s="136">
        <v>82.664819944598307</v>
      </c>
      <c r="CT277" s="136">
        <v>1007.9</v>
      </c>
      <c r="CU277" s="136">
        <v>1005.58689655172</v>
      </c>
      <c r="CV277" s="136">
        <v>1007.00498614958</v>
      </c>
      <c r="CW277" s="136">
        <v>1.8</v>
      </c>
      <c r="CX277" s="136">
        <v>1.3634482758620701</v>
      </c>
      <c r="CY277" s="136">
        <v>1.1988919667589999</v>
      </c>
      <c r="CZ277" s="136">
        <v>70</v>
      </c>
      <c r="DA277" s="136">
        <v>127.737931034483</v>
      </c>
      <c r="DB277" s="136">
        <v>143.019390581717</v>
      </c>
      <c r="DC277" s="136">
        <v>3.6</v>
      </c>
      <c r="DD277" s="136">
        <v>3598.1750000000002</v>
      </c>
      <c r="DE277" s="136">
        <v>7136.3</v>
      </c>
      <c r="DF277" s="136">
        <v>26.25</v>
      </c>
      <c r="DG277" s="136">
        <v>30197.724999999999</v>
      </c>
      <c r="DH277" s="136">
        <v>61036.7</v>
      </c>
      <c r="DI277" s="136">
        <v>436.625</v>
      </c>
      <c r="DJ277" s="136">
        <v>64926.8</v>
      </c>
      <c r="DK277" s="136">
        <v>160730.85</v>
      </c>
      <c r="DL277" s="136">
        <v>416.45</v>
      </c>
      <c r="DM277" s="136">
        <v>59587.125</v>
      </c>
      <c r="DN277" s="136">
        <v>149085.85</v>
      </c>
      <c r="DO277" s="136">
        <v>1.488</v>
      </c>
      <c r="DP277" s="136">
        <v>1855.1289999999999</v>
      </c>
      <c r="DQ277" s="136">
        <v>3864.0439999999999</v>
      </c>
      <c r="DR277" s="136">
        <v>5.0000000000000001E-3</v>
      </c>
      <c r="DS277" s="136">
        <v>54.49</v>
      </c>
      <c r="DT277" s="136">
        <v>115.261</v>
      </c>
      <c r="DU277" s="136">
        <v>2.5000000000000001E-2</v>
      </c>
      <c r="DV277" s="136">
        <v>282.89999999999998</v>
      </c>
      <c r="DW277" s="136">
        <v>598.45000000000005</v>
      </c>
      <c r="DX277" s="136">
        <v>0.57499999999999996</v>
      </c>
      <c r="DY277" s="136">
        <v>5927.85</v>
      </c>
      <c r="DZ277" s="136">
        <v>8339.7250000000004</v>
      </c>
      <c r="EA277" s="136">
        <v>11.35</v>
      </c>
      <c r="EB277" s="136">
        <v>8309.4</v>
      </c>
      <c r="EC277" s="136">
        <v>20790.099999999999</v>
      </c>
      <c r="ED277" s="61"/>
      <c r="IM277"/>
    </row>
    <row r="278" spans="1:247" ht="20.25" customHeight="1">
      <c r="A278" s="25">
        <v>39988</v>
      </c>
      <c r="B278" s="26" t="s">
        <v>60</v>
      </c>
      <c r="C278" s="27">
        <v>3</v>
      </c>
      <c r="D278" s="14">
        <v>-3.4265099999999999</v>
      </c>
      <c r="E278" s="23">
        <v>-60.287269999999999</v>
      </c>
      <c r="F278" s="11" t="s">
        <v>12</v>
      </c>
      <c r="G278" s="13">
        <v>3</v>
      </c>
      <c r="H278" s="11" t="s">
        <v>41</v>
      </c>
      <c r="I278" s="12" t="s">
        <v>375</v>
      </c>
      <c r="J278" s="12" t="s">
        <v>1931</v>
      </c>
      <c r="K278" s="24" t="s">
        <v>363</v>
      </c>
      <c r="L278" s="136">
        <v>1</v>
      </c>
      <c r="M278" s="28">
        <v>11</v>
      </c>
      <c r="N278" s="204" t="s">
        <v>15</v>
      </c>
      <c r="O278" s="204">
        <v>30.35</v>
      </c>
      <c r="P278" s="204">
        <v>41</v>
      </c>
      <c r="Q278" s="204">
        <v>0.54</v>
      </c>
      <c r="R278" s="204">
        <v>67.2</v>
      </c>
      <c r="S278" s="204">
        <v>5.08</v>
      </c>
      <c r="T278" s="204" t="s">
        <v>15</v>
      </c>
      <c r="U278" s="204" t="s">
        <v>15</v>
      </c>
      <c r="V278" s="204">
        <v>9.4</v>
      </c>
      <c r="W278" s="204">
        <v>6.3</v>
      </c>
      <c r="X278" s="204">
        <v>0.9</v>
      </c>
      <c r="Y278" s="204">
        <v>4.07</v>
      </c>
      <c r="Z278" s="204">
        <v>7.67</v>
      </c>
      <c r="AA278" s="204">
        <v>7.69</v>
      </c>
      <c r="AB278" s="204" t="s">
        <v>15</v>
      </c>
      <c r="AC278" s="204" t="s">
        <v>15</v>
      </c>
      <c r="AD278" s="204">
        <v>0.03</v>
      </c>
      <c r="AE278" s="178" t="s">
        <v>1900</v>
      </c>
      <c r="AF278" s="204">
        <v>0.95</v>
      </c>
      <c r="AG278" s="260" t="s">
        <v>1900</v>
      </c>
      <c r="AH278" s="204">
        <v>1.19</v>
      </c>
      <c r="AI278" s="204">
        <v>5.17</v>
      </c>
      <c r="AJ278" s="204">
        <v>0.86</v>
      </c>
      <c r="AK278" s="204">
        <v>1.45</v>
      </c>
      <c r="AL278" s="204">
        <v>0.91</v>
      </c>
      <c r="AM278" s="204">
        <v>0.01</v>
      </c>
      <c r="AN278" s="204" t="s">
        <v>15</v>
      </c>
      <c r="AO278" s="204">
        <v>5.0644990225309474</v>
      </c>
      <c r="AP278" s="204">
        <v>3.289355556008239</v>
      </c>
      <c r="AQ278" s="217">
        <f t="shared" si="17"/>
        <v>8.3538545785391864</v>
      </c>
      <c r="AR278" s="261">
        <f t="shared" si="18"/>
        <v>0.60624696957755297</v>
      </c>
      <c r="AS278" s="28">
        <v>1.02</v>
      </c>
      <c r="AT278" s="28">
        <v>11.65</v>
      </c>
      <c r="AU278" s="34" t="s">
        <v>15</v>
      </c>
      <c r="AV278" s="28">
        <v>7.98</v>
      </c>
      <c r="AW278" s="204">
        <f t="shared" si="19"/>
        <v>0.55437324595140791</v>
      </c>
      <c r="AX278" s="29" t="s">
        <v>15</v>
      </c>
      <c r="AY278" s="29" t="s">
        <v>15</v>
      </c>
      <c r="AZ278" s="29" t="s">
        <v>15</v>
      </c>
      <c r="BA278" s="29" t="s">
        <v>15</v>
      </c>
      <c r="BB278" s="178" t="s">
        <v>1900</v>
      </c>
      <c r="BC278" s="131" t="s">
        <v>15</v>
      </c>
      <c r="BD278" s="260" t="s">
        <v>1900</v>
      </c>
      <c r="BE278" s="131" t="s">
        <v>15</v>
      </c>
      <c r="BF278" s="204">
        <v>1.19</v>
      </c>
      <c r="BG278" s="21" t="s">
        <v>15</v>
      </c>
      <c r="BH278" s="29" t="s">
        <v>15</v>
      </c>
      <c r="BI278" s="29" t="s">
        <v>15</v>
      </c>
      <c r="BJ278" s="309">
        <v>23.718150000000001</v>
      </c>
      <c r="BK278" s="309">
        <v>2262499000</v>
      </c>
      <c r="BL278" s="309">
        <v>351346600</v>
      </c>
      <c r="BM278" s="309">
        <v>0.78003739999999999</v>
      </c>
      <c r="BN278" s="309">
        <v>8.340438E-2</v>
      </c>
      <c r="BO278" s="309">
        <v>6.762195E-2</v>
      </c>
      <c r="BP278" s="309">
        <v>5.9120390000000002E-2</v>
      </c>
      <c r="BQ278" s="309">
        <v>1.7586969999999999E-6</v>
      </c>
      <c r="BR278" s="309">
        <v>9.8141800000000005E-3</v>
      </c>
      <c r="BS278" s="136">
        <v>9.7769453525543195</v>
      </c>
      <c r="BT278" s="136">
        <v>13.9624602794647</v>
      </c>
      <c r="BU278" s="136">
        <v>-8.7863996159285307E-3</v>
      </c>
      <c r="BV278" s="136">
        <v>8.5301809012889897E-3</v>
      </c>
      <c r="BW278" s="136">
        <v>1.2254485860467E-2</v>
      </c>
      <c r="BX278" s="136">
        <v>315.84769506374602</v>
      </c>
      <c r="BY278" s="136">
        <v>6058.7581493500502</v>
      </c>
      <c r="BZ278" s="136">
        <v>6.7606651050695502E-3</v>
      </c>
      <c r="CA278" s="136">
        <v>1.13098258526205E-3</v>
      </c>
      <c r="CB278" s="136">
        <v>178652.97267507101</v>
      </c>
      <c r="CC278" s="136">
        <v>1533.7903932604199</v>
      </c>
      <c r="CD278" s="136">
        <v>1031.9189407848601</v>
      </c>
      <c r="CE278" s="136">
        <v>0</v>
      </c>
      <c r="CF278" s="136">
        <v>86.251178999999993</v>
      </c>
      <c r="CG278" s="136">
        <v>120.057661</v>
      </c>
      <c r="CH278" s="136">
        <v>25.5</v>
      </c>
      <c r="CI278" s="136">
        <v>27.349655172413801</v>
      </c>
      <c r="CJ278" s="136">
        <v>26.402770083102499</v>
      </c>
      <c r="CK278" s="136">
        <v>7.5600000000000001E-2</v>
      </c>
      <c r="CL278" s="136">
        <v>13.651199999999999</v>
      </c>
      <c r="CM278" s="136">
        <v>38.512799999999999</v>
      </c>
      <c r="CN278" s="136">
        <v>54.808889000000001</v>
      </c>
      <c r="CO278" s="136">
        <v>28487.421668999999</v>
      </c>
      <c r="CP278" s="136">
        <v>58571.906109000003</v>
      </c>
      <c r="CQ278" s="136">
        <v>89</v>
      </c>
      <c r="CR278" s="136">
        <v>78.289655172413802</v>
      </c>
      <c r="CS278" s="136">
        <v>82.650969529085899</v>
      </c>
      <c r="CT278" s="136">
        <v>1008.5</v>
      </c>
      <c r="CU278" s="136">
        <v>1005.60068965517</v>
      </c>
      <c r="CV278" s="136">
        <v>1007.008033241</v>
      </c>
      <c r="CW278" s="136">
        <v>0.5</v>
      </c>
      <c r="CX278" s="136">
        <v>1.36551724137931</v>
      </c>
      <c r="CY278" s="136">
        <v>1.2002770083102501</v>
      </c>
      <c r="CZ278" s="136">
        <v>99</v>
      </c>
      <c r="DA278" s="136">
        <v>128.365517241379</v>
      </c>
      <c r="DB278" s="136">
        <v>143.157894736842</v>
      </c>
      <c r="DC278" s="136">
        <v>21.375</v>
      </c>
      <c r="DD278" s="136">
        <v>3616.5250000000001</v>
      </c>
      <c r="DE278" s="136">
        <v>7154.85</v>
      </c>
      <c r="DF278" s="136">
        <v>199.125</v>
      </c>
      <c r="DG278" s="136">
        <v>30373.05</v>
      </c>
      <c r="DH278" s="136">
        <v>61212.875</v>
      </c>
      <c r="DI278" s="136">
        <v>449</v>
      </c>
      <c r="DJ278" s="136">
        <v>64941.375</v>
      </c>
      <c r="DK278" s="136">
        <v>160734</v>
      </c>
      <c r="DL278" s="136">
        <v>407.27499999999998</v>
      </c>
      <c r="DM278" s="136">
        <v>59582.7</v>
      </c>
      <c r="DN278" s="136">
        <v>149073.875</v>
      </c>
      <c r="DO278" s="136">
        <v>10.393000000000001</v>
      </c>
      <c r="DP278" s="136">
        <v>1864.1469999999999</v>
      </c>
      <c r="DQ278" s="136">
        <v>3873.0540000000001</v>
      </c>
      <c r="DR278" s="136">
        <v>0.113</v>
      </c>
      <c r="DS278" s="136">
        <v>54.597999999999999</v>
      </c>
      <c r="DT278" s="136">
        <v>115.369</v>
      </c>
      <c r="DU278" s="136">
        <v>0.55000000000000004</v>
      </c>
      <c r="DV278" s="136">
        <v>283.42500000000001</v>
      </c>
      <c r="DW278" s="136">
        <v>598.97500000000002</v>
      </c>
      <c r="DX278" s="136">
        <v>35.65</v>
      </c>
      <c r="DY278" s="136">
        <v>5963.2250000000004</v>
      </c>
      <c r="DZ278" s="136">
        <v>8375.1749999999993</v>
      </c>
      <c r="EA278" s="136">
        <v>57.475000000000001</v>
      </c>
      <c r="EB278" s="136">
        <v>8356.4750000000004</v>
      </c>
      <c r="EC278" s="136">
        <v>20837.325000000001</v>
      </c>
      <c r="ED278" s="61"/>
      <c r="IM278"/>
    </row>
    <row r="279" spans="1:247" ht="20.25" customHeight="1">
      <c r="A279" s="17">
        <v>39988</v>
      </c>
      <c r="B279" s="18" t="s">
        <v>35</v>
      </c>
      <c r="C279" s="19">
        <v>3</v>
      </c>
      <c r="D279" s="14">
        <v>-3.4265099999999999</v>
      </c>
      <c r="E279" s="15">
        <v>-60.287269999999999</v>
      </c>
      <c r="F279" s="11" t="s">
        <v>12</v>
      </c>
      <c r="G279" s="13">
        <v>3</v>
      </c>
      <c r="H279" s="11" t="s">
        <v>41</v>
      </c>
      <c r="I279" s="12" t="s">
        <v>376</v>
      </c>
      <c r="J279" s="12" t="s">
        <v>1931</v>
      </c>
      <c r="K279" s="16" t="s">
        <v>363</v>
      </c>
      <c r="L279" s="136">
        <v>1</v>
      </c>
      <c r="M279" s="20">
        <v>11</v>
      </c>
      <c r="N279" s="204" t="s">
        <v>15</v>
      </c>
      <c r="O279" s="205">
        <v>30.79</v>
      </c>
      <c r="P279" s="205">
        <v>41</v>
      </c>
      <c r="Q279" s="205">
        <v>0.56000000000000005</v>
      </c>
      <c r="R279" s="205">
        <v>70.099999999999994</v>
      </c>
      <c r="S279" s="205">
        <v>5.34</v>
      </c>
      <c r="T279" s="205" t="s">
        <v>15</v>
      </c>
      <c r="U279" s="205" t="s">
        <v>15</v>
      </c>
      <c r="V279" s="205">
        <v>27</v>
      </c>
      <c r="W279" s="205">
        <v>6.66</v>
      </c>
      <c r="X279" s="205">
        <v>0.49</v>
      </c>
      <c r="Y279" s="205">
        <v>3.98</v>
      </c>
      <c r="Z279" s="205">
        <v>7.33</v>
      </c>
      <c r="AA279" s="205">
        <v>7.06</v>
      </c>
      <c r="AB279" s="205" t="s">
        <v>15</v>
      </c>
      <c r="AC279" s="205" t="s">
        <v>15</v>
      </c>
      <c r="AD279" s="205">
        <v>0.03</v>
      </c>
      <c r="AE279" s="178" t="s">
        <v>1900</v>
      </c>
      <c r="AF279" s="205">
        <v>0.92</v>
      </c>
      <c r="AG279" s="260" t="s">
        <v>1900</v>
      </c>
      <c r="AH279" s="205">
        <v>1.17</v>
      </c>
      <c r="AI279" s="205">
        <v>5.1100000000000003</v>
      </c>
      <c r="AJ279" s="205">
        <v>0.85</v>
      </c>
      <c r="AK279" s="205">
        <v>1.42</v>
      </c>
      <c r="AL279" s="205">
        <v>0.89</v>
      </c>
      <c r="AM279" s="205">
        <v>0.01</v>
      </c>
      <c r="AN279" s="205" t="s">
        <v>15</v>
      </c>
      <c r="AO279" s="205">
        <v>7.3180069391828617</v>
      </c>
      <c r="AP279" s="205">
        <v>6.1288182927553869</v>
      </c>
      <c r="AQ279" s="217">
        <f t="shared" si="17"/>
        <v>13.446825231938249</v>
      </c>
      <c r="AR279" s="261">
        <f t="shared" si="18"/>
        <v>0.54421819373404856</v>
      </c>
      <c r="AS279" s="219" t="s">
        <v>15</v>
      </c>
      <c r="AT279" s="20">
        <v>7</v>
      </c>
      <c r="AU279" s="34" t="s">
        <v>15</v>
      </c>
      <c r="AV279" s="20">
        <v>7.82</v>
      </c>
      <c r="AW279" s="204">
        <f t="shared" si="19"/>
        <v>0.55437324595140791</v>
      </c>
      <c r="AX279" s="21" t="s">
        <v>15</v>
      </c>
      <c r="AY279" s="21" t="s">
        <v>15</v>
      </c>
      <c r="AZ279" s="21" t="s">
        <v>15</v>
      </c>
      <c r="BA279" s="21" t="s">
        <v>15</v>
      </c>
      <c r="BB279" s="178" t="s">
        <v>1900</v>
      </c>
      <c r="BC279" s="131" t="s">
        <v>15</v>
      </c>
      <c r="BD279" s="260" t="s">
        <v>1900</v>
      </c>
      <c r="BE279" s="131" t="s">
        <v>15</v>
      </c>
      <c r="BF279" s="205">
        <v>1.17</v>
      </c>
      <c r="BG279" s="21" t="s">
        <v>15</v>
      </c>
      <c r="BH279" s="29" t="s">
        <v>15</v>
      </c>
      <c r="BI279" s="29" t="s">
        <v>15</v>
      </c>
      <c r="BJ279" s="309">
        <v>23.718150000000001</v>
      </c>
      <c r="BK279" s="309">
        <v>2262499000</v>
      </c>
      <c r="BL279" s="309">
        <v>351346600</v>
      </c>
      <c r="BM279" s="309">
        <v>0.78003739999999999</v>
      </c>
      <c r="BN279" s="309">
        <v>8.340438E-2</v>
      </c>
      <c r="BO279" s="309">
        <v>6.762195E-2</v>
      </c>
      <c r="BP279" s="309">
        <v>5.9120390000000002E-2</v>
      </c>
      <c r="BQ279" s="309">
        <v>1.7586969999999999E-6</v>
      </c>
      <c r="BR279" s="309">
        <v>9.8141800000000005E-3</v>
      </c>
      <c r="BS279" s="136">
        <v>9.7769453525543195</v>
      </c>
      <c r="BT279" s="136">
        <v>13.9624602794647</v>
      </c>
      <c r="BU279" s="136">
        <v>-8.7863996159285307E-3</v>
      </c>
      <c r="BV279" s="136">
        <v>8.5301809012889897E-3</v>
      </c>
      <c r="BW279" s="136">
        <v>1.2254485860467E-2</v>
      </c>
      <c r="BX279" s="136">
        <v>315.84769506374602</v>
      </c>
      <c r="BY279" s="136">
        <v>7744.9806680785596</v>
      </c>
      <c r="BZ279" s="136">
        <v>3.9216979870967998E-2</v>
      </c>
      <c r="CA279" s="136">
        <v>1.13098258526205E-3</v>
      </c>
      <c r="CB279" s="136">
        <v>178652.97267507101</v>
      </c>
      <c r="CC279" s="136">
        <v>1535.4974534668099</v>
      </c>
      <c r="CD279" s="136">
        <v>1033.6955007440399</v>
      </c>
      <c r="CE279" s="136">
        <v>0</v>
      </c>
      <c r="CF279" s="136">
        <v>86.251178999999993</v>
      </c>
      <c r="CG279" s="136">
        <v>120.057661</v>
      </c>
      <c r="CH279" s="136">
        <v>27.3</v>
      </c>
      <c r="CI279" s="136">
        <v>27.370344827586202</v>
      </c>
      <c r="CJ279" s="136">
        <v>26.409141274238198</v>
      </c>
      <c r="CK279" s="136">
        <v>8.6400000000000005E-2</v>
      </c>
      <c r="CL279" s="136">
        <v>13.651199999999999</v>
      </c>
      <c r="CM279" s="136">
        <v>38.520000000000003</v>
      </c>
      <c r="CN279" s="136">
        <v>250.138611</v>
      </c>
      <c r="CO279" s="136">
        <v>28722.10528</v>
      </c>
      <c r="CP279" s="136">
        <v>58792.972776000002</v>
      </c>
      <c r="CQ279" s="136">
        <v>82</v>
      </c>
      <c r="CR279" s="136">
        <v>78.213793103448296</v>
      </c>
      <c r="CS279" s="136">
        <v>82.626038781163402</v>
      </c>
      <c r="CT279" s="136">
        <v>1009.1</v>
      </c>
      <c r="CU279" s="136">
        <v>1005.6144827586201</v>
      </c>
      <c r="CV279" s="136">
        <v>1007.01108033241</v>
      </c>
      <c r="CW279" s="136">
        <v>1.4</v>
      </c>
      <c r="CX279" s="136">
        <v>1.3724137931034499</v>
      </c>
      <c r="CY279" s="136">
        <v>1.2041551246537401</v>
      </c>
      <c r="CZ279" s="136">
        <v>6</v>
      </c>
      <c r="DA279" s="136">
        <v>128.351724137931</v>
      </c>
      <c r="DB279" s="136">
        <v>143.03324099723</v>
      </c>
      <c r="DC279" s="136">
        <v>43.524999999999999</v>
      </c>
      <c r="DD279" s="136">
        <v>3647.375</v>
      </c>
      <c r="DE279" s="136">
        <v>7183.05</v>
      </c>
      <c r="DF279" s="136">
        <v>399.02499999999998</v>
      </c>
      <c r="DG279" s="136">
        <v>30638.75</v>
      </c>
      <c r="DH279" s="136">
        <v>61489.75</v>
      </c>
      <c r="DI279" s="136">
        <v>462.07499999999999</v>
      </c>
      <c r="DJ279" s="136">
        <v>64961.9</v>
      </c>
      <c r="DK279" s="136">
        <v>160747.1</v>
      </c>
      <c r="DL279" s="136">
        <v>404.72500000000002</v>
      </c>
      <c r="DM279" s="136">
        <v>59562.400000000001</v>
      </c>
      <c r="DN279" s="136">
        <v>149054.77499999999</v>
      </c>
      <c r="DO279" s="136">
        <v>22.795000000000002</v>
      </c>
      <c r="DP279" s="136">
        <v>1878.5219999999999</v>
      </c>
      <c r="DQ279" s="136">
        <v>3888.9209999999998</v>
      </c>
      <c r="DR279" s="136">
        <v>0.45500000000000002</v>
      </c>
      <c r="DS279" s="136">
        <v>54.945</v>
      </c>
      <c r="DT279" s="136">
        <v>115.73699999999999</v>
      </c>
      <c r="DU279" s="136">
        <v>2.25</v>
      </c>
      <c r="DV279" s="136">
        <v>285.14999999999998</v>
      </c>
      <c r="DW279" s="136">
        <v>600.79999999999995</v>
      </c>
      <c r="DX279" s="136">
        <v>104.22499999999999</v>
      </c>
      <c r="DY279" s="136">
        <v>6060.7250000000004</v>
      </c>
      <c r="DZ279" s="136">
        <v>8470.1</v>
      </c>
      <c r="EA279" s="136">
        <v>84.35</v>
      </c>
      <c r="EB279" s="136">
        <v>8382.65</v>
      </c>
      <c r="EC279" s="136">
        <v>20874.325000000001</v>
      </c>
      <c r="ED279" s="61"/>
      <c r="IM279"/>
    </row>
    <row r="280" spans="1:247" ht="20.25" customHeight="1">
      <c r="A280" s="25">
        <v>39988</v>
      </c>
      <c r="B280" s="26" t="s">
        <v>38</v>
      </c>
      <c r="C280" s="27">
        <v>3</v>
      </c>
      <c r="D280" s="14">
        <v>-3.4265099999999999</v>
      </c>
      <c r="E280" s="23">
        <v>-60.287269999999999</v>
      </c>
      <c r="F280" s="11" t="s">
        <v>12</v>
      </c>
      <c r="G280" s="13">
        <v>3</v>
      </c>
      <c r="H280" s="11" t="s">
        <v>41</v>
      </c>
      <c r="I280" s="12" t="s">
        <v>377</v>
      </c>
      <c r="J280" s="12" t="s">
        <v>1931</v>
      </c>
      <c r="K280" s="24" t="s">
        <v>363</v>
      </c>
      <c r="L280" s="136">
        <v>1</v>
      </c>
      <c r="M280" s="28">
        <v>11</v>
      </c>
      <c r="N280" s="204" t="s">
        <v>15</v>
      </c>
      <c r="O280" s="204">
        <v>30.52</v>
      </c>
      <c r="P280" s="204">
        <v>41</v>
      </c>
      <c r="Q280" s="204">
        <v>0.34</v>
      </c>
      <c r="R280" s="204">
        <v>78.3</v>
      </c>
      <c r="S280" s="204">
        <v>5.82</v>
      </c>
      <c r="T280" s="204" t="s">
        <v>15</v>
      </c>
      <c r="U280" s="204" t="s">
        <v>15</v>
      </c>
      <c r="V280" s="204">
        <v>77</v>
      </c>
      <c r="W280" s="204">
        <v>6.56</v>
      </c>
      <c r="X280" s="204">
        <v>0.91</v>
      </c>
      <c r="Y280" s="204">
        <v>4.03</v>
      </c>
      <c r="Z280" s="204">
        <v>7</v>
      </c>
      <c r="AA280" s="204">
        <v>7.47</v>
      </c>
      <c r="AB280" s="204" t="s">
        <v>15</v>
      </c>
      <c r="AC280" s="204" t="s">
        <v>15</v>
      </c>
      <c r="AD280" s="204">
        <v>0.03</v>
      </c>
      <c r="AE280" s="178" t="s">
        <v>1900</v>
      </c>
      <c r="AF280" s="204">
        <v>0.94</v>
      </c>
      <c r="AG280" s="260" t="s">
        <v>1900</v>
      </c>
      <c r="AH280" s="204">
        <v>1.19</v>
      </c>
      <c r="AI280" s="204">
        <v>5.16</v>
      </c>
      <c r="AJ280" s="204">
        <v>0.86</v>
      </c>
      <c r="AK280" s="204">
        <v>1.44</v>
      </c>
      <c r="AL280" s="204">
        <v>0.89</v>
      </c>
      <c r="AM280" s="204">
        <v>0.01</v>
      </c>
      <c r="AN280" s="204" t="s">
        <v>15</v>
      </c>
      <c r="AO280" s="204">
        <v>4.8571762941989718</v>
      </c>
      <c r="AP280" s="204">
        <v>2.9551180564900887</v>
      </c>
      <c r="AQ280" s="217">
        <f t="shared" si="17"/>
        <v>7.8122943506890605</v>
      </c>
      <c r="AR280" s="261">
        <f t="shared" si="18"/>
        <v>0.62173493165558447</v>
      </c>
      <c r="AS280" s="28">
        <v>2.2799999999999998</v>
      </c>
      <c r="AT280" s="28">
        <v>12.13</v>
      </c>
      <c r="AU280" s="34" t="s">
        <v>15</v>
      </c>
      <c r="AV280" s="28">
        <v>9.15</v>
      </c>
      <c r="AW280" s="204">
        <f t="shared" si="19"/>
        <v>0.55437324595140791</v>
      </c>
      <c r="AX280" s="29" t="s">
        <v>15</v>
      </c>
      <c r="AY280" s="29" t="s">
        <v>15</v>
      </c>
      <c r="AZ280" s="29" t="s">
        <v>15</v>
      </c>
      <c r="BA280" s="29" t="s">
        <v>15</v>
      </c>
      <c r="BB280" s="178" t="s">
        <v>1900</v>
      </c>
      <c r="BC280" s="131" t="s">
        <v>15</v>
      </c>
      <c r="BD280" s="260" t="s">
        <v>1900</v>
      </c>
      <c r="BE280" s="131" t="s">
        <v>15</v>
      </c>
      <c r="BF280" s="204">
        <v>1.19</v>
      </c>
      <c r="BG280" s="21" t="s">
        <v>15</v>
      </c>
      <c r="BH280" s="29" t="s">
        <v>15</v>
      </c>
      <c r="BI280" s="29" t="s">
        <v>15</v>
      </c>
      <c r="BJ280" s="309">
        <v>23.718150000000001</v>
      </c>
      <c r="BK280" s="309">
        <v>2262499000</v>
      </c>
      <c r="BL280" s="309">
        <v>351346600</v>
      </c>
      <c r="BM280" s="309">
        <v>0.78003739999999999</v>
      </c>
      <c r="BN280" s="309">
        <v>8.340438E-2</v>
      </c>
      <c r="BO280" s="309">
        <v>6.762195E-2</v>
      </c>
      <c r="BP280" s="309">
        <v>5.9120390000000002E-2</v>
      </c>
      <c r="BQ280" s="309">
        <v>1.7586969999999999E-6</v>
      </c>
      <c r="BR280" s="309">
        <v>9.8141800000000005E-3</v>
      </c>
      <c r="BS280" s="136">
        <v>9.7769453525543195</v>
      </c>
      <c r="BT280" s="136">
        <v>13.9624602794647</v>
      </c>
      <c r="BU280" s="136">
        <v>-8.7863996159285307E-3</v>
      </c>
      <c r="BV280" s="136">
        <v>8.5301809012889897E-3</v>
      </c>
      <c r="BW280" s="136">
        <v>1.2254485860467E-2</v>
      </c>
      <c r="BX280" s="136">
        <v>315.84769506374602</v>
      </c>
      <c r="BY280" s="136">
        <v>7744.9806680785596</v>
      </c>
      <c r="BZ280" s="136">
        <v>9.4601577692423004E-3</v>
      </c>
      <c r="CA280" s="136">
        <v>1.13098258526205E-3</v>
      </c>
      <c r="CB280" s="136">
        <v>178652.97267507101</v>
      </c>
      <c r="CC280" s="136">
        <v>1535.4974534668099</v>
      </c>
      <c r="CD280" s="136">
        <v>1033.6955007440399</v>
      </c>
      <c r="CE280" s="136">
        <v>0</v>
      </c>
      <c r="CF280" s="136">
        <v>86.251178999999993</v>
      </c>
      <c r="CG280" s="136">
        <v>120.057661</v>
      </c>
      <c r="CH280" s="136">
        <v>27.7</v>
      </c>
      <c r="CI280" s="136">
        <v>27.387586206896501</v>
      </c>
      <c r="CJ280" s="136">
        <v>26.414404432133001</v>
      </c>
      <c r="CK280" s="136">
        <v>7.5600000000000001E-2</v>
      </c>
      <c r="CL280" s="136">
        <v>13.644</v>
      </c>
      <c r="CM280" s="136">
        <v>38.523600000000002</v>
      </c>
      <c r="CN280" s="136">
        <v>436.82249999999999</v>
      </c>
      <c r="CO280" s="136">
        <v>29075.465558</v>
      </c>
      <c r="CP280" s="136">
        <v>59129.377498000002</v>
      </c>
      <c r="CQ280" s="136">
        <v>77</v>
      </c>
      <c r="CR280" s="136">
        <v>78.137931034482804</v>
      </c>
      <c r="CS280" s="136">
        <v>82.595567867035996</v>
      </c>
      <c r="CT280" s="136">
        <v>1009.2</v>
      </c>
      <c r="CU280" s="136">
        <v>1005.62344827586</v>
      </c>
      <c r="CV280" s="136">
        <v>1007.0127423822699</v>
      </c>
      <c r="CW280" s="136">
        <v>0.6</v>
      </c>
      <c r="CX280" s="136">
        <v>1.3765517241379299</v>
      </c>
      <c r="CY280" s="136">
        <v>1.20581717451523</v>
      </c>
      <c r="CZ280" s="136">
        <v>298</v>
      </c>
      <c r="DA280" s="136">
        <v>128.055172413793</v>
      </c>
      <c r="DB280" s="136">
        <v>143.81440443213299</v>
      </c>
      <c r="DC280" s="136">
        <v>63.75</v>
      </c>
      <c r="DD280" s="136">
        <v>3680.1750000000002</v>
      </c>
      <c r="DE280" s="136">
        <v>7218.1750000000002</v>
      </c>
      <c r="DF280" s="136">
        <v>576.375</v>
      </c>
      <c r="DG280" s="136">
        <v>30922.95</v>
      </c>
      <c r="DH280" s="136">
        <v>61835.775000000001</v>
      </c>
      <c r="DI280" s="136">
        <v>461.52499999999998</v>
      </c>
      <c r="DJ280" s="136">
        <v>64976.85</v>
      </c>
      <c r="DK280" s="136">
        <v>160758.9</v>
      </c>
      <c r="DL280" s="136">
        <v>412.8</v>
      </c>
      <c r="DM280" s="136">
        <v>59550.85</v>
      </c>
      <c r="DN280" s="136">
        <v>149043.6</v>
      </c>
      <c r="DO280" s="136">
        <v>34.942999999999998</v>
      </c>
      <c r="DP280" s="136">
        <v>1894.8630000000001</v>
      </c>
      <c r="DQ280" s="136">
        <v>3909.3890000000001</v>
      </c>
      <c r="DR280" s="136">
        <v>0.96</v>
      </c>
      <c r="DS280" s="136">
        <v>55.487000000000002</v>
      </c>
      <c r="DT280" s="136">
        <v>116.372</v>
      </c>
      <c r="DU280" s="136">
        <v>4.95</v>
      </c>
      <c r="DV280" s="136">
        <v>288</v>
      </c>
      <c r="DW280" s="136">
        <v>604.125</v>
      </c>
      <c r="DX280" s="136">
        <v>159.69999999999999</v>
      </c>
      <c r="DY280" s="136">
        <v>6199.6750000000002</v>
      </c>
      <c r="DZ280" s="136">
        <v>8604.25</v>
      </c>
      <c r="EA280" s="136">
        <v>113.425</v>
      </c>
      <c r="EB280" s="136">
        <v>8375.625</v>
      </c>
      <c r="EC280" s="136">
        <v>20904.7</v>
      </c>
      <c r="ED280" s="61"/>
      <c r="IM280"/>
    </row>
    <row r="281" spans="1:247" ht="20.25" customHeight="1">
      <c r="A281" s="17">
        <v>39988</v>
      </c>
      <c r="B281" s="18" t="s">
        <v>90</v>
      </c>
      <c r="C281" s="19">
        <v>3</v>
      </c>
      <c r="D281" s="14">
        <v>-3.4265099999999999</v>
      </c>
      <c r="E281" s="15">
        <v>-60.287269999999999</v>
      </c>
      <c r="F281" s="11" t="s">
        <v>12</v>
      </c>
      <c r="G281" s="13">
        <v>3</v>
      </c>
      <c r="H281" s="11" t="s">
        <v>41</v>
      </c>
      <c r="I281" s="12" t="s">
        <v>378</v>
      </c>
      <c r="J281" s="12" t="s">
        <v>1931</v>
      </c>
      <c r="K281" s="16" t="s">
        <v>363</v>
      </c>
      <c r="L281" s="136">
        <v>1</v>
      </c>
      <c r="M281" s="20">
        <v>11</v>
      </c>
      <c r="N281" s="204" t="s">
        <v>15</v>
      </c>
      <c r="O281" s="205">
        <v>29.42</v>
      </c>
      <c r="P281" s="205">
        <v>41</v>
      </c>
      <c r="Q281" s="205">
        <v>0.45</v>
      </c>
      <c r="R281" s="205">
        <v>80.5</v>
      </c>
      <c r="S281" s="205">
        <v>5.97</v>
      </c>
      <c r="T281" s="205" t="s">
        <v>15</v>
      </c>
      <c r="U281" s="205" t="s">
        <v>15</v>
      </c>
      <c r="V281" s="205">
        <v>22.3</v>
      </c>
      <c r="W281" s="205">
        <v>6.56</v>
      </c>
      <c r="X281" s="205">
        <v>0.78</v>
      </c>
      <c r="Y281" s="205">
        <v>3.99</v>
      </c>
      <c r="Z281" s="205">
        <v>7.67</v>
      </c>
      <c r="AA281" s="205">
        <v>6.43</v>
      </c>
      <c r="AB281" s="205" t="s">
        <v>15</v>
      </c>
      <c r="AC281" s="205" t="s">
        <v>15</v>
      </c>
      <c r="AD281" s="205">
        <v>0.03</v>
      </c>
      <c r="AE281" s="178" t="s">
        <v>1900</v>
      </c>
      <c r="AF281" s="205">
        <v>0.98</v>
      </c>
      <c r="AG281" s="260" t="s">
        <v>1900</v>
      </c>
      <c r="AH281" s="205">
        <v>1.22</v>
      </c>
      <c r="AI281" s="205">
        <v>5.19</v>
      </c>
      <c r="AJ281" s="205">
        <v>0.86</v>
      </c>
      <c r="AK281" s="205">
        <v>1.49</v>
      </c>
      <c r="AL281" s="205">
        <v>0.93</v>
      </c>
      <c r="AM281" s="205">
        <v>0.01</v>
      </c>
      <c r="AN281" s="205" t="s">
        <v>15</v>
      </c>
      <c r="AO281" s="205">
        <v>10.449342862752104</v>
      </c>
      <c r="AP281" s="205">
        <v>7.8023890716010982</v>
      </c>
      <c r="AQ281" s="217">
        <f t="shared" si="17"/>
        <v>18.251731934353202</v>
      </c>
      <c r="AR281" s="261">
        <f t="shared" si="18"/>
        <v>0.57251240048537366</v>
      </c>
      <c r="AS281" s="20">
        <v>2.2200000000000002</v>
      </c>
      <c r="AT281" s="20">
        <v>12.07</v>
      </c>
      <c r="AU281" s="34" t="s">
        <v>15</v>
      </c>
      <c r="AV281" s="20">
        <v>7.16</v>
      </c>
      <c r="AW281" s="204">
        <f t="shared" si="19"/>
        <v>0.55437324595140791</v>
      </c>
      <c r="AX281" s="21" t="s">
        <v>15</v>
      </c>
      <c r="AY281" s="21" t="s">
        <v>15</v>
      </c>
      <c r="AZ281" s="21" t="s">
        <v>15</v>
      </c>
      <c r="BA281" s="21" t="s">
        <v>15</v>
      </c>
      <c r="BB281" s="178" t="s">
        <v>1900</v>
      </c>
      <c r="BC281" s="131" t="s">
        <v>15</v>
      </c>
      <c r="BD281" s="260" t="s">
        <v>1900</v>
      </c>
      <c r="BE281" s="131" t="s">
        <v>15</v>
      </c>
      <c r="BF281" s="205">
        <v>1.22</v>
      </c>
      <c r="BG281" s="21" t="s">
        <v>15</v>
      </c>
      <c r="BH281" s="29" t="s">
        <v>15</v>
      </c>
      <c r="BI281" s="29" t="s">
        <v>15</v>
      </c>
      <c r="BJ281" s="309">
        <v>23.718150000000001</v>
      </c>
      <c r="BK281" s="309">
        <v>2262499000</v>
      </c>
      <c r="BL281" s="309">
        <v>351346600</v>
      </c>
      <c r="BM281" s="309">
        <v>0.78003739999999999</v>
      </c>
      <c r="BN281" s="309">
        <v>8.340438E-2</v>
      </c>
      <c r="BO281" s="309">
        <v>6.762195E-2</v>
      </c>
      <c r="BP281" s="309">
        <v>5.9120390000000002E-2</v>
      </c>
      <c r="BQ281" s="309">
        <v>1.7586969999999999E-6</v>
      </c>
      <c r="BR281" s="309">
        <v>9.8141800000000005E-3</v>
      </c>
      <c r="BS281" s="136">
        <v>9.7769453525543195</v>
      </c>
      <c r="BT281" s="136">
        <v>13.9624602794647</v>
      </c>
      <c r="BU281" s="136">
        <v>-8.7863996159285307E-3</v>
      </c>
      <c r="BV281" s="136">
        <v>8.5301809012889897E-3</v>
      </c>
      <c r="BW281" s="136">
        <v>1.2254485860467E-2</v>
      </c>
      <c r="BX281" s="136">
        <v>315.84769506374602</v>
      </c>
      <c r="BY281" s="136">
        <v>7744.9806680785596</v>
      </c>
      <c r="BZ281" s="136">
        <v>4.0590038963148001E-2</v>
      </c>
      <c r="CA281" s="136">
        <v>1.13098258526205E-3</v>
      </c>
      <c r="CB281" s="136">
        <v>178652.97267507101</v>
      </c>
      <c r="CC281" s="136">
        <v>1535.4974534668099</v>
      </c>
      <c r="CD281" s="136">
        <v>1033.6955007440399</v>
      </c>
      <c r="CE281" s="136">
        <v>0</v>
      </c>
      <c r="CF281" s="136">
        <v>86.251178999999993</v>
      </c>
      <c r="CG281" s="136">
        <v>120.057661</v>
      </c>
      <c r="CH281" s="136">
        <v>28.2</v>
      </c>
      <c r="CI281" s="136">
        <v>27.399310344827601</v>
      </c>
      <c r="CJ281" s="136">
        <v>26.419113573407198</v>
      </c>
      <c r="CK281" s="136">
        <v>6.4799999999999996E-2</v>
      </c>
      <c r="CL281" s="136">
        <v>13.622400000000001</v>
      </c>
      <c r="CM281" s="136">
        <v>38.523600000000002</v>
      </c>
      <c r="CN281" s="136">
        <v>548.85388899999998</v>
      </c>
      <c r="CO281" s="136">
        <v>29395.519446999999</v>
      </c>
      <c r="CP281" s="136">
        <v>59500.884443000003</v>
      </c>
      <c r="CQ281" s="136">
        <v>79</v>
      </c>
      <c r="CR281" s="136">
        <v>78.1172413793103</v>
      </c>
      <c r="CS281" s="136">
        <v>82.576177285318593</v>
      </c>
      <c r="CT281" s="136">
        <v>1009.5</v>
      </c>
      <c r="CU281" s="136">
        <v>1005.6324137931</v>
      </c>
      <c r="CV281" s="136">
        <v>1007.01412742382</v>
      </c>
      <c r="CW281" s="136">
        <v>1.4</v>
      </c>
      <c r="CX281" s="136">
        <v>1.38206896551724</v>
      </c>
      <c r="CY281" s="136">
        <v>1.20969529085872</v>
      </c>
      <c r="CZ281" s="136">
        <v>258</v>
      </c>
      <c r="DA281" s="136">
        <v>128.15172413793101</v>
      </c>
      <c r="DB281" s="136">
        <v>144.45152354570601</v>
      </c>
      <c r="DC281" s="136">
        <v>73.924999999999997</v>
      </c>
      <c r="DD281" s="136">
        <v>3707.2</v>
      </c>
      <c r="DE281" s="136">
        <v>7243.65</v>
      </c>
      <c r="DF281" s="136">
        <v>633.72500000000002</v>
      </c>
      <c r="DG281" s="136">
        <v>31136.15</v>
      </c>
      <c r="DH281" s="136">
        <v>62025.324999999997</v>
      </c>
      <c r="DI281" s="136">
        <v>463.625</v>
      </c>
      <c r="DJ281" s="136">
        <v>64987.7</v>
      </c>
      <c r="DK281" s="136">
        <v>160770.25</v>
      </c>
      <c r="DL281" s="136">
        <v>428.4</v>
      </c>
      <c r="DM281" s="136">
        <v>59555.025000000001</v>
      </c>
      <c r="DN281" s="136">
        <v>149046.1</v>
      </c>
      <c r="DO281" s="136">
        <v>40.414999999999999</v>
      </c>
      <c r="DP281" s="136">
        <v>1908.27</v>
      </c>
      <c r="DQ281" s="136">
        <v>3921.337</v>
      </c>
      <c r="DR281" s="136">
        <v>1.3320000000000001</v>
      </c>
      <c r="DS281" s="136">
        <v>56.018999999999998</v>
      </c>
      <c r="DT281" s="136">
        <v>116.864</v>
      </c>
      <c r="DU281" s="136">
        <v>7.05</v>
      </c>
      <c r="DV281" s="136">
        <v>290.75</v>
      </c>
      <c r="DW281" s="136">
        <v>606.625</v>
      </c>
      <c r="DX281" s="136">
        <v>123.22499999999999</v>
      </c>
      <c r="DY281" s="136">
        <v>6245.5749999999998</v>
      </c>
      <c r="DZ281" s="136">
        <v>8702.5750000000007</v>
      </c>
      <c r="EA281" s="136">
        <v>178.5</v>
      </c>
      <c r="EB281" s="136">
        <v>8432.15</v>
      </c>
      <c r="EC281" s="136">
        <v>20893.924999999999</v>
      </c>
      <c r="ED281" s="61"/>
      <c r="IM281"/>
    </row>
    <row r="282" spans="1:247" ht="20.25" customHeight="1">
      <c r="A282" s="25">
        <v>39988</v>
      </c>
      <c r="B282" s="26" t="s">
        <v>380</v>
      </c>
      <c r="C282" s="27">
        <v>3</v>
      </c>
      <c r="D282" s="14">
        <v>-3.4265099999999999</v>
      </c>
      <c r="E282" s="23">
        <v>-60.287269999999999</v>
      </c>
      <c r="F282" s="11" t="s">
        <v>12</v>
      </c>
      <c r="G282" s="13">
        <v>3</v>
      </c>
      <c r="H282" s="11" t="s">
        <v>41</v>
      </c>
      <c r="I282" s="12" t="s">
        <v>379</v>
      </c>
      <c r="J282" s="12" t="s">
        <v>1931</v>
      </c>
      <c r="K282" s="24" t="s">
        <v>363</v>
      </c>
      <c r="L282" s="136">
        <v>1</v>
      </c>
      <c r="M282" s="28">
        <v>11</v>
      </c>
      <c r="N282" s="204" t="s">
        <v>15</v>
      </c>
      <c r="O282" s="204">
        <v>29.3</v>
      </c>
      <c r="P282" s="204">
        <v>41</v>
      </c>
      <c r="Q282" s="204">
        <v>0.48</v>
      </c>
      <c r="R282" s="204">
        <v>59.2</v>
      </c>
      <c r="S282" s="204">
        <v>4.5199999999999996</v>
      </c>
      <c r="T282" s="204" t="s">
        <v>15</v>
      </c>
      <c r="U282" s="204" t="s">
        <v>15</v>
      </c>
      <c r="V282" s="204">
        <v>10</v>
      </c>
      <c r="W282" s="204">
        <v>6.53</v>
      </c>
      <c r="X282" s="204">
        <v>0.72</v>
      </c>
      <c r="Y282" s="204">
        <v>4.1399999999999997</v>
      </c>
      <c r="Z282" s="204">
        <v>7</v>
      </c>
      <c r="AA282" s="204">
        <v>6.76</v>
      </c>
      <c r="AB282" s="204" t="s">
        <v>15</v>
      </c>
      <c r="AC282" s="204" t="s">
        <v>15</v>
      </c>
      <c r="AD282" s="204">
        <v>0.03</v>
      </c>
      <c r="AE282" s="178" t="s">
        <v>1900</v>
      </c>
      <c r="AF282" s="204">
        <v>0.92</v>
      </c>
      <c r="AG282" s="260" t="s">
        <v>1900</v>
      </c>
      <c r="AH282" s="204">
        <v>1.23</v>
      </c>
      <c r="AI282" s="204">
        <v>5.15</v>
      </c>
      <c r="AJ282" s="204">
        <v>0.86</v>
      </c>
      <c r="AK282" s="204">
        <v>1.44</v>
      </c>
      <c r="AL282" s="204">
        <v>0.9</v>
      </c>
      <c r="AM282" s="204">
        <v>0.01</v>
      </c>
      <c r="AN282" s="204" t="s">
        <v>15</v>
      </c>
      <c r="AO282" s="204">
        <v>4.5292042189447086</v>
      </c>
      <c r="AP282" s="204">
        <v>3.5596315246890975</v>
      </c>
      <c r="AQ282" s="217">
        <f t="shared" si="17"/>
        <v>8.0888357436338065</v>
      </c>
      <c r="AR282" s="261">
        <f t="shared" si="18"/>
        <v>0.55993277184659718</v>
      </c>
      <c r="AS282" s="28">
        <v>1.34</v>
      </c>
      <c r="AT282" s="28">
        <v>10.66</v>
      </c>
      <c r="AU282" s="34" t="s">
        <v>15</v>
      </c>
      <c r="AV282" s="28">
        <v>8.89</v>
      </c>
      <c r="AW282" s="204">
        <f t="shared" si="19"/>
        <v>0.55437324595140791</v>
      </c>
      <c r="AX282" s="29" t="s">
        <v>15</v>
      </c>
      <c r="AY282" s="29" t="s">
        <v>15</v>
      </c>
      <c r="AZ282" s="29" t="s">
        <v>15</v>
      </c>
      <c r="BA282" s="29" t="s">
        <v>15</v>
      </c>
      <c r="BB282" s="178" t="s">
        <v>1900</v>
      </c>
      <c r="BC282" s="131" t="s">
        <v>15</v>
      </c>
      <c r="BD282" s="260" t="s">
        <v>1900</v>
      </c>
      <c r="BE282" s="131" t="s">
        <v>15</v>
      </c>
      <c r="BF282" s="204">
        <v>1.23</v>
      </c>
      <c r="BG282" s="21" t="s">
        <v>15</v>
      </c>
      <c r="BH282" s="29" t="s">
        <v>15</v>
      </c>
      <c r="BI282" s="29" t="s">
        <v>15</v>
      </c>
      <c r="BJ282" s="309">
        <v>23.718150000000001</v>
      </c>
      <c r="BK282" s="309">
        <v>2262499000</v>
      </c>
      <c r="BL282" s="309">
        <v>351346600</v>
      </c>
      <c r="BM282" s="309">
        <v>0.78003739999999999</v>
      </c>
      <c r="BN282" s="309">
        <v>8.340438E-2</v>
      </c>
      <c r="BO282" s="309">
        <v>6.762195E-2</v>
      </c>
      <c r="BP282" s="309">
        <v>5.9120390000000002E-2</v>
      </c>
      <c r="BQ282" s="309">
        <v>1.7586969999999999E-6</v>
      </c>
      <c r="BR282" s="309">
        <v>9.8141800000000005E-3</v>
      </c>
      <c r="BS282" s="136">
        <v>9.7769453525543195</v>
      </c>
      <c r="BT282" s="136">
        <v>13.9623267650604</v>
      </c>
      <c r="BU282" s="136">
        <v>-8.7570361793041195E-3</v>
      </c>
      <c r="BV282" s="136">
        <v>8.7399475742131506E-3</v>
      </c>
      <c r="BW282" s="136">
        <v>1.23806132469326E-2</v>
      </c>
      <c r="BX282" s="136">
        <v>315.055958481299</v>
      </c>
      <c r="BY282" s="136">
        <v>7744.9806680785596</v>
      </c>
      <c r="BZ282" s="136">
        <v>5.3764197140657499E-2</v>
      </c>
      <c r="CA282" s="136">
        <v>1.1444966915211601E-3</v>
      </c>
      <c r="CB282" s="136">
        <v>180782.74543978999</v>
      </c>
      <c r="CC282" s="136">
        <v>1535.4974534668099</v>
      </c>
      <c r="CD282" s="136">
        <v>1033.6955007440399</v>
      </c>
      <c r="CE282" s="136">
        <v>0</v>
      </c>
      <c r="CF282" s="136">
        <v>86.251178999999993</v>
      </c>
      <c r="CG282" s="136">
        <v>120.057661</v>
      </c>
      <c r="CH282" s="136">
        <v>28.6</v>
      </c>
      <c r="CI282" s="136">
        <v>27.408275862069001</v>
      </c>
      <c r="CJ282" s="136">
        <v>26.421329639889201</v>
      </c>
      <c r="CK282" s="136">
        <v>5.7599999999999998E-2</v>
      </c>
      <c r="CL282" s="136">
        <v>13.586399999999999</v>
      </c>
      <c r="CM282" s="136">
        <v>38.527200000000001</v>
      </c>
      <c r="CN282" s="136">
        <v>570.23972200000003</v>
      </c>
      <c r="CO282" s="136">
        <v>29479.212501999998</v>
      </c>
      <c r="CP282" s="136">
        <v>59720.756387000001</v>
      </c>
      <c r="CQ282" s="136">
        <v>79</v>
      </c>
      <c r="CR282" s="136">
        <v>78.110344827586204</v>
      </c>
      <c r="CS282" s="136">
        <v>82.576177285318593</v>
      </c>
      <c r="CT282" s="136">
        <v>1009.2</v>
      </c>
      <c r="CU282" s="136">
        <v>1005.63724137931</v>
      </c>
      <c r="CV282" s="136">
        <v>1007.01468144044</v>
      </c>
      <c r="CW282" s="136">
        <v>1.8</v>
      </c>
      <c r="CX282" s="136">
        <v>1.38620689655172</v>
      </c>
      <c r="CY282" s="136">
        <v>1.21468144044321</v>
      </c>
      <c r="CZ282" s="136">
        <v>238</v>
      </c>
      <c r="DA282" s="136">
        <v>128.110344827586</v>
      </c>
      <c r="DB282" s="136">
        <v>145.06648199445999</v>
      </c>
      <c r="DC282" s="136">
        <v>92.625</v>
      </c>
      <c r="DD282" s="136">
        <v>3729.0250000000001</v>
      </c>
      <c r="DE282" s="136">
        <v>7264.7749999999996</v>
      </c>
      <c r="DF282" s="136">
        <v>762.8</v>
      </c>
      <c r="DG282" s="136">
        <v>31300.724999999999</v>
      </c>
      <c r="DH282" s="136">
        <v>62160</v>
      </c>
      <c r="DI282" s="136">
        <v>452.52499999999998</v>
      </c>
      <c r="DJ282" s="136">
        <v>64981.55</v>
      </c>
      <c r="DK282" s="136">
        <v>160768.77499999999</v>
      </c>
      <c r="DL282" s="136">
        <v>429.47500000000002</v>
      </c>
      <c r="DM282" s="136">
        <v>59556.15</v>
      </c>
      <c r="DN282" s="136">
        <v>149052.67499999999</v>
      </c>
      <c r="DO282" s="136">
        <v>47.427999999999997</v>
      </c>
      <c r="DP282" s="136">
        <v>1917.1010000000001</v>
      </c>
      <c r="DQ282" s="136">
        <v>3929.0369999999998</v>
      </c>
      <c r="DR282" s="136">
        <v>1.6919999999999999</v>
      </c>
      <c r="DS282" s="136">
        <v>56.378999999999998</v>
      </c>
      <c r="DT282" s="136">
        <v>117.21599999999999</v>
      </c>
      <c r="DU282" s="136">
        <v>8.5749999999999993</v>
      </c>
      <c r="DV282" s="136">
        <v>292.22500000000002</v>
      </c>
      <c r="DW282" s="136">
        <v>608.125</v>
      </c>
      <c r="DX282" s="136">
        <v>94.525000000000006</v>
      </c>
      <c r="DY282" s="136">
        <v>6264.0749999999998</v>
      </c>
      <c r="DZ282" s="136">
        <v>8718.2999999999993</v>
      </c>
      <c r="EA282" s="136">
        <v>264.77499999999998</v>
      </c>
      <c r="EB282" s="136">
        <v>8489.7749999999996</v>
      </c>
      <c r="EC282" s="136">
        <v>20939.3</v>
      </c>
      <c r="ED282" s="61"/>
      <c r="IM282"/>
    </row>
    <row r="283" spans="1:247" ht="20.25" customHeight="1">
      <c r="A283" s="17">
        <v>39988</v>
      </c>
      <c r="B283" s="18" t="s">
        <v>198</v>
      </c>
      <c r="C283" s="19">
        <v>3</v>
      </c>
      <c r="D283" s="14">
        <v>-3.4265099999999999</v>
      </c>
      <c r="E283" s="15">
        <v>-60.287269999999999</v>
      </c>
      <c r="F283" s="11" t="s">
        <v>12</v>
      </c>
      <c r="G283" s="13">
        <v>3</v>
      </c>
      <c r="H283" s="11" t="s">
        <v>41</v>
      </c>
      <c r="I283" s="12" t="s">
        <v>381</v>
      </c>
      <c r="J283" s="12" t="s">
        <v>1931</v>
      </c>
      <c r="K283" s="16" t="s">
        <v>363</v>
      </c>
      <c r="L283" s="136">
        <v>1</v>
      </c>
      <c r="M283" s="20">
        <v>11</v>
      </c>
      <c r="N283" s="204" t="s">
        <v>15</v>
      </c>
      <c r="O283" s="205">
        <v>29.3</v>
      </c>
      <c r="P283" s="205">
        <v>40</v>
      </c>
      <c r="Q283" s="205">
        <v>0.44</v>
      </c>
      <c r="R283" s="205">
        <v>63.4</v>
      </c>
      <c r="S283" s="205">
        <v>4.84</v>
      </c>
      <c r="T283" s="205" t="s">
        <v>15</v>
      </c>
      <c r="U283" s="205" t="s">
        <v>15</v>
      </c>
      <c r="V283" s="205">
        <v>9.9</v>
      </c>
      <c r="W283" s="205">
        <v>6.56</v>
      </c>
      <c r="X283" s="205">
        <v>0.85</v>
      </c>
      <c r="Y283" s="205">
        <v>4.0199999999999996</v>
      </c>
      <c r="Z283" s="205">
        <v>6.67</v>
      </c>
      <c r="AA283" s="205">
        <v>6.89</v>
      </c>
      <c r="AB283" s="205" t="s">
        <v>15</v>
      </c>
      <c r="AC283" s="205" t="s">
        <v>15</v>
      </c>
      <c r="AD283" s="205">
        <v>0.03</v>
      </c>
      <c r="AE283" s="178" t="s">
        <v>1900</v>
      </c>
      <c r="AF283" s="205">
        <v>0.92</v>
      </c>
      <c r="AG283" s="260" t="s">
        <v>1900</v>
      </c>
      <c r="AH283" s="205">
        <v>1.1599999999999999</v>
      </c>
      <c r="AI283" s="205">
        <v>5.0599999999999996</v>
      </c>
      <c r="AJ283" s="205">
        <v>0.85</v>
      </c>
      <c r="AK283" s="205">
        <v>1.42</v>
      </c>
      <c r="AL283" s="205">
        <v>0.89</v>
      </c>
      <c r="AM283" s="167" t="s">
        <v>1895</v>
      </c>
      <c r="AN283" s="205" t="s">
        <v>15</v>
      </c>
      <c r="AO283" s="205">
        <v>5.2856894918884736</v>
      </c>
      <c r="AP283" s="205">
        <v>4.7043683282404558</v>
      </c>
      <c r="AQ283" s="217">
        <f t="shared" si="17"/>
        <v>9.9900578201289285</v>
      </c>
      <c r="AR283" s="261">
        <f t="shared" si="18"/>
        <v>0.5290949849397627</v>
      </c>
      <c r="AS283" s="20">
        <v>3.25</v>
      </c>
      <c r="AT283" s="20">
        <v>12.33</v>
      </c>
      <c r="AU283" s="34" t="s">
        <v>15</v>
      </c>
      <c r="AV283" s="20">
        <v>7.73</v>
      </c>
      <c r="AW283" s="204" t="str">
        <f>IF(AM283="&lt;0.01","&lt;0.55",(AM283*1000)/1.28784/14.0067)</f>
        <v>&lt;0.55</v>
      </c>
      <c r="AX283" s="21" t="s">
        <v>15</v>
      </c>
      <c r="AY283" s="21" t="s">
        <v>15</v>
      </c>
      <c r="AZ283" s="21" t="s">
        <v>15</v>
      </c>
      <c r="BA283" s="21" t="s">
        <v>15</v>
      </c>
      <c r="BB283" s="178" t="s">
        <v>1900</v>
      </c>
      <c r="BC283" s="131" t="s">
        <v>15</v>
      </c>
      <c r="BD283" s="260" t="s">
        <v>1900</v>
      </c>
      <c r="BE283" s="131" t="s">
        <v>15</v>
      </c>
      <c r="BF283" s="205">
        <v>1.1599999999999999</v>
      </c>
      <c r="BG283" s="21" t="s">
        <v>15</v>
      </c>
      <c r="BH283" s="29" t="s">
        <v>15</v>
      </c>
      <c r="BI283" s="29" t="s">
        <v>15</v>
      </c>
      <c r="BJ283" s="309">
        <v>23.718150000000001</v>
      </c>
      <c r="BK283" s="309">
        <v>2262499000</v>
      </c>
      <c r="BL283" s="309">
        <v>351346600</v>
      </c>
      <c r="BM283" s="309">
        <v>0.78003739999999999</v>
      </c>
      <c r="BN283" s="309">
        <v>8.340438E-2</v>
      </c>
      <c r="BO283" s="309">
        <v>6.762195E-2</v>
      </c>
      <c r="BP283" s="309">
        <v>5.9120390000000002E-2</v>
      </c>
      <c r="BQ283" s="309">
        <v>1.7586969999999999E-6</v>
      </c>
      <c r="BR283" s="309">
        <v>9.8141800000000005E-3</v>
      </c>
      <c r="BS283" s="136">
        <v>9.7769453525543195</v>
      </c>
      <c r="BT283" s="136">
        <v>13.9623267650604</v>
      </c>
      <c r="BU283" s="136">
        <v>-8.7570361793041195E-3</v>
      </c>
      <c r="BV283" s="136">
        <v>8.7399475742131506E-3</v>
      </c>
      <c r="BW283" s="136">
        <v>1.23806132469326E-2</v>
      </c>
      <c r="BX283" s="136">
        <v>315.055958481299</v>
      </c>
      <c r="BY283" s="136">
        <v>7744.9806680785596</v>
      </c>
      <c r="BZ283" s="136">
        <v>5.0809138556347298E-2</v>
      </c>
      <c r="CA283" s="136">
        <v>1.1444966915211601E-3</v>
      </c>
      <c r="CB283" s="136">
        <v>180782.74543978999</v>
      </c>
      <c r="CC283" s="136">
        <v>1531.4293891193499</v>
      </c>
      <c r="CD283" s="136">
        <v>1035.04498128142</v>
      </c>
      <c r="CE283" s="136">
        <v>0</v>
      </c>
      <c r="CF283" s="136">
        <v>86.251178999999993</v>
      </c>
      <c r="CG283" s="136">
        <v>120.057661</v>
      </c>
      <c r="CH283" s="136">
        <v>29.3</v>
      </c>
      <c r="CI283" s="136">
        <v>27.426896551724099</v>
      </c>
      <c r="CJ283" s="136">
        <v>26.420498614958401</v>
      </c>
      <c r="CK283" s="136">
        <v>6.4799999999999996E-2</v>
      </c>
      <c r="CL283" s="136">
        <v>13.5396</v>
      </c>
      <c r="CM283" s="136">
        <v>38.559600000000003</v>
      </c>
      <c r="CN283" s="136">
        <v>783.11166700000001</v>
      </c>
      <c r="CO283" s="136">
        <v>29953.805002000001</v>
      </c>
      <c r="CP283" s="136">
        <v>59921.703887000003</v>
      </c>
      <c r="CQ283" s="136">
        <v>72</v>
      </c>
      <c r="CR283" s="136">
        <v>78.041379310344794</v>
      </c>
      <c r="CS283" s="136">
        <v>82.576177285318593</v>
      </c>
      <c r="CT283" s="136">
        <v>1007.9</v>
      </c>
      <c r="CU283" s="136">
        <v>1005.63655172414</v>
      </c>
      <c r="CV283" s="136">
        <v>1007.0135734072001</v>
      </c>
      <c r="CW283" s="136">
        <v>1.9</v>
      </c>
      <c r="CX283" s="136">
        <v>1.3917241379310299</v>
      </c>
      <c r="CY283" s="136">
        <v>1.2185595567867</v>
      </c>
      <c r="CZ283" s="136">
        <v>213</v>
      </c>
      <c r="DA283" s="136">
        <v>127.95862068965501</v>
      </c>
      <c r="DB283" s="136">
        <v>145.52631578947401</v>
      </c>
      <c r="DC283" s="136">
        <v>77.075000000000003</v>
      </c>
      <c r="DD283" s="136">
        <v>3731.5</v>
      </c>
      <c r="DE283" s="136">
        <v>7294.0249999999996</v>
      </c>
      <c r="DF283" s="136">
        <v>621.85</v>
      </c>
      <c r="DG283" s="136">
        <v>31292.575000000001</v>
      </c>
      <c r="DH283" s="136">
        <v>62225.875</v>
      </c>
      <c r="DI283" s="136">
        <v>456.67500000000001</v>
      </c>
      <c r="DJ283" s="136">
        <v>64982.625</v>
      </c>
      <c r="DK283" s="136">
        <v>160771.35</v>
      </c>
      <c r="DL283" s="136">
        <v>430.7</v>
      </c>
      <c r="DM283" s="136">
        <v>59557.125</v>
      </c>
      <c r="DN283" s="136">
        <v>149052.4</v>
      </c>
      <c r="DO283" s="136">
        <v>40.57</v>
      </c>
      <c r="DP283" s="136">
        <v>1917.2190000000001</v>
      </c>
      <c r="DQ283" s="136">
        <v>3935.4969999999998</v>
      </c>
      <c r="DR283" s="136">
        <v>1.47</v>
      </c>
      <c r="DS283" s="136">
        <v>56.356000000000002</v>
      </c>
      <c r="DT283" s="136">
        <v>117.468</v>
      </c>
      <c r="DU283" s="136">
        <v>7.4749999999999996</v>
      </c>
      <c r="DV283" s="136">
        <v>292.02499999999998</v>
      </c>
      <c r="DW283" s="136">
        <v>609.375</v>
      </c>
      <c r="DX283" s="136">
        <v>81.2</v>
      </c>
      <c r="DY283" s="136">
        <v>6263.9750000000004</v>
      </c>
      <c r="DZ283" s="136">
        <v>8750.3250000000007</v>
      </c>
      <c r="EA283" s="136">
        <v>214.27500000000001</v>
      </c>
      <c r="EB283" s="136">
        <v>8484.875</v>
      </c>
      <c r="EC283" s="136">
        <v>20938.650000000001</v>
      </c>
      <c r="ED283" s="61"/>
      <c r="IM283"/>
    </row>
    <row r="284" spans="1:247" ht="20.25" customHeight="1">
      <c r="A284" s="25">
        <v>39988</v>
      </c>
      <c r="B284" s="26" t="s">
        <v>224</v>
      </c>
      <c r="C284" s="27">
        <v>3</v>
      </c>
      <c r="D284" s="14">
        <v>-3.4265099999999999</v>
      </c>
      <c r="E284" s="23">
        <v>-60.287269999999999</v>
      </c>
      <c r="F284" s="11" t="s">
        <v>12</v>
      </c>
      <c r="G284" s="13">
        <v>3</v>
      </c>
      <c r="H284" s="11" t="s">
        <v>41</v>
      </c>
      <c r="I284" s="12" t="s">
        <v>382</v>
      </c>
      <c r="J284" s="12" t="s">
        <v>1931</v>
      </c>
      <c r="K284" s="24" t="s">
        <v>363</v>
      </c>
      <c r="L284" s="136">
        <v>1</v>
      </c>
      <c r="M284" s="28">
        <v>11</v>
      </c>
      <c r="N284" s="204" t="s">
        <v>15</v>
      </c>
      <c r="O284" s="204">
        <v>29.31</v>
      </c>
      <c r="P284" s="204">
        <v>41</v>
      </c>
      <c r="Q284" s="204">
        <v>0.5</v>
      </c>
      <c r="R284" s="204">
        <v>62.7</v>
      </c>
      <c r="S284" s="204">
        <v>4.79</v>
      </c>
      <c r="T284" s="204" t="s">
        <v>15</v>
      </c>
      <c r="U284" s="204" t="s">
        <v>15</v>
      </c>
      <c r="V284" s="204">
        <v>9.6999999999999993</v>
      </c>
      <c r="W284" s="204">
        <v>6.35</v>
      </c>
      <c r="X284" s="204">
        <v>0.61</v>
      </c>
      <c r="Y284" s="204">
        <v>3.99</v>
      </c>
      <c r="Z284" s="204">
        <v>7.67</v>
      </c>
      <c r="AA284" s="204">
        <v>5.34</v>
      </c>
      <c r="AB284" s="204" t="s">
        <v>15</v>
      </c>
      <c r="AC284" s="204" t="s">
        <v>15</v>
      </c>
      <c r="AD284" s="204">
        <v>0.03</v>
      </c>
      <c r="AE284" s="178" t="s">
        <v>1900</v>
      </c>
      <c r="AF284" s="204">
        <v>0.94</v>
      </c>
      <c r="AG284" s="260" t="s">
        <v>1900</v>
      </c>
      <c r="AH284" s="204">
        <v>1.17</v>
      </c>
      <c r="AI284" s="204">
        <v>5.07</v>
      </c>
      <c r="AJ284" s="204">
        <v>0.85</v>
      </c>
      <c r="AK284" s="204">
        <v>1.5</v>
      </c>
      <c r="AL284" s="204">
        <v>0.97</v>
      </c>
      <c r="AM284" s="204">
        <v>0.01</v>
      </c>
      <c r="AN284" s="204" t="s">
        <v>15</v>
      </c>
      <c r="AO284" s="204">
        <v>3.4156246145930247</v>
      </c>
      <c r="AP284" s="204">
        <v>3.4863876509862486</v>
      </c>
      <c r="AQ284" s="217">
        <f t="shared" si="17"/>
        <v>6.9020122655792733</v>
      </c>
      <c r="AR284" s="261">
        <f t="shared" si="18"/>
        <v>0.49487373872500029</v>
      </c>
      <c r="AS284" s="28" t="s">
        <v>15</v>
      </c>
      <c r="AT284" s="28">
        <v>11.5</v>
      </c>
      <c r="AU284" s="34" t="s">
        <v>15</v>
      </c>
      <c r="AV284" s="28">
        <v>8.9700000000000006</v>
      </c>
      <c r="AW284" s="204">
        <f t="shared" si="19"/>
        <v>0.55437324595140791</v>
      </c>
      <c r="AX284" s="29" t="s">
        <v>15</v>
      </c>
      <c r="AY284" s="29" t="s">
        <v>15</v>
      </c>
      <c r="AZ284" s="29" t="s">
        <v>15</v>
      </c>
      <c r="BA284" s="29" t="s">
        <v>15</v>
      </c>
      <c r="BB284" s="178" t="s">
        <v>1900</v>
      </c>
      <c r="BC284" s="131" t="s">
        <v>15</v>
      </c>
      <c r="BD284" s="260" t="s">
        <v>1900</v>
      </c>
      <c r="BE284" s="131" t="s">
        <v>15</v>
      </c>
      <c r="BF284" s="204">
        <v>1.17</v>
      </c>
      <c r="BG284" s="21" t="s">
        <v>15</v>
      </c>
      <c r="BH284" s="29" t="s">
        <v>15</v>
      </c>
      <c r="BI284" s="29" t="s">
        <v>15</v>
      </c>
      <c r="BJ284" s="309">
        <v>23.718150000000001</v>
      </c>
      <c r="BK284" s="309">
        <v>2262499000</v>
      </c>
      <c r="BL284" s="309">
        <v>351346600</v>
      </c>
      <c r="BM284" s="309">
        <v>0.78003739999999999</v>
      </c>
      <c r="BN284" s="309">
        <v>8.340438E-2</v>
      </c>
      <c r="BO284" s="309">
        <v>6.762195E-2</v>
      </c>
      <c r="BP284" s="309">
        <v>5.9120390000000002E-2</v>
      </c>
      <c r="BQ284" s="309">
        <v>1.7586969999999999E-6</v>
      </c>
      <c r="BR284" s="309">
        <v>9.8141800000000005E-3</v>
      </c>
      <c r="BS284" s="136">
        <v>9.7769453525543195</v>
      </c>
      <c r="BT284" s="136">
        <v>13.9623267650604</v>
      </c>
      <c r="BU284" s="136">
        <v>-8.7570361793041195E-3</v>
      </c>
      <c r="BV284" s="136">
        <v>8.7399475742131506E-3</v>
      </c>
      <c r="BW284" s="136">
        <v>1.23806132469326E-2</v>
      </c>
      <c r="BX284" s="136">
        <v>315.055958481299</v>
      </c>
      <c r="BY284" s="136">
        <v>7744.9806680785596</v>
      </c>
      <c r="BZ284" s="136">
        <v>3.5827600752199901E-2</v>
      </c>
      <c r="CA284" s="136">
        <v>1.1444966915211601E-3</v>
      </c>
      <c r="CB284" s="136">
        <v>180782.74543978999</v>
      </c>
      <c r="CC284" s="136">
        <v>1531.4293891193499</v>
      </c>
      <c r="CD284" s="136">
        <v>1035.04498128142</v>
      </c>
      <c r="CE284" s="136">
        <v>0</v>
      </c>
      <c r="CF284" s="136">
        <v>86.251178999999993</v>
      </c>
      <c r="CG284" s="136">
        <v>120.057661</v>
      </c>
      <c r="CH284" s="136">
        <v>30.2</v>
      </c>
      <c r="CI284" s="136">
        <v>27.443448275862099</v>
      </c>
      <c r="CJ284" s="136">
        <v>26.427423822714701</v>
      </c>
      <c r="CK284" s="136">
        <v>5.04E-2</v>
      </c>
      <c r="CL284" s="136">
        <v>13.536</v>
      </c>
      <c r="CM284" s="136">
        <v>38.520000000000003</v>
      </c>
      <c r="CN284" s="136">
        <v>794.981944</v>
      </c>
      <c r="CO284" s="136">
        <v>30579.466668000001</v>
      </c>
      <c r="CP284" s="136">
        <v>60176.933609</v>
      </c>
      <c r="CQ284" s="136">
        <v>67</v>
      </c>
      <c r="CR284" s="136">
        <v>77.951724137930995</v>
      </c>
      <c r="CS284" s="136">
        <v>82.537396121883702</v>
      </c>
      <c r="CT284" s="136">
        <v>1006.6</v>
      </c>
      <c r="CU284" s="136">
        <v>1005.6324137931</v>
      </c>
      <c r="CV284" s="136">
        <v>1007.01108033241</v>
      </c>
      <c r="CW284" s="136">
        <v>1.5</v>
      </c>
      <c r="CX284" s="136">
        <v>1.40137931034483</v>
      </c>
      <c r="CY284" s="136">
        <v>1.2168975069252099</v>
      </c>
      <c r="CZ284" s="136">
        <v>208</v>
      </c>
      <c r="DA284" s="136">
        <v>127.62758620689701</v>
      </c>
      <c r="DB284" s="136">
        <v>145.44321329639899</v>
      </c>
      <c r="DC284" s="136">
        <v>58.725000000000001</v>
      </c>
      <c r="DD284" s="136">
        <v>3714.55</v>
      </c>
      <c r="DE284" s="136">
        <v>7313.2</v>
      </c>
      <c r="DF284" s="136">
        <v>474.77499999999998</v>
      </c>
      <c r="DG284" s="136">
        <v>31140.025000000001</v>
      </c>
      <c r="DH284" s="136">
        <v>62228.925000000003</v>
      </c>
      <c r="DI284" s="136">
        <v>463</v>
      </c>
      <c r="DJ284" s="136">
        <v>64989.9</v>
      </c>
      <c r="DK284" s="136">
        <v>160775.45000000001</v>
      </c>
      <c r="DL284" s="136">
        <v>431.27499999999998</v>
      </c>
      <c r="DM284" s="136">
        <v>59559.55</v>
      </c>
      <c r="DN284" s="136">
        <v>149050.17499999999</v>
      </c>
      <c r="DO284" s="136">
        <v>33.03</v>
      </c>
      <c r="DP284" s="136">
        <v>1909.5440000000001</v>
      </c>
      <c r="DQ284" s="136">
        <v>3938.6120000000001</v>
      </c>
      <c r="DR284" s="136">
        <v>1.1499999999999999</v>
      </c>
      <c r="DS284" s="136">
        <v>55.991</v>
      </c>
      <c r="DT284" s="136">
        <v>117.533</v>
      </c>
      <c r="DU284" s="136">
        <v>5.95</v>
      </c>
      <c r="DV284" s="136">
        <v>290.14999999999998</v>
      </c>
      <c r="DW284" s="136">
        <v>609.77499999999998</v>
      </c>
      <c r="DX284" s="136">
        <v>33.524999999999999</v>
      </c>
      <c r="DY284" s="136">
        <v>6207.1750000000002</v>
      </c>
      <c r="DZ284" s="136">
        <v>8739.9500000000007</v>
      </c>
      <c r="EA284" s="136">
        <v>197.42500000000001</v>
      </c>
      <c r="EB284" s="136">
        <v>8473.2749999999996</v>
      </c>
      <c r="EC284" s="136">
        <v>20952.775000000001</v>
      </c>
      <c r="ED284" s="61"/>
      <c r="IM284"/>
    </row>
    <row r="285" spans="1:247" ht="20.25" customHeight="1">
      <c r="A285" s="17">
        <v>39988</v>
      </c>
      <c r="B285" s="18" t="s">
        <v>384</v>
      </c>
      <c r="C285" s="19">
        <v>3</v>
      </c>
      <c r="D285" s="14">
        <v>-3.4265099999999999</v>
      </c>
      <c r="E285" s="15">
        <v>-60.287269999999999</v>
      </c>
      <c r="F285" s="11" t="s">
        <v>12</v>
      </c>
      <c r="G285" s="13">
        <v>3</v>
      </c>
      <c r="H285" s="11" t="s">
        <v>41</v>
      </c>
      <c r="I285" s="12" t="s">
        <v>383</v>
      </c>
      <c r="J285" s="12" t="s">
        <v>1931</v>
      </c>
      <c r="K285" s="16" t="s">
        <v>363</v>
      </c>
      <c r="L285" s="136">
        <v>1</v>
      </c>
      <c r="M285" s="20">
        <v>11</v>
      </c>
      <c r="N285" s="204" t="s">
        <v>15</v>
      </c>
      <c r="O285" s="205">
        <v>29.23</v>
      </c>
      <c r="P285" s="205">
        <v>40</v>
      </c>
      <c r="Q285" s="205">
        <v>0.5</v>
      </c>
      <c r="R285" s="205">
        <v>64.099999999999994</v>
      </c>
      <c r="S285" s="205">
        <v>4.91</v>
      </c>
      <c r="T285" s="205" t="s">
        <v>15</v>
      </c>
      <c r="U285" s="205" t="s">
        <v>15</v>
      </c>
      <c r="V285" s="205">
        <v>9.4</v>
      </c>
      <c r="W285" s="205">
        <v>6.4</v>
      </c>
      <c r="X285" s="205">
        <v>0.56000000000000005</v>
      </c>
      <c r="Y285" s="205">
        <v>4.08</v>
      </c>
      <c r="Z285" s="205">
        <v>8.67</v>
      </c>
      <c r="AA285" s="205">
        <v>5.41</v>
      </c>
      <c r="AB285" s="205" t="s">
        <v>15</v>
      </c>
      <c r="AC285" s="205" t="s">
        <v>15</v>
      </c>
      <c r="AD285" s="205">
        <v>0.03</v>
      </c>
      <c r="AE285" s="178" t="s">
        <v>1900</v>
      </c>
      <c r="AF285" s="205">
        <v>0.91</v>
      </c>
      <c r="AG285" s="260" t="s">
        <v>1900</v>
      </c>
      <c r="AH285" s="205">
        <v>1.19</v>
      </c>
      <c r="AI285" s="205">
        <v>5.07</v>
      </c>
      <c r="AJ285" s="205">
        <v>0.85</v>
      </c>
      <c r="AK285" s="205">
        <v>1.44</v>
      </c>
      <c r="AL285" s="205">
        <v>0.91</v>
      </c>
      <c r="AM285" s="205">
        <v>0.01</v>
      </c>
      <c r="AN285" s="205" t="s">
        <v>15</v>
      </c>
      <c r="AO285" s="205">
        <v>3.547506831746007</v>
      </c>
      <c r="AP285" s="205">
        <v>3.930633335801486</v>
      </c>
      <c r="AQ285" s="217">
        <f t="shared" si="17"/>
        <v>7.478140167547493</v>
      </c>
      <c r="AR285" s="261">
        <f t="shared" si="18"/>
        <v>0.47438357028141076</v>
      </c>
      <c r="AS285" s="20" t="s">
        <v>15</v>
      </c>
      <c r="AT285" s="20">
        <v>10.43</v>
      </c>
      <c r="AU285" s="34" t="s">
        <v>15</v>
      </c>
      <c r="AV285" s="20">
        <v>6.66</v>
      </c>
      <c r="AW285" s="204">
        <f t="shared" si="19"/>
        <v>0.55437324595140791</v>
      </c>
      <c r="AX285" s="21" t="s">
        <v>15</v>
      </c>
      <c r="AY285" s="21" t="s">
        <v>15</v>
      </c>
      <c r="AZ285" s="21" t="s">
        <v>15</v>
      </c>
      <c r="BA285" s="21" t="s">
        <v>15</v>
      </c>
      <c r="BB285" s="178" t="s">
        <v>1900</v>
      </c>
      <c r="BC285" s="131" t="s">
        <v>15</v>
      </c>
      <c r="BD285" s="260" t="s">
        <v>1900</v>
      </c>
      <c r="BE285" s="131" t="s">
        <v>15</v>
      </c>
      <c r="BF285" s="205">
        <v>1.19</v>
      </c>
      <c r="BG285" s="21" t="s">
        <v>15</v>
      </c>
      <c r="BH285" s="29" t="s">
        <v>15</v>
      </c>
      <c r="BI285" s="29" t="s">
        <v>15</v>
      </c>
      <c r="BJ285" s="309">
        <v>23.718150000000001</v>
      </c>
      <c r="BK285" s="309">
        <v>2262499000</v>
      </c>
      <c r="BL285" s="309">
        <v>351346600</v>
      </c>
      <c r="BM285" s="309">
        <v>0.78003739999999999</v>
      </c>
      <c r="BN285" s="309">
        <v>8.340438E-2</v>
      </c>
      <c r="BO285" s="309">
        <v>6.762195E-2</v>
      </c>
      <c r="BP285" s="309">
        <v>5.9120390000000002E-2</v>
      </c>
      <c r="BQ285" s="309">
        <v>1.7586969999999999E-6</v>
      </c>
      <c r="BR285" s="309">
        <v>9.8141800000000005E-3</v>
      </c>
      <c r="BS285" s="136">
        <v>9.7769453525543195</v>
      </c>
      <c r="BT285" s="136">
        <v>13.9623267650604</v>
      </c>
      <c r="BU285" s="136">
        <v>-8.7570361793041195E-3</v>
      </c>
      <c r="BV285" s="136">
        <v>8.7399475742131506E-3</v>
      </c>
      <c r="BW285" s="136">
        <v>1.23806132469326E-2</v>
      </c>
      <c r="BX285" s="136">
        <v>315.055958481299</v>
      </c>
      <c r="BY285" s="136">
        <v>7744.9806680785596</v>
      </c>
      <c r="BZ285" s="136">
        <v>0.105978274907142</v>
      </c>
      <c r="CA285" s="136">
        <v>1.1444966915211601E-3</v>
      </c>
      <c r="CB285" s="136">
        <v>180782.74543978999</v>
      </c>
      <c r="CC285" s="136">
        <v>1531.4293891193499</v>
      </c>
      <c r="CD285" s="136">
        <v>1035.04498128142</v>
      </c>
      <c r="CE285" s="136">
        <v>0</v>
      </c>
      <c r="CF285" s="136">
        <v>86.251178999999993</v>
      </c>
      <c r="CG285" s="136">
        <v>120.057661</v>
      </c>
      <c r="CH285" s="136">
        <v>24.2</v>
      </c>
      <c r="CI285" s="136">
        <v>27.410344827586201</v>
      </c>
      <c r="CJ285" s="136">
        <v>26.421052631578899</v>
      </c>
      <c r="CK285" s="136">
        <v>0.2772</v>
      </c>
      <c r="CL285" s="136">
        <v>13.741199999999999</v>
      </c>
      <c r="CM285" s="136">
        <v>38.696399999999997</v>
      </c>
      <c r="CN285" s="136">
        <v>250.30333300000001</v>
      </c>
      <c r="CO285" s="136">
        <v>30042.366667999999</v>
      </c>
      <c r="CP285" s="136">
        <v>60131.209164</v>
      </c>
      <c r="CQ285" s="136">
        <v>87</v>
      </c>
      <c r="CR285" s="136">
        <v>78.048275862069005</v>
      </c>
      <c r="CS285" s="136">
        <v>82.534626038781198</v>
      </c>
      <c r="CT285" s="136">
        <v>1006.5</v>
      </c>
      <c r="CU285" s="136">
        <v>1005.63655172414</v>
      </c>
      <c r="CV285" s="136">
        <v>1007.01024930748</v>
      </c>
      <c r="CW285" s="136">
        <v>3.5</v>
      </c>
      <c r="CX285" s="136">
        <v>1.41310344827586</v>
      </c>
      <c r="CY285" s="136">
        <v>1.2216066481994501</v>
      </c>
      <c r="CZ285" s="136">
        <v>140</v>
      </c>
      <c r="DA285" s="136">
        <v>127.172413793103</v>
      </c>
      <c r="DB285" s="136">
        <v>145.27700831024899</v>
      </c>
      <c r="DC285" s="136">
        <v>44.85</v>
      </c>
      <c r="DD285" s="136">
        <v>3690.4</v>
      </c>
      <c r="DE285" s="136">
        <v>7326.05</v>
      </c>
      <c r="DF285" s="136">
        <v>374.32499999999999</v>
      </c>
      <c r="DG285" s="136">
        <v>30944.424999999999</v>
      </c>
      <c r="DH285" s="136">
        <v>62179.4</v>
      </c>
      <c r="DI285" s="136">
        <v>468.57499999999999</v>
      </c>
      <c r="DJ285" s="136">
        <v>64997.324999999997</v>
      </c>
      <c r="DK285" s="136">
        <v>160785.57500000001</v>
      </c>
      <c r="DL285" s="136">
        <v>424.27499999999998</v>
      </c>
      <c r="DM285" s="136">
        <v>59553.375</v>
      </c>
      <c r="DN285" s="136">
        <v>149040.92499999999</v>
      </c>
      <c r="DO285" s="136">
        <v>25.76</v>
      </c>
      <c r="DP285" s="136">
        <v>1898.1990000000001</v>
      </c>
      <c r="DQ285" s="136">
        <v>3936.9740000000002</v>
      </c>
      <c r="DR285" s="136">
        <v>0.79</v>
      </c>
      <c r="DS285" s="136">
        <v>55.472999999999999</v>
      </c>
      <c r="DT285" s="136">
        <v>117.38</v>
      </c>
      <c r="DU285" s="136">
        <v>4.25</v>
      </c>
      <c r="DV285" s="136">
        <v>287.5</v>
      </c>
      <c r="DW285" s="136">
        <v>609.1</v>
      </c>
      <c r="DX285" s="136">
        <v>30.35</v>
      </c>
      <c r="DY285" s="136">
        <v>6182.7250000000004</v>
      </c>
      <c r="DZ285" s="136">
        <v>8746.625</v>
      </c>
      <c r="EA285" s="136">
        <v>148.82499999999999</v>
      </c>
      <c r="EB285" s="136">
        <v>8405.4249999999993</v>
      </c>
      <c r="EC285" s="136">
        <v>20919.575000000001</v>
      </c>
      <c r="ED285" s="61"/>
      <c r="IM285"/>
    </row>
    <row r="286" spans="1:247" ht="20.25" customHeight="1">
      <c r="A286" s="25">
        <v>39988</v>
      </c>
      <c r="B286" s="26" t="s">
        <v>310</v>
      </c>
      <c r="C286" s="27">
        <v>3</v>
      </c>
      <c r="D286" s="14">
        <v>-3.4265099999999999</v>
      </c>
      <c r="E286" s="23">
        <v>-60.287269999999999</v>
      </c>
      <c r="F286" s="11" t="s">
        <v>12</v>
      </c>
      <c r="G286" s="13">
        <v>3</v>
      </c>
      <c r="H286" s="11" t="s">
        <v>41</v>
      </c>
      <c r="I286" s="12" t="s">
        <v>385</v>
      </c>
      <c r="J286" s="12" t="s">
        <v>1931</v>
      </c>
      <c r="K286" s="24" t="s">
        <v>363</v>
      </c>
      <c r="L286" s="136">
        <v>1</v>
      </c>
      <c r="M286" s="28">
        <v>11</v>
      </c>
      <c r="N286" s="204" t="s">
        <v>15</v>
      </c>
      <c r="O286" s="204">
        <v>29.14</v>
      </c>
      <c r="P286" s="204">
        <v>40</v>
      </c>
      <c r="Q286" s="204">
        <v>0.5</v>
      </c>
      <c r="R286" s="204">
        <v>61.4</v>
      </c>
      <c r="S286" s="204">
        <v>4.71</v>
      </c>
      <c r="T286" s="204" t="s">
        <v>15</v>
      </c>
      <c r="U286" s="204" t="s">
        <v>15</v>
      </c>
      <c r="V286" s="204">
        <v>9.3000000000000007</v>
      </c>
      <c r="W286" s="204">
        <v>6.38</v>
      </c>
      <c r="X286" s="204">
        <v>1.82</v>
      </c>
      <c r="Y286" s="204">
        <v>4.1399999999999997</v>
      </c>
      <c r="Z286" s="204">
        <v>7.33</v>
      </c>
      <c r="AA286" s="204">
        <v>5.76</v>
      </c>
      <c r="AB286" s="204" t="s">
        <v>15</v>
      </c>
      <c r="AC286" s="204" t="s">
        <v>15</v>
      </c>
      <c r="AD286" s="204">
        <v>0.03</v>
      </c>
      <c r="AE286" s="178" t="s">
        <v>1900</v>
      </c>
      <c r="AF286" s="204">
        <v>0.83</v>
      </c>
      <c r="AG286" s="260" t="s">
        <v>1900</v>
      </c>
      <c r="AH286" s="204">
        <v>1.02</v>
      </c>
      <c r="AI286" s="204">
        <v>4.78</v>
      </c>
      <c r="AJ286" s="204">
        <v>0.74</v>
      </c>
      <c r="AK286" s="204">
        <v>1.23</v>
      </c>
      <c r="AL286" s="204">
        <v>0.77</v>
      </c>
      <c r="AM286" s="204">
        <v>0.01</v>
      </c>
      <c r="AN286" s="204" t="s">
        <v>15</v>
      </c>
      <c r="AO286" s="204">
        <v>1.7736840771678757</v>
      </c>
      <c r="AP286" s="204">
        <v>2.1670307722947477</v>
      </c>
      <c r="AQ286" s="217">
        <f t="shared" si="17"/>
        <v>3.9407148494626236</v>
      </c>
      <c r="AR286" s="261">
        <f t="shared" si="18"/>
        <v>0.45009196171850507</v>
      </c>
      <c r="AS286" s="28" t="s">
        <v>15</v>
      </c>
      <c r="AT286" s="28">
        <v>31.62</v>
      </c>
      <c r="AU286" s="34" t="s">
        <v>15</v>
      </c>
      <c r="AV286" s="28">
        <v>8.0299999999999994</v>
      </c>
      <c r="AW286" s="204">
        <f t="shared" si="19"/>
        <v>0.55437324595140791</v>
      </c>
      <c r="AX286" s="29" t="s">
        <v>15</v>
      </c>
      <c r="AY286" s="29" t="s">
        <v>15</v>
      </c>
      <c r="AZ286" s="29" t="s">
        <v>15</v>
      </c>
      <c r="BA286" s="29" t="s">
        <v>15</v>
      </c>
      <c r="BB286" s="178" t="s">
        <v>1900</v>
      </c>
      <c r="BC286" s="131" t="s">
        <v>15</v>
      </c>
      <c r="BD286" s="260" t="s">
        <v>1900</v>
      </c>
      <c r="BE286" s="131" t="s">
        <v>15</v>
      </c>
      <c r="BF286" s="204">
        <v>1.02</v>
      </c>
      <c r="BG286" s="21" t="s">
        <v>15</v>
      </c>
      <c r="BH286" s="29" t="s">
        <v>15</v>
      </c>
      <c r="BI286" s="29" t="s">
        <v>15</v>
      </c>
      <c r="BJ286" s="309">
        <v>23.718150000000001</v>
      </c>
      <c r="BK286" s="309">
        <v>2262499000</v>
      </c>
      <c r="BL286" s="309">
        <v>351346600</v>
      </c>
      <c r="BM286" s="309">
        <v>0.78003739999999999</v>
      </c>
      <c r="BN286" s="309">
        <v>8.340438E-2</v>
      </c>
      <c r="BO286" s="309">
        <v>6.762195E-2</v>
      </c>
      <c r="BP286" s="309">
        <v>5.9120390000000002E-2</v>
      </c>
      <c r="BQ286" s="309">
        <v>1.7586969999999999E-6</v>
      </c>
      <c r="BR286" s="309">
        <v>9.8141800000000005E-3</v>
      </c>
      <c r="BS286" s="136">
        <v>9.7769453525543195</v>
      </c>
      <c r="BT286" s="136">
        <v>13.9622876644135</v>
      </c>
      <c r="BU286" s="136">
        <v>-8.8103208690881694E-3</v>
      </c>
      <c r="BV286" s="136">
        <v>8.6553909350186604E-3</v>
      </c>
      <c r="BW286" s="136">
        <v>1.2358856620267001E-2</v>
      </c>
      <c r="BX286" s="136">
        <v>315.50822998943198</v>
      </c>
      <c r="BY286" s="136">
        <v>9429.62007310218</v>
      </c>
      <c r="BZ286" s="136">
        <v>0.105764401861852</v>
      </c>
      <c r="CA286" s="136">
        <v>1.1439621997952E-3</v>
      </c>
      <c r="CB286" s="136">
        <v>180699.11131571801</v>
      </c>
      <c r="CC286" s="136">
        <v>1531.4293891193499</v>
      </c>
      <c r="CD286" s="136">
        <v>1035.04498128142</v>
      </c>
      <c r="CE286" s="136">
        <v>0</v>
      </c>
      <c r="CF286" s="136">
        <v>86.251178999999993</v>
      </c>
      <c r="CG286" s="136">
        <v>120.057661</v>
      </c>
      <c r="CH286" s="136">
        <v>26.1</v>
      </c>
      <c r="CI286" s="136">
        <v>27.401379310344801</v>
      </c>
      <c r="CJ286" s="136">
        <v>26.413019390581699</v>
      </c>
      <c r="CK286" s="136">
        <v>0.17280000000000001</v>
      </c>
      <c r="CL286" s="136">
        <v>13.824</v>
      </c>
      <c r="CM286" s="136">
        <v>38.815199999999997</v>
      </c>
      <c r="CN286" s="136">
        <v>154.453611</v>
      </c>
      <c r="CO286" s="136">
        <v>30072.069723000001</v>
      </c>
      <c r="CP286" s="136">
        <v>59922.307775000001</v>
      </c>
      <c r="CQ286" s="136">
        <v>82</v>
      </c>
      <c r="CR286" s="136">
        <v>78.075862068965506</v>
      </c>
      <c r="CS286" s="136">
        <v>82.559556786703595</v>
      </c>
      <c r="CT286" s="136">
        <v>1005.7</v>
      </c>
      <c r="CU286" s="136">
        <v>1005.64137931035</v>
      </c>
      <c r="CV286" s="136">
        <v>1007.01108033241</v>
      </c>
      <c r="CW286" s="136">
        <v>2.5</v>
      </c>
      <c r="CX286" s="136">
        <v>1.42551724137931</v>
      </c>
      <c r="CY286" s="136">
        <v>1.2265927977839299</v>
      </c>
      <c r="CZ286" s="136">
        <v>51</v>
      </c>
      <c r="DA286" s="136">
        <v>125.075862068966</v>
      </c>
      <c r="DB286" s="136">
        <v>144.695290858726</v>
      </c>
      <c r="DC286" s="136">
        <v>25.4</v>
      </c>
      <c r="DD286" s="136">
        <v>3670.05</v>
      </c>
      <c r="DE286" s="136">
        <v>7312.4</v>
      </c>
      <c r="DF286" s="136">
        <v>200.92500000000001</v>
      </c>
      <c r="DG286" s="136">
        <v>30779</v>
      </c>
      <c r="DH286" s="136">
        <v>62065.35</v>
      </c>
      <c r="DI286" s="136">
        <v>467.02499999999998</v>
      </c>
      <c r="DJ286" s="136">
        <v>65003.05</v>
      </c>
      <c r="DK286" s="136">
        <v>160792.9</v>
      </c>
      <c r="DL286" s="136">
        <v>417.9</v>
      </c>
      <c r="DM286" s="136">
        <v>59537.574999999997</v>
      </c>
      <c r="DN286" s="136">
        <v>149022.95000000001</v>
      </c>
      <c r="DO286" s="136">
        <v>14.12</v>
      </c>
      <c r="DP286" s="136">
        <v>1886.886</v>
      </c>
      <c r="DQ286" s="136">
        <v>3930.9490000000001</v>
      </c>
      <c r="DR286" s="136">
        <v>0.33300000000000002</v>
      </c>
      <c r="DS286" s="136">
        <v>55.003999999999998</v>
      </c>
      <c r="DT286" s="136">
        <v>117.105</v>
      </c>
      <c r="DU286" s="136">
        <v>1.675</v>
      </c>
      <c r="DV286" s="136">
        <v>284.8</v>
      </c>
      <c r="DW286" s="136">
        <v>607.47500000000002</v>
      </c>
      <c r="DX286" s="136">
        <v>3</v>
      </c>
      <c r="DY286" s="136">
        <v>6167.375</v>
      </c>
      <c r="DZ286" s="136">
        <v>8735.65</v>
      </c>
      <c r="EA286" s="136">
        <v>96.15</v>
      </c>
      <c r="EB286" s="136">
        <v>8342.9</v>
      </c>
      <c r="EC286" s="136">
        <v>20878.974999999999</v>
      </c>
      <c r="ED286" s="61"/>
      <c r="IM286"/>
    </row>
    <row r="287" spans="1:247" ht="20.25" customHeight="1">
      <c r="A287" s="17">
        <v>39988</v>
      </c>
      <c r="B287" s="18" t="s">
        <v>387</v>
      </c>
      <c r="C287" s="19">
        <v>3</v>
      </c>
      <c r="D287" s="14">
        <v>-3.4265099999999999</v>
      </c>
      <c r="E287" s="15">
        <v>-60.287269999999999</v>
      </c>
      <c r="F287" s="11" t="s">
        <v>12</v>
      </c>
      <c r="G287" s="13">
        <v>3</v>
      </c>
      <c r="H287" s="11" t="s">
        <v>41</v>
      </c>
      <c r="I287" s="12" t="s">
        <v>386</v>
      </c>
      <c r="J287" s="12" t="s">
        <v>1931</v>
      </c>
      <c r="K287" s="16" t="s">
        <v>363</v>
      </c>
      <c r="L287" s="136">
        <v>1</v>
      </c>
      <c r="M287" s="20">
        <v>11</v>
      </c>
      <c r="N287" s="204" t="s">
        <v>15</v>
      </c>
      <c r="O287" s="205">
        <v>29.15</v>
      </c>
      <c r="P287" s="205">
        <v>41</v>
      </c>
      <c r="Q287" s="205">
        <v>0.5</v>
      </c>
      <c r="R287" s="205">
        <v>61.5</v>
      </c>
      <c r="S287" s="205">
        <v>4.68</v>
      </c>
      <c r="T287" s="205" t="s">
        <v>15</v>
      </c>
      <c r="U287" s="205" t="s">
        <v>15</v>
      </c>
      <c r="V287" s="205">
        <v>9.5</v>
      </c>
      <c r="W287" s="205">
        <v>6.38</v>
      </c>
      <c r="X287" s="205">
        <v>0.57999999999999996</v>
      </c>
      <c r="Y287" s="205">
        <v>4.17</v>
      </c>
      <c r="Z287" s="205">
        <v>7.33</v>
      </c>
      <c r="AA287" s="205">
        <v>5.81</v>
      </c>
      <c r="AB287" s="205" t="s">
        <v>15</v>
      </c>
      <c r="AC287" s="205" t="s">
        <v>15</v>
      </c>
      <c r="AD287" s="205">
        <v>0.03</v>
      </c>
      <c r="AE287" s="178" t="s">
        <v>1900</v>
      </c>
      <c r="AF287" s="205">
        <v>0.8</v>
      </c>
      <c r="AG287" s="260" t="s">
        <v>1900</v>
      </c>
      <c r="AH287" s="205">
        <v>1</v>
      </c>
      <c r="AI287" s="205">
        <v>4.62</v>
      </c>
      <c r="AJ287" s="205">
        <v>0.72</v>
      </c>
      <c r="AK287" s="205">
        <v>1.2</v>
      </c>
      <c r="AL287" s="205">
        <v>0.76</v>
      </c>
      <c r="AM287" s="205">
        <v>0.01</v>
      </c>
      <c r="AN287" s="205" t="s">
        <v>15</v>
      </c>
      <c r="AO287" s="205">
        <v>2.0427182530635499</v>
      </c>
      <c r="AP287" s="205">
        <v>2.7621884493514024</v>
      </c>
      <c r="AQ287" s="217">
        <f t="shared" si="17"/>
        <v>4.8049067024149519</v>
      </c>
      <c r="AR287" s="261">
        <f t="shared" si="18"/>
        <v>0.42513172046334996</v>
      </c>
      <c r="AS287" s="20" t="s">
        <v>15</v>
      </c>
      <c r="AT287" s="20">
        <v>9.91</v>
      </c>
      <c r="AU287" s="34" t="s">
        <v>15</v>
      </c>
      <c r="AV287" s="20">
        <v>6.64</v>
      </c>
      <c r="AW287" s="204">
        <f t="shared" si="19"/>
        <v>0.55437324595140791</v>
      </c>
      <c r="AX287" s="21" t="s">
        <v>15</v>
      </c>
      <c r="AY287" s="21" t="s">
        <v>15</v>
      </c>
      <c r="AZ287" s="21" t="s">
        <v>15</v>
      </c>
      <c r="BA287" s="21" t="s">
        <v>15</v>
      </c>
      <c r="BB287" s="178" t="s">
        <v>1900</v>
      </c>
      <c r="BC287" s="131" t="s">
        <v>15</v>
      </c>
      <c r="BD287" s="260" t="s">
        <v>1900</v>
      </c>
      <c r="BE287" s="131" t="s">
        <v>15</v>
      </c>
      <c r="BF287" s="205">
        <v>1</v>
      </c>
      <c r="BG287" s="21" t="s">
        <v>15</v>
      </c>
      <c r="BH287" s="29" t="s">
        <v>15</v>
      </c>
      <c r="BI287" s="29" t="s">
        <v>15</v>
      </c>
      <c r="BJ287" s="309">
        <v>23.718150000000001</v>
      </c>
      <c r="BK287" s="309">
        <v>2262499000</v>
      </c>
      <c r="BL287" s="309">
        <v>351346600</v>
      </c>
      <c r="BM287" s="309">
        <v>0.78003739999999999</v>
      </c>
      <c r="BN287" s="309">
        <v>8.340438E-2</v>
      </c>
      <c r="BO287" s="309">
        <v>6.762195E-2</v>
      </c>
      <c r="BP287" s="309">
        <v>5.9120390000000002E-2</v>
      </c>
      <c r="BQ287" s="309">
        <v>1.7586969999999999E-6</v>
      </c>
      <c r="BR287" s="309">
        <v>9.8141800000000005E-3</v>
      </c>
      <c r="BS287" s="136">
        <v>9.7769453525543195</v>
      </c>
      <c r="BT287" s="136">
        <v>13.9622876644135</v>
      </c>
      <c r="BU287" s="136">
        <v>-8.8103208690881694E-3</v>
      </c>
      <c r="BV287" s="136">
        <v>8.6553909350186604E-3</v>
      </c>
      <c r="BW287" s="136">
        <v>1.2358856620267001E-2</v>
      </c>
      <c r="BX287" s="136">
        <v>315.50822998943198</v>
      </c>
      <c r="BY287" s="136">
        <v>9486.0236649543604</v>
      </c>
      <c r="BZ287" s="136">
        <v>6.3894975349960595E-2</v>
      </c>
      <c r="CA287" s="136">
        <v>1.1439621997952E-3</v>
      </c>
      <c r="CB287" s="136">
        <v>180699.11131571801</v>
      </c>
      <c r="CC287" s="136">
        <v>1531.4344943056201</v>
      </c>
      <c r="CD287" s="136">
        <v>1036.9903972280899</v>
      </c>
      <c r="CE287" s="136">
        <v>0</v>
      </c>
      <c r="CF287" s="136">
        <v>86.251178999999993</v>
      </c>
      <c r="CG287" s="136">
        <v>120.057661</v>
      </c>
      <c r="CH287" s="136">
        <v>25</v>
      </c>
      <c r="CI287" s="136">
        <v>27.385517241379301</v>
      </c>
      <c r="CJ287" s="136">
        <v>26.412465373961201</v>
      </c>
      <c r="CK287" s="136">
        <v>0.17280000000000001</v>
      </c>
      <c r="CL287" s="136">
        <v>13.910399999999999</v>
      </c>
      <c r="CM287" s="136">
        <v>38.775599999999997</v>
      </c>
      <c r="CN287" s="136">
        <v>40.824444</v>
      </c>
      <c r="CO287" s="136">
        <v>29876.764723</v>
      </c>
      <c r="CP287" s="136">
        <v>59776.807775000001</v>
      </c>
      <c r="CQ287" s="136">
        <v>88</v>
      </c>
      <c r="CR287" s="136">
        <v>78.110344827586204</v>
      </c>
      <c r="CS287" s="136">
        <v>82.565096952908604</v>
      </c>
      <c r="CT287" s="136">
        <v>1005.3</v>
      </c>
      <c r="CU287" s="136">
        <v>1005.64827586207</v>
      </c>
      <c r="CV287" s="136">
        <v>1007.01024930748</v>
      </c>
      <c r="CW287" s="136">
        <v>1.9</v>
      </c>
      <c r="CX287" s="136">
        <v>1.4275862068965499</v>
      </c>
      <c r="CY287" s="136">
        <v>1.22326869806094</v>
      </c>
      <c r="CZ287" s="136">
        <v>10</v>
      </c>
      <c r="DA287" s="136">
        <v>124.88275862069</v>
      </c>
      <c r="DB287" s="136">
        <v>144.307479224377</v>
      </c>
      <c r="DC287" s="136">
        <v>13.275</v>
      </c>
      <c r="DD287" s="136">
        <v>3652.3</v>
      </c>
      <c r="DE287" s="136">
        <v>7300.2749999999996</v>
      </c>
      <c r="DF287" s="136">
        <v>108.9</v>
      </c>
      <c r="DG287" s="136">
        <v>30638.25</v>
      </c>
      <c r="DH287" s="136">
        <v>61968.25</v>
      </c>
      <c r="DI287" s="136">
        <v>465.55</v>
      </c>
      <c r="DJ287" s="136">
        <v>65009</v>
      </c>
      <c r="DK287" s="136">
        <v>160798.92499999999</v>
      </c>
      <c r="DL287" s="136">
        <v>425.97500000000002</v>
      </c>
      <c r="DM287" s="136">
        <v>59532.074999999997</v>
      </c>
      <c r="DN287" s="136">
        <v>149014.82500000001</v>
      </c>
      <c r="DO287" s="136">
        <v>7.3979999999999997</v>
      </c>
      <c r="DP287" s="136">
        <v>1877.1289999999999</v>
      </c>
      <c r="DQ287" s="136">
        <v>3925.085</v>
      </c>
      <c r="DR287" s="136">
        <v>0.10199999999999999</v>
      </c>
      <c r="DS287" s="136">
        <v>54.694000000000003</v>
      </c>
      <c r="DT287" s="136">
        <v>116.89700000000001</v>
      </c>
      <c r="DU287" s="136">
        <v>0.5</v>
      </c>
      <c r="DV287" s="136">
        <v>283.2</v>
      </c>
      <c r="DW287" s="136">
        <v>606.4</v>
      </c>
      <c r="DX287" s="136">
        <v>3.45</v>
      </c>
      <c r="DY287" s="136">
        <v>6166.875</v>
      </c>
      <c r="DZ287" s="136">
        <v>8733.0750000000007</v>
      </c>
      <c r="EA287" s="136">
        <v>49.65</v>
      </c>
      <c r="EB287" s="136">
        <v>8275.25</v>
      </c>
      <c r="EC287" s="136">
        <v>20835.2</v>
      </c>
      <c r="ED287" s="61"/>
      <c r="IM287"/>
    </row>
    <row r="288" spans="1:247" ht="20.25" customHeight="1">
      <c r="A288" s="25">
        <v>39988</v>
      </c>
      <c r="B288" s="26" t="s">
        <v>389</v>
      </c>
      <c r="C288" s="27">
        <v>3</v>
      </c>
      <c r="D288" s="14">
        <v>-3.4265099999999999</v>
      </c>
      <c r="E288" s="23">
        <v>-60.287269999999999</v>
      </c>
      <c r="F288" s="11" t="s">
        <v>12</v>
      </c>
      <c r="G288" s="13">
        <v>3</v>
      </c>
      <c r="H288" s="11" t="s">
        <v>41</v>
      </c>
      <c r="I288" s="12" t="s">
        <v>388</v>
      </c>
      <c r="J288" s="12" t="s">
        <v>1931</v>
      </c>
      <c r="K288" s="24" t="s">
        <v>363</v>
      </c>
      <c r="L288" s="136">
        <v>1</v>
      </c>
      <c r="M288" s="28">
        <v>11</v>
      </c>
      <c r="N288" s="204" t="s">
        <v>15</v>
      </c>
      <c r="O288" s="204">
        <v>29.08</v>
      </c>
      <c r="P288" s="204">
        <v>41</v>
      </c>
      <c r="Q288" s="204">
        <v>0.35</v>
      </c>
      <c r="R288" s="204">
        <v>62.9</v>
      </c>
      <c r="S288" s="204">
        <v>4.82</v>
      </c>
      <c r="T288" s="204" t="s">
        <v>15</v>
      </c>
      <c r="U288" s="204" t="s">
        <v>15</v>
      </c>
      <c r="V288" s="204">
        <v>9.6</v>
      </c>
      <c r="W288" s="204">
        <v>6.57</v>
      </c>
      <c r="X288" s="204">
        <v>0.55000000000000004</v>
      </c>
      <c r="Y288" s="204">
        <v>3.9</v>
      </c>
      <c r="Z288" s="204">
        <v>6.33</v>
      </c>
      <c r="AA288" s="204">
        <v>5.1100000000000003</v>
      </c>
      <c r="AB288" s="204" t="s">
        <v>15</v>
      </c>
      <c r="AC288" s="204" t="s">
        <v>15</v>
      </c>
      <c r="AD288" s="204">
        <v>0.03</v>
      </c>
      <c r="AE288" s="178" t="s">
        <v>1900</v>
      </c>
      <c r="AF288" s="204">
        <v>0.92</v>
      </c>
      <c r="AG288" s="260" t="s">
        <v>1900</v>
      </c>
      <c r="AH288" s="204">
        <v>1.17</v>
      </c>
      <c r="AI288" s="204">
        <v>5.17</v>
      </c>
      <c r="AJ288" s="204">
        <v>0.85</v>
      </c>
      <c r="AK288" s="204">
        <v>1.44</v>
      </c>
      <c r="AL288" s="204">
        <v>0.9</v>
      </c>
      <c r="AM288" s="204">
        <v>0.01</v>
      </c>
      <c r="AN288" s="204" t="s">
        <v>15</v>
      </c>
      <c r="AO288" s="204">
        <v>2.5893846042907409</v>
      </c>
      <c r="AP288" s="204">
        <v>2.6706631406791055</v>
      </c>
      <c r="AQ288" s="217">
        <f t="shared" si="17"/>
        <v>5.260047744969846</v>
      </c>
      <c r="AR288" s="261">
        <f t="shared" si="18"/>
        <v>0.49227397351420521</v>
      </c>
      <c r="AS288" s="28" t="s">
        <v>15</v>
      </c>
      <c r="AT288" s="28">
        <v>10.69</v>
      </c>
      <c r="AU288" s="34" t="s">
        <v>15</v>
      </c>
      <c r="AV288" s="28">
        <v>8.31</v>
      </c>
      <c r="AW288" s="204">
        <f t="shared" si="19"/>
        <v>0.55437324595140791</v>
      </c>
      <c r="AX288" s="29" t="s">
        <v>15</v>
      </c>
      <c r="AY288" s="29" t="s">
        <v>15</v>
      </c>
      <c r="AZ288" s="29" t="s">
        <v>15</v>
      </c>
      <c r="BA288" s="29" t="s">
        <v>15</v>
      </c>
      <c r="BB288" s="178" t="s">
        <v>1900</v>
      </c>
      <c r="BC288" s="131" t="s">
        <v>15</v>
      </c>
      <c r="BD288" s="260" t="s">
        <v>1900</v>
      </c>
      <c r="BE288" s="131" t="s">
        <v>15</v>
      </c>
      <c r="BF288" s="204">
        <v>1.17</v>
      </c>
      <c r="BG288" s="21" t="s">
        <v>15</v>
      </c>
      <c r="BH288" s="29" t="s">
        <v>15</v>
      </c>
      <c r="BI288" s="29" t="s">
        <v>15</v>
      </c>
      <c r="BJ288" s="309">
        <v>23.718150000000001</v>
      </c>
      <c r="BK288" s="309">
        <v>2262499000</v>
      </c>
      <c r="BL288" s="309">
        <v>351346600</v>
      </c>
      <c r="BM288" s="309">
        <v>0.78003739999999999</v>
      </c>
      <c r="BN288" s="309">
        <v>8.340438E-2</v>
      </c>
      <c r="BO288" s="309">
        <v>6.762195E-2</v>
      </c>
      <c r="BP288" s="309">
        <v>5.9120390000000002E-2</v>
      </c>
      <c r="BQ288" s="309">
        <v>1.7586969999999999E-6</v>
      </c>
      <c r="BR288" s="309">
        <v>9.8141800000000005E-3</v>
      </c>
      <c r="BS288" s="136">
        <v>9.7769453525543195</v>
      </c>
      <c r="BT288" s="136">
        <v>13.9622876644135</v>
      </c>
      <c r="BU288" s="136">
        <v>-8.8103208690881694E-3</v>
      </c>
      <c r="BV288" s="136">
        <v>8.6553909350186604E-3</v>
      </c>
      <c r="BW288" s="136">
        <v>1.2358856620267001E-2</v>
      </c>
      <c r="BX288" s="136">
        <v>315.50822998943198</v>
      </c>
      <c r="BY288" s="136">
        <v>9591.5274592161095</v>
      </c>
      <c r="BZ288" s="136">
        <v>3.5621132490694998E-2</v>
      </c>
      <c r="CA288" s="136">
        <v>1.1439621997952E-3</v>
      </c>
      <c r="CB288" s="136">
        <v>180699.11131571801</v>
      </c>
      <c r="CC288" s="136">
        <v>1531.4344943056201</v>
      </c>
      <c r="CD288" s="136">
        <v>1036.9903972280899</v>
      </c>
      <c r="CE288" s="136">
        <v>0</v>
      </c>
      <c r="CF288" s="136">
        <v>86.251178999999993</v>
      </c>
      <c r="CG288" s="136">
        <v>120.057661</v>
      </c>
      <c r="CH288" s="136">
        <v>25.3</v>
      </c>
      <c r="CI288" s="136">
        <v>27.361379310344802</v>
      </c>
      <c r="CJ288" s="136">
        <v>26.413296398892001</v>
      </c>
      <c r="CK288" s="136">
        <v>0.17280000000000001</v>
      </c>
      <c r="CL288" s="136">
        <v>14.050800000000001</v>
      </c>
      <c r="CM288" s="136">
        <v>38.865600000000001</v>
      </c>
      <c r="CN288" s="136">
        <v>70.866111000000004</v>
      </c>
      <c r="CO288" s="136">
        <v>29775.495834000001</v>
      </c>
      <c r="CP288" s="136">
        <v>59804.851386000002</v>
      </c>
      <c r="CQ288" s="136">
        <v>82</v>
      </c>
      <c r="CR288" s="136">
        <v>78.131034482758594</v>
      </c>
      <c r="CS288" s="136">
        <v>82.545706371191102</v>
      </c>
      <c r="CT288" s="136">
        <v>1005.8</v>
      </c>
      <c r="CU288" s="136">
        <v>1005.66</v>
      </c>
      <c r="CV288" s="136">
        <v>1007.01135734072</v>
      </c>
      <c r="CW288" s="136">
        <v>1.3</v>
      </c>
      <c r="CX288" s="136">
        <v>1.43310344827586</v>
      </c>
      <c r="CY288" s="136">
        <v>1.2254847645429401</v>
      </c>
      <c r="CZ288" s="136">
        <v>12</v>
      </c>
      <c r="DA288" s="136">
        <v>122.875862068966</v>
      </c>
      <c r="DB288" s="136">
        <v>144.20221606648201</v>
      </c>
      <c r="DC288" s="136">
        <v>3.55</v>
      </c>
      <c r="DD288" s="136">
        <v>3643.9250000000002</v>
      </c>
      <c r="DE288" s="136">
        <v>7290.3249999999998</v>
      </c>
      <c r="DF288" s="136">
        <v>29.95</v>
      </c>
      <c r="DG288" s="136">
        <v>30570.875</v>
      </c>
      <c r="DH288" s="136">
        <v>61887.824999999997</v>
      </c>
      <c r="DI288" s="136">
        <v>462.72500000000002</v>
      </c>
      <c r="DJ288" s="136">
        <v>65014</v>
      </c>
      <c r="DK288" s="136">
        <v>160802.35</v>
      </c>
      <c r="DL288" s="136">
        <v>421.7</v>
      </c>
      <c r="DM288" s="136">
        <v>59528.65</v>
      </c>
      <c r="DN288" s="136">
        <v>149005.17499999999</v>
      </c>
      <c r="DO288" s="136">
        <v>1.8580000000000001</v>
      </c>
      <c r="DP288" s="136">
        <v>1872.365</v>
      </c>
      <c r="DQ288" s="136">
        <v>3920.0479999999998</v>
      </c>
      <c r="DR288" s="136">
        <v>8.0000000000000002E-3</v>
      </c>
      <c r="DS288" s="136">
        <v>54.606999999999999</v>
      </c>
      <c r="DT288" s="136">
        <v>116.812</v>
      </c>
      <c r="DU288" s="136">
        <v>2.5000000000000001E-2</v>
      </c>
      <c r="DV288" s="136">
        <v>282.75</v>
      </c>
      <c r="DW288" s="136">
        <v>605.97500000000002</v>
      </c>
      <c r="DX288" s="136">
        <v>0</v>
      </c>
      <c r="DY288" s="136">
        <v>6162.4</v>
      </c>
      <c r="DZ288" s="136">
        <v>8731.4500000000007</v>
      </c>
      <c r="EA288" s="136">
        <v>13.925000000000001</v>
      </c>
      <c r="EB288" s="136">
        <v>8245.9500000000007</v>
      </c>
      <c r="EC288" s="136">
        <v>20797.8</v>
      </c>
      <c r="ED288" s="61"/>
      <c r="IM288"/>
    </row>
    <row r="289" spans="1:247" ht="20.25" customHeight="1">
      <c r="A289" s="17">
        <v>39988</v>
      </c>
      <c r="B289" s="18" t="s">
        <v>311</v>
      </c>
      <c r="C289" s="19">
        <v>3</v>
      </c>
      <c r="D289" s="14">
        <v>-3.4265099999999999</v>
      </c>
      <c r="E289" s="15">
        <v>-60.287269999999999</v>
      </c>
      <c r="F289" s="11" t="s">
        <v>12</v>
      </c>
      <c r="G289" s="13">
        <v>3</v>
      </c>
      <c r="H289" s="11" t="s">
        <v>41</v>
      </c>
      <c r="I289" s="12" t="s">
        <v>390</v>
      </c>
      <c r="J289" s="12" t="s">
        <v>1931</v>
      </c>
      <c r="K289" s="16" t="s">
        <v>363</v>
      </c>
      <c r="L289" s="136">
        <v>1</v>
      </c>
      <c r="M289" s="20">
        <v>11</v>
      </c>
      <c r="N289" s="204" t="s">
        <v>15</v>
      </c>
      <c r="O289" s="205">
        <v>29.2</v>
      </c>
      <c r="P289" s="205">
        <v>42</v>
      </c>
      <c r="Q289" s="205">
        <v>0.5</v>
      </c>
      <c r="R289" s="205">
        <v>59.1</v>
      </c>
      <c r="S289" s="205">
        <v>4.53</v>
      </c>
      <c r="T289" s="205" t="s">
        <v>15</v>
      </c>
      <c r="U289" s="205" t="s">
        <v>15</v>
      </c>
      <c r="V289" s="205">
        <v>9.6</v>
      </c>
      <c r="W289" s="205">
        <v>6.37</v>
      </c>
      <c r="X289" s="205">
        <v>0.64</v>
      </c>
      <c r="Y289" s="205">
        <v>3.84</v>
      </c>
      <c r="Z289" s="205">
        <v>7.67</v>
      </c>
      <c r="AA289" s="205">
        <v>6</v>
      </c>
      <c r="AB289" s="205" t="s">
        <v>15</v>
      </c>
      <c r="AC289" s="205" t="s">
        <v>15</v>
      </c>
      <c r="AD289" s="205">
        <v>0.03</v>
      </c>
      <c r="AE289" s="178" t="s">
        <v>1900</v>
      </c>
      <c r="AF289" s="205">
        <v>0.95</v>
      </c>
      <c r="AG289" s="260" t="s">
        <v>1900</v>
      </c>
      <c r="AH289" s="205">
        <v>1.21</v>
      </c>
      <c r="AI289" s="205">
        <v>5.18</v>
      </c>
      <c r="AJ289" s="205">
        <v>0.86</v>
      </c>
      <c r="AK289" s="205">
        <v>1.45</v>
      </c>
      <c r="AL289" s="205">
        <v>0.9</v>
      </c>
      <c r="AM289" s="167" t="s">
        <v>1895</v>
      </c>
      <c r="AN289" s="205" t="s">
        <v>15</v>
      </c>
      <c r="AO289" s="205">
        <v>1.7248580350941307</v>
      </c>
      <c r="AP289" s="205">
        <v>1.9910375749514095</v>
      </c>
      <c r="AQ289" s="217">
        <f t="shared" si="17"/>
        <v>3.71589561004554</v>
      </c>
      <c r="AR289" s="261">
        <f t="shared" si="18"/>
        <v>0.46418366286478963</v>
      </c>
      <c r="AS289" s="20" t="s">
        <v>15</v>
      </c>
      <c r="AT289" s="20">
        <v>10.63</v>
      </c>
      <c r="AU289" s="34" t="s">
        <v>15</v>
      </c>
      <c r="AV289" s="20">
        <v>7.51</v>
      </c>
      <c r="AW289" s="204" t="str">
        <f>IF(AM289="&lt;0.01","&lt;0.55",(AM289*1000)/1.28784/14.0067)</f>
        <v>&lt;0.55</v>
      </c>
      <c r="AX289" s="21" t="s">
        <v>15</v>
      </c>
      <c r="AY289" s="21" t="s">
        <v>15</v>
      </c>
      <c r="AZ289" s="21" t="s">
        <v>15</v>
      </c>
      <c r="BA289" s="21" t="s">
        <v>15</v>
      </c>
      <c r="BB289" s="178" t="s">
        <v>1900</v>
      </c>
      <c r="BC289" s="131" t="s">
        <v>15</v>
      </c>
      <c r="BD289" s="260" t="s">
        <v>1900</v>
      </c>
      <c r="BE289" s="131" t="s">
        <v>15</v>
      </c>
      <c r="BF289" s="205">
        <v>1.21</v>
      </c>
      <c r="BG289" s="21" t="s">
        <v>15</v>
      </c>
      <c r="BH289" s="29" t="s">
        <v>15</v>
      </c>
      <c r="BI289" s="29" t="s">
        <v>15</v>
      </c>
      <c r="BJ289" s="309">
        <v>23.718150000000001</v>
      </c>
      <c r="BK289" s="309">
        <v>2262499000</v>
      </c>
      <c r="BL289" s="309">
        <v>351346600</v>
      </c>
      <c r="BM289" s="309">
        <v>0.78003739999999999</v>
      </c>
      <c r="BN289" s="309">
        <v>8.340438E-2</v>
      </c>
      <c r="BO289" s="309">
        <v>6.762195E-2</v>
      </c>
      <c r="BP289" s="309">
        <v>5.9120390000000002E-2</v>
      </c>
      <c r="BQ289" s="309">
        <v>1.7586969999999999E-6</v>
      </c>
      <c r="BR289" s="309">
        <v>9.8141800000000005E-3</v>
      </c>
      <c r="BS289" s="136">
        <v>9.7769453525543195</v>
      </c>
      <c r="BT289" s="136">
        <v>13.962322473525999</v>
      </c>
      <c r="BU289" s="136">
        <v>-8.8303948286920803E-3</v>
      </c>
      <c r="BV289" s="136">
        <v>8.6868079379200901E-3</v>
      </c>
      <c r="BW289" s="136">
        <v>1.2394350487738799E-2</v>
      </c>
      <c r="BX289" s="136">
        <v>315.469637686905</v>
      </c>
      <c r="BY289" s="136">
        <v>9591.5274592161095</v>
      </c>
      <c r="BZ289" s="136">
        <v>4.2536161427861201E-2</v>
      </c>
      <c r="CA289" s="136">
        <v>1.1490913527766101E-3</v>
      </c>
      <c r="CB289" s="136">
        <v>181508.851795669</v>
      </c>
      <c r="CC289" s="136">
        <v>1531.4344943056201</v>
      </c>
      <c r="CD289" s="136">
        <v>1036.9903972280899</v>
      </c>
      <c r="CE289" s="136">
        <v>0</v>
      </c>
      <c r="CF289" s="136">
        <v>86.251178999999993</v>
      </c>
      <c r="CG289" s="136">
        <v>120.057661</v>
      </c>
      <c r="CH289" s="136">
        <v>24.9</v>
      </c>
      <c r="CI289" s="136">
        <v>27.335172413793099</v>
      </c>
      <c r="CJ289" s="136">
        <v>26.411911357340699</v>
      </c>
      <c r="CK289" s="136">
        <v>0.18360000000000001</v>
      </c>
      <c r="CL289" s="136">
        <v>14.1768</v>
      </c>
      <c r="CM289" s="136">
        <v>38.973599999999998</v>
      </c>
      <c r="CN289" s="136">
        <v>29.508610999999998</v>
      </c>
      <c r="CO289" s="136">
        <v>29551.443334</v>
      </c>
      <c r="CP289" s="136">
        <v>59803.705275</v>
      </c>
      <c r="CQ289" s="136">
        <v>84</v>
      </c>
      <c r="CR289" s="136">
        <v>78.186206896551695</v>
      </c>
      <c r="CS289" s="136">
        <v>82.531855955678694</v>
      </c>
      <c r="CT289" s="136">
        <v>1005.9</v>
      </c>
      <c r="CU289" s="136">
        <v>1005.6751724137901</v>
      </c>
      <c r="CV289" s="136">
        <v>1007.01246537396</v>
      </c>
      <c r="CW289" s="136">
        <v>1.4</v>
      </c>
      <c r="CX289" s="136">
        <v>1.4344827586206901</v>
      </c>
      <c r="CY289" s="136">
        <v>1.2279778393351799</v>
      </c>
      <c r="CZ289" s="136">
        <v>36</v>
      </c>
      <c r="DA289" s="136">
        <v>122.66896551724101</v>
      </c>
      <c r="DB289" s="136">
        <v>143.980609418283</v>
      </c>
      <c r="DC289" s="136">
        <v>0</v>
      </c>
      <c r="DD289" s="136">
        <v>3641.125</v>
      </c>
      <c r="DE289" s="136">
        <v>7287.45</v>
      </c>
      <c r="DF289" s="136">
        <v>0</v>
      </c>
      <c r="DG289" s="136">
        <v>30547.224999999999</v>
      </c>
      <c r="DH289" s="136">
        <v>61864.974999999999</v>
      </c>
      <c r="DI289" s="136">
        <v>459.375</v>
      </c>
      <c r="DJ289" s="136">
        <v>65019.675000000003</v>
      </c>
      <c r="DK289" s="136">
        <v>160804.22500000001</v>
      </c>
      <c r="DL289" s="136">
        <v>418.82499999999999</v>
      </c>
      <c r="DM289" s="136">
        <v>59525.55</v>
      </c>
      <c r="DN289" s="136">
        <v>148992.02499999999</v>
      </c>
      <c r="DO289" s="136">
        <v>0</v>
      </c>
      <c r="DP289" s="136">
        <v>1870.798</v>
      </c>
      <c r="DQ289" s="136">
        <v>3918.76</v>
      </c>
      <c r="DR289" s="136">
        <v>0</v>
      </c>
      <c r="DS289" s="136">
        <v>54.601999999999997</v>
      </c>
      <c r="DT289" s="136">
        <v>116.807</v>
      </c>
      <c r="DU289" s="136">
        <v>0</v>
      </c>
      <c r="DV289" s="136">
        <v>282.72500000000002</v>
      </c>
      <c r="DW289" s="136">
        <v>605.95000000000005</v>
      </c>
      <c r="DX289" s="136">
        <v>0</v>
      </c>
      <c r="DY289" s="136">
        <v>6162.4</v>
      </c>
      <c r="DZ289" s="136">
        <v>8731.4500000000007</v>
      </c>
      <c r="EA289" s="136">
        <v>0</v>
      </c>
      <c r="EB289" s="136">
        <v>8234.7250000000004</v>
      </c>
      <c r="EC289" s="136">
        <v>20787.025000000001</v>
      </c>
      <c r="ED289" s="61"/>
      <c r="IM289"/>
    </row>
    <row r="290" spans="1:247" ht="20.25" customHeight="1">
      <c r="A290" s="25">
        <v>39988</v>
      </c>
      <c r="B290" s="26" t="s">
        <v>392</v>
      </c>
      <c r="C290" s="27">
        <v>3</v>
      </c>
      <c r="D290" s="14">
        <v>-3.4265099999999999</v>
      </c>
      <c r="E290" s="23">
        <v>-60.287269999999999</v>
      </c>
      <c r="F290" s="11" t="s">
        <v>12</v>
      </c>
      <c r="G290" s="13">
        <v>3</v>
      </c>
      <c r="H290" s="11" t="s">
        <v>41</v>
      </c>
      <c r="I290" s="12" t="s">
        <v>391</v>
      </c>
      <c r="J290" s="12" t="s">
        <v>1931</v>
      </c>
      <c r="K290" s="24" t="s">
        <v>363</v>
      </c>
      <c r="L290" s="136">
        <v>1</v>
      </c>
      <c r="M290" s="28">
        <v>11</v>
      </c>
      <c r="N290" s="204" t="s">
        <v>15</v>
      </c>
      <c r="O290" s="204">
        <v>29.08</v>
      </c>
      <c r="P290" s="204">
        <v>41</v>
      </c>
      <c r="Q290" s="204">
        <v>0.5</v>
      </c>
      <c r="R290" s="204">
        <v>52.6</v>
      </c>
      <c r="S290" s="204">
        <v>4.04</v>
      </c>
      <c r="T290" s="204" t="s">
        <v>15</v>
      </c>
      <c r="U290" s="204" t="s">
        <v>15</v>
      </c>
      <c r="V290" s="204">
        <v>10</v>
      </c>
      <c r="W290" s="204">
        <v>6.3</v>
      </c>
      <c r="X290" s="204">
        <v>0.57999999999999996</v>
      </c>
      <c r="Y290" s="204">
        <v>3.92</v>
      </c>
      <c r="Z290" s="204">
        <v>8.33</v>
      </c>
      <c r="AA290" s="204">
        <v>6.22</v>
      </c>
      <c r="AB290" s="204" t="s">
        <v>15</v>
      </c>
      <c r="AC290" s="204" t="s">
        <v>15</v>
      </c>
      <c r="AD290" s="204">
        <v>0.03</v>
      </c>
      <c r="AE290" s="178" t="s">
        <v>1900</v>
      </c>
      <c r="AF290" s="204">
        <v>0.85</v>
      </c>
      <c r="AG290" s="260" t="s">
        <v>1900</v>
      </c>
      <c r="AH290" s="204">
        <v>1.1299999999999999</v>
      </c>
      <c r="AI290" s="204">
        <v>5.07</v>
      </c>
      <c r="AJ290" s="204">
        <v>0.79</v>
      </c>
      <c r="AK290" s="204">
        <v>1.26</v>
      </c>
      <c r="AL290" s="204">
        <v>0.77</v>
      </c>
      <c r="AM290" s="204">
        <v>0.01</v>
      </c>
      <c r="AN290" s="204" t="s">
        <v>15</v>
      </c>
      <c r="AO290" s="204">
        <v>1.6142050553740477</v>
      </c>
      <c r="AP290" s="204">
        <v>1.9682629895919734</v>
      </c>
      <c r="AQ290" s="217">
        <f t="shared" si="17"/>
        <v>3.5824680449660211</v>
      </c>
      <c r="AR290" s="261">
        <f t="shared" si="18"/>
        <v>0.45058463470240334</v>
      </c>
      <c r="AS290" s="28" t="s">
        <v>15</v>
      </c>
      <c r="AT290" s="28">
        <v>9.26</v>
      </c>
      <c r="AU290" s="34" t="s">
        <v>15</v>
      </c>
      <c r="AV290" s="28">
        <v>7.83</v>
      </c>
      <c r="AW290" s="204">
        <f t="shared" si="19"/>
        <v>0.55437324595140791</v>
      </c>
      <c r="AX290" s="29" t="s">
        <v>15</v>
      </c>
      <c r="AY290" s="29" t="s">
        <v>15</v>
      </c>
      <c r="AZ290" s="29" t="s">
        <v>15</v>
      </c>
      <c r="BA290" s="29" t="s">
        <v>15</v>
      </c>
      <c r="BB290" s="178" t="s">
        <v>1900</v>
      </c>
      <c r="BC290" s="131" t="s">
        <v>15</v>
      </c>
      <c r="BD290" s="260" t="s">
        <v>1900</v>
      </c>
      <c r="BE290" s="131" t="s">
        <v>15</v>
      </c>
      <c r="BF290" s="204">
        <v>1.1299999999999999</v>
      </c>
      <c r="BG290" s="21" t="s">
        <v>15</v>
      </c>
      <c r="BH290" s="29" t="s">
        <v>15</v>
      </c>
      <c r="BI290" s="29" t="s">
        <v>15</v>
      </c>
      <c r="BJ290" s="309">
        <v>23.718150000000001</v>
      </c>
      <c r="BK290" s="309">
        <v>2262499000</v>
      </c>
      <c r="BL290" s="309">
        <v>351346600</v>
      </c>
      <c r="BM290" s="309">
        <v>0.78003739999999999</v>
      </c>
      <c r="BN290" s="309">
        <v>8.340438E-2</v>
      </c>
      <c r="BO290" s="309">
        <v>6.762195E-2</v>
      </c>
      <c r="BP290" s="309">
        <v>5.9120390000000002E-2</v>
      </c>
      <c r="BQ290" s="309">
        <v>1.7586969999999999E-6</v>
      </c>
      <c r="BR290" s="309">
        <v>9.8141800000000005E-3</v>
      </c>
      <c r="BS290" s="136">
        <v>9.7769453525543195</v>
      </c>
      <c r="BT290" s="136">
        <v>13.962322473525999</v>
      </c>
      <c r="BU290" s="136">
        <v>-8.8303948286920803E-3</v>
      </c>
      <c r="BV290" s="136">
        <v>8.6868079379200901E-3</v>
      </c>
      <c r="BW290" s="136">
        <v>1.2394350487738799E-2</v>
      </c>
      <c r="BX290" s="136">
        <v>315.469637686905</v>
      </c>
      <c r="BY290" s="136">
        <v>9630.7321684290691</v>
      </c>
      <c r="BZ290" s="136">
        <v>2.4474311076258599E-2</v>
      </c>
      <c r="CA290" s="136">
        <v>1.1490913527766101E-3</v>
      </c>
      <c r="CB290" s="136">
        <v>181508.851795669</v>
      </c>
      <c r="CC290" s="136">
        <v>1531.4344943056201</v>
      </c>
      <c r="CD290" s="136">
        <v>1036.9903972280899</v>
      </c>
      <c r="CE290" s="136">
        <v>0</v>
      </c>
      <c r="CF290" s="136">
        <v>86.251178999999993</v>
      </c>
      <c r="CG290" s="136">
        <v>120.057661</v>
      </c>
      <c r="CH290" s="136">
        <v>24.5</v>
      </c>
      <c r="CI290" s="136">
        <v>27.3151724137931</v>
      </c>
      <c r="CJ290" s="136">
        <v>26.4105263157895</v>
      </c>
      <c r="CK290" s="136">
        <v>0.17280000000000001</v>
      </c>
      <c r="CL290" s="136">
        <v>14.2668</v>
      </c>
      <c r="CM290" s="136">
        <v>39.009599999999999</v>
      </c>
      <c r="CN290" s="136">
        <v>0</v>
      </c>
      <c r="CO290" s="136">
        <v>29481.447222999999</v>
      </c>
      <c r="CP290" s="136">
        <v>59783.600831000003</v>
      </c>
      <c r="CQ290" s="136">
        <v>87</v>
      </c>
      <c r="CR290" s="136">
        <v>78.2068965517241</v>
      </c>
      <c r="CS290" s="136">
        <v>82.5180055401662</v>
      </c>
      <c r="CT290" s="136">
        <v>1006.3</v>
      </c>
      <c r="CU290" s="136">
        <v>1005.6875862069001</v>
      </c>
      <c r="CV290" s="136">
        <v>1007.01523545706</v>
      </c>
      <c r="CW290" s="136">
        <v>1</v>
      </c>
      <c r="CX290" s="136">
        <v>1.42896551724138</v>
      </c>
      <c r="CY290" s="136">
        <v>1.2268698060941801</v>
      </c>
      <c r="CZ290" s="136">
        <v>56</v>
      </c>
      <c r="DA290" s="136">
        <v>121.88275862069</v>
      </c>
      <c r="DB290" s="136">
        <v>144.05540166205</v>
      </c>
      <c r="DC290" s="136">
        <v>0</v>
      </c>
      <c r="DD290" s="136">
        <v>3641.125</v>
      </c>
      <c r="DE290" s="136">
        <v>7287.45</v>
      </c>
      <c r="DF290" s="136">
        <v>0</v>
      </c>
      <c r="DG290" s="136">
        <v>30547.224999999999</v>
      </c>
      <c r="DH290" s="136">
        <v>61864.974999999999</v>
      </c>
      <c r="DI290" s="136">
        <v>457.67500000000001</v>
      </c>
      <c r="DJ290" s="136">
        <v>65028.074999999997</v>
      </c>
      <c r="DK290" s="136">
        <v>160806.07500000001</v>
      </c>
      <c r="DL290" s="136">
        <v>418.875</v>
      </c>
      <c r="DM290" s="136">
        <v>59528.6</v>
      </c>
      <c r="DN290" s="136">
        <v>148982.65</v>
      </c>
      <c r="DO290" s="136">
        <v>0</v>
      </c>
      <c r="DP290" s="136">
        <v>1870.798</v>
      </c>
      <c r="DQ290" s="136">
        <v>3918.76</v>
      </c>
      <c r="DR290" s="136">
        <v>0</v>
      </c>
      <c r="DS290" s="136">
        <v>54.601999999999997</v>
      </c>
      <c r="DT290" s="136">
        <v>116.807</v>
      </c>
      <c r="DU290" s="136">
        <v>0</v>
      </c>
      <c r="DV290" s="136">
        <v>282.72500000000002</v>
      </c>
      <c r="DW290" s="136">
        <v>605.95000000000005</v>
      </c>
      <c r="DX290" s="136">
        <v>0</v>
      </c>
      <c r="DY290" s="136">
        <v>6162.4</v>
      </c>
      <c r="DZ290" s="136">
        <v>8731.4500000000007</v>
      </c>
      <c r="EA290" s="136">
        <v>0</v>
      </c>
      <c r="EB290" s="136">
        <v>8234.7250000000004</v>
      </c>
      <c r="EC290" s="136">
        <v>20787.025000000001</v>
      </c>
      <c r="ED290" s="61"/>
      <c r="IM290"/>
    </row>
    <row r="291" spans="1:247" ht="20.25" customHeight="1">
      <c r="A291" s="17">
        <v>39988</v>
      </c>
      <c r="B291" s="18" t="s">
        <v>394</v>
      </c>
      <c r="C291" s="19">
        <v>3</v>
      </c>
      <c r="D291" s="14">
        <v>-3.4265099999999999</v>
      </c>
      <c r="E291" s="15">
        <v>-60.287269999999999</v>
      </c>
      <c r="F291" s="11" t="s">
        <v>12</v>
      </c>
      <c r="G291" s="13">
        <v>3</v>
      </c>
      <c r="H291" s="11" t="s">
        <v>41</v>
      </c>
      <c r="I291" s="12" t="s">
        <v>393</v>
      </c>
      <c r="J291" s="12" t="s">
        <v>1931</v>
      </c>
      <c r="K291" s="16" t="s">
        <v>363</v>
      </c>
      <c r="L291" s="136">
        <v>1</v>
      </c>
      <c r="M291" s="20">
        <v>11</v>
      </c>
      <c r="N291" s="204" t="s">
        <v>15</v>
      </c>
      <c r="O291" s="205">
        <v>29.01</v>
      </c>
      <c r="P291" s="205">
        <v>43</v>
      </c>
      <c r="Q291" s="205">
        <v>0.5</v>
      </c>
      <c r="R291" s="205">
        <v>56.7</v>
      </c>
      <c r="S291" s="205">
        <v>4.3600000000000003</v>
      </c>
      <c r="T291" s="205" t="s">
        <v>15</v>
      </c>
      <c r="U291" s="205" t="s">
        <v>15</v>
      </c>
      <c r="V291" s="205">
        <v>9.9</v>
      </c>
      <c r="W291" s="205">
        <v>6.35</v>
      </c>
      <c r="X291" s="205">
        <v>0.72</v>
      </c>
      <c r="Y291" s="205">
        <v>3.89</v>
      </c>
      <c r="Z291" s="205">
        <v>6.33</v>
      </c>
      <c r="AA291" s="205">
        <v>5.99</v>
      </c>
      <c r="AB291" s="205" t="s">
        <v>15</v>
      </c>
      <c r="AC291" s="205" t="s">
        <v>15</v>
      </c>
      <c r="AD291" s="205">
        <v>0.03</v>
      </c>
      <c r="AE291" s="205">
        <v>0.2</v>
      </c>
      <c r="AF291" s="205">
        <v>0.91</v>
      </c>
      <c r="AG291" s="260" t="s">
        <v>1900</v>
      </c>
      <c r="AH291" s="205">
        <v>1.1200000000000001</v>
      </c>
      <c r="AI291" s="205">
        <v>4.92</v>
      </c>
      <c r="AJ291" s="205">
        <v>0.81</v>
      </c>
      <c r="AK291" s="205">
        <v>1.39</v>
      </c>
      <c r="AL291" s="205">
        <v>0.91</v>
      </c>
      <c r="AM291" s="205">
        <v>0.01</v>
      </c>
      <c r="AN291" s="205" t="s">
        <v>15</v>
      </c>
      <c r="AO291" s="205">
        <v>2.1709318223634102</v>
      </c>
      <c r="AP291" s="205">
        <v>2.8633785355625241</v>
      </c>
      <c r="AQ291" s="217">
        <f t="shared" si="17"/>
        <v>5.0343103579259338</v>
      </c>
      <c r="AR291" s="261">
        <f t="shared" si="18"/>
        <v>0.4312272521986118</v>
      </c>
      <c r="AS291" s="20" t="s">
        <v>15</v>
      </c>
      <c r="AT291" s="20">
        <v>12</v>
      </c>
      <c r="AU291" s="34" t="s">
        <v>15</v>
      </c>
      <c r="AV291" s="20">
        <v>8.8800000000000008</v>
      </c>
      <c r="AW291" s="204">
        <f t="shared" si="19"/>
        <v>0.55437324595140791</v>
      </c>
      <c r="AX291" s="21" t="s">
        <v>15</v>
      </c>
      <c r="AY291" s="21" t="s">
        <v>15</v>
      </c>
      <c r="AZ291" s="21" t="s">
        <v>15</v>
      </c>
      <c r="BA291" s="21" t="s">
        <v>15</v>
      </c>
      <c r="BB291" s="205">
        <v>0.2</v>
      </c>
      <c r="BC291" s="131" t="s">
        <v>15</v>
      </c>
      <c r="BD291" s="260" t="s">
        <v>1900</v>
      </c>
      <c r="BE291" s="131" t="s">
        <v>15</v>
      </c>
      <c r="BF291" s="205">
        <v>1.1200000000000001</v>
      </c>
      <c r="BG291" s="21" t="s">
        <v>15</v>
      </c>
      <c r="BH291" s="29" t="s">
        <v>15</v>
      </c>
      <c r="BI291" s="29" t="s">
        <v>15</v>
      </c>
      <c r="BJ291" s="309">
        <v>23.718150000000001</v>
      </c>
      <c r="BK291" s="309">
        <v>2262499000</v>
      </c>
      <c r="BL291" s="309">
        <v>351346600</v>
      </c>
      <c r="BM291" s="309">
        <v>0.78003739999999999</v>
      </c>
      <c r="BN291" s="309">
        <v>8.340438E-2</v>
      </c>
      <c r="BO291" s="309">
        <v>6.762195E-2</v>
      </c>
      <c r="BP291" s="309">
        <v>5.9120390000000002E-2</v>
      </c>
      <c r="BQ291" s="309">
        <v>1.7586969999999999E-6</v>
      </c>
      <c r="BR291" s="309">
        <v>9.8141800000000005E-3</v>
      </c>
      <c r="BS291" s="136">
        <v>9.7769453525543195</v>
      </c>
      <c r="BT291" s="136">
        <v>13.9577152729034</v>
      </c>
      <c r="BU291" s="136">
        <v>-8.7832391727715696E-3</v>
      </c>
      <c r="BV291" s="136">
        <v>8.5848469752818294E-3</v>
      </c>
      <c r="BW291" s="136">
        <v>1.2289879610762E-2</v>
      </c>
      <c r="BX291" s="136">
        <v>315.65444984292202</v>
      </c>
      <c r="BY291" s="136">
        <v>6640.0582412568401</v>
      </c>
      <c r="BZ291" s="136">
        <v>5.32110889801733E-2</v>
      </c>
      <c r="CA291" s="136">
        <v>1.1393248398348999E-3</v>
      </c>
      <c r="CB291" s="136">
        <v>179875.86197013801</v>
      </c>
      <c r="CC291" s="136">
        <v>1534.84630626474</v>
      </c>
      <c r="CD291" s="136">
        <v>1037.9134995074301</v>
      </c>
      <c r="CE291" s="136">
        <v>9.0862010000000009</v>
      </c>
      <c r="CF291" s="136">
        <v>93.576943</v>
      </c>
      <c r="CG291" s="136">
        <v>120.60814999999999</v>
      </c>
      <c r="CH291" s="136">
        <v>25</v>
      </c>
      <c r="CI291" s="136">
        <v>27.343448275862102</v>
      </c>
      <c r="CJ291" s="136">
        <v>26.406648199446</v>
      </c>
      <c r="CK291" s="136">
        <v>0.1764</v>
      </c>
      <c r="CL291" s="136">
        <v>13.536</v>
      </c>
      <c r="CM291" s="136">
        <v>38.336399999999998</v>
      </c>
      <c r="CN291" s="136">
        <v>0</v>
      </c>
      <c r="CO291" s="136">
        <v>28432.633057999999</v>
      </c>
      <c r="CP291" s="136">
        <v>58517.123053000003</v>
      </c>
      <c r="CQ291" s="136">
        <v>86</v>
      </c>
      <c r="CR291" s="136">
        <v>78.455172413793093</v>
      </c>
      <c r="CS291" s="136">
        <v>82.698060941828302</v>
      </c>
      <c r="CT291" s="136">
        <v>1006.3</v>
      </c>
      <c r="CU291" s="136">
        <v>1005.52827586207</v>
      </c>
      <c r="CV291" s="136">
        <v>1007.00443213296</v>
      </c>
      <c r="CW291" s="136">
        <v>1.6</v>
      </c>
      <c r="CX291" s="136">
        <v>1.3489655172413799</v>
      </c>
      <c r="CY291" s="136">
        <v>1.1911357340720199</v>
      </c>
      <c r="CZ291" s="136">
        <v>62</v>
      </c>
      <c r="DA291" s="136">
        <v>133.655172413793</v>
      </c>
      <c r="DB291" s="136">
        <v>143.645429362881</v>
      </c>
      <c r="DC291" s="136">
        <v>0</v>
      </c>
      <c r="DD291" s="136">
        <v>3594.5749999999998</v>
      </c>
      <c r="DE291" s="136">
        <v>7132.7</v>
      </c>
      <c r="DF291" s="136">
        <v>0</v>
      </c>
      <c r="DG291" s="136">
        <v>30171.474999999999</v>
      </c>
      <c r="DH291" s="136">
        <v>61010.45</v>
      </c>
      <c r="DI291" s="136">
        <v>442.72500000000002</v>
      </c>
      <c r="DJ291" s="136">
        <v>64803.474999999999</v>
      </c>
      <c r="DK291" s="136">
        <v>160795.65</v>
      </c>
      <c r="DL291" s="136">
        <v>421.25</v>
      </c>
      <c r="DM291" s="136">
        <v>59447.875</v>
      </c>
      <c r="DN291" s="136">
        <v>149140.29999999999</v>
      </c>
      <c r="DO291" s="136">
        <v>0</v>
      </c>
      <c r="DP291" s="136">
        <v>1853.6410000000001</v>
      </c>
      <c r="DQ291" s="136">
        <v>3862.556</v>
      </c>
      <c r="DR291" s="136">
        <v>0</v>
      </c>
      <c r="DS291" s="136">
        <v>54.484999999999999</v>
      </c>
      <c r="DT291" s="136">
        <v>115.256</v>
      </c>
      <c r="DU291" s="136">
        <v>0</v>
      </c>
      <c r="DV291" s="136">
        <v>282.875</v>
      </c>
      <c r="DW291" s="136">
        <v>598.42499999999995</v>
      </c>
      <c r="DX291" s="136">
        <v>0</v>
      </c>
      <c r="DY291" s="136">
        <v>5927.2749999999996</v>
      </c>
      <c r="DZ291" s="136">
        <v>8339.15</v>
      </c>
      <c r="EA291" s="136">
        <v>0</v>
      </c>
      <c r="EB291" s="136">
        <v>8298.0499999999993</v>
      </c>
      <c r="EC291" s="136">
        <v>20778.75</v>
      </c>
      <c r="ED291" s="61"/>
      <c r="IM291"/>
    </row>
    <row r="292" spans="1:247" ht="20.25" customHeight="1">
      <c r="A292" s="25">
        <v>39988</v>
      </c>
      <c r="B292" s="26" t="s">
        <v>323</v>
      </c>
      <c r="C292" s="27">
        <v>3</v>
      </c>
      <c r="D292" s="14">
        <v>-3.4265099999999999</v>
      </c>
      <c r="E292" s="23">
        <v>-60.287269999999999</v>
      </c>
      <c r="F292" s="11" t="s">
        <v>12</v>
      </c>
      <c r="G292" s="13">
        <v>3</v>
      </c>
      <c r="H292" s="11" t="s">
        <v>41</v>
      </c>
      <c r="I292" s="12" t="s">
        <v>395</v>
      </c>
      <c r="J292" s="12" t="s">
        <v>1931</v>
      </c>
      <c r="K292" s="24" t="s">
        <v>363</v>
      </c>
      <c r="L292" s="136">
        <v>1</v>
      </c>
      <c r="M292" s="28">
        <v>11</v>
      </c>
      <c r="N292" s="204" t="s">
        <v>15</v>
      </c>
      <c r="O292" s="204">
        <v>28.9</v>
      </c>
      <c r="P292" s="204">
        <v>41</v>
      </c>
      <c r="Q292" s="204">
        <v>0.5</v>
      </c>
      <c r="R292" s="204">
        <v>50.7</v>
      </c>
      <c r="S292" s="204">
        <v>3.9</v>
      </c>
      <c r="T292" s="204" t="s">
        <v>15</v>
      </c>
      <c r="U292" s="204" t="s">
        <v>15</v>
      </c>
      <c r="V292" s="204">
        <v>10</v>
      </c>
      <c r="W292" s="204">
        <v>6.28</v>
      </c>
      <c r="X292" s="204">
        <v>0.52</v>
      </c>
      <c r="Y292" s="204">
        <v>4.07</v>
      </c>
      <c r="Z292" s="204">
        <v>4.33</v>
      </c>
      <c r="AA292" s="204">
        <v>5.58</v>
      </c>
      <c r="AB292" s="204" t="s">
        <v>15</v>
      </c>
      <c r="AC292" s="204" t="s">
        <v>15</v>
      </c>
      <c r="AD292" s="204">
        <v>0.03</v>
      </c>
      <c r="AE292" s="204">
        <v>0.33</v>
      </c>
      <c r="AF292" s="204">
        <v>0.92</v>
      </c>
      <c r="AG292" s="260" t="s">
        <v>1900</v>
      </c>
      <c r="AH292" s="204">
        <v>0.91</v>
      </c>
      <c r="AI292" s="204">
        <v>4.4000000000000004</v>
      </c>
      <c r="AJ292" s="204">
        <v>0.69</v>
      </c>
      <c r="AK292" s="204">
        <v>1.41</v>
      </c>
      <c r="AL292" s="204">
        <v>0.91</v>
      </c>
      <c r="AM292" s="204">
        <v>0.03</v>
      </c>
      <c r="AN292" s="204" t="s">
        <v>15</v>
      </c>
      <c r="AO292" s="204" t="s">
        <v>15</v>
      </c>
      <c r="AP292" s="204" t="s">
        <v>15</v>
      </c>
      <c r="AQ292" s="204" t="s">
        <v>15</v>
      </c>
      <c r="AR292" s="261" t="str">
        <f t="shared" si="18"/>
        <v>NaN</v>
      </c>
      <c r="AS292" s="29" t="s">
        <v>15</v>
      </c>
      <c r="AT292" s="28">
        <v>9.36</v>
      </c>
      <c r="AU292" s="34" t="s">
        <v>15</v>
      </c>
      <c r="AV292" s="28">
        <v>7.25</v>
      </c>
      <c r="AW292" s="204">
        <f t="shared" si="19"/>
        <v>1.6631197378542237</v>
      </c>
      <c r="AX292" s="29" t="s">
        <v>15</v>
      </c>
      <c r="AY292" s="29" t="s">
        <v>15</v>
      </c>
      <c r="AZ292" s="29" t="s">
        <v>15</v>
      </c>
      <c r="BA292" s="29" t="s">
        <v>15</v>
      </c>
      <c r="BB292" s="204">
        <v>0.33</v>
      </c>
      <c r="BC292" s="131" t="s">
        <v>15</v>
      </c>
      <c r="BD292" s="260" t="s">
        <v>1900</v>
      </c>
      <c r="BE292" s="131" t="s">
        <v>15</v>
      </c>
      <c r="BF292" s="204">
        <v>0.91</v>
      </c>
      <c r="BG292" s="21" t="s">
        <v>15</v>
      </c>
      <c r="BH292" s="29" t="s">
        <v>15</v>
      </c>
      <c r="BI292" s="29" t="s">
        <v>15</v>
      </c>
      <c r="BJ292" s="309">
        <v>23.718150000000001</v>
      </c>
      <c r="BK292" s="309">
        <v>2262499000</v>
      </c>
      <c r="BL292" s="309">
        <v>351346600</v>
      </c>
      <c r="BM292" s="309">
        <v>0.78003739999999999</v>
      </c>
      <c r="BN292" s="309">
        <v>8.340438E-2</v>
      </c>
      <c r="BO292" s="309">
        <v>6.762195E-2</v>
      </c>
      <c r="BP292" s="309">
        <v>5.9120390000000002E-2</v>
      </c>
      <c r="BQ292" s="309">
        <v>1.7586969999999999E-6</v>
      </c>
      <c r="BR292" s="309">
        <v>9.8141800000000005E-3</v>
      </c>
      <c r="BS292" s="136">
        <v>9.7769453525543195</v>
      </c>
      <c r="BT292" s="136">
        <v>13.9577152729034</v>
      </c>
      <c r="BU292" s="136">
        <v>-8.7832391727715696E-3</v>
      </c>
      <c r="BV292" s="136">
        <v>8.5848469752818294E-3</v>
      </c>
      <c r="BW292" s="136">
        <v>1.2289879610762E-2</v>
      </c>
      <c r="BX292" s="136">
        <v>315.65444984292202</v>
      </c>
      <c r="BY292" s="136">
        <v>6640.0582412568401</v>
      </c>
      <c r="BZ292" s="136">
        <v>0</v>
      </c>
      <c r="CA292" s="136">
        <v>1.1393248398348999E-3</v>
      </c>
      <c r="CB292" s="136">
        <v>179875.86197013801</v>
      </c>
      <c r="CC292" s="136">
        <v>1529.2625040744001</v>
      </c>
      <c r="CD292" s="136">
        <v>1034.42437196229</v>
      </c>
      <c r="CE292" s="136">
        <v>0</v>
      </c>
      <c r="CF292" s="136">
        <v>86.251178999999993</v>
      </c>
      <c r="CG292" s="136">
        <v>120.057661</v>
      </c>
      <c r="CH292" s="136">
        <v>25</v>
      </c>
      <c r="CI292" s="136">
        <v>27.338620689655201</v>
      </c>
      <c r="CJ292" s="136">
        <v>26.407202216066501</v>
      </c>
      <c r="CK292" s="136">
        <v>0.09</v>
      </c>
      <c r="CL292" s="136">
        <v>13.554</v>
      </c>
      <c r="CM292" s="136">
        <v>38.325600000000001</v>
      </c>
      <c r="CN292" s="136">
        <v>0</v>
      </c>
      <c r="CO292" s="136">
        <v>28432.633057999999</v>
      </c>
      <c r="CP292" s="136">
        <v>58517.123053000003</v>
      </c>
      <c r="CQ292" s="136">
        <v>87</v>
      </c>
      <c r="CR292" s="136">
        <v>78.448275862068996</v>
      </c>
      <c r="CS292" s="136">
        <v>82.686980609418299</v>
      </c>
      <c r="CT292" s="136">
        <v>1007</v>
      </c>
      <c r="CU292" s="136">
        <v>1005.52896551724</v>
      </c>
      <c r="CV292" s="136">
        <v>1007.00249307479</v>
      </c>
      <c r="CW292" s="136">
        <v>0</v>
      </c>
      <c r="CX292" s="136">
        <v>1.3489655172413799</v>
      </c>
      <c r="CY292" s="136">
        <v>1.18947368421053</v>
      </c>
      <c r="CZ292" s="136">
        <v>4</v>
      </c>
      <c r="DA292" s="136">
        <v>133.531034482759</v>
      </c>
      <c r="DB292" s="136">
        <v>143.301939058172</v>
      </c>
      <c r="DC292" s="136">
        <v>0</v>
      </c>
      <c r="DD292" s="136">
        <v>3594.5749999999998</v>
      </c>
      <c r="DE292" s="136">
        <v>7132.7</v>
      </c>
      <c r="DF292" s="136">
        <v>0</v>
      </c>
      <c r="DG292" s="136">
        <v>30171.474999999999</v>
      </c>
      <c r="DH292" s="136">
        <v>61010.45</v>
      </c>
      <c r="DI292" s="136">
        <v>443.77499999999998</v>
      </c>
      <c r="DJ292" s="136">
        <v>64811.724999999999</v>
      </c>
      <c r="DK292" s="136">
        <v>160788.15</v>
      </c>
      <c r="DL292" s="136">
        <v>422.52499999999998</v>
      </c>
      <c r="DM292" s="136">
        <v>59467.175000000003</v>
      </c>
      <c r="DN292" s="136">
        <v>149145.42499999999</v>
      </c>
      <c r="DO292" s="136">
        <v>0</v>
      </c>
      <c r="DP292" s="136">
        <v>1853.6410000000001</v>
      </c>
      <c r="DQ292" s="136">
        <v>3862.556</v>
      </c>
      <c r="DR292" s="136">
        <v>0</v>
      </c>
      <c r="DS292" s="136">
        <v>54.484999999999999</v>
      </c>
      <c r="DT292" s="136">
        <v>115.256</v>
      </c>
      <c r="DU292" s="136">
        <v>0</v>
      </c>
      <c r="DV292" s="136">
        <v>282.875</v>
      </c>
      <c r="DW292" s="136">
        <v>598.42499999999995</v>
      </c>
      <c r="DX292" s="136">
        <v>0</v>
      </c>
      <c r="DY292" s="136">
        <v>5927.2749999999996</v>
      </c>
      <c r="DZ292" s="136">
        <v>8339.15</v>
      </c>
      <c r="EA292" s="136">
        <v>0</v>
      </c>
      <c r="EB292" s="136">
        <v>8298.0499999999993</v>
      </c>
      <c r="EC292" s="136">
        <v>20778.75</v>
      </c>
      <c r="ED292" s="61"/>
      <c r="IM292"/>
    </row>
    <row r="293" spans="1:247" ht="20.25" customHeight="1">
      <c r="A293" s="17">
        <v>39988</v>
      </c>
      <c r="B293" s="18" t="s">
        <v>397</v>
      </c>
      <c r="C293" s="19">
        <v>3</v>
      </c>
      <c r="D293" s="14">
        <v>-3.4265099999999999</v>
      </c>
      <c r="E293" s="15">
        <v>-60.287269999999999</v>
      </c>
      <c r="F293" s="11" t="s">
        <v>12</v>
      </c>
      <c r="G293" s="13">
        <v>3</v>
      </c>
      <c r="H293" s="11" t="s">
        <v>41</v>
      </c>
      <c r="I293" s="12" t="s">
        <v>396</v>
      </c>
      <c r="J293" s="12" t="s">
        <v>1931</v>
      </c>
      <c r="K293" s="16" t="s">
        <v>363</v>
      </c>
      <c r="L293" s="136">
        <v>1</v>
      </c>
      <c r="M293" s="20">
        <v>11</v>
      </c>
      <c r="N293" s="204" t="s">
        <v>15</v>
      </c>
      <c r="O293" s="205">
        <v>28.8</v>
      </c>
      <c r="P293" s="205">
        <v>44</v>
      </c>
      <c r="Q293" s="205">
        <v>0.5</v>
      </c>
      <c r="R293" s="205">
        <v>45.7</v>
      </c>
      <c r="S293" s="205">
        <v>3.5</v>
      </c>
      <c r="T293" s="205" t="s">
        <v>15</v>
      </c>
      <c r="U293" s="205" t="s">
        <v>15</v>
      </c>
      <c r="V293" s="205">
        <v>9.6</v>
      </c>
      <c r="W293" s="205">
        <v>6.25</v>
      </c>
      <c r="X293" s="205">
        <v>0.5</v>
      </c>
      <c r="Y293" s="205">
        <v>3.95</v>
      </c>
      <c r="Z293" s="205">
        <v>6</v>
      </c>
      <c r="AA293" s="205">
        <v>5.25</v>
      </c>
      <c r="AB293" s="205" t="s">
        <v>15</v>
      </c>
      <c r="AC293" s="205" t="s">
        <v>15</v>
      </c>
      <c r="AD293" s="205">
        <v>0.02</v>
      </c>
      <c r="AE293" s="178" t="s">
        <v>1900</v>
      </c>
      <c r="AF293" s="205">
        <v>0.94</v>
      </c>
      <c r="AG293" s="260" t="s">
        <v>1900</v>
      </c>
      <c r="AH293" s="205">
        <v>1.22</v>
      </c>
      <c r="AI293" s="205">
        <v>5.15</v>
      </c>
      <c r="AJ293" s="205">
        <v>0.86</v>
      </c>
      <c r="AK293" s="205">
        <v>1.44</v>
      </c>
      <c r="AL293" s="205">
        <v>0.9</v>
      </c>
      <c r="AM293" s="205">
        <v>0.01</v>
      </c>
      <c r="AN293" s="205" t="s">
        <v>15</v>
      </c>
      <c r="AO293" s="205" t="s">
        <v>15</v>
      </c>
      <c r="AP293" s="205" t="s">
        <v>15</v>
      </c>
      <c r="AQ293" s="205" t="s">
        <v>15</v>
      </c>
      <c r="AR293" s="261" t="str">
        <f t="shared" si="18"/>
        <v>NaN</v>
      </c>
      <c r="AS293" s="21" t="s">
        <v>15</v>
      </c>
      <c r="AT293" s="20">
        <v>9.51</v>
      </c>
      <c r="AU293" s="34" t="s">
        <v>15</v>
      </c>
      <c r="AV293" s="20">
        <v>8.0399999999999991</v>
      </c>
      <c r="AW293" s="204">
        <f t="shared" si="19"/>
        <v>0.55437324595140791</v>
      </c>
      <c r="AX293" s="21" t="s">
        <v>15</v>
      </c>
      <c r="AY293" s="21" t="s">
        <v>15</v>
      </c>
      <c r="AZ293" s="21" t="s">
        <v>15</v>
      </c>
      <c r="BA293" s="21" t="s">
        <v>15</v>
      </c>
      <c r="BB293" s="178" t="s">
        <v>1900</v>
      </c>
      <c r="BC293" s="131" t="s">
        <v>15</v>
      </c>
      <c r="BD293" s="260" t="s">
        <v>1900</v>
      </c>
      <c r="BE293" s="131" t="s">
        <v>15</v>
      </c>
      <c r="BF293" s="205">
        <v>1.22</v>
      </c>
      <c r="BG293" s="21" t="s">
        <v>15</v>
      </c>
      <c r="BH293" s="29" t="s">
        <v>15</v>
      </c>
      <c r="BI293" s="29" t="s">
        <v>15</v>
      </c>
      <c r="BJ293" s="309">
        <v>23.718150000000001</v>
      </c>
      <c r="BK293" s="309">
        <v>2262499000</v>
      </c>
      <c r="BL293" s="309">
        <v>351346600</v>
      </c>
      <c r="BM293" s="309">
        <v>0.78003739999999999</v>
      </c>
      <c r="BN293" s="309">
        <v>8.340438E-2</v>
      </c>
      <c r="BO293" s="309">
        <v>6.762195E-2</v>
      </c>
      <c r="BP293" s="309">
        <v>5.9120390000000002E-2</v>
      </c>
      <c r="BQ293" s="309">
        <v>1.7586969999999999E-6</v>
      </c>
      <c r="BR293" s="309">
        <v>9.8141800000000005E-3</v>
      </c>
      <c r="BS293" s="136">
        <v>9.7769453525543195</v>
      </c>
      <c r="BT293" s="136">
        <v>13.9577152729034</v>
      </c>
      <c r="BU293" s="136">
        <v>-8.7832391727715696E-3</v>
      </c>
      <c r="BV293" s="136">
        <v>8.5848469752818294E-3</v>
      </c>
      <c r="BW293" s="136">
        <v>1.2289879610762E-2</v>
      </c>
      <c r="BX293" s="136">
        <v>315.65444984292202</v>
      </c>
      <c r="BY293" s="136">
        <v>6640.0582412568401</v>
      </c>
      <c r="BZ293" s="136">
        <v>4.6012705734425202E-3</v>
      </c>
      <c r="CA293" s="136">
        <v>1.1393248398348999E-3</v>
      </c>
      <c r="CB293" s="136">
        <v>179875.86197013801</v>
      </c>
      <c r="CC293" s="136">
        <v>1529.2625040744001</v>
      </c>
      <c r="CD293" s="136">
        <v>1034.42437196229</v>
      </c>
      <c r="CE293" s="136">
        <v>0</v>
      </c>
      <c r="CF293" s="136">
        <v>86.251178999999993</v>
      </c>
      <c r="CG293" s="136">
        <v>120.057661</v>
      </c>
      <c r="CH293" s="136">
        <v>24.6</v>
      </c>
      <c r="CI293" s="136">
        <v>27.335172413793099</v>
      </c>
      <c r="CJ293" s="136">
        <v>26.406925207756199</v>
      </c>
      <c r="CK293" s="136">
        <v>0.09</v>
      </c>
      <c r="CL293" s="136">
        <v>13.5684</v>
      </c>
      <c r="CM293" s="136">
        <v>38.3292</v>
      </c>
      <c r="CN293" s="136">
        <v>0</v>
      </c>
      <c r="CO293" s="136">
        <v>28432.633057999999</v>
      </c>
      <c r="CP293" s="136">
        <v>58517.123053000003</v>
      </c>
      <c r="CQ293" s="136">
        <v>90</v>
      </c>
      <c r="CR293" s="136">
        <v>78.4413793103448</v>
      </c>
      <c r="CS293" s="136">
        <v>82.686980609418299</v>
      </c>
      <c r="CT293" s="136">
        <v>1007.7</v>
      </c>
      <c r="CU293" s="136">
        <v>1005.53310344828</v>
      </c>
      <c r="CV293" s="136">
        <v>1007.00138504155</v>
      </c>
      <c r="CW293" s="136">
        <v>0.4</v>
      </c>
      <c r="CX293" s="136">
        <v>1.3517241379310301</v>
      </c>
      <c r="CY293" s="136">
        <v>1.1905817174515201</v>
      </c>
      <c r="CZ293" s="136">
        <v>50</v>
      </c>
      <c r="DA293" s="136">
        <v>133.772413793103</v>
      </c>
      <c r="DB293" s="136">
        <v>142.99168975069301</v>
      </c>
      <c r="DC293" s="136">
        <v>0</v>
      </c>
      <c r="DD293" s="136">
        <v>3594.5749999999998</v>
      </c>
      <c r="DE293" s="136">
        <v>7132.7</v>
      </c>
      <c r="DF293" s="136">
        <v>0</v>
      </c>
      <c r="DG293" s="136">
        <v>30171.474999999999</v>
      </c>
      <c r="DH293" s="136">
        <v>61010.45</v>
      </c>
      <c r="DI293" s="136">
        <v>444.625</v>
      </c>
      <c r="DJ293" s="136">
        <v>64820.15</v>
      </c>
      <c r="DK293" s="136">
        <v>160781.85</v>
      </c>
      <c r="DL293" s="136">
        <v>409.67500000000001</v>
      </c>
      <c r="DM293" s="136">
        <v>59476.025000000001</v>
      </c>
      <c r="DN293" s="136">
        <v>149137.27499999999</v>
      </c>
      <c r="DO293" s="136">
        <v>0</v>
      </c>
      <c r="DP293" s="136">
        <v>1853.6410000000001</v>
      </c>
      <c r="DQ293" s="136">
        <v>3862.556</v>
      </c>
      <c r="DR293" s="136">
        <v>0</v>
      </c>
      <c r="DS293" s="136">
        <v>54.484999999999999</v>
      </c>
      <c r="DT293" s="136">
        <v>115.256</v>
      </c>
      <c r="DU293" s="136">
        <v>0</v>
      </c>
      <c r="DV293" s="136">
        <v>282.875</v>
      </c>
      <c r="DW293" s="136">
        <v>598.42499999999995</v>
      </c>
      <c r="DX293" s="136">
        <v>0</v>
      </c>
      <c r="DY293" s="136">
        <v>5927.2749999999996</v>
      </c>
      <c r="DZ293" s="136">
        <v>8339.15</v>
      </c>
      <c r="EA293" s="136">
        <v>0</v>
      </c>
      <c r="EB293" s="136">
        <v>8298.0499999999993</v>
      </c>
      <c r="EC293" s="136">
        <v>20778.75</v>
      </c>
      <c r="ED293" s="61"/>
      <c r="IM293"/>
    </row>
    <row r="294" spans="1:247" ht="20.25" customHeight="1">
      <c r="A294" s="25">
        <v>39988</v>
      </c>
      <c r="B294" s="26" t="s">
        <v>399</v>
      </c>
      <c r="C294" s="27">
        <v>3</v>
      </c>
      <c r="D294" s="14">
        <v>-3.4265099999999999</v>
      </c>
      <c r="E294" s="23">
        <v>-60.287269999999999</v>
      </c>
      <c r="F294" s="11" t="s">
        <v>12</v>
      </c>
      <c r="G294" s="13">
        <v>3</v>
      </c>
      <c r="H294" s="11" t="s">
        <v>41</v>
      </c>
      <c r="I294" s="12" t="s">
        <v>398</v>
      </c>
      <c r="J294" s="12" t="s">
        <v>1931</v>
      </c>
      <c r="K294" s="24" t="s">
        <v>363</v>
      </c>
      <c r="L294" s="136">
        <v>1</v>
      </c>
      <c r="M294" s="28">
        <v>11</v>
      </c>
      <c r="N294" s="204" t="s">
        <v>15</v>
      </c>
      <c r="O294" s="204">
        <v>28.7</v>
      </c>
      <c r="P294" s="204">
        <v>43</v>
      </c>
      <c r="Q294" s="204">
        <v>0.5</v>
      </c>
      <c r="R294" s="204">
        <v>42.4</v>
      </c>
      <c r="S294" s="204">
        <v>3.28</v>
      </c>
      <c r="T294" s="204" t="s">
        <v>15</v>
      </c>
      <c r="U294" s="204" t="s">
        <v>15</v>
      </c>
      <c r="V294" s="204">
        <v>9.8000000000000007</v>
      </c>
      <c r="W294" s="204">
        <v>6.26</v>
      </c>
      <c r="X294" s="204">
        <v>0.75</v>
      </c>
      <c r="Y294" s="204">
        <v>4.1900000000000004</v>
      </c>
      <c r="Z294" s="204">
        <v>5.67</v>
      </c>
      <c r="AA294" s="204">
        <v>6.69</v>
      </c>
      <c r="AB294" s="204" t="s">
        <v>15</v>
      </c>
      <c r="AC294" s="204" t="s">
        <v>15</v>
      </c>
      <c r="AD294" s="204">
        <v>0.03</v>
      </c>
      <c r="AE294" s="178" t="s">
        <v>1900</v>
      </c>
      <c r="AF294" s="204">
        <v>0.93</v>
      </c>
      <c r="AG294" s="260" t="s">
        <v>1900</v>
      </c>
      <c r="AH294" s="204">
        <v>1.2</v>
      </c>
      <c r="AI294" s="204">
        <v>5.07</v>
      </c>
      <c r="AJ294" s="204">
        <v>0.85</v>
      </c>
      <c r="AK294" s="204">
        <v>1.42</v>
      </c>
      <c r="AL294" s="204">
        <v>0.89</v>
      </c>
      <c r="AM294" s="204">
        <v>0.02</v>
      </c>
      <c r="AN294" s="204" t="s">
        <v>15</v>
      </c>
      <c r="AO294" s="204" t="s">
        <v>15</v>
      </c>
      <c r="AP294" s="204" t="s">
        <v>15</v>
      </c>
      <c r="AQ294" s="204" t="s">
        <v>15</v>
      </c>
      <c r="AR294" s="261" t="str">
        <f t="shared" si="18"/>
        <v>NaN</v>
      </c>
      <c r="AS294" s="29" t="s">
        <v>15</v>
      </c>
      <c r="AT294" s="28">
        <v>11.27</v>
      </c>
      <c r="AU294" s="34" t="s">
        <v>15</v>
      </c>
      <c r="AV294" s="28">
        <v>8.16</v>
      </c>
      <c r="AW294" s="204">
        <f t="shared" si="19"/>
        <v>1.1087464919028158</v>
      </c>
      <c r="AX294" s="29" t="s">
        <v>15</v>
      </c>
      <c r="AY294" s="29" t="s">
        <v>15</v>
      </c>
      <c r="AZ294" s="29" t="s">
        <v>15</v>
      </c>
      <c r="BA294" s="29" t="s">
        <v>15</v>
      </c>
      <c r="BB294" s="178" t="s">
        <v>1900</v>
      </c>
      <c r="BC294" s="131" t="s">
        <v>15</v>
      </c>
      <c r="BD294" s="260" t="s">
        <v>1900</v>
      </c>
      <c r="BE294" s="131" t="s">
        <v>15</v>
      </c>
      <c r="BF294" s="204">
        <v>1.2</v>
      </c>
      <c r="BG294" s="21" t="s">
        <v>15</v>
      </c>
      <c r="BH294" s="29" t="s">
        <v>15</v>
      </c>
      <c r="BI294" s="29" t="s">
        <v>15</v>
      </c>
      <c r="BJ294" s="309">
        <v>23.718150000000001</v>
      </c>
      <c r="BK294" s="309">
        <v>2262499000</v>
      </c>
      <c r="BL294" s="309">
        <v>351346600</v>
      </c>
      <c r="BM294" s="309">
        <v>0.78003739999999999</v>
      </c>
      <c r="BN294" s="309">
        <v>8.340438E-2</v>
      </c>
      <c r="BO294" s="309">
        <v>6.762195E-2</v>
      </c>
      <c r="BP294" s="309">
        <v>5.9120390000000002E-2</v>
      </c>
      <c r="BQ294" s="309">
        <v>1.7586969999999999E-6</v>
      </c>
      <c r="BR294" s="309">
        <v>9.8141800000000005E-3</v>
      </c>
      <c r="BS294" s="136">
        <v>9.7769453525543195</v>
      </c>
      <c r="BT294" s="136">
        <v>13.9577152729034</v>
      </c>
      <c r="BU294" s="136">
        <v>-8.7832391727715696E-3</v>
      </c>
      <c r="BV294" s="136">
        <v>8.5848469752818294E-3</v>
      </c>
      <c r="BW294" s="136">
        <v>1.2289879610762E-2</v>
      </c>
      <c r="BX294" s="136">
        <v>315.65444984292202</v>
      </c>
      <c r="BY294" s="136">
        <v>6640.0582412568401</v>
      </c>
      <c r="BZ294" s="136">
        <v>4.5812693934666601E-3</v>
      </c>
      <c r="CA294" s="136">
        <v>1.1393248398348999E-3</v>
      </c>
      <c r="CB294" s="136">
        <v>179875.86197013801</v>
      </c>
      <c r="CC294" s="136">
        <v>1529.2625040744001</v>
      </c>
      <c r="CD294" s="136">
        <v>1034.42437196229</v>
      </c>
      <c r="CE294" s="136">
        <v>0</v>
      </c>
      <c r="CF294" s="136">
        <v>86.251178999999993</v>
      </c>
      <c r="CG294" s="136">
        <v>120.057661</v>
      </c>
      <c r="CH294" s="136">
        <v>24.4</v>
      </c>
      <c r="CI294" s="136">
        <v>27.333103448275899</v>
      </c>
      <c r="CJ294" s="136">
        <v>26.406094182825498</v>
      </c>
      <c r="CK294" s="136">
        <v>9.3600000000000003E-2</v>
      </c>
      <c r="CL294" s="136">
        <v>13.5792</v>
      </c>
      <c r="CM294" s="136">
        <v>38.340000000000003</v>
      </c>
      <c r="CN294" s="136">
        <v>0</v>
      </c>
      <c r="CO294" s="136">
        <v>28432.633057999999</v>
      </c>
      <c r="CP294" s="136">
        <v>58517.123053000003</v>
      </c>
      <c r="CQ294" s="136">
        <v>90</v>
      </c>
      <c r="CR294" s="136">
        <v>78.427586206896507</v>
      </c>
      <c r="CS294" s="136">
        <v>82.681440443213305</v>
      </c>
      <c r="CT294" s="136">
        <v>1008.1</v>
      </c>
      <c r="CU294" s="136">
        <v>1005.54</v>
      </c>
      <c r="CV294" s="136">
        <v>1007</v>
      </c>
      <c r="CW294" s="136">
        <v>0.4</v>
      </c>
      <c r="CX294" s="136">
        <v>1.35448275862069</v>
      </c>
      <c r="CY294" s="136">
        <v>1.1916897506925199</v>
      </c>
      <c r="CZ294" s="136">
        <v>33</v>
      </c>
      <c r="DA294" s="136">
        <v>133.931034482759</v>
      </c>
      <c r="DB294" s="136">
        <v>142.321329639889</v>
      </c>
      <c r="DC294" s="136">
        <v>0</v>
      </c>
      <c r="DD294" s="136">
        <v>3594.5749999999998</v>
      </c>
      <c r="DE294" s="136">
        <v>7132.7</v>
      </c>
      <c r="DF294" s="136">
        <v>0</v>
      </c>
      <c r="DG294" s="136">
        <v>30171.474999999999</v>
      </c>
      <c r="DH294" s="136">
        <v>61010.45</v>
      </c>
      <c r="DI294" s="136">
        <v>443.27499999999998</v>
      </c>
      <c r="DJ294" s="136">
        <v>64826.275000000001</v>
      </c>
      <c r="DK294" s="136">
        <v>160774.82500000001</v>
      </c>
      <c r="DL294" s="136">
        <v>413.72500000000002</v>
      </c>
      <c r="DM294" s="136">
        <v>59492.175000000003</v>
      </c>
      <c r="DN294" s="136">
        <v>149135.4</v>
      </c>
      <c r="DO294" s="136">
        <v>0</v>
      </c>
      <c r="DP294" s="136">
        <v>1853.6410000000001</v>
      </c>
      <c r="DQ294" s="136">
        <v>3862.556</v>
      </c>
      <c r="DR294" s="136">
        <v>0</v>
      </c>
      <c r="DS294" s="136">
        <v>54.484999999999999</v>
      </c>
      <c r="DT294" s="136">
        <v>115.256</v>
      </c>
      <c r="DU294" s="136">
        <v>0</v>
      </c>
      <c r="DV294" s="136">
        <v>282.875</v>
      </c>
      <c r="DW294" s="136">
        <v>598.42499999999995</v>
      </c>
      <c r="DX294" s="136">
        <v>0</v>
      </c>
      <c r="DY294" s="136">
        <v>5927.2749999999996</v>
      </c>
      <c r="DZ294" s="136">
        <v>8339.15</v>
      </c>
      <c r="EA294" s="136">
        <v>0</v>
      </c>
      <c r="EB294" s="136">
        <v>8298.0499999999993</v>
      </c>
      <c r="EC294" s="136">
        <v>20778.75</v>
      </c>
      <c r="ED294" s="61"/>
      <c r="IM294"/>
    </row>
    <row r="295" spans="1:247" ht="20.25" customHeight="1">
      <c r="A295" s="17">
        <v>39988</v>
      </c>
      <c r="B295" s="18" t="s">
        <v>325</v>
      </c>
      <c r="C295" s="19">
        <v>3</v>
      </c>
      <c r="D295" s="14">
        <v>-3.4265099999999999</v>
      </c>
      <c r="E295" s="15">
        <v>-60.287269999999999</v>
      </c>
      <c r="F295" s="11" t="s">
        <v>12</v>
      </c>
      <c r="G295" s="13">
        <v>3</v>
      </c>
      <c r="H295" s="11" t="s">
        <v>41</v>
      </c>
      <c r="I295" s="12" t="s">
        <v>400</v>
      </c>
      <c r="J295" s="12" t="s">
        <v>1931</v>
      </c>
      <c r="K295" s="16" t="s">
        <v>363</v>
      </c>
      <c r="L295" s="136">
        <v>1</v>
      </c>
      <c r="M295" s="20">
        <v>11</v>
      </c>
      <c r="N295" s="204" t="s">
        <v>15</v>
      </c>
      <c r="O295" s="205">
        <v>28.7</v>
      </c>
      <c r="P295" s="205">
        <v>39</v>
      </c>
      <c r="Q295" s="205">
        <v>0.5</v>
      </c>
      <c r="R295" s="205">
        <v>43.2</v>
      </c>
      <c r="S295" s="205">
        <v>3.34</v>
      </c>
      <c r="T295" s="205" t="s">
        <v>15</v>
      </c>
      <c r="U295" s="205" t="s">
        <v>15</v>
      </c>
      <c r="V295" s="205">
        <v>9.3000000000000007</v>
      </c>
      <c r="W295" s="205">
        <v>6.26</v>
      </c>
      <c r="X295" s="205">
        <v>0.6</v>
      </c>
      <c r="Y295" s="205">
        <v>4.08</v>
      </c>
      <c r="Z295" s="205">
        <v>5</v>
      </c>
      <c r="AA295" s="205">
        <v>4.42</v>
      </c>
      <c r="AB295" s="205" t="s">
        <v>15</v>
      </c>
      <c r="AC295" s="205" t="s">
        <v>15</v>
      </c>
      <c r="AD295" s="205">
        <v>0.03</v>
      </c>
      <c r="AE295" s="178" t="s">
        <v>1900</v>
      </c>
      <c r="AF295" s="205">
        <v>0.81</v>
      </c>
      <c r="AG295" s="260" t="s">
        <v>1900</v>
      </c>
      <c r="AH295" s="205">
        <v>0.96</v>
      </c>
      <c r="AI295" s="205">
        <v>4.5999999999999996</v>
      </c>
      <c r="AJ295" s="205">
        <v>0.72</v>
      </c>
      <c r="AK295" s="205">
        <v>1.1200000000000001</v>
      </c>
      <c r="AL295" s="205">
        <v>0.74</v>
      </c>
      <c r="AM295" s="205">
        <v>0.02</v>
      </c>
      <c r="AN295" s="205" t="s">
        <v>15</v>
      </c>
      <c r="AO295" s="205" t="s">
        <v>15</v>
      </c>
      <c r="AP295" s="205" t="s">
        <v>15</v>
      </c>
      <c r="AQ295" s="205" t="s">
        <v>15</v>
      </c>
      <c r="AR295" s="261" t="str">
        <f t="shared" si="18"/>
        <v>NaN</v>
      </c>
      <c r="AS295" s="21" t="s">
        <v>15</v>
      </c>
      <c r="AT295" s="20">
        <v>13.67</v>
      </c>
      <c r="AU295" s="34" t="s">
        <v>15</v>
      </c>
      <c r="AV295" s="20">
        <v>7.98</v>
      </c>
      <c r="AW295" s="204">
        <f t="shared" si="19"/>
        <v>1.1087464919028158</v>
      </c>
      <c r="AX295" s="21" t="s">
        <v>15</v>
      </c>
      <c r="AY295" s="21" t="s">
        <v>15</v>
      </c>
      <c r="AZ295" s="21" t="s">
        <v>15</v>
      </c>
      <c r="BA295" s="21" t="s">
        <v>15</v>
      </c>
      <c r="BB295" s="178" t="s">
        <v>1900</v>
      </c>
      <c r="BC295" s="131" t="s">
        <v>15</v>
      </c>
      <c r="BD295" s="260" t="s">
        <v>1900</v>
      </c>
      <c r="BE295" s="131" t="s">
        <v>15</v>
      </c>
      <c r="BF295" s="205">
        <v>0.96</v>
      </c>
      <c r="BG295" s="21" t="s">
        <v>15</v>
      </c>
      <c r="BH295" s="29" t="s">
        <v>15</v>
      </c>
      <c r="BI295" s="29" t="s">
        <v>15</v>
      </c>
      <c r="BJ295" s="309">
        <v>23.718150000000001</v>
      </c>
      <c r="BK295" s="309">
        <v>2262499000</v>
      </c>
      <c r="BL295" s="309">
        <v>351346600</v>
      </c>
      <c r="BM295" s="309">
        <v>0.78003739999999999</v>
      </c>
      <c r="BN295" s="309">
        <v>8.340438E-2</v>
      </c>
      <c r="BO295" s="309">
        <v>6.762195E-2</v>
      </c>
      <c r="BP295" s="309">
        <v>5.9120390000000002E-2</v>
      </c>
      <c r="BQ295" s="309">
        <v>1.7586969999999999E-6</v>
      </c>
      <c r="BR295" s="309">
        <v>9.8141800000000005E-3</v>
      </c>
      <c r="BS295" s="136">
        <v>9.7769453525543195</v>
      </c>
      <c r="BT295" s="136">
        <v>13.9593579769135</v>
      </c>
      <c r="BU295" s="136">
        <v>-8.7552585173398308E-3</v>
      </c>
      <c r="BV295" s="136">
        <v>8.5553084500134009E-3</v>
      </c>
      <c r="BW295" s="136">
        <v>1.2249364284798499E-2</v>
      </c>
      <c r="BX295" s="136">
        <v>315.66177991364498</v>
      </c>
      <c r="BY295" s="136">
        <v>6640.0582412568401</v>
      </c>
      <c r="BZ295" s="136">
        <v>9.7989938794781004E-3</v>
      </c>
      <c r="CA295" s="136">
        <v>1.13675804974871E-3</v>
      </c>
      <c r="CB295" s="136">
        <v>179504.247599872</v>
      </c>
      <c r="CC295" s="136">
        <v>1529.2625040744001</v>
      </c>
      <c r="CD295" s="136">
        <v>1034.42437196229</v>
      </c>
      <c r="CE295" s="136">
        <v>0</v>
      </c>
      <c r="CF295" s="136">
        <v>86.251178999999993</v>
      </c>
      <c r="CG295" s="136">
        <v>120.057661</v>
      </c>
      <c r="CH295" s="136">
        <v>24.6</v>
      </c>
      <c r="CI295" s="136">
        <v>27.334482758620702</v>
      </c>
      <c r="CJ295" s="136">
        <v>26.405540166205</v>
      </c>
      <c r="CK295" s="136">
        <v>0.108</v>
      </c>
      <c r="CL295" s="136">
        <v>13.6044</v>
      </c>
      <c r="CM295" s="136">
        <v>38.3688</v>
      </c>
      <c r="CN295" s="136">
        <v>0</v>
      </c>
      <c r="CO295" s="136">
        <v>28432.633057999999</v>
      </c>
      <c r="CP295" s="136">
        <v>58517.123053000003</v>
      </c>
      <c r="CQ295" s="136">
        <v>90</v>
      </c>
      <c r="CR295" s="136">
        <v>78.400000000000006</v>
      </c>
      <c r="CS295" s="136">
        <v>82.675900277008296</v>
      </c>
      <c r="CT295" s="136">
        <v>1008.1</v>
      </c>
      <c r="CU295" s="136">
        <v>1005.54620689655</v>
      </c>
      <c r="CV295" s="136">
        <v>1006.99833795014</v>
      </c>
      <c r="CW295" s="136">
        <v>0.6</v>
      </c>
      <c r="CX295" s="136">
        <v>1.35862068965517</v>
      </c>
      <c r="CY295" s="136">
        <v>1.19335180055402</v>
      </c>
      <c r="CZ295" s="136">
        <v>73</v>
      </c>
      <c r="DA295" s="136">
        <v>134.006896551724</v>
      </c>
      <c r="DB295" s="136">
        <v>142.26315789473699</v>
      </c>
      <c r="DC295" s="136">
        <v>0</v>
      </c>
      <c r="DD295" s="136">
        <v>3594.5749999999998</v>
      </c>
      <c r="DE295" s="136">
        <v>7132.7</v>
      </c>
      <c r="DF295" s="136">
        <v>0</v>
      </c>
      <c r="DG295" s="136">
        <v>30171.474999999999</v>
      </c>
      <c r="DH295" s="136">
        <v>61010.45</v>
      </c>
      <c r="DI295" s="136">
        <v>441.9</v>
      </c>
      <c r="DJ295" s="136">
        <v>64835.824999999997</v>
      </c>
      <c r="DK295" s="136">
        <v>160767.22500000001</v>
      </c>
      <c r="DL295" s="136">
        <v>412.72500000000002</v>
      </c>
      <c r="DM295" s="136">
        <v>59506.675000000003</v>
      </c>
      <c r="DN295" s="136">
        <v>149128.625</v>
      </c>
      <c r="DO295" s="136">
        <v>0</v>
      </c>
      <c r="DP295" s="136">
        <v>1853.6410000000001</v>
      </c>
      <c r="DQ295" s="136">
        <v>3862.556</v>
      </c>
      <c r="DR295" s="136">
        <v>0</v>
      </c>
      <c r="DS295" s="136">
        <v>54.484999999999999</v>
      </c>
      <c r="DT295" s="136">
        <v>115.256</v>
      </c>
      <c r="DU295" s="136">
        <v>0</v>
      </c>
      <c r="DV295" s="136">
        <v>282.875</v>
      </c>
      <c r="DW295" s="136">
        <v>598.42499999999995</v>
      </c>
      <c r="DX295" s="136">
        <v>0</v>
      </c>
      <c r="DY295" s="136">
        <v>5927.2749999999996</v>
      </c>
      <c r="DZ295" s="136">
        <v>8339.15</v>
      </c>
      <c r="EA295" s="136">
        <v>0</v>
      </c>
      <c r="EB295" s="136">
        <v>8298.0499999999993</v>
      </c>
      <c r="EC295" s="136">
        <v>20778.75</v>
      </c>
      <c r="ED295" s="61"/>
      <c r="IM295"/>
    </row>
    <row r="296" spans="1:247" ht="20.25" customHeight="1">
      <c r="A296" s="25">
        <v>39988</v>
      </c>
      <c r="B296" s="26" t="s">
        <v>402</v>
      </c>
      <c r="C296" s="27">
        <v>3</v>
      </c>
      <c r="D296" s="14">
        <v>-3.4265099999999999</v>
      </c>
      <c r="E296" s="23">
        <v>-60.287269999999999</v>
      </c>
      <c r="F296" s="11" t="s">
        <v>12</v>
      </c>
      <c r="G296" s="13">
        <v>3</v>
      </c>
      <c r="H296" s="11" t="s">
        <v>41</v>
      </c>
      <c r="I296" s="12" t="s">
        <v>401</v>
      </c>
      <c r="J296" s="12" t="s">
        <v>1931</v>
      </c>
      <c r="K296" s="24" t="s">
        <v>363</v>
      </c>
      <c r="L296" s="136">
        <v>1</v>
      </c>
      <c r="M296" s="28">
        <v>11</v>
      </c>
      <c r="N296" s="204" t="s">
        <v>15</v>
      </c>
      <c r="O296" s="204">
        <v>28.9</v>
      </c>
      <c r="P296" s="204">
        <v>39</v>
      </c>
      <c r="Q296" s="204">
        <v>0.5</v>
      </c>
      <c r="R296" s="204">
        <v>63.4</v>
      </c>
      <c r="S296" s="204">
        <v>4.88</v>
      </c>
      <c r="T296" s="204" t="s">
        <v>15</v>
      </c>
      <c r="U296" s="204" t="s">
        <v>15</v>
      </c>
      <c r="V296" s="204">
        <v>9.5</v>
      </c>
      <c r="W296" s="204">
        <v>6.4</v>
      </c>
      <c r="X296" s="204">
        <v>0.45</v>
      </c>
      <c r="Y296" s="204">
        <v>4.1500000000000004</v>
      </c>
      <c r="Z296" s="204">
        <v>3.67</v>
      </c>
      <c r="AA296" s="204">
        <v>5.63</v>
      </c>
      <c r="AB296" s="204" t="s">
        <v>15</v>
      </c>
      <c r="AC296" s="204" t="s">
        <v>15</v>
      </c>
      <c r="AD296" s="204">
        <v>0.03</v>
      </c>
      <c r="AE296" s="178" t="s">
        <v>1900</v>
      </c>
      <c r="AF296" s="204">
        <v>0.86</v>
      </c>
      <c r="AG296" s="260" t="s">
        <v>1900</v>
      </c>
      <c r="AH296" s="204">
        <v>1.17</v>
      </c>
      <c r="AI296" s="204">
        <v>4.9400000000000004</v>
      </c>
      <c r="AJ296" s="204">
        <v>0.8</v>
      </c>
      <c r="AK296" s="204">
        <v>1.36</v>
      </c>
      <c r="AL296" s="204">
        <v>0.83</v>
      </c>
      <c r="AM296" s="204">
        <v>0.01</v>
      </c>
      <c r="AN296" s="204" t="s">
        <v>15</v>
      </c>
      <c r="AO296" s="204" t="s">
        <v>15</v>
      </c>
      <c r="AP296" s="204" t="s">
        <v>15</v>
      </c>
      <c r="AQ296" s="204" t="s">
        <v>15</v>
      </c>
      <c r="AR296" s="261" t="str">
        <f t="shared" si="18"/>
        <v>NaN</v>
      </c>
      <c r="AS296" s="29" t="s">
        <v>15</v>
      </c>
      <c r="AT296" s="28">
        <v>7.98</v>
      </c>
      <c r="AU296" s="34" t="s">
        <v>15</v>
      </c>
      <c r="AV296" s="28">
        <v>7.46</v>
      </c>
      <c r="AW296" s="204">
        <f t="shared" si="19"/>
        <v>0.55437324595140791</v>
      </c>
      <c r="AX296" s="29" t="s">
        <v>15</v>
      </c>
      <c r="AY296" s="29" t="s">
        <v>15</v>
      </c>
      <c r="AZ296" s="29" t="s">
        <v>15</v>
      </c>
      <c r="BA296" s="29" t="s">
        <v>15</v>
      </c>
      <c r="BB296" s="178" t="s">
        <v>1900</v>
      </c>
      <c r="BC296" s="131" t="s">
        <v>15</v>
      </c>
      <c r="BD296" s="260" t="s">
        <v>1900</v>
      </c>
      <c r="BE296" s="131" t="s">
        <v>15</v>
      </c>
      <c r="BF296" s="204">
        <v>1.17</v>
      </c>
      <c r="BG296" s="21" t="s">
        <v>15</v>
      </c>
      <c r="BH296" s="29" t="s">
        <v>15</v>
      </c>
      <c r="BI296" s="29" t="s">
        <v>15</v>
      </c>
      <c r="BJ296" s="309">
        <v>23.718150000000001</v>
      </c>
      <c r="BK296" s="309">
        <v>2262499000</v>
      </c>
      <c r="BL296" s="309">
        <v>351346600</v>
      </c>
      <c r="BM296" s="309">
        <v>0.78003739999999999</v>
      </c>
      <c r="BN296" s="309">
        <v>8.340438E-2</v>
      </c>
      <c r="BO296" s="309">
        <v>6.762195E-2</v>
      </c>
      <c r="BP296" s="309">
        <v>5.9120390000000002E-2</v>
      </c>
      <c r="BQ296" s="309">
        <v>1.7586969999999999E-6</v>
      </c>
      <c r="BR296" s="309">
        <v>9.8141800000000005E-3</v>
      </c>
      <c r="BS296" s="136">
        <v>9.7769453525543195</v>
      </c>
      <c r="BT296" s="136">
        <v>13.9593579769135</v>
      </c>
      <c r="BU296" s="136">
        <v>-8.7552585173398308E-3</v>
      </c>
      <c r="BV296" s="136">
        <v>8.5553084500134009E-3</v>
      </c>
      <c r="BW296" s="136">
        <v>1.2249364284798499E-2</v>
      </c>
      <c r="BX296" s="136">
        <v>315.66177991364498</v>
      </c>
      <c r="BY296" s="136">
        <v>6092.5546142226203</v>
      </c>
      <c r="BZ296" s="136">
        <v>0</v>
      </c>
      <c r="CA296" s="136">
        <v>1.13675804974871E-3</v>
      </c>
      <c r="CB296" s="136">
        <v>179504.247599872</v>
      </c>
      <c r="CC296" s="136">
        <v>1527.7949590579201</v>
      </c>
      <c r="CD296" s="136">
        <v>1031.0172010154999</v>
      </c>
      <c r="CE296" s="136">
        <v>0</v>
      </c>
      <c r="CF296" s="136">
        <v>86.251178999999993</v>
      </c>
      <c r="CG296" s="136">
        <v>120.057661</v>
      </c>
      <c r="CH296" s="136">
        <v>24.3</v>
      </c>
      <c r="CI296" s="136">
        <v>27.333103448275899</v>
      </c>
      <c r="CJ296" s="136">
        <v>26.4047091412742</v>
      </c>
      <c r="CK296" s="136">
        <v>0.09</v>
      </c>
      <c r="CL296" s="136">
        <v>13.608000000000001</v>
      </c>
      <c r="CM296" s="136">
        <v>38.375999999999998</v>
      </c>
      <c r="CN296" s="136">
        <v>0</v>
      </c>
      <c r="CO296" s="136">
        <v>28432.633057999999</v>
      </c>
      <c r="CP296" s="136">
        <v>58517.123053000003</v>
      </c>
      <c r="CQ296" s="136">
        <v>91</v>
      </c>
      <c r="CR296" s="136">
        <v>78.400000000000006</v>
      </c>
      <c r="CS296" s="136">
        <v>82.670360110803301</v>
      </c>
      <c r="CT296" s="136">
        <v>1007.8</v>
      </c>
      <c r="CU296" s="136">
        <v>1005.55172413793</v>
      </c>
      <c r="CV296" s="136">
        <v>1006.9972299169</v>
      </c>
      <c r="CW296" s="136">
        <v>0</v>
      </c>
      <c r="CX296" s="136">
        <v>1.35862068965517</v>
      </c>
      <c r="CY296" s="136">
        <v>1.19335180055402</v>
      </c>
      <c r="CZ296" s="136">
        <v>35</v>
      </c>
      <c r="DA296" s="136">
        <v>134.19310344827599</v>
      </c>
      <c r="DB296" s="136">
        <v>142.324099722992</v>
      </c>
      <c r="DC296" s="136">
        <v>0</v>
      </c>
      <c r="DD296" s="136">
        <v>3594.5749999999998</v>
      </c>
      <c r="DE296" s="136">
        <v>7132.7</v>
      </c>
      <c r="DF296" s="136">
        <v>0</v>
      </c>
      <c r="DG296" s="136">
        <v>30171.474999999999</v>
      </c>
      <c r="DH296" s="136">
        <v>61010.45</v>
      </c>
      <c r="DI296" s="136">
        <v>447.75</v>
      </c>
      <c r="DJ296" s="136">
        <v>64855.8</v>
      </c>
      <c r="DK296" s="136">
        <v>160766.25</v>
      </c>
      <c r="DL296" s="136">
        <v>408.85</v>
      </c>
      <c r="DM296" s="136">
        <v>59516.425000000003</v>
      </c>
      <c r="DN296" s="136">
        <v>149122</v>
      </c>
      <c r="DO296" s="136">
        <v>0</v>
      </c>
      <c r="DP296" s="136">
        <v>1853.6410000000001</v>
      </c>
      <c r="DQ296" s="136">
        <v>3862.556</v>
      </c>
      <c r="DR296" s="136">
        <v>0</v>
      </c>
      <c r="DS296" s="136">
        <v>54.484999999999999</v>
      </c>
      <c r="DT296" s="136">
        <v>115.256</v>
      </c>
      <c r="DU296" s="136">
        <v>0</v>
      </c>
      <c r="DV296" s="136">
        <v>282.875</v>
      </c>
      <c r="DW296" s="136">
        <v>598.42499999999995</v>
      </c>
      <c r="DX296" s="136">
        <v>0</v>
      </c>
      <c r="DY296" s="136">
        <v>5927.2749999999996</v>
      </c>
      <c r="DZ296" s="136">
        <v>8339.15</v>
      </c>
      <c r="EA296" s="136">
        <v>0</v>
      </c>
      <c r="EB296" s="136">
        <v>8298.0499999999993</v>
      </c>
      <c r="EC296" s="136">
        <v>20778.75</v>
      </c>
      <c r="ED296" s="61"/>
      <c r="IM296"/>
    </row>
    <row r="297" spans="1:247" ht="20.25" customHeight="1">
      <c r="A297" s="17">
        <v>39988</v>
      </c>
      <c r="B297" s="18" t="s">
        <v>404</v>
      </c>
      <c r="C297" s="19">
        <v>3</v>
      </c>
      <c r="D297" s="14">
        <v>-3.4265099999999999</v>
      </c>
      <c r="E297" s="15">
        <v>-60.287269999999999</v>
      </c>
      <c r="F297" s="11" t="s">
        <v>12</v>
      </c>
      <c r="G297" s="13">
        <v>3</v>
      </c>
      <c r="H297" s="11" t="s">
        <v>41</v>
      </c>
      <c r="I297" s="12" t="s">
        <v>403</v>
      </c>
      <c r="J297" s="12" t="s">
        <v>1931</v>
      </c>
      <c r="K297" s="16" t="s">
        <v>363</v>
      </c>
      <c r="L297" s="136">
        <v>1</v>
      </c>
      <c r="M297" s="20">
        <v>11</v>
      </c>
      <c r="N297" s="204" t="s">
        <v>15</v>
      </c>
      <c r="O297" s="205">
        <v>28.6</v>
      </c>
      <c r="P297" s="205">
        <v>41</v>
      </c>
      <c r="Q297" s="205">
        <v>0.5</v>
      </c>
      <c r="R297" s="205">
        <v>46.4</v>
      </c>
      <c r="S297" s="205">
        <v>3.59</v>
      </c>
      <c r="T297" s="205" t="s">
        <v>15</v>
      </c>
      <c r="U297" s="205" t="s">
        <v>15</v>
      </c>
      <c r="V297" s="205">
        <v>10.1</v>
      </c>
      <c r="W297" s="205">
        <v>6.3</v>
      </c>
      <c r="X297" s="205">
        <v>0.41</v>
      </c>
      <c r="Y297" s="205">
        <v>4.04</v>
      </c>
      <c r="Z297" s="205">
        <v>4</v>
      </c>
      <c r="AA297" s="205">
        <v>5.63</v>
      </c>
      <c r="AB297" s="205" t="s">
        <v>15</v>
      </c>
      <c r="AC297" s="205" t="s">
        <v>15</v>
      </c>
      <c r="AD297" s="205">
        <v>0.03</v>
      </c>
      <c r="AE297" s="178" t="s">
        <v>1900</v>
      </c>
      <c r="AF297" s="205">
        <v>0.94</v>
      </c>
      <c r="AG297" s="260" t="s">
        <v>1900</v>
      </c>
      <c r="AH297" s="205">
        <v>1.26</v>
      </c>
      <c r="AI297" s="205">
        <v>5.23</v>
      </c>
      <c r="AJ297" s="205">
        <v>0.87</v>
      </c>
      <c r="AK297" s="205">
        <v>1.46</v>
      </c>
      <c r="AL297" s="205">
        <v>0.89</v>
      </c>
      <c r="AM297" s="205">
        <v>0.02</v>
      </c>
      <c r="AN297" s="205" t="s">
        <v>15</v>
      </c>
      <c r="AO297" s="205">
        <v>1.0608821884545931</v>
      </c>
      <c r="AP297" s="205">
        <v>1.3242873256938368</v>
      </c>
      <c r="AQ297" s="217">
        <f t="shared" ref="AQ297:AQ312" si="20">AO297+AP297</f>
        <v>2.3851695141484299</v>
      </c>
      <c r="AR297" s="261">
        <f t="shared" si="18"/>
        <v>0.44478272179885581</v>
      </c>
      <c r="AS297" s="29" t="s">
        <v>15</v>
      </c>
      <c r="AT297" s="20">
        <v>7.27</v>
      </c>
      <c r="AU297" s="34" t="s">
        <v>15</v>
      </c>
      <c r="AV297" s="20">
        <v>7.1</v>
      </c>
      <c r="AW297" s="204">
        <f t="shared" si="19"/>
        <v>1.1087464919028158</v>
      </c>
      <c r="AX297" s="21" t="s">
        <v>15</v>
      </c>
      <c r="AY297" s="21" t="s">
        <v>15</v>
      </c>
      <c r="AZ297" s="28" t="s">
        <v>15</v>
      </c>
      <c r="BA297" s="21" t="s">
        <v>15</v>
      </c>
      <c r="BB297" s="178" t="s">
        <v>1900</v>
      </c>
      <c r="BC297" s="131" t="s">
        <v>15</v>
      </c>
      <c r="BD297" s="260" t="s">
        <v>1900</v>
      </c>
      <c r="BE297" s="131" t="s">
        <v>15</v>
      </c>
      <c r="BF297" s="205">
        <v>1.26</v>
      </c>
      <c r="BG297" s="21" t="s">
        <v>15</v>
      </c>
      <c r="BH297" s="29" t="s">
        <v>15</v>
      </c>
      <c r="BI297" s="29" t="s">
        <v>15</v>
      </c>
      <c r="BJ297" s="309">
        <v>23.718150000000001</v>
      </c>
      <c r="BK297" s="309">
        <v>2262499000</v>
      </c>
      <c r="BL297" s="309">
        <v>351346600</v>
      </c>
      <c r="BM297" s="309">
        <v>0.78003739999999999</v>
      </c>
      <c r="BN297" s="309">
        <v>8.340438E-2</v>
      </c>
      <c r="BO297" s="309">
        <v>6.762195E-2</v>
      </c>
      <c r="BP297" s="309">
        <v>5.9120390000000002E-2</v>
      </c>
      <c r="BQ297" s="309">
        <v>1.7586969999999999E-6</v>
      </c>
      <c r="BR297" s="309">
        <v>9.8141800000000005E-3</v>
      </c>
      <c r="BS297" s="136">
        <v>9.7769453525543195</v>
      </c>
      <c r="BT297" s="136">
        <v>13.9593579769135</v>
      </c>
      <c r="BU297" s="136">
        <v>-8.7552585173398308E-3</v>
      </c>
      <c r="BV297" s="136">
        <v>8.5553084500134009E-3</v>
      </c>
      <c r="BW297" s="136">
        <v>1.2249364284798499E-2</v>
      </c>
      <c r="BX297" s="136">
        <v>315.66177991364498</v>
      </c>
      <c r="BY297" s="136">
        <v>6640.0582412568401</v>
      </c>
      <c r="BZ297" s="136">
        <v>0</v>
      </c>
      <c r="CA297" s="136">
        <v>1.13675804974871E-3</v>
      </c>
      <c r="CB297" s="136">
        <v>179504.247599872</v>
      </c>
      <c r="CC297" s="136">
        <v>1527.7949590579201</v>
      </c>
      <c r="CD297" s="136">
        <v>1031.0172010154999</v>
      </c>
      <c r="CE297" s="136">
        <v>0</v>
      </c>
      <c r="CF297" s="136">
        <v>86.251178999999993</v>
      </c>
      <c r="CG297" s="136">
        <v>120.057661</v>
      </c>
      <c r="CH297" s="136">
        <v>24.3</v>
      </c>
      <c r="CI297" s="136">
        <v>27.335172413793099</v>
      </c>
      <c r="CJ297" s="136">
        <v>26.4047091412742</v>
      </c>
      <c r="CK297" s="136">
        <v>0.09</v>
      </c>
      <c r="CL297" s="136">
        <v>13.6044</v>
      </c>
      <c r="CM297" s="136">
        <v>38.375999999999998</v>
      </c>
      <c r="CN297" s="136">
        <v>0</v>
      </c>
      <c r="CO297" s="136">
        <v>28432.633057999999</v>
      </c>
      <c r="CP297" s="136">
        <v>58517.123053000003</v>
      </c>
      <c r="CQ297" s="136">
        <v>91</v>
      </c>
      <c r="CR297" s="136">
        <v>78.386206896551698</v>
      </c>
      <c r="CS297" s="136">
        <v>82.670360110803301</v>
      </c>
      <c r="CT297" s="136">
        <v>1007.5</v>
      </c>
      <c r="CU297" s="136">
        <v>1005.55448275862</v>
      </c>
      <c r="CV297" s="136">
        <v>1006.9969529085899</v>
      </c>
      <c r="CW297" s="136">
        <v>0</v>
      </c>
      <c r="CX297" s="136">
        <v>1.35862068965517</v>
      </c>
      <c r="CY297" s="136">
        <v>1.19335180055402</v>
      </c>
      <c r="CZ297" s="136">
        <v>273</v>
      </c>
      <c r="DA297" s="136">
        <v>135.98620689655201</v>
      </c>
      <c r="DB297" s="136">
        <v>142.891966759003</v>
      </c>
      <c r="DC297" s="136">
        <v>0</v>
      </c>
      <c r="DD297" s="136">
        <v>3594.5749999999998</v>
      </c>
      <c r="DE297" s="136">
        <v>7132.7</v>
      </c>
      <c r="DF297" s="136">
        <v>0</v>
      </c>
      <c r="DG297" s="136">
        <v>30171.474999999999</v>
      </c>
      <c r="DH297" s="136">
        <v>61010.45</v>
      </c>
      <c r="DI297" s="136">
        <v>437.35</v>
      </c>
      <c r="DJ297" s="136">
        <v>64870.474999999999</v>
      </c>
      <c r="DK297" s="136">
        <v>160755.5</v>
      </c>
      <c r="DL297" s="136">
        <v>406.4</v>
      </c>
      <c r="DM297" s="136">
        <v>59523.05</v>
      </c>
      <c r="DN297" s="136">
        <v>149106.875</v>
      </c>
      <c r="DO297" s="136">
        <v>0</v>
      </c>
      <c r="DP297" s="136">
        <v>1853.6410000000001</v>
      </c>
      <c r="DQ297" s="136">
        <v>3862.556</v>
      </c>
      <c r="DR297" s="136">
        <v>0</v>
      </c>
      <c r="DS297" s="136">
        <v>54.484999999999999</v>
      </c>
      <c r="DT297" s="136">
        <v>115.256</v>
      </c>
      <c r="DU297" s="136">
        <v>0</v>
      </c>
      <c r="DV297" s="136">
        <v>282.875</v>
      </c>
      <c r="DW297" s="136">
        <v>598.42499999999995</v>
      </c>
      <c r="DX297" s="136">
        <v>0</v>
      </c>
      <c r="DY297" s="136">
        <v>5927.2749999999996</v>
      </c>
      <c r="DZ297" s="136">
        <v>8339.15</v>
      </c>
      <c r="EA297" s="136">
        <v>0</v>
      </c>
      <c r="EB297" s="136">
        <v>8298.0499999999993</v>
      </c>
      <c r="EC297" s="136">
        <v>20778.75</v>
      </c>
      <c r="ED297" s="61"/>
      <c r="IM297"/>
    </row>
    <row r="298" spans="1:247" ht="20.25" customHeight="1">
      <c r="A298" s="25">
        <v>39988</v>
      </c>
      <c r="B298" s="26" t="s">
        <v>327</v>
      </c>
      <c r="C298" s="27">
        <v>3</v>
      </c>
      <c r="D298" s="14">
        <v>-3.4265099999999999</v>
      </c>
      <c r="E298" s="23">
        <v>-60.287269999999999</v>
      </c>
      <c r="F298" s="11" t="s">
        <v>12</v>
      </c>
      <c r="G298" s="13">
        <v>3</v>
      </c>
      <c r="H298" s="11" t="s">
        <v>41</v>
      </c>
      <c r="I298" s="12" t="s">
        <v>405</v>
      </c>
      <c r="J298" s="12" t="s">
        <v>1931</v>
      </c>
      <c r="K298" s="24" t="s">
        <v>363</v>
      </c>
      <c r="L298" s="136">
        <v>1</v>
      </c>
      <c r="M298" s="28">
        <v>11</v>
      </c>
      <c r="N298" s="204" t="s">
        <v>15</v>
      </c>
      <c r="O298" s="204">
        <v>28.45</v>
      </c>
      <c r="P298" s="204">
        <v>42</v>
      </c>
      <c r="Q298" s="204">
        <v>0.37</v>
      </c>
      <c r="R298" s="204">
        <v>43.9</v>
      </c>
      <c r="S298" s="204">
        <v>3.4</v>
      </c>
      <c r="T298" s="204" t="s">
        <v>15</v>
      </c>
      <c r="U298" s="204" t="s">
        <v>15</v>
      </c>
      <c r="V298" s="204">
        <v>10.1</v>
      </c>
      <c r="W298" s="204">
        <v>6.46</v>
      </c>
      <c r="X298" s="204">
        <v>0.63</v>
      </c>
      <c r="Y298" s="204">
        <v>3.88</v>
      </c>
      <c r="Z298" s="204">
        <v>3.67</v>
      </c>
      <c r="AA298" s="204">
        <v>6.56</v>
      </c>
      <c r="AB298" s="204" t="s">
        <v>15</v>
      </c>
      <c r="AC298" s="204" t="s">
        <v>15</v>
      </c>
      <c r="AD298" s="204">
        <v>0.03</v>
      </c>
      <c r="AE298" s="204">
        <v>0.23</v>
      </c>
      <c r="AF298" s="204">
        <v>1.08</v>
      </c>
      <c r="AG298" s="260" t="s">
        <v>1900</v>
      </c>
      <c r="AH298" s="204">
        <v>0.93</v>
      </c>
      <c r="AI298" s="204">
        <v>4.78</v>
      </c>
      <c r="AJ298" s="204">
        <v>0.63</v>
      </c>
      <c r="AK298" s="204">
        <v>1.29</v>
      </c>
      <c r="AL298" s="204">
        <v>0.82</v>
      </c>
      <c r="AM298" s="204">
        <v>0.04</v>
      </c>
      <c r="AN298" s="204" t="s">
        <v>15</v>
      </c>
      <c r="AO298" s="204">
        <v>2.0635198646018753</v>
      </c>
      <c r="AP298" s="204">
        <v>2.1191687036874001</v>
      </c>
      <c r="AQ298" s="217">
        <f t="shared" si="20"/>
        <v>4.1826885682892758</v>
      </c>
      <c r="AR298" s="261">
        <f t="shared" si="18"/>
        <v>0.49334771903561953</v>
      </c>
      <c r="AS298" s="29" t="s">
        <v>15</v>
      </c>
      <c r="AT298" s="28">
        <v>9.64</v>
      </c>
      <c r="AU298" s="34" t="s">
        <v>15</v>
      </c>
      <c r="AV298" s="28">
        <v>8.83</v>
      </c>
      <c r="AW298" s="204">
        <f t="shared" si="19"/>
        <v>2.2174929838056316</v>
      </c>
      <c r="AX298" s="29" t="s">
        <v>15</v>
      </c>
      <c r="AY298" s="29" t="s">
        <v>15</v>
      </c>
      <c r="AZ298" s="28" t="s">
        <v>15</v>
      </c>
      <c r="BA298" s="29" t="s">
        <v>15</v>
      </c>
      <c r="BB298" s="204">
        <v>0.23</v>
      </c>
      <c r="BC298" s="131" t="s">
        <v>15</v>
      </c>
      <c r="BD298" s="260" t="s">
        <v>1900</v>
      </c>
      <c r="BE298" s="131" t="s">
        <v>15</v>
      </c>
      <c r="BF298" s="204">
        <v>0.93</v>
      </c>
      <c r="BG298" s="21" t="s">
        <v>15</v>
      </c>
      <c r="BH298" s="29" t="s">
        <v>15</v>
      </c>
      <c r="BI298" s="29" t="s">
        <v>15</v>
      </c>
      <c r="BJ298" s="309">
        <v>23.718150000000001</v>
      </c>
      <c r="BK298" s="309">
        <v>2262499000</v>
      </c>
      <c r="BL298" s="309">
        <v>351346600</v>
      </c>
      <c r="BM298" s="309">
        <v>0.78003739999999999</v>
      </c>
      <c r="BN298" s="309">
        <v>8.340438E-2</v>
      </c>
      <c r="BO298" s="309">
        <v>6.762195E-2</v>
      </c>
      <c r="BP298" s="309">
        <v>5.9120390000000002E-2</v>
      </c>
      <c r="BQ298" s="309">
        <v>1.7586969999999999E-6</v>
      </c>
      <c r="BR298" s="309">
        <v>9.8141800000000005E-3</v>
      </c>
      <c r="BS298" s="136">
        <v>9.7769453525543195</v>
      </c>
      <c r="BT298" s="136">
        <v>13.960847139358499</v>
      </c>
      <c r="BU298" s="136">
        <v>-8.7698085699230398E-3</v>
      </c>
      <c r="BV298" s="136">
        <v>8.5582050960511004E-3</v>
      </c>
      <c r="BW298" s="136">
        <v>1.2262206757441199E-2</v>
      </c>
      <c r="BX298" s="136">
        <v>315.699640686522</v>
      </c>
      <c r="BY298" s="136">
        <v>6092.5546142226203</v>
      </c>
      <c r="BZ298" s="136">
        <v>0</v>
      </c>
      <c r="CA298" s="136">
        <v>1.13712698897441E-3</v>
      </c>
      <c r="CB298" s="136">
        <v>179590.891518611</v>
      </c>
      <c r="CC298" s="136">
        <v>1527.7949590579201</v>
      </c>
      <c r="CD298" s="136">
        <v>1031.0172010154999</v>
      </c>
      <c r="CE298" s="136">
        <v>0</v>
      </c>
      <c r="CF298" s="136">
        <v>86.251178999999993</v>
      </c>
      <c r="CG298" s="136">
        <v>120.057661</v>
      </c>
      <c r="CH298" s="136">
        <v>24.2</v>
      </c>
      <c r="CI298" s="136">
        <v>27.335862068965501</v>
      </c>
      <c r="CJ298" s="136">
        <v>26.403878116343499</v>
      </c>
      <c r="CK298" s="136">
        <v>9.7199999999999995E-2</v>
      </c>
      <c r="CL298" s="136">
        <v>13.611599999999999</v>
      </c>
      <c r="CM298" s="136">
        <v>38.383200000000002</v>
      </c>
      <c r="CN298" s="136">
        <v>0</v>
      </c>
      <c r="CO298" s="136">
        <v>28432.633057999999</v>
      </c>
      <c r="CP298" s="136">
        <v>58517.123053000003</v>
      </c>
      <c r="CQ298" s="136">
        <v>90</v>
      </c>
      <c r="CR298" s="136">
        <v>78.358620689655197</v>
      </c>
      <c r="CS298" s="136">
        <v>82.670360110803301</v>
      </c>
      <c r="CT298" s="136">
        <v>1007.1</v>
      </c>
      <c r="CU298" s="136">
        <v>1005.55862068966</v>
      </c>
      <c r="CV298" s="136">
        <v>1006.9972299169</v>
      </c>
      <c r="CW298" s="136">
        <v>0</v>
      </c>
      <c r="CX298" s="136">
        <v>1.35862068965517</v>
      </c>
      <c r="CY298" s="136">
        <v>1.19335180055402</v>
      </c>
      <c r="CZ298" s="136">
        <v>85</v>
      </c>
      <c r="DA298" s="136">
        <v>134.241379310345</v>
      </c>
      <c r="DB298" s="136">
        <v>142.986149584488</v>
      </c>
      <c r="DC298" s="136">
        <v>0</v>
      </c>
      <c r="DD298" s="136">
        <v>3594.5749999999998</v>
      </c>
      <c r="DE298" s="136">
        <v>7132.7</v>
      </c>
      <c r="DF298" s="136">
        <v>0</v>
      </c>
      <c r="DG298" s="136">
        <v>30171.474999999999</v>
      </c>
      <c r="DH298" s="136">
        <v>61010.45</v>
      </c>
      <c r="DI298" s="136">
        <v>444.85</v>
      </c>
      <c r="DJ298" s="136">
        <v>64891.75</v>
      </c>
      <c r="DK298" s="136">
        <v>160752.85</v>
      </c>
      <c r="DL298" s="136">
        <v>413.375</v>
      </c>
      <c r="DM298" s="136">
        <v>59545.324999999997</v>
      </c>
      <c r="DN298" s="136">
        <v>149099.9</v>
      </c>
      <c r="DO298" s="136">
        <v>0</v>
      </c>
      <c r="DP298" s="136">
        <v>1853.6410000000001</v>
      </c>
      <c r="DQ298" s="136">
        <v>3862.556</v>
      </c>
      <c r="DR298" s="136">
        <v>0</v>
      </c>
      <c r="DS298" s="136">
        <v>54.484999999999999</v>
      </c>
      <c r="DT298" s="136">
        <v>115.256</v>
      </c>
      <c r="DU298" s="136">
        <v>0</v>
      </c>
      <c r="DV298" s="136">
        <v>282.875</v>
      </c>
      <c r="DW298" s="136">
        <v>598.42499999999995</v>
      </c>
      <c r="DX298" s="136">
        <v>0</v>
      </c>
      <c r="DY298" s="136">
        <v>5927.2749999999996</v>
      </c>
      <c r="DZ298" s="136">
        <v>8339.15</v>
      </c>
      <c r="EA298" s="136">
        <v>0</v>
      </c>
      <c r="EB298" s="136">
        <v>8298.0499999999993</v>
      </c>
      <c r="EC298" s="136">
        <v>20778.75</v>
      </c>
      <c r="ED298" s="61"/>
      <c r="IM298"/>
    </row>
    <row r="299" spans="1:247" ht="20.25" customHeight="1">
      <c r="A299" s="17">
        <v>39988</v>
      </c>
      <c r="B299" s="18" t="s">
        <v>84</v>
      </c>
      <c r="C299" s="19">
        <v>3</v>
      </c>
      <c r="D299" s="14">
        <v>-3.4265099999999999</v>
      </c>
      <c r="E299" s="15">
        <v>-60.287269999999999</v>
      </c>
      <c r="F299" s="11" t="s">
        <v>12</v>
      </c>
      <c r="G299" s="13">
        <v>3</v>
      </c>
      <c r="H299" s="11" t="s">
        <v>41</v>
      </c>
      <c r="I299" s="12" t="s">
        <v>406</v>
      </c>
      <c r="J299" s="12" t="s">
        <v>1931</v>
      </c>
      <c r="K299" s="16" t="s">
        <v>363</v>
      </c>
      <c r="L299" s="136">
        <v>1</v>
      </c>
      <c r="M299" s="20">
        <v>11</v>
      </c>
      <c r="N299" s="204" t="s">
        <v>15</v>
      </c>
      <c r="O299" s="205">
        <v>28.44</v>
      </c>
      <c r="P299" s="205">
        <v>42</v>
      </c>
      <c r="Q299" s="205">
        <v>0.53</v>
      </c>
      <c r="R299" s="205">
        <v>47.1</v>
      </c>
      <c r="S299" s="205">
        <v>3.66</v>
      </c>
      <c r="T299" s="205" t="s">
        <v>15</v>
      </c>
      <c r="U299" s="205" t="s">
        <v>15</v>
      </c>
      <c r="V299" s="205">
        <v>10</v>
      </c>
      <c r="W299" s="205">
        <v>6.42</v>
      </c>
      <c r="X299" s="205">
        <v>0.54</v>
      </c>
      <c r="Y299" s="205">
        <v>3.89</v>
      </c>
      <c r="Z299" s="205">
        <v>4.33</v>
      </c>
      <c r="AA299" s="205">
        <v>4.4400000000000004</v>
      </c>
      <c r="AB299" s="205" t="s">
        <v>15</v>
      </c>
      <c r="AC299" s="205" t="s">
        <v>15</v>
      </c>
      <c r="AD299" s="205">
        <v>0.03</v>
      </c>
      <c r="AE299" s="205">
        <v>0.17</v>
      </c>
      <c r="AF299" s="205">
        <v>1</v>
      </c>
      <c r="AG299" s="260" t="s">
        <v>1900</v>
      </c>
      <c r="AH299" s="205">
        <v>1.23</v>
      </c>
      <c r="AI299" s="205">
        <v>5.32</v>
      </c>
      <c r="AJ299" s="205">
        <v>0.88</v>
      </c>
      <c r="AK299" s="205">
        <v>1.74</v>
      </c>
      <c r="AL299" s="205">
        <v>1.0900000000000001</v>
      </c>
      <c r="AM299" s="205">
        <v>0.04</v>
      </c>
      <c r="AN299" s="205" t="s">
        <v>15</v>
      </c>
      <c r="AO299" s="205">
        <v>2.1092834099861917</v>
      </c>
      <c r="AP299" s="205">
        <v>1.9005667877126184</v>
      </c>
      <c r="AQ299" s="217">
        <f t="shared" si="20"/>
        <v>4.0098501976988103</v>
      </c>
      <c r="AR299" s="261">
        <f t="shared" si="18"/>
        <v>0.52602548873189225</v>
      </c>
      <c r="AS299" s="29" t="s">
        <v>15</v>
      </c>
      <c r="AT299" s="20">
        <v>12.08</v>
      </c>
      <c r="AU299" s="34" t="s">
        <v>15</v>
      </c>
      <c r="AV299" s="20">
        <v>9.15</v>
      </c>
      <c r="AW299" s="204">
        <f t="shared" si="19"/>
        <v>2.2174929838056316</v>
      </c>
      <c r="AX299" s="21" t="s">
        <v>15</v>
      </c>
      <c r="AY299" s="21" t="s">
        <v>15</v>
      </c>
      <c r="AZ299" s="28" t="s">
        <v>15</v>
      </c>
      <c r="BA299" s="21" t="s">
        <v>15</v>
      </c>
      <c r="BB299" s="205">
        <v>0.17</v>
      </c>
      <c r="BC299" s="131" t="s">
        <v>15</v>
      </c>
      <c r="BD299" s="260" t="s">
        <v>1900</v>
      </c>
      <c r="BE299" s="131" t="s">
        <v>15</v>
      </c>
      <c r="BF299" s="205">
        <v>1.23</v>
      </c>
      <c r="BG299" s="21" t="s">
        <v>15</v>
      </c>
      <c r="BH299" s="29" t="s">
        <v>15</v>
      </c>
      <c r="BI299" s="29" t="s">
        <v>15</v>
      </c>
      <c r="BJ299" s="309">
        <v>23.718150000000001</v>
      </c>
      <c r="BK299" s="309">
        <v>2262499000</v>
      </c>
      <c r="BL299" s="309">
        <v>351346600</v>
      </c>
      <c r="BM299" s="309">
        <v>0.78003739999999999</v>
      </c>
      <c r="BN299" s="309">
        <v>8.340438E-2</v>
      </c>
      <c r="BO299" s="309">
        <v>6.762195E-2</v>
      </c>
      <c r="BP299" s="309">
        <v>5.9120390000000002E-2</v>
      </c>
      <c r="BQ299" s="309">
        <v>1.7586969999999999E-6</v>
      </c>
      <c r="BR299" s="309">
        <v>9.8141800000000005E-3</v>
      </c>
      <c r="BS299" s="136">
        <v>9.7769453525543195</v>
      </c>
      <c r="BT299" s="136">
        <v>13.960847139358499</v>
      </c>
      <c r="BU299" s="136">
        <v>-8.7698085699230398E-3</v>
      </c>
      <c r="BV299" s="136">
        <v>8.5582050960511004E-3</v>
      </c>
      <c r="BW299" s="136">
        <v>1.2262206757441199E-2</v>
      </c>
      <c r="BX299" s="136">
        <v>315.699640686522</v>
      </c>
      <c r="BY299" s="136">
        <v>5351.0923404168097</v>
      </c>
      <c r="BZ299" s="136">
        <v>3.0362314069674699E-4</v>
      </c>
      <c r="CA299" s="136">
        <v>1.13712698897441E-3</v>
      </c>
      <c r="CB299" s="136">
        <v>179590.891518611</v>
      </c>
      <c r="CC299" s="136">
        <v>1527.7949590579201</v>
      </c>
      <c r="CD299" s="136">
        <v>1031.0172010154999</v>
      </c>
      <c r="CE299" s="136">
        <v>0</v>
      </c>
      <c r="CF299" s="136">
        <v>86.251178999999993</v>
      </c>
      <c r="CG299" s="136">
        <v>120.057661</v>
      </c>
      <c r="CH299" s="136">
        <v>23.9</v>
      </c>
      <c r="CI299" s="136">
        <v>27.335172413793099</v>
      </c>
      <c r="CJ299" s="136">
        <v>26.402493074792201</v>
      </c>
      <c r="CK299" s="136">
        <v>9.3600000000000003E-2</v>
      </c>
      <c r="CL299" s="136">
        <v>13.6152</v>
      </c>
      <c r="CM299" s="136">
        <v>38.3904</v>
      </c>
      <c r="CN299" s="136">
        <v>0</v>
      </c>
      <c r="CO299" s="136">
        <v>28432.633057999999</v>
      </c>
      <c r="CP299" s="136">
        <v>58517.123053000003</v>
      </c>
      <c r="CQ299" s="136">
        <v>93</v>
      </c>
      <c r="CR299" s="136">
        <v>78.351724137931001</v>
      </c>
      <c r="CS299" s="136">
        <v>82.673130193905806</v>
      </c>
      <c r="CT299" s="136">
        <v>1007.1</v>
      </c>
      <c r="CU299" s="136">
        <v>1005.56482758621</v>
      </c>
      <c r="CV299" s="136">
        <v>1006.99916897507</v>
      </c>
      <c r="CW299" s="136">
        <v>0.1</v>
      </c>
      <c r="CX299" s="136">
        <v>1.3593103448275901</v>
      </c>
      <c r="CY299" s="136">
        <v>1.1936288088642699</v>
      </c>
      <c r="CZ299" s="136">
        <v>32</v>
      </c>
      <c r="DA299" s="136">
        <v>132.02068965517199</v>
      </c>
      <c r="DB299" s="136">
        <v>142.90027700831001</v>
      </c>
      <c r="DC299" s="136">
        <v>0</v>
      </c>
      <c r="DD299" s="136">
        <v>3594.5749999999998</v>
      </c>
      <c r="DE299" s="136">
        <v>7132.7</v>
      </c>
      <c r="DF299" s="136">
        <v>0</v>
      </c>
      <c r="DG299" s="136">
        <v>30171.474999999999</v>
      </c>
      <c r="DH299" s="136">
        <v>61010.45</v>
      </c>
      <c r="DI299" s="136">
        <v>441.75</v>
      </c>
      <c r="DJ299" s="136">
        <v>64906.375</v>
      </c>
      <c r="DK299" s="136">
        <v>160747.65</v>
      </c>
      <c r="DL299" s="136">
        <v>414.17500000000001</v>
      </c>
      <c r="DM299" s="136">
        <v>59562.025000000001</v>
      </c>
      <c r="DN299" s="136">
        <v>149091.04999999999</v>
      </c>
      <c r="DO299" s="136">
        <v>0</v>
      </c>
      <c r="DP299" s="136">
        <v>1853.6410000000001</v>
      </c>
      <c r="DQ299" s="136">
        <v>3862.556</v>
      </c>
      <c r="DR299" s="136">
        <v>0</v>
      </c>
      <c r="DS299" s="136">
        <v>54.484999999999999</v>
      </c>
      <c r="DT299" s="136">
        <v>115.256</v>
      </c>
      <c r="DU299" s="136">
        <v>0</v>
      </c>
      <c r="DV299" s="136">
        <v>282.875</v>
      </c>
      <c r="DW299" s="136">
        <v>598.42499999999995</v>
      </c>
      <c r="DX299" s="136">
        <v>0</v>
      </c>
      <c r="DY299" s="136">
        <v>5927.2749999999996</v>
      </c>
      <c r="DZ299" s="136">
        <v>8339.15</v>
      </c>
      <c r="EA299" s="136">
        <v>0</v>
      </c>
      <c r="EB299" s="136">
        <v>8298.0499999999993</v>
      </c>
      <c r="EC299" s="136">
        <v>20778.75</v>
      </c>
      <c r="ED299" s="61"/>
      <c r="IM299"/>
    </row>
    <row r="300" spans="1:247" ht="20.25" customHeight="1">
      <c r="A300" s="25">
        <v>39988</v>
      </c>
      <c r="B300" s="26" t="s">
        <v>78</v>
      </c>
      <c r="C300" s="27">
        <v>3</v>
      </c>
      <c r="D300" s="14">
        <v>-3.4265099999999999</v>
      </c>
      <c r="E300" s="23">
        <v>-60.287269999999999</v>
      </c>
      <c r="F300" s="11" t="s">
        <v>12</v>
      </c>
      <c r="G300" s="13">
        <v>3</v>
      </c>
      <c r="H300" s="11" t="s">
        <v>41</v>
      </c>
      <c r="I300" s="12" t="s">
        <v>407</v>
      </c>
      <c r="J300" s="12" t="s">
        <v>1931</v>
      </c>
      <c r="K300" s="24" t="s">
        <v>363</v>
      </c>
      <c r="L300" s="136">
        <v>1</v>
      </c>
      <c r="M300" s="28">
        <v>11</v>
      </c>
      <c r="N300" s="204" t="s">
        <v>15</v>
      </c>
      <c r="O300" s="204">
        <v>28.56</v>
      </c>
      <c r="P300" s="204">
        <v>41</v>
      </c>
      <c r="Q300" s="204">
        <v>0.6</v>
      </c>
      <c r="R300" s="204">
        <v>49.4</v>
      </c>
      <c r="S300" s="204">
        <v>3.82</v>
      </c>
      <c r="T300" s="204" t="s">
        <v>15</v>
      </c>
      <c r="U300" s="204" t="s">
        <v>15</v>
      </c>
      <c r="V300" s="204">
        <v>9.8000000000000007</v>
      </c>
      <c r="W300" s="204">
        <v>6.52</v>
      </c>
      <c r="X300" s="204">
        <v>0.62</v>
      </c>
      <c r="Y300" s="204">
        <v>3.98</v>
      </c>
      <c r="Z300" s="204">
        <v>5</v>
      </c>
      <c r="AA300" s="204">
        <v>6.89</v>
      </c>
      <c r="AB300" s="204" t="s">
        <v>15</v>
      </c>
      <c r="AC300" s="204" t="s">
        <v>15</v>
      </c>
      <c r="AD300" s="204">
        <v>0.03</v>
      </c>
      <c r="AE300" s="204">
        <v>0.17</v>
      </c>
      <c r="AF300" s="204">
        <v>0.94</v>
      </c>
      <c r="AG300" s="260" t="s">
        <v>1900</v>
      </c>
      <c r="AH300" s="204">
        <v>1.21</v>
      </c>
      <c r="AI300" s="204">
        <v>5.22</v>
      </c>
      <c r="AJ300" s="204">
        <v>0.87</v>
      </c>
      <c r="AK300" s="204">
        <v>1.46</v>
      </c>
      <c r="AL300" s="204">
        <v>0.9</v>
      </c>
      <c r="AM300" s="204">
        <v>0.01</v>
      </c>
      <c r="AN300" s="204" t="s">
        <v>15</v>
      </c>
      <c r="AO300" s="204">
        <v>2.0323174472943877</v>
      </c>
      <c r="AP300" s="204">
        <v>1.8738297280501426</v>
      </c>
      <c r="AQ300" s="217">
        <f t="shared" si="20"/>
        <v>3.9061471753445303</v>
      </c>
      <c r="AR300" s="261">
        <f t="shared" si="18"/>
        <v>0.52028696207923431</v>
      </c>
      <c r="AS300" s="29" t="s">
        <v>15</v>
      </c>
      <c r="AT300" s="28">
        <v>9.06</v>
      </c>
      <c r="AU300" s="34" t="s">
        <v>15</v>
      </c>
      <c r="AV300" s="28">
        <v>7.58</v>
      </c>
      <c r="AW300" s="204">
        <f t="shared" si="19"/>
        <v>0.55437324595140791</v>
      </c>
      <c r="AX300" s="29" t="s">
        <v>15</v>
      </c>
      <c r="AY300" s="29" t="s">
        <v>15</v>
      </c>
      <c r="AZ300" s="28" t="s">
        <v>15</v>
      </c>
      <c r="BA300" s="29" t="s">
        <v>15</v>
      </c>
      <c r="BB300" s="204">
        <v>0.17</v>
      </c>
      <c r="BC300" s="131" t="s">
        <v>15</v>
      </c>
      <c r="BD300" s="260" t="s">
        <v>1900</v>
      </c>
      <c r="BE300" s="131" t="s">
        <v>15</v>
      </c>
      <c r="BF300" s="204">
        <v>1.21</v>
      </c>
      <c r="BG300" s="21" t="s">
        <v>15</v>
      </c>
      <c r="BH300" s="29" t="s">
        <v>15</v>
      </c>
      <c r="BI300" s="29" t="s">
        <v>15</v>
      </c>
      <c r="BJ300" s="309">
        <v>23.718150000000001</v>
      </c>
      <c r="BK300" s="309">
        <v>2262499000</v>
      </c>
      <c r="BL300" s="309">
        <v>351346600</v>
      </c>
      <c r="BM300" s="309">
        <v>0.78003739999999999</v>
      </c>
      <c r="BN300" s="309">
        <v>8.340438E-2</v>
      </c>
      <c r="BO300" s="309">
        <v>6.762195E-2</v>
      </c>
      <c r="BP300" s="309">
        <v>5.9120390000000002E-2</v>
      </c>
      <c r="BQ300" s="309">
        <v>1.7586969999999999E-6</v>
      </c>
      <c r="BR300" s="309">
        <v>9.8141800000000005E-3</v>
      </c>
      <c r="BS300" s="136">
        <v>9.7769453525543195</v>
      </c>
      <c r="BT300" s="136">
        <v>13.960847139358499</v>
      </c>
      <c r="BU300" s="136">
        <v>-8.7698085699230398E-3</v>
      </c>
      <c r="BV300" s="136">
        <v>8.5582050960511004E-3</v>
      </c>
      <c r="BW300" s="136">
        <v>1.2262206757441199E-2</v>
      </c>
      <c r="BX300" s="136">
        <v>315.699640686522</v>
      </c>
      <c r="BY300" s="136">
        <v>3442.5661913170802</v>
      </c>
      <c r="BZ300" s="136">
        <v>3.0352058027424602E-4</v>
      </c>
      <c r="CA300" s="136">
        <v>1.13712698897441E-3</v>
      </c>
      <c r="CB300" s="136">
        <v>179590.891518611</v>
      </c>
      <c r="CC300" s="136">
        <v>1533.7903932604199</v>
      </c>
      <c r="CD300" s="136">
        <v>1031.9189407848601</v>
      </c>
      <c r="CE300" s="136">
        <v>0</v>
      </c>
      <c r="CF300" s="136">
        <v>86.251178999999993</v>
      </c>
      <c r="CG300" s="136">
        <v>120.057661</v>
      </c>
      <c r="CH300" s="136">
        <v>23.7</v>
      </c>
      <c r="CI300" s="136">
        <v>27.336551724137902</v>
      </c>
      <c r="CJ300" s="136">
        <v>26.4005540166205</v>
      </c>
      <c r="CK300" s="136">
        <v>9.7199999999999995E-2</v>
      </c>
      <c r="CL300" s="136">
        <v>13.597200000000001</v>
      </c>
      <c r="CM300" s="136">
        <v>38.401200000000003</v>
      </c>
      <c r="CN300" s="136">
        <v>0</v>
      </c>
      <c r="CO300" s="136">
        <v>28432.633057999999</v>
      </c>
      <c r="CP300" s="136">
        <v>58517.123053000003</v>
      </c>
      <c r="CQ300" s="136">
        <v>94</v>
      </c>
      <c r="CR300" s="136">
        <v>78.344827586206904</v>
      </c>
      <c r="CS300" s="136">
        <v>82.675900277008296</v>
      </c>
      <c r="CT300" s="136">
        <v>1007.4</v>
      </c>
      <c r="CU300" s="136">
        <v>1005.57448275862</v>
      </c>
      <c r="CV300" s="136">
        <v>1007.00193905817</v>
      </c>
      <c r="CW300" s="136">
        <v>0.1</v>
      </c>
      <c r="CX300" s="136">
        <v>1.3558620689655201</v>
      </c>
      <c r="CY300" s="136">
        <v>1.1939058171745101</v>
      </c>
      <c r="CZ300" s="136">
        <v>26</v>
      </c>
      <c r="DA300" s="136">
        <v>129.73793103448301</v>
      </c>
      <c r="DB300" s="136">
        <v>142.930747922438</v>
      </c>
      <c r="DC300" s="136">
        <v>0</v>
      </c>
      <c r="DD300" s="136">
        <v>3594.5749999999998</v>
      </c>
      <c r="DE300" s="136">
        <v>7132.7</v>
      </c>
      <c r="DF300" s="136">
        <v>0</v>
      </c>
      <c r="DG300" s="136">
        <v>30171.474999999999</v>
      </c>
      <c r="DH300" s="136">
        <v>61010.45</v>
      </c>
      <c r="DI300" s="136">
        <v>438.55</v>
      </c>
      <c r="DJ300" s="136">
        <v>64919.5</v>
      </c>
      <c r="DK300" s="136">
        <v>160739.92499999999</v>
      </c>
      <c r="DL300" s="136">
        <v>423.67500000000001</v>
      </c>
      <c r="DM300" s="136">
        <v>59581.324999999997</v>
      </c>
      <c r="DN300" s="136">
        <v>149092.27499999999</v>
      </c>
      <c r="DO300" s="136">
        <v>0</v>
      </c>
      <c r="DP300" s="136">
        <v>1853.6410000000001</v>
      </c>
      <c r="DQ300" s="136">
        <v>3862.556</v>
      </c>
      <c r="DR300" s="136">
        <v>0</v>
      </c>
      <c r="DS300" s="136">
        <v>54.484999999999999</v>
      </c>
      <c r="DT300" s="136">
        <v>115.256</v>
      </c>
      <c r="DU300" s="136">
        <v>0</v>
      </c>
      <c r="DV300" s="136">
        <v>282.875</v>
      </c>
      <c r="DW300" s="136">
        <v>598.42499999999995</v>
      </c>
      <c r="DX300" s="136">
        <v>0</v>
      </c>
      <c r="DY300" s="136">
        <v>5927.2749999999996</v>
      </c>
      <c r="DZ300" s="136">
        <v>8339.15</v>
      </c>
      <c r="EA300" s="136">
        <v>0</v>
      </c>
      <c r="EB300" s="136">
        <v>8298.0499999999993</v>
      </c>
      <c r="EC300" s="136">
        <v>20778.75</v>
      </c>
      <c r="ED300" s="61"/>
      <c r="IM300"/>
    </row>
    <row r="301" spans="1:247" ht="20.25" customHeight="1">
      <c r="A301" s="189">
        <v>40063</v>
      </c>
      <c r="B301" s="210" t="s">
        <v>411</v>
      </c>
      <c r="C301" s="191">
        <v>1</v>
      </c>
      <c r="D301" s="186">
        <v>-3.4265099999999999</v>
      </c>
      <c r="E301" s="187">
        <v>-60.287269999999999</v>
      </c>
      <c r="F301" s="183" t="s">
        <v>12</v>
      </c>
      <c r="G301" s="185">
        <v>3</v>
      </c>
      <c r="H301" s="183" t="s">
        <v>41</v>
      </c>
      <c r="I301" s="184" t="s">
        <v>41</v>
      </c>
      <c r="J301" s="184" t="s">
        <v>1929</v>
      </c>
      <c r="K301" s="188" t="s">
        <v>408</v>
      </c>
      <c r="L301" s="136">
        <v>1</v>
      </c>
      <c r="M301" s="192">
        <v>9.5</v>
      </c>
      <c r="N301" s="192">
        <v>1.45</v>
      </c>
      <c r="O301" s="192">
        <v>31.21</v>
      </c>
      <c r="P301" s="192">
        <v>40</v>
      </c>
      <c r="Q301" s="192">
        <v>0.31</v>
      </c>
      <c r="R301" s="213">
        <v>85.699999999999989</v>
      </c>
      <c r="S301" s="213">
        <v>6.3220000000000001</v>
      </c>
      <c r="T301" s="213">
        <v>63.820000000000007</v>
      </c>
      <c r="U301" s="213">
        <v>15.059999999999999</v>
      </c>
      <c r="V301" s="192" t="s">
        <v>15</v>
      </c>
      <c r="W301" s="192">
        <v>6.39</v>
      </c>
      <c r="X301" s="192">
        <v>0.46</v>
      </c>
      <c r="Y301" s="193" t="s">
        <v>15</v>
      </c>
      <c r="Z301" s="192">
        <v>15.8</v>
      </c>
      <c r="AA301" s="192">
        <v>4.2</v>
      </c>
      <c r="AB301" s="192">
        <v>7.22</v>
      </c>
      <c r="AC301" s="192">
        <v>28.58</v>
      </c>
      <c r="AD301" s="192">
        <v>0.04</v>
      </c>
      <c r="AE301" s="178" t="s">
        <v>1900</v>
      </c>
      <c r="AF301" s="192">
        <v>1.5</v>
      </c>
      <c r="AG301" s="260" t="s">
        <v>1900</v>
      </c>
      <c r="AH301" s="192">
        <v>0.62</v>
      </c>
      <c r="AI301" s="213">
        <v>6.62</v>
      </c>
      <c r="AJ301" s="192">
        <v>1.08</v>
      </c>
      <c r="AK301" s="192">
        <v>2.0699999999999998</v>
      </c>
      <c r="AL301" s="192">
        <v>1.1499999999999999</v>
      </c>
      <c r="AM301" s="192">
        <v>0.38</v>
      </c>
      <c r="AN301" s="193" t="s">
        <v>15</v>
      </c>
      <c r="AO301" s="213">
        <v>13.600000000000001</v>
      </c>
      <c r="AP301" s="213">
        <v>4.5666666666666664</v>
      </c>
      <c r="AQ301" s="217">
        <f t="shared" si="20"/>
        <v>18.166666666666668</v>
      </c>
      <c r="AR301" s="261">
        <f t="shared" si="18"/>
        <v>0.74862385321100922</v>
      </c>
      <c r="AS301" s="192">
        <v>5.92</v>
      </c>
      <c r="AT301" s="192">
        <v>10.89</v>
      </c>
      <c r="AU301" s="192">
        <v>2.0299999999999998</v>
      </c>
      <c r="AV301" s="192">
        <v>5.36</v>
      </c>
      <c r="AW301" s="204">
        <f t="shared" si="19"/>
        <v>21.066183346153501</v>
      </c>
      <c r="AX301" s="193" t="s">
        <v>15</v>
      </c>
      <c r="AY301" s="193" t="s">
        <v>15</v>
      </c>
      <c r="AZ301" s="28" t="s">
        <v>15</v>
      </c>
      <c r="BA301" s="193" t="s">
        <v>15</v>
      </c>
      <c r="BB301" s="178" t="s">
        <v>1900</v>
      </c>
      <c r="BC301" s="193" t="s">
        <v>15</v>
      </c>
      <c r="BD301" s="260" t="s">
        <v>1900</v>
      </c>
      <c r="BE301" s="193" t="s">
        <v>15</v>
      </c>
      <c r="BF301" s="192">
        <v>0.62</v>
      </c>
      <c r="BG301" s="21" t="s">
        <v>15</v>
      </c>
      <c r="BH301" s="193" t="s">
        <v>15</v>
      </c>
      <c r="BI301" s="193" t="s">
        <v>15</v>
      </c>
      <c r="BJ301" s="309">
        <v>20.104209999999998</v>
      </c>
      <c r="BK301" s="309">
        <v>1233607000</v>
      </c>
      <c r="BL301" s="309">
        <v>244980500</v>
      </c>
      <c r="BM301" s="309">
        <v>0.80767710000000004</v>
      </c>
      <c r="BN301" s="309">
        <v>7.0534559999999996E-2</v>
      </c>
      <c r="BO301" s="309">
        <v>5.7103220000000003E-2</v>
      </c>
      <c r="BP301" s="309">
        <v>5.3494840000000002E-2</v>
      </c>
      <c r="BQ301" s="309">
        <v>3.3901220000000002E-3</v>
      </c>
      <c r="BR301" s="309">
        <v>7.7998709999999999E-3</v>
      </c>
      <c r="BS301" s="136">
        <v>9.7769453525543195</v>
      </c>
      <c r="BT301" s="136">
        <v>10.056011438369801</v>
      </c>
      <c r="BU301" s="136">
        <v>1.7786223179427899E-4</v>
      </c>
      <c r="BV301" s="136">
        <v>8.3992100553587101E-4</v>
      </c>
      <c r="BW301" s="136">
        <v>2.4818629608489599E-3</v>
      </c>
      <c r="BX301" s="136">
        <v>78.043637272790804</v>
      </c>
      <c r="BY301" s="136">
        <v>3473.1293859354701</v>
      </c>
      <c r="BZ301" s="136">
        <v>0.111546345111317</v>
      </c>
      <c r="CA301" s="136">
        <v>2.7416100925137601E-4</v>
      </c>
      <c r="CB301" s="136">
        <v>26158.986045314901</v>
      </c>
      <c r="CC301" s="136">
        <v>10339.697442943299</v>
      </c>
      <c r="CD301" s="136">
        <v>2871.80290134181</v>
      </c>
      <c r="CE301" s="136">
        <v>0</v>
      </c>
      <c r="CF301" s="136">
        <v>1.9165000000000001E-2</v>
      </c>
      <c r="CG301" s="136">
        <v>28.771979000000002</v>
      </c>
      <c r="CH301" s="136">
        <v>33.799999999999997</v>
      </c>
      <c r="CI301" s="136">
        <v>30.298620689655198</v>
      </c>
      <c r="CJ301" s="136">
        <v>29.1897506925208</v>
      </c>
      <c r="CK301" s="136">
        <v>2.8799999999999999E-2</v>
      </c>
      <c r="CL301" s="136">
        <v>14.2668</v>
      </c>
      <c r="CM301" s="136">
        <v>34.8048</v>
      </c>
      <c r="CN301" s="136">
        <v>894.53861099999995</v>
      </c>
      <c r="CO301" s="136">
        <v>39771.747394999999</v>
      </c>
      <c r="CP301" s="136">
        <v>89592.906008000005</v>
      </c>
      <c r="CQ301" s="136">
        <v>50</v>
      </c>
      <c r="CR301" s="136">
        <v>61.165517241379298</v>
      </c>
      <c r="CS301" s="136">
        <v>68.041551246537395</v>
      </c>
      <c r="CT301" s="136">
        <v>1005.4</v>
      </c>
      <c r="CU301" s="136">
        <v>1006.19793103448</v>
      </c>
      <c r="CV301" s="136">
        <v>1005.92354570637</v>
      </c>
      <c r="CW301" s="136">
        <v>4.2</v>
      </c>
      <c r="CX301" s="136">
        <v>2.1979310344827598</v>
      </c>
      <c r="CY301" s="136">
        <v>1.87894736842105</v>
      </c>
      <c r="CZ301" s="136">
        <v>138</v>
      </c>
      <c r="DA301" s="136">
        <v>97.124137931034497</v>
      </c>
      <c r="DB301" s="136">
        <v>128.141274238227</v>
      </c>
      <c r="DC301" s="136">
        <v>90.75</v>
      </c>
      <c r="DD301" s="136">
        <v>4860.9250000000002</v>
      </c>
      <c r="DE301" s="136">
        <v>10417.75</v>
      </c>
      <c r="DF301" s="136">
        <v>918.375</v>
      </c>
      <c r="DG301" s="136">
        <v>40806.525000000001</v>
      </c>
      <c r="DH301" s="136">
        <v>90620.424999999901</v>
      </c>
      <c r="DI301" s="136">
        <v>494.3</v>
      </c>
      <c r="DJ301" s="136">
        <v>67412.625</v>
      </c>
      <c r="DK301" s="136">
        <v>165472</v>
      </c>
      <c r="DL301" s="136">
        <v>431.875</v>
      </c>
      <c r="DM301" s="136">
        <v>59674.85</v>
      </c>
      <c r="DN301" s="136">
        <v>150735.04999999999</v>
      </c>
      <c r="DO301" s="136">
        <v>57.17</v>
      </c>
      <c r="DP301" s="136">
        <v>2397.0740000000001</v>
      </c>
      <c r="DQ301" s="136">
        <v>5459.893</v>
      </c>
      <c r="DR301" s="136">
        <v>2.0979999999999999</v>
      </c>
      <c r="DS301" s="136">
        <v>70.733000000000004</v>
      </c>
      <c r="DT301" s="136">
        <v>164.94200000000001</v>
      </c>
      <c r="DU301" s="136">
        <v>11.5</v>
      </c>
      <c r="DV301" s="136">
        <v>373.05</v>
      </c>
      <c r="DW301" s="136">
        <v>869.099999999999</v>
      </c>
      <c r="DX301" s="136">
        <v>266.2</v>
      </c>
      <c r="DY301" s="136">
        <v>11812.65</v>
      </c>
      <c r="DZ301" s="136">
        <v>21845.724999999999</v>
      </c>
      <c r="EA301" s="136">
        <v>156</v>
      </c>
      <c r="EB301" s="136">
        <v>6906.9750000000004</v>
      </c>
      <c r="EC301" s="136">
        <v>20265.75</v>
      </c>
      <c r="ED301" s="61"/>
      <c r="IM301"/>
    </row>
    <row r="302" spans="1:247" ht="20.25" customHeight="1">
      <c r="A302" s="176">
        <v>40063</v>
      </c>
      <c r="B302" s="216" t="s">
        <v>411</v>
      </c>
      <c r="C302" s="177">
        <v>1</v>
      </c>
      <c r="D302" s="173">
        <v>-3.468801</v>
      </c>
      <c r="E302" s="174">
        <v>-60.290030999999999</v>
      </c>
      <c r="F302" s="170" t="s">
        <v>12</v>
      </c>
      <c r="G302" s="172">
        <v>2</v>
      </c>
      <c r="H302" s="170" t="s">
        <v>109</v>
      </c>
      <c r="I302" s="171" t="s">
        <v>109</v>
      </c>
      <c r="J302" s="184" t="s">
        <v>1929</v>
      </c>
      <c r="K302" s="175" t="s">
        <v>408</v>
      </c>
      <c r="L302" s="136">
        <v>1</v>
      </c>
      <c r="M302" s="178">
        <v>12</v>
      </c>
      <c r="N302" s="178">
        <v>1.48</v>
      </c>
      <c r="O302" s="178">
        <v>31.42</v>
      </c>
      <c r="P302" s="178">
        <v>40</v>
      </c>
      <c r="Q302" s="178">
        <v>0.31</v>
      </c>
      <c r="R302" s="217">
        <v>85.699999999999989</v>
      </c>
      <c r="S302" s="217">
        <v>6.3220000000000001</v>
      </c>
      <c r="T302" s="217">
        <v>63.820000000000007</v>
      </c>
      <c r="U302" s="217">
        <v>15.059999999999999</v>
      </c>
      <c r="V302" s="178" t="s">
        <v>15</v>
      </c>
      <c r="W302" s="178">
        <v>6.39</v>
      </c>
      <c r="X302" s="178">
        <v>0.99</v>
      </c>
      <c r="Y302" s="179" t="s">
        <v>15</v>
      </c>
      <c r="Z302" s="178">
        <v>3.8</v>
      </c>
      <c r="AA302" s="178">
        <v>4.4000000000000004</v>
      </c>
      <c r="AB302" s="178">
        <v>7.01</v>
      </c>
      <c r="AC302" s="178">
        <v>18.79</v>
      </c>
      <c r="AD302" s="178">
        <v>0.04</v>
      </c>
      <c r="AE302" s="178" t="s">
        <v>1900</v>
      </c>
      <c r="AF302" s="178">
        <v>1.26</v>
      </c>
      <c r="AG302" s="260" t="s">
        <v>1900</v>
      </c>
      <c r="AH302" s="178">
        <v>1.01</v>
      </c>
      <c r="AI302" s="217">
        <v>4.4400000000000004</v>
      </c>
      <c r="AJ302" s="178">
        <v>0.91</v>
      </c>
      <c r="AK302" s="178">
        <v>1.82</v>
      </c>
      <c r="AL302" s="178">
        <v>1.03</v>
      </c>
      <c r="AM302" s="178">
        <v>0.01</v>
      </c>
      <c r="AN302" s="179" t="s">
        <v>15</v>
      </c>
      <c r="AO302" s="217">
        <v>15.433333333333335</v>
      </c>
      <c r="AP302" s="217">
        <v>7.8</v>
      </c>
      <c r="AQ302" s="217">
        <v>23.23</v>
      </c>
      <c r="AR302" s="261">
        <f t="shared" si="18"/>
        <v>0.66437078490457746</v>
      </c>
      <c r="AS302" s="178">
        <v>6.53</v>
      </c>
      <c r="AT302" s="178">
        <v>22.54</v>
      </c>
      <c r="AU302" s="178">
        <v>2.71</v>
      </c>
      <c r="AV302" s="178">
        <v>8.31</v>
      </c>
      <c r="AW302" s="204">
        <f t="shared" si="19"/>
        <v>0.55437324595140791</v>
      </c>
      <c r="AX302" s="179" t="s">
        <v>15</v>
      </c>
      <c r="AY302" s="179" t="s">
        <v>15</v>
      </c>
      <c r="AZ302" s="28" t="s">
        <v>15</v>
      </c>
      <c r="BA302" s="179" t="s">
        <v>15</v>
      </c>
      <c r="BB302" s="178" t="s">
        <v>1900</v>
      </c>
      <c r="BC302" s="179" t="s">
        <v>15</v>
      </c>
      <c r="BD302" s="260" t="s">
        <v>1900</v>
      </c>
      <c r="BE302" s="179" t="s">
        <v>15</v>
      </c>
      <c r="BF302" s="178">
        <v>1.01</v>
      </c>
      <c r="BG302" s="21" t="s">
        <v>15</v>
      </c>
      <c r="BH302" s="179" t="s">
        <v>15</v>
      </c>
      <c r="BI302" s="179" t="s">
        <v>15</v>
      </c>
      <c r="BJ302" s="309">
        <v>20.104209999999998</v>
      </c>
      <c r="BK302" s="309">
        <v>1233607000</v>
      </c>
      <c r="BL302" s="309">
        <v>244980500</v>
      </c>
      <c r="BM302" s="309">
        <v>0.80767710000000004</v>
      </c>
      <c r="BN302" s="309">
        <v>7.0534559999999996E-2</v>
      </c>
      <c r="BO302" s="309">
        <v>5.7103220000000003E-2</v>
      </c>
      <c r="BP302" s="309">
        <v>5.3494840000000002E-2</v>
      </c>
      <c r="BQ302" s="309">
        <v>3.3901220000000002E-3</v>
      </c>
      <c r="BR302" s="309">
        <v>7.7998709999999999E-3</v>
      </c>
      <c r="BS302" s="136">
        <v>8.7766075134277308</v>
      </c>
      <c r="BT302" s="136">
        <v>11.0562062263489</v>
      </c>
      <c r="BU302" s="136">
        <v>-1.7775724409148099E-3</v>
      </c>
      <c r="BV302" s="309">
        <v>-5.2907271310687099E-6</v>
      </c>
      <c r="BW302" s="136">
        <v>9.8058524308726192E-3</v>
      </c>
      <c r="BX302" s="136">
        <v>0.17053338195908299</v>
      </c>
      <c r="BY302" s="136">
        <v>1528.63560205358</v>
      </c>
      <c r="BZ302" s="136">
        <v>0.114582140101592</v>
      </c>
      <c r="CA302" s="136">
        <v>9.55683232739241E-4</v>
      </c>
      <c r="CB302" s="136">
        <v>110422.71819585199</v>
      </c>
      <c r="CC302" s="136">
        <v>5186.3297848647599</v>
      </c>
      <c r="CD302" s="136">
        <v>1116.8500094864301</v>
      </c>
      <c r="CE302" s="136">
        <v>0</v>
      </c>
      <c r="CF302" s="136">
        <v>1.9165000000000001E-2</v>
      </c>
      <c r="CG302" s="136">
        <v>28.771979000000002</v>
      </c>
      <c r="CH302" s="136">
        <v>33.799999999999997</v>
      </c>
      <c r="CI302" s="136">
        <v>30.298620689655198</v>
      </c>
      <c r="CJ302" s="136">
        <v>29.1897506925208</v>
      </c>
      <c r="CK302" s="136">
        <v>2.8799999999999999E-2</v>
      </c>
      <c r="CL302" s="136">
        <v>14.2668</v>
      </c>
      <c r="CM302" s="136">
        <v>34.8048</v>
      </c>
      <c r="CN302" s="136">
        <v>894.53861099999995</v>
      </c>
      <c r="CO302" s="136">
        <v>39771.747394999999</v>
      </c>
      <c r="CP302" s="136">
        <v>89592.906008000005</v>
      </c>
      <c r="CQ302" s="136">
        <v>50</v>
      </c>
      <c r="CR302" s="136">
        <v>61.165517241379298</v>
      </c>
      <c r="CS302" s="136">
        <v>68.041551246537395</v>
      </c>
      <c r="CT302" s="136">
        <v>1005.4</v>
      </c>
      <c r="CU302" s="136">
        <v>1006.19793103448</v>
      </c>
      <c r="CV302" s="136">
        <v>1005.92354570637</v>
      </c>
      <c r="CW302" s="136">
        <v>4.2</v>
      </c>
      <c r="CX302" s="136">
        <v>2.1979310344827598</v>
      </c>
      <c r="CY302" s="136">
        <v>1.87894736842105</v>
      </c>
      <c r="CZ302" s="136">
        <v>138</v>
      </c>
      <c r="DA302" s="136">
        <v>97.124137931034497</v>
      </c>
      <c r="DB302" s="136">
        <v>128.141274238227</v>
      </c>
      <c r="DC302" s="136">
        <v>90.75</v>
      </c>
      <c r="DD302" s="136">
        <v>4860.9250000000002</v>
      </c>
      <c r="DE302" s="136">
        <v>10417.75</v>
      </c>
      <c r="DF302" s="136">
        <v>918.375</v>
      </c>
      <c r="DG302" s="136">
        <v>40806.525000000001</v>
      </c>
      <c r="DH302" s="136">
        <v>90620.424999999901</v>
      </c>
      <c r="DI302" s="136">
        <v>494.3</v>
      </c>
      <c r="DJ302" s="136">
        <v>67412.625</v>
      </c>
      <c r="DK302" s="136">
        <v>165472</v>
      </c>
      <c r="DL302" s="136">
        <v>431.875</v>
      </c>
      <c r="DM302" s="136">
        <v>59674.85</v>
      </c>
      <c r="DN302" s="136">
        <v>150735.04999999999</v>
      </c>
      <c r="DO302" s="136">
        <v>57.17</v>
      </c>
      <c r="DP302" s="136">
        <v>2397.0740000000001</v>
      </c>
      <c r="DQ302" s="136">
        <v>5459.893</v>
      </c>
      <c r="DR302" s="136">
        <v>2.0979999999999999</v>
      </c>
      <c r="DS302" s="136">
        <v>70.733000000000004</v>
      </c>
      <c r="DT302" s="136">
        <v>164.94200000000001</v>
      </c>
      <c r="DU302" s="136">
        <v>11.5</v>
      </c>
      <c r="DV302" s="136">
        <v>373.05</v>
      </c>
      <c r="DW302" s="136">
        <v>869.099999999999</v>
      </c>
      <c r="DX302" s="136">
        <v>266.2</v>
      </c>
      <c r="DY302" s="136">
        <v>11812.65</v>
      </c>
      <c r="DZ302" s="136">
        <v>21845.724999999999</v>
      </c>
      <c r="EA302" s="136">
        <v>156</v>
      </c>
      <c r="EB302" s="136">
        <v>6906.9750000000004</v>
      </c>
      <c r="EC302" s="136">
        <v>20265.75</v>
      </c>
      <c r="ED302" s="61"/>
      <c r="IM302"/>
    </row>
    <row r="303" spans="1:247" ht="20.25" customHeight="1">
      <c r="A303" s="17">
        <v>40063</v>
      </c>
      <c r="B303" s="18" t="s">
        <v>180</v>
      </c>
      <c r="C303" s="19">
        <v>2</v>
      </c>
      <c r="D303" s="14">
        <v>-3.4975200000000002</v>
      </c>
      <c r="E303" s="15">
        <v>-60.26388</v>
      </c>
      <c r="F303" s="11" t="s">
        <v>12</v>
      </c>
      <c r="G303" s="13">
        <v>1</v>
      </c>
      <c r="H303" s="11" t="s">
        <v>13</v>
      </c>
      <c r="I303" s="12" t="s">
        <v>13</v>
      </c>
      <c r="J303" s="184" t="s">
        <v>1929</v>
      </c>
      <c r="K303" s="16" t="s">
        <v>408</v>
      </c>
      <c r="L303" s="136">
        <v>1</v>
      </c>
      <c r="M303" s="20">
        <v>10</v>
      </c>
      <c r="N303" s="20">
        <v>1.25</v>
      </c>
      <c r="O303" s="20">
        <v>30.74</v>
      </c>
      <c r="P303" s="20">
        <v>37</v>
      </c>
      <c r="Q303" s="20">
        <v>0.3</v>
      </c>
      <c r="R303" s="204">
        <v>49</v>
      </c>
      <c r="S303" s="204">
        <v>3.6574999999999998</v>
      </c>
      <c r="T303" s="204">
        <v>57.875</v>
      </c>
      <c r="U303" s="204">
        <v>13.674999999999999</v>
      </c>
      <c r="V303" s="192" t="s">
        <v>15</v>
      </c>
      <c r="W303" s="20">
        <v>6.81</v>
      </c>
      <c r="X303" s="20">
        <v>1.1100000000000001</v>
      </c>
      <c r="Y303" s="21" t="s">
        <v>15</v>
      </c>
      <c r="Z303" s="20">
        <v>6.4</v>
      </c>
      <c r="AA303" s="20">
        <v>5.4</v>
      </c>
      <c r="AB303" s="20">
        <v>7.16</v>
      </c>
      <c r="AC303" s="20">
        <v>18.72</v>
      </c>
      <c r="AD303" s="20">
        <v>0.04</v>
      </c>
      <c r="AE303" s="178" t="s">
        <v>1900</v>
      </c>
      <c r="AF303" s="20">
        <v>1.17</v>
      </c>
      <c r="AG303" s="260" t="s">
        <v>1900</v>
      </c>
      <c r="AH303" s="20">
        <v>1.02</v>
      </c>
      <c r="AI303" s="204">
        <v>4.22</v>
      </c>
      <c r="AJ303" s="20">
        <v>0.85</v>
      </c>
      <c r="AK303" s="20">
        <v>1.69</v>
      </c>
      <c r="AL303" s="20">
        <v>1.32</v>
      </c>
      <c r="AM303" s="20">
        <v>0.01</v>
      </c>
      <c r="AN303" s="21" t="s">
        <v>15</v>
      </c>
      <c r="AO303" s="204">
        <v>22.55</v>
      </c>
      <c r="AP303" s="204">
        <v>10.600000000000001</v>
      </c>
      <c r="AQ303" s="204">
        <v>33.15</v>
      </c>
      <c r="AR303" s="261">
        <f t="shared" si="18"/>
        <v>0.68024132730015086</v>
      </c>
      <c r="AS303" s="20">
        <v>3.15</v>
      </c>
      <c r="AT303" s="20">
        <v>20.56</v>
      </c>
      <c r="AU303" s="20">
        <v>4.17</v>
      </c>
      <c r="AV303" s="20">
        <v>4.93</v>
      </c>
      <c r="AW303" s="204">
        <f t="shared" si="19"/>
        <v>0.55437324595140791</v>
      </c>
      <c r="AX303" s="21" t="s">
        <v>15</v>
      </c>
      <c r="AY303" s="21" t="s">
        <v>15</v>
      </c>
      <c r="AZ303" s="28" t="s">
        <v>15</v>
      </c>
      <c r="BA303" s="21" t="s">
        <v>15</v>
      </c>
      <c r="BB303" s="178" t="s">
        <v>1900</v>
      </c>
      <c r="BC303" s="21" t="s">
        <v>15</v>
      </c>
      <c r="BD303" s="260" t="s">
        <v>1900</v>
      </c>
      <c r="BE303" s="21" t="s">
        <v>15</v>
      </c>
      <c r="BF303" s="20">
        <v>1.02</v>
      </c>
      <c r="BG303" s="21" t="s">
        <v>15</v>
      </c>
      <c r="BH303" s="21" t="s">
        <v>15</v>
      </c>
      <c r="BI303" s="21" t="s">
        <v>15</v>
      </c>
      <c r="BJ303" s="309">
        <v>20.104209999999998</v>
      </c>
      <c r="BK303" s="309">
        <v>1233607000</v>
      </c>
      <c r="BL303" s="309">
        <v>244980500</v>
      </c>
      <c r="BM303" s="309">
        <v>0.80767710000000004</v>
      </c>
      <c r="BN303" s="309">
        <v>7.0534559999999996E-2</v>
      </c>
      <c r="BO303" s="309">
        <v>5.7103220000000003E-2</v>
      </c>
      <c r="BP303" s="309">
        <v>5.3494840000000002E-2</v>
      </c>
      <c r="BQ303" s="309">
        <v>3.3901220000000002E-3</v>
      </c>
      <c r="BR303" s="309">
        <v>7.7998709999999999E-3</v>
      </c>
      <c r="BS303" s="136">
        <v>8.8397619724273699</v>
      </c>
      <c r="BT303" s="136">
        <v>10.992624044418299</v>
      </c>
      <c r="BU303" s="136">
        <v>-2.1230070269666599E-3</v>
      </c>
      <c r="BV303" s="136">
        <v>-1.1551406059879801E-3</v>
      </c>
      <c r="BW303" s="136">
        <v>3.7401186709757899E-3</v>
      </c>
      <c r="BX303" s="136">
        <v>28.550871664002301</v>
      </c>
      <c r="BY303" s="136">
        <v>934.16128403702805</v>
      </c>
      <c r="BZ303" s="136">
        <v>6.12389119335588E-2</v>
      </c>
      <c r="CA303" s="136">
        <v>5.1957653887322003E-4</v>
      </c>
      <c r="CB303" s="136">
        <v>60813.431815434597</v>
      </c>
      <c r="CC303" s="136">
        <v>4486.2423137926999</v>
      </c>
      <c r="CD303" s="136">
        <v>1602.3500168958701</v>
      </c>
      <c r="CE303" s="136">
        <v>0</v>
      </c>
      <c r="CF303" s="136">
        <v>1.9165000000000001E-2</v>
      </c>
      <c r="CG303" s="136">
        <v>28.771979000000002</v>
      </c>
      <c r="CH303" s="136">
        <v>32.200000000000003</v>
      </c>
      <c r="CI303" s="136">
        <v>30.22</v>
      </c>
      <c r="CJ303" s="136">
        <v>29.1706371191136</v>
      </c>
      <c r="CK303" s="136">
        <v>5.3999999999999999E-2</v>
      </c>
      <c r="CL303" s="136">
        <v>14.457599999999999</v>
      </c>
      <c r="CM303" s="136">
        <v>34.8444</v>
      </c>
      <c r="CN303" s="136">
        <v>543.48944400000005</v>
      </c>
      <c r="CO303" s="136">
        <v>39093.725173999999</v>
      </c>
      <c r="CP303" s="136">
        <v>88907.960453000007</v>
      </c>
      <c r="CQ303" s="136">
        <v>56</v>
      </c>
      <c r="CR303" s="136">
        <v>61.489655172413798</v>
      </c>
      <c r="CS303" s="136">
        <v>68.138504155124707</v>
      </c>
      <c r="CT303" s="136">
        <v>1006.3</v>
      </c>
      <c r="CU303" s="136">
        <v>1006.25172413793</v>
      </c>
      <c r="CV303" s="136">
        <v>1005.92354570637</v>
      </c>
      <c r="CW303" s="136">
        <v>3.2</v>
      </c>
      <c r="CX303" s="136">
        <v>2.1744827586206901</v>
      </c>
      <c r="CY303" s="136">
        <v>1.8675900277008299</v>
      </c>
      <c r="CZ303" s="136">
        <v>113</v>
      </c>
      <c r="DA303" s="136">
        <v>97.386206896551698</v>
      </c>
      <c r="DB303" s="136">
        <v>128.43213296398901</v>
      </c>
      <c r="DC303" s="136">
        <v>71.849999999999994</v>
      </c>
      <c r="DD303" s="136">
        <v>4853.2749999999996</v>
      </c>
      <c r="DE303" s="136">
        <v>10334.450000000001</v>
      </c>
      <c r="DF303" s="136">
        <v>743.9</v>
      </c>
      <c r="DG303" s="136">
        <v>40482.775000000001</v>
      </c>
      <c r="DH303" s="136">
        <v>90105.224999999904</v>
      </c>
      <c r="DI303" s="136">
        <v>489.22500000000002</v>
      </c>
      <c r="DJ303" s="136">
        <v>67370.7</v>
      </c>
      <c r="DK303" s="136">
        <v>165402.32500000001</v>
      </c>
      <c r="DL303" s="136">
        <v>408.9</v>
      </c>
      <c r="DM303" s="136">
        <v>59686.625</v>
      </c>
      <c r="DN303" s="136">
        <v>150756.85</v>
      </c>
      <c r="DO303" s="136">
        <v>43.732999999999997</v>
      </c>
      <c r="DP303" s="136">
        <v>2377.91</v>
      </c>
      <c r="DQ303" s="136">
        <v>5425.5529999999999</v>
      </c>
      <c r="DR303" s="136">
        <v>1.2649999999999999</v>
      </c>
      <c r="DS303" s="136">
        <v>69.775000000000006</v>
      </c>
      <c r="DT303" s="136">
        <v>163.441</v>
      </c>
      <c r="DU303" s="136">
        <v>6.5250000000000004</v>
      </c>
      <c r="DV303" s="136">
        <v>367.75</v>
      </c>
      <c r="DW303" s="136">
        <v>860.52499999999998</v>
      </c>
      <c r="DX303" s="136">
        <v>249.47499999999999</v>
      </c>
      <c r="DY303" s="136">
        <v>11603.424999999999</v>
      </c>
      <c r="DZ303" s="136">
        <v>21498.575000000001</v>
      </c>
      <c r="EA303" s="136">
        <v>91.75</v>
      </c>
      <c r="EB303" s="136">
        <v>6982.2</v>
      </c>
      <c r="EC303" s="136">
        <v>20383.349999999999</v>
      </c>
      <c r="ED303" s="61"/>
      <c r="IM303"/>
    </row>
    <row r="304" spans="1:247" ht="20.25" customHeight="1">
      <c r="A304" s="25">
        <v>40063</v>
      </c>
      <c r="B304" s="26" t="s">
        <v>180</v>
      </c>
      <c r="C304" s="27">
        <v>2</v>
      </c>
      <c r="D304" s="14">
        <v>-3.4975200000000002</v>
      </c>
      <c r="E304" s="23">
        <v>-60.26388</v>
      </c>
      <c r="F304" s="11" t="s">
        <v>12</v>
      </c>
      <c r="G304" s="13">
        <v>1</v>
      </c>
      <c r="H304" s="11" t="s">
        <v>13</v>
      </c>
      <c r="I304" s="12" t="s">
        <v>409</v>
      </c>
      <c r="J304" s="184" t="s">
        <v>1929</v>
      </c>
      <c r="K304" s="24" t="s">
        <v>408</v>
      </c>
      <c r="L304" s="136">
        <v>0</v>
      </c>
      <c r="M304" s="28">
        <v>10</v>
      </c>
      <c r="N304" s="28">
        <v>1.25</v>
      </c>
      <c r="O304" s="28">
        <v>28.5</v>
      </c>
      <c r="P304" s="28">
        <v>42.8</v>
      </c>
      <c r="Q304" s="28">
        <v>3.99</v>
      </c>
      <c r="R304" s="205">
        <v>4.84</v>
      </c>
      <c r="S304" s="205">
        <v>0.378</v>
      </c>
      <c r="T304" s="205">
        <v>74.640000000000015</v>
      </c>
      <c r="U304" s="205">
        <v>17.62</v>
      </c>
      <c r="V304" s="178" t="s">
        <v>15</v>
      </c>
      <c r="W304" s="28">
        <v>6.06</v>
      </c>
      <c r="X304" s="28">
        <v>1.22</v>
      </c>
      <c r="Y304" s="29" t="s">
        <v>15</v>
      </c>
      <c r="Z304" s="28">
        <v>10.4</v>
      </c>
      <c r="AA304" s="28">
        <v>4.5999999999999996</v>
      </c>
      <c r="AB304" s="28">
        <v>7.16</v>
      </c>
      <c r="AC304" s="28">
        <v>18.89</v>
      </c>
      <c r="AD304" s="28">
        <v>0.04</v>
      </c>
      <c r="AE304" s="178" t="s">
        <v>1900</v>
      </c>
      <c r="AF304" s="28">
        <v>1.18</v>
      </c>
      <c r="AG304" s="260" t="s">
        <v>1900</v>
      </c>
      <c r="AH304" s="28">
        <v>0.82</v>
      </c>
      <c r="AI304" s="205">
        <v>4.4800000000000004</v>
      </c>
      <c r="AJ304" s="28">
        <v>0.84</v>
      </c>
      <c r="AK304" s="28">
        <v>1.75</v>
      </c>
      <c r="AL304" s="28">
        <v>1.1100000000000001</v>
      </c>
      <c r="AM304" s="28">
        <v>0.02</v>
      </c>
      <c r="AN304" s="29" t="s">
        <v>15</v>
      </c>
      <c r="AO304" s="205">
        <v>25.900000000000002</v>
      </c>
      <c r="AP304" s="205">
        <v>4.833333333333333</v>
      </c>
      <c r="AQ304" s="205">
        <v>30.73</v>
      </c>
      <c r="AR304" s="261">
        <f t="shared" si="18"/>
        <v>0.84282460136674264</v>
      </c>
      <c r="AS304" s="28">
        <v>6.23</v>
      </c>
      <c r="AT304" s="28">
        <v>26.56</v>
      </c>
      <c r="AU304" s="28">
        <v>2.68</v>
      </c>
      <c r="AV304" s="28">
        <v>9.9</v>
      </c>
      <c r="AW304" s="204">
        <f t="shared" si="19"/>
        <v>1.1087464919028158</v>
      </c>
      <c r="AX304" s="29" t="s">
        <v>15</v>
      </c>
      <c r="AY304" s="29" t="s">
        <v>15</v>
      </c>
      <c r="AZ304" s="28" t="s">
        <v>15</v>
      </c>
      <c r="BA304" s="29" t="s">
        <v>15</v>
      </c>
      <c r="BB304" s="178" t="s">
        <v>1900</v>
      </c>
      <c r="BC304" s="29" t="s">
        <v>15</v>
      </c>
      <c r="BD304" s="260" t="s">
        <v>1900</v>
      </c>
      <c r="BE304" s="29" t="s">
        <v>15</v>
      </c>
      <c r="BF304" s="28">
        <v>0.82</v>
      </c>
      <c r="BG304" s="21" t="s">
        <v>15</v>
      </c>
      <c r="BH304" s="29" t="s">
        <v>15</v>
      </c>
      <c r="BI304" s="29" t="s">
        <v>15</v>
      </c>
      <c r="BJ304" s="309">
        <v>20.104209999999998</v>
      </c>
      <c r="BK304" s="309">
        <v>1233607000</v>
      </c>
      <c r="BL304" s="309">
        <v>244980500</v>
      </c>
      <c r="BM304" s="309">
        <v>0.80767710000000004</v>
      </c>
      <c r="BN304" s="309">
        <v>7.0534559999999996E-2</v>
      </c>
      <c r="BO304" s="309">
        <v>5.7103220000000003E-2</v>
      </c>
      <c r="BP304" s="309">
        <v>5.3494840000000002E-2</v>
      </c>
      <c r="BQ304" s="309">
        <v>3.3901220000000002E-3</v>
      </c>
      <c r="BR304" s="309">
        <v>7.7998709999999999E-3</v>
      </c>
      <c r="BS304" s="136">
        <v>8.8397619724273699</v>
      </c>
      <c r="BT304" s="136">
        <v>10.992624044418299</v>
      </c>
      <c r="BU304" s="136">
        <v>-2.1230070269666599E-3</v>
      </c>
      <c r="BV304" s="136">
        <v>-1.1551406059879801E-3</v>
      </c>
      <c r="BW304" s="136">
        <v>3.7401186709757899E-3</v>
      </c>
      <c r="BX304" s="136">
        <v>28.550871664002301</v>
      </c>
      <c r="BY304" s="136">
        <v>934.16128403702805</v>
      </c>
      <c r="BZ304" s="136">
        <v>6.12389119335588E-2</v>
      </c>
      <c r="CA304" s="136">
        <v>5.1957653887322003E-4</v>
      </c>
      <c r="CB304" s="136">
        <v>60813.431815434597</v>
      </c>
      <c r="CC304" s="136">
        <v>4486.2423137926999</v>
      </c>
      <c r="CD304" s="136">
        <v>1602.3500168958701</v>
      </c>
      <c r="CE304" s="136">
        <v>0</v>
      </c>
      <c r="CF304" s="136">
        <v>1.9165000000000001E-2</v>
      </c>
      <c r="CG304" s="136">
        <v>28.771979000000002</v>
      </c>
      <c r="CH304" s="136">
        <v>32.200000000000003</v>
      </c>
      <c r="CI304" s="136">
        <v>30.22</v>
      </c>
      <c r="CJ304" s="136">
        <v>29.1706371191136</v>
      </c>
      <c r="CK304" s="136">
        <v>5.3999999999999999E-2</v>
      </c>
      <c r="CL304" s="136">
        <v>14.457599999999999</v>
      </c>
      <c r="CM304" s="136">
        <v>34.8444</v>
      </c>
      <c r="CN304" s="136">
        <v>543.48944400000005</v>
      </c>
      <c r="CO304" s="136">
        <v>39093.725173999999</v>
      </c>
      <c r="CP304" s="136">
        <v>88907.960453000007</v>
      </c>
      <c r="CQ304" s="136">
        <v>56</v>
      </c>
      <c r="CR304" s="136">
        <v>61.489655172413798</v>
      </c>
      <c r="CS304" s="136">
        <v>68.138504155124707</v>
      </c>
      <c r="CT304" s="136">
        <v>1006.3</v>
      </c>
      <c r="CU304" s="136">
        <v>1006.25172413793</v>
      </c>
      <c r="CV304" s="136">
        <v>1005.92354570637</v>
      </c>
      <c r="CW304" s="136">
        <v>3.2</v>
      </c>
      <c r="CX304" s="136">
        <v>2.1744827586206901</v>
      </c>
      <c r="CY304" s="136">
        <v>1.8675900277008299</v>
      </c>
      <c r="CZ304" s="136">
        <v>113</v>
      </c>
      <c r="DA304" s="136">
        <v>97.386206896551698</v>
      </c>
      <c r="DB304" s="136">
        <v>128.43213296398901</v>
      </c>
      <c r="DC304" s="136">
        <v>71.849999999999994</v>
      </c>
      <c r="DD304" s="136">
        <v>4853.2749999999996</v>
      </c>
      <c r="DE304" s="136">
        <v>10334.450000000001</v>
      </c>
      <c r="DF304" s="136">
        <v>743.9</v>
      </c>
      <c r="DG304" s="136">
        <v>40482.775000000001</v>
      </c>
      <c r="DH304" s="136">
        <v>90105.224999999904</v>
      </c>
      <c r="DI304" s="136">
        <v>489.22500000000002</v>
      </c>
      <c r="DJ304" s="136">
        <v>67370.7</v>
      </c>
      <c r="DK304" s="136">
        <v>165402.32500000001</v>
      </c>
      <c r="DL304" s="136">
        <v>408.9</v>
      </c>
      <c r="DM304" s="136">
        <v>59686.625</v>
      </c>
      <c r="DN304" s="136">
        <v>150756.85</v>
      </c>
      <c r="DO304" s="136">
        <v>43.732999999999997</v>
      </c>
      <c r="DP304" s="136">
        <v>2377.91</v>
      </c>
      <c r="DQ304" s="136">
        <v>5425.5529999999999</v>
      </c>
      <c r="DR304" s="136">
        <v>1.2649999999999999</v>
      </c>
      <c r="DS304" s="136">
        <v>69.775000000000006</v>
      </c>
      <c r="DT304" s="136">
        <v>163.441</v>
      </c>
      <c r="DU304" s="136">
        <v>6.5250000000000004</v>
      </c>
      <c r="DV304" s="136">
        <v>367.75</v>
      </c>
      <c r="DW304" s="136">
        <v>860.52499999999998</v>
      </c>
      <c r="DX304" s="136">
        <v>249.47499999999999</v>
      </c>
      <c r="DY304" s="136">
        <v>11603.424999999999</v>
      </c>
      <c r="DZ304" s="136">
        <v>21498.575000000001</v>
      </c>
      <c r="EA304" s="136">
        <v>91.75</v>
      </c>
      <c r="EB304" s="136">
        <v>6982.2</v>
      </c>
      <c r="EC304" s="136">
        <v>20383.349999999999</v>
      </c>
      <c r="ED304" s="61"/>
      <c r="IM304"/>
    </row>
    <row r="305" spans="1:247" ht="20.25" customHeight="1">
      <c r="A305" s="17">
        <v>40063</v>
      </c>
      <c r="B305" s="18" t="s">
        <v>180</v>
      </c>
      <c r="C305" s="19">
        <v>2</v>
      </c>
      <c r="D305" s="14">
        <v>-3.4975200000000002</v>
      </c>
      <c r="E305" s="15">
        <v>-60.26388</v>
      </c>
      <c r="F305" s="11" t="s">
        <v>12</v>
      </c>
      <c r="G305" s="13">
        <v>1</v>
      </c>
      <c r="H305" s="11" t="s">
        <v>13</v>
      </c>
      <c r="I305" s="12" t="s">
        <v>410</v>
      </c>
      <c r="J305" s="184" t="s">
        <v>1929</v>
      </c>
      <c r="K305" s="16" t="s">
        <v>408</v>
      </c>
      <c r="L305" s="136">
        <v>0</v>
      </c>
      <c r="M305" s="20">
        <v>10</v>
      </c>
      <c r="N305" s="20">
        <v>1.25</v>
      </c>
      <c r="O305" s="20">
        <v>26.92</v>
      </c>
      <c r="P305" s="20">
        <v>51</v>
      </c>
      <c r="Q305" s="20">
        <v>8.81</v>
      </c>
      <c r="R305" s="204">
        <v>2.8333333333333335</v>
      </c>
      <c r="S305" s="204">
        <v>0.23</v>
      </c>
      <c r="T305" s="204">
        <v>81.3</v>
      </c>
      <c r="U305" s="204">
        <v>19.2</v>
      </c>
      <c r="V305" s="192" t="s">
        <v>15</v>
      </c>
      <c r="W305" s="20">
        <v>5.66</v>
      </c>
      <c r="X305" s="20">
        <v>0.48</v>
      </c>
      <c r="Y305" s="21" t="s">
        <v>15</v>
      </c>
      <c r="Z305" s="20">
        <v>3</v>
      </c>
      <c r="AA305" s="20">
        <v>2</v>
      </c>
      <c r="AB305" s="20">
        <v>7.05</v>
      </c>
      <c r="AC305" s="20">
        <v>18.32</v>
      </c>
      <c r="AD305" s="20">
        <v>0.03</v>
      </c>
      <c r="AE305" s="178" t="s">
        <v>1900</v>
      </c>
      <c r="AF305" s="20">
        <v>1.1200000000000001</v>
      </c>
      <c r="AG305" s="260" t="s">
        <v>1900</v>
      </c>
      <c r="AH305" s="20">
        <v>0.33</v>
      </c>
      <c r="AI305" s="204">
        <v>3.95</v>
      </c>
      <c r="AJ305" s="20">
        <v>0.81</v>
      </c>
      <c r="AK305" s="20">
        <v>1.42</v>
      </c>
      <c r="AL305" s="20">
        <v>1.26</v>
      </c>
      <c r="AM305" s="20">
        <v>0.53</v>
      </c>
      <c r="AN305" s="21" t="s">
        <v>15</v>
      </c>
      <c r="AO305" s="213" t="s">
        <v>15</v>
      </c>
      <c r="AP305" s="213" t="s">
        <v>15</v>
      </c>
      <c r="AQ305" s="213">
        <v>12.5</v>
      </c>
      <c r="AR305" s="261" t="str">
        <f t="shared" si="18"/>
        <v>NaN</v>
      </c>
      <c r="AS305" s="20">
        <v>0.8</v>
      </c>
      <c r="AT305" s="20">
        <v>24.05</v>
      </c>
      <c r="AU305" s="20">
        <v>3.48</v>
      </c>
      <c r="AV305" s="20">
        <v>6.9</v>
      </c>
      <c r="AW305" s="204">
        <f t="shared" si="19"/>
        <v>29.381782035424621</v>
      </c>
      <c r="AX305" s="21" t="s">
        <v>15</v>
      </c>
      <c r="AY305" s="21" t="s">
        <v>15</v>
      </c>
      <c r="AZ305" s="28" t="s">
        <v>15</v>
      </c>
      <c r="BA305" s="21" t="s">
        <v>15</v>
      </c>
      <c r="BB305" s="178" t="s">
        <v>1900</v>
      </c>
      <c r="BC305" s="21" t="s">
        <v>15</v>
      </c>
      <c r="BD305" s="260" t="s">
        <v>1900</v>
      </c>
      <c r="BE305" s="21" t="s">
        <v>15</v>
      </c>
      <c r="BF305" s="20">
        <v>0.33</v>
      </c>
      <c r="BG305" s="21" t="s">
        <v>15</v>
      </c>
      <c r="BH305" s="21" t="s">
        <v>15</v>
      </c>
      <c r="BI305" s="21" t="s">
        <v>15</v>
      </c>
      <c r="BJ305" s="309">
        <v>20.104209999999998</v>
      </c>
      <c r="BK305" s="309">
        <v>1233607000</v>
      </c>
      <c r="BL305" s="309">
        <v>244980500</v>
      </c>
      <c r="BM305" s="309">
        <v>0.80767710000000004</v>
      </c>
      <c r="BN305" s="309">
        <v>7.0534559999999996E-2</v>
      </c>
      <c r="BO305" s="309">
        <v>5.7103220000000003E-2</v>
      </c>
      <c r="BP305" s="309">
        <v>5.3494840000000002E-2</v>
      </c>
      <c r="BQ305" s="309">
        <v>3.3901220000000002E-3</v>
      </c>
      <c r="BR305" s="309">
        <v>7.7998709999999999E-3</v>
      </c>
      <c r="BS305" s="136">
        <v>8.8397619724273699</v>
      </c>
      <c r="BT305" s="136">
        <v>10.992624044418299</v>
      </c>
      <c r="BU305" s="136">
        <v>-2.1230070269666599E-3</v>
      </c>
      <c r="BV305" s="136">
        <v>-1.1551406059879801E-3</v>
      </c>
      <c r="BW305" s="136">
        <v>3.7401186709757899E-3</v>
      </c>
      <c r="BX305" s="136">
        <v>28.550871664002301</v>
      </c>
      <c r="BY305" s="136">
        <v>934.16128403702805</v>
      </c>
      <c r="BZ305" s="136">
        <v>6.12389119335588E-2</v>
      </c>
      <c r="CA305" s="136">
        <v>5.1957653887322003E-4</v>
      </c>
      <c r="CB305" s="136">
        <v>60813.431815434597</v>
      </c>
      <c r="CC305" s="136">
        <v>4486.2423137926999</v>
      </c>
      <c r="CD305" s="136">
        <v>1602.3500168958701</v>
      </c>
      <c r="CE305" s="136">
        <v>0</v>
      </c>
      <c r="CF305" s="136">
        <v>1.9165000000000001E-2</v>
      </c>
      <c r="CG305" s="136">
        <v>28.771979000000002</v>
      </c>
      <c r="CH305" s="136">
        <v>32.200000000000003</v>
      </c>
      <c r="CI305" s="136">
        <v>30.22</v>
      </c>
      <c r="CJ305" s="136">
        <v>29.1706371191136</v>
      </c>
      <c r="CK305" s="136">
        <v>5.3999999999999999E-2</v>
      </c>
      <c r="CL305" s="136">
        <v>14.457599999999999</v>
      </c>
      <c r="CM305" s="136">
        <v>34.8444</v>
      </c>
      <c r="CN305" s="136">
        <v>543.48944400000005</v>
      </c>
      <c r="CO305" s="136">
        <v>39093.725173999999</v>
      </c>
      <c r="CP305" s="136">
        <v>88907.960453000007</v>
      </c>
      <c r="CQ305" s="136">
        <v>56</v>
      </c>
      <c r="CR305" s="136">
        <v>61.489655172413798</v>
      </c>
      <c r="CS305" s="136">
        <v>68.138504155124707</v>
      </c>
      <c r="CT305" s="136">
        <v>1006.3</v>
      </c>
      <c r="CU305" s="136">
        <v>1006.25172413793</v>
      </c>
      <c r="CV305" s="136">
        <v>1005.92354570637</v>
      </c>
      <c r="CW305" s="136">
        <v>3.2</v>
      </c>
      <c r="CX305" s="136">
        <v>2.1744827586206901</v>
      </c>
      <c r="CY305" s="136">
        <v>1.8675900277008299</v>
      </c>
      <c r="CZ305" s="136">
        <v>113</v>
      </c>
      <c r="DA305" s="136">
        <v>97.386206896551698</v>
      </c>
      <c r="DB305" s="136">
        <v>128.43213296398901</v>
      </c>
      <c r="DC305" s="136">
        <v>71.849999999999994</v>
      </c>
      <c r="DD305" s="136">
        <v>4853.2749999999996</v>
      </c>
      <c r="DE305" s="136">
        <v>10334.450000000001</v>
      </c>
      <c r="DF305" s="136">
        <v>743.9</v>
      </c>
      <c r="DG305" s="136">
        <v>40482.775000000001</v>
      </c>
      <c r="DH305" s="136">
        <v>90105.224999999904</v>
      </c>
      <c r="DI305" s="136">
        <v>489.22500000000002</v>
      </c>
      <c r="DJ305" s="136">
        <v>67370.7</v>
      </c>
      <c r="DK305" s="136">
        <v>165402.32500000001</v>
      </c>
      <c r="DL305" s="136">
        <v>408.9</v>
      </c>
      <c r="DM305" s="136">
        <v>59686.625</v>
      </c>
      <c r="DN305" s="136">
        <v>150756.85</v>
      </c>
      <c r="DO305" s="136">
        <v>43.732999999999997</v>
      </c>
      <c r="DP305" s="136">
        <v>2377.91</v>
      </c>
      <c r="DQ305" s="136">
        <v>5425.5529999999999</v>
      </c>
      <c r="DR305" s="136">
        <v>1.2649999999999999</v>
      </c>
      <c r="DS305" s="136">
        <v>69.775000000000006</v>
      </c>
      <c r="DT305" s="136">
        <v>163.441</v>
      </c>
      <c r="DU305" s="136">
        <v>6.5250000000000004</v>
      </c>
      <c r="DV305" s="136">
        <v>367.75</v>
      </c>
      <c r="DW305" s="136">
        <v>860.52499999999998</v>
      </c>
      <c r="DX305" s="136">
        <v>249.47499999999999</v>
      </c>
      <c r="DY305" s="136">
        <v>11603.424999999999</v>
      </c>
      <c r="DZ305" s="136">
        <v>21498.575000000001</v>
      </c>
      <c r="EA305" s="136">
        <v>91.75</v>
      </c>
      <c r="EB305" s="136">
        <v>6982.2</v>
      </c>
      <c r="EC305" s="136">
        <v>20383.349999999999</v>
      </c>
      <c r="ED305" s="61"/>
      <c r="IM305"/>
    </row>
    <row r="306" spans="1:247" ht="20.25" customHeight="1">
      <c r="A306" s="25">
        <v>40063</v>
      </c>
      <c r="B306" s="26" t="s">
        <v>412</v>
      </c>
      <c r="C306" s="27">
        <v>2</v>
      </c>
      <c r="D306" s="14">
        <v>-3.3899699999999999</v>
      </c>
      <c r="E306" s="23">
        <v>-60.316070000000003</v>
      </c>
      <c r="F306" s="11" t="s">
        <v>16</v>
      </c>
      <c r="G306" s="13">
        <v>5</v>
      </c>
      <c r="H306" s="11" t="s">
        <v>43</v>
      </c>
      <c r="I306" s="12" t="s">
        <v>43</v>
      </c>
      <c r="J306" s="184" t="s">
        <v>1929</v>
      </c>
      <c r="K306" s="24" t="s">
        <v>408</v>
      </c>
      <c r="L306" s="136">
        <v>1</v>
      </c>
      <c r="M306" s="28">
        <v>8</v>
      </c>
      <c r="N306" s="28">
        <v>1.3</v>
      </c>
      <c r="O306" s="28">
        <v>31.61</v>
      </c>
      <c r="P306" s="28">
        <v>58</v>
      </c>
      <c r="Q306" s="28">
        <v>0.39</v>
      </c>
      <c r="R306" s="205">
        <v>96.483333333333334</v>
      </c>
      <c r="S306" s="205">
        <v>7.0949999999999998</v>
      </c>
      <c r="T306" s="205">
        <v>67.05</v>
      </c>
      <c r="U306" s="205">
        <v>15.833333333333334</v>
      </c>
      <c r="V306" s="178" t="s">
        <v>15</v>
      </c>
      <c r="W306" s="28">
        <v>6.6</v>
      </c>
      <c r="X306" s="28">
        <v>1.0900000000000001</v>
      </c>
      <c r="Y306" s="29" t="s">
        <v>15</v>
      </c>
      <c r="Z306" s="28">
        <v>4</v>
      </c>
      <c r="AA306" s="28">
        <v>4.2</v>
      </c>
      <c r="AB306" s="28">
        <v>7.29</v>
      </c>
      <c r="AC306" s="28">
        <v>24.89</v>
      </c>
      <c r="AD306" s="28">
        <v>0.04</v>
      </c>
      <c r="AE306" s="178" t="s">
        <v>1900</v>
      </c>
      <c r="AF306" s="28">
        <v>1.1399999999999999</v>
      </c>
      <c r="AG306" s="260" t="s">
        <v>1900</v>
      </c>
      <c r="AH306" s="28">
        <v>1.04</v>
      </c>
      <c r="AI306" s="205">
        <v>6.09</v>
      </c>
      <c r="AJ306" s="28">
        <v>0.93</v>
      </c>
      <c r="AK306" s="28">
        <v>1.92</v>
      </c>
      <c r="AL306" s="28">
        <v>0.89</v>
      </c>
      <c r="AM306" s="28">
        <v>0.02</v>
      </c>
      <c r="AN306" s="29" t="s">
        <v>15</v>
      </c>
      <c r="AO306" s="217">
        <v>15.75</v>
      </c>
      <c r="AP306" s="217">
        <v>7.9</v>
      </c>
      <c r="AQ306" s="217">
        <f t="shared" si="20"/>
        <v>23.65</v>
      </c>
      <c r="AR306" s="261">
        <f t="shared" si="18"/>
        <v>0.66596194503171247</v>
      </c>
      <c r="AS306" s="28">
        <v>2.25</v>
      </c>
      <c r="AT306" s="28">
        <v>25.9</v>
      </c>
      <c r="AU306" s="28">
        <v>1.52</v>
      </c>
      <c r="AV306" s="28">
        <v>16.989999999999998</v>
      </c>
      <c r="AW306" s="204">
        <f t="shared" si="19"/>
        <v>1.1087464919028158</v>
      </c>
      <c r="AX306" s="29" t="s">
        <v>15</v>
      </c>
      <c r="AY306" s="29" t="s">
        <v>15</v>
      </c>
      <c r="AZ306" s="28" t="s">
        <v>15</v>
      </c>
      <c r="BA306" s="29" t="s">
        <v>15</v>
      </c>
      <c r="BB306" s="178" t="s">
        <v>1900</v>
      </c>
      <c r="BC306" s="29" t="s">
        <v>15</v>
      </c>
      <c r="BD306" s="260" t="s">
        <v>1900</v>
      </c>
      <c r="BE306" s="29" t="s">
        <v>15</v>
      </c>
      <c r="BF306" s="28">
        <v>1.04</v>
      </c>
      <c r="BG306" s="21" t="s">
        <v>15</v>
      </c>
      <c r="BH306" s="29" t="s">
        <v>15</v>
      </c>
      <c r="BI306" s="29" t="s">
        <v>15</v>
      </c>
      <c r="BJ306" s="309">
        <v>20.104209999999998</v>
      </c>
      <c r="BK306" s="309">
        <v>1233607000</v>
      </c>
      <c r="BL306" s="309">
        <v>244980500</v>
      </c>
      <c r="BM306" s="309">
        <v>0.80767710000000004</v>
      </c>
      <c r="BN306" s="309">
        <v>7.0534559999999996E-2</v>
      </c>
      <c r="BO306" s="309">
        <v>5.7103220000000003E-2</v>
      </c>
      <c r="BP306" s="309">
        <v>5.3494840000000002E-2</v>
      </c>
      <c r="BQ306" s="309">
        <v>3.3901220000000002E-3</v>
      </c>
      <c r="BR306" s="309">
        <v>7.7998709999999999E-3</v>
      </c>
      <c r="BS306" s="136">
        <v>12.5104627609253</v>
      </c>
      <c r="BT306" s="136">
        <v>7.32291555404663</v>
      </c>
      <c r="BU306" s="136">
        <v>3.4593257005326402E-3</v>
      </c>
      <c r="BV306" s="136">
        <v>-1.8374676874373099E-3</v>
      </c>
      <c r="BW306" s="136">
        <v>3.9506095345132096E-3</v>
      </c>
      <c r="BX306" s="136">
        <v>332.02438915023498</v>
      </c>
      <c r="BY306" s="136">
        <v>3291.3371521429199</v>
      </c>
      <c r="BZ306" s="136">
        <v>0.21061292164061499</v>
      </c>
      <c r="CA306" s="136">
        <v>5.1592220474827404E-4</v>
      </c>
      <c r="CB306" s="136">
        <v>32159.622669579399</v>
      </c>
      <c r="CC306" s="136">
        <v>4697.4331288809999</v>
      </c>
      <c r="CD306" s="136">
        <v>1521.62108989492</v>
      </c>
      <c r="CE306" s="136">
        <v>0</v>
      </c>
      <c r="CF306" s="136">
        <v>1.9165000000000001E-2</v>
      </c>
      <c r="CG306" s="136">
        <v>28.771979000000002</v>
      </c>
      <c r="CH306" s="136">
        <v>34.1</v>
      </c>
      <c r="CI306" s="136">
        <v>30.3262068965517</v>
      </c>
      <c r="CJ306" s="136">
        <v>29.1958448753463</v>
      </c>
      <c r="CK306" s="136">
        <v>7.1999999999999995E-2</v>
      </c>
      <c r="CL306" s="136">
        <v>14.248799999999999</v>
      </c>
      <c r="CM306" s="136">
        <v>34.873199999999997</v>
      </c>
      <c r="CN306" s="136">
        <v>894.53861099999995</v>
      </c>
      <c r="CO306" s="136">
        <v>39759.781561999996</v>
      </c>
      <c r="CP306" s="136">
        <v>89644.921008000005</v>
      </c>
      <c r="CQ306" s="136">
        <v>45</v>
      </c>
      <c r="CR306" s="136">
        <v>61.020689655172397</v>
      </c>
      <c r="CS306" s="136">
        <v>67.988919667589997</v>
      </c>
      <c r="CT306" s="136">
        <v>1004.6</v>
      </c>
      <c r="CU306" s="136">
        <v>1006.16206896552</v>
      </c>
      <c r="CV306" s="136">
        <v>1005.92105263158</v>
      </c>
      <c r="CW306" s="136">
        <v>5</v>
      </c>
      <c r="CX306" s="136">
        <v>2.2103448275862099</v>
      </c>
      <c r="CY306" s="136">
        <v>1.8878116343490301</v>
      </c>
      <c r="CZ306" s="136">
        <v>136</v>
      </c>
      <c r="DA306" s="136">
        <v>97.027586206896601</v>
      </c>
      <c r="DB306" s="136">
        <v>127.95567867036</v>
      </c>
      <c r="DC306" s="136">
        <v>83.125</v>
      </c>
      <c r="DD306" s="136">
        <v>4857.3</v>
      </c>
      <c r="DE306" s="136">
        <v>10420.325000000001</v>
      </c>
      <c r="DF306" s="136">
        <v>832.2</v>
      </c>
      <c r="DG306" s="136">
        <v>40785.599999999999</v>
      </c>
      <c r="DH306" s="136">
        <v>90736.299999999901</v>
      </c>
      <c r="DI306" s="136">
        <v>500.72500000000002</v>
      </c>
      <c r="DJ306" s="136">
        <v>67432.95</v>
      </c>
      <c r="DK306" s="136">
        <v>165509.67499999999</v>
      </c>
      <c r="DL306" s="136">
        <v>447.65</v>
      </c>
      <c r="DM306" s="136">
        <v>59698.175000000003</v>
      </c>
      <c r="DN306" s="136">
        <v>150742.32500000001</v>
      </c>
      <c r="DO306" s="136">
        <v>52.56</v>
      </c>
      <c r="DP306" s="136">
        <v>2399.1170000000002</v>
      </c>
      <c r="DQ306" s="136">
        <v>5465.9880000000003</v>
      </c>
      <c r="DR306" s="136">
        <v>1.9379999999999999</v>
      </c>
      <c r="DS306" s="136">
        <v>70.876000000000005</v>
      </c>
      <c r="DT306" s="136">
        <v>165.13499999999999</v>
      </c>
      <c r="DU306" s="136">
        <v>10.55</v>
      </c>
      <c r="DV306" s="136">
        <v>373.72500000000002</v>
      </c>
      <c r="DW306" s="136">
        <v>870.27499999999998</v>
      </c>
      <c r="DX306" s="136">
        <v>199.82499999999999</v>
      </c>
      <c r="DY306" s="136">
        <v>11808.7</v>
      </c>
      <c r="DZ306" s="136">
        <v>21914.7</v>
      </c>
      <c r="EA306" s="136">
        <v>185.875</v>
      </c>
      <c r="EB306" s="136">
        <v>6904.9750000000004</v>
      </c>
      <c r="EC306" s="136">
        <v>20244.95</v>
      </c>
      <c r="ED306" s="61"/>
      <c r="IM306"/>
    </row>
    <row r="307" spans="1:247" ht="20.25" customHeight="1">
      <c r="A307" s="17">
        <v>40063</v>
      </c>
      <c r="B307" s="18" t="s">
        <v>412</v>
      </c>
      <c r="C307" s="19">
        <v>2</v>
      </c>
      <c r="D307" s="14">
        <v>-3.3899699999999999</v>
      </c>
      <c r="E307" s="15">
        <v>-60.316070000000003</v>
      </c>
      <c r="F307" s="11" t="s">
        <v>16</v>
      </c>
      <c r="G307" s="13">
        <v>5</v>
      </c>
      <c r="H307" s="11" t="s">
        <v>43</v>
      </c>
      <c r="I307" s="12" t="s">
        <v>413</v>
      </c>
      <c r="J307" s="184" t="s">
        <v>1929</v>
      </c>
      <c r="K307" s="16" t="s">
        <v>408</v>
      </c>
      <c r="L307" s="136">
        <v>0</v>
      </c>
      <c r="M307" s="20">
        <v>8</v>
      </c>
      <c r="N307" s="20">
        <v>1.3</v>
      </c>
      <c r="O307" s="20">
        <v>31.41</v>
      </c>
      <c r="P307" s="20">
        <v>58</v>
      </c>
      <c r="Q307" s="20">
        <v>5.22</v>
      </c>
      <c r="R307" s="204">
        <v>89.04</v>
      </c>
      <c r="S307" s="204">
        <v>6.57</v>
      </c>
      <c r="T307" s="204">
        <v>96.3</v>
      </c>
      <c r="U307" s="204">
        <v>22.78</v>
      </c>
      <c r="V307" s="192" t="s">
        <v>15</v>
      </c>
      <c r="W307" s="20">
        <v>6.86</v>
      </c>
      <c r="X307" s="20">
        <v>1.39</v>
      </c>
      <c r="Y307" s="21" t="s">
        <v>15</v>
      </c>
      <c r="Z307" s="20">
        <v>7</v>
      </c>
      <c r="AA307" s="20">
        <v>5</v>
      </c>
      <c r="AB307" s="20">
        <v>7.2</v>
      </c>
      <c r="AC307" s="20">
        <v>27.38</v>
      </c>
      <c r="AD307" s="20">
        <v>0.05</v>
      </c>
      <c r="AE307" s="178" t="s">
        <v>1900</v>
      </c>
      <c r="AF307" s="20">
        <v>1.73</v>
      </c>
      <c r="AG307" s="260" t="s">
        <v>1900</v>
      </c>
      <c r="AH307" s="20">
        <v>1.44</v>
      </c>
      <c r="AI307" s="204">
        <v>7.04</v>
      </c>
      <c r="AJ307" s="20">
        <v>1.1599999999999999</v>
      </c>
      <c r="AK307" s="20">
        <v>2.62</v>
      </c>
      <c r="AL307" s="20">
        <v>1.24</v>
      </c>
      <c r="AM307" s="20">
        <v>0.06</v>
      </c>
      <c r="AN307" s="21" t="s">
        <v>15</v>
      </c>
      <c r="AO307" s="204">
        <v>12.2</v>
      </c>
      <c r="AP307" s="204">
        <v>6.3</v>
      </c>
      <c r="AQ307" s="217">
        <f t="shared" si="20"/>
        <v>18.5</v>
      </c>
      <c r="AR307" s="261">
        <f t="shared" si="18"/>
        <v>0.65945945945945939</v>
      </c>
      <c r="AS307" s="20">
        <v>3.2</v>
      </c>
      <c r="AT307" s="20">
        <v>27.75</v>
      </c>
      <c r="AU307" s="20">
        <v>3.29</v>
      </c>
      <c r="AV307" s="20">
        <v>8.44</v>
      </c>
      <c r="AW307" s="204">
        <f t="shared" si="19"/>
        <v>3.3262394757084475</v>
      </c>
      <c r="AX307" s="21" t="s">
        <v>15</v>
      </c>
      <c r="AY307" s="21" t="s">
        <v>15</v>
      </c>
      <c r="AZ307" s="28" t="s">
        <v>15</v>
      </c>
      <c r="BA307" s="21" t="s">
        <v>15</v>
      </c>
      <c r="BB307" s="178" t="s">
        <v>1900</v>
      </c>
      <c r="BC307" s="21" t="s">
        <v>15</v>
      </c>
      <c r="BD307" s="260" t="s">
        <v>1900</v>
      </c>
      <c r="BE307" s="21" t="s">
        <v>15</v>
      </c>
      <c r="BF307" s="20">
        <v>1.44</v>
      </c>
      <c r="BG307" s="21" t="s">
        <v>15</v>
      </c>
      <c r="BH307" s="21" t="s">
        <v>15</v>
      </c>
      <c r="BI307" s="21" t="s">
        <v>15</v>
      </c>
      <c r="BJ307" s="309">
        <v>20.104209999999998</v>
      </c>
      <c r="BK307" s="309">
        <v>1233607000</v>
      </c>
      <c r="BL307" s="309">
        <v>244980500</v>
      </c>
      <c r="BM307" s="309">
        <v>0.80767710000000004</v>
      </c>
      <c r="BN307" s="309">
        <v>7.0534559999999996E-2</v>
      </c>
      <c r="BO307" s="309">
        <v>5.7103220000000003E-2</v>
      </c>
      <c r="BP307" s="309">
        <v>5.3494840000000002E-2</v>
      </c>
      <c r="BQ307" s="309">
        <v>3.3901220000000002E-3</v>
      </c>
      <c r="BR307" s="309">
        <v>7.7998709999999999E-3</v>
      </c>
      <c r="BS307" s="136">
        <v>12.5104627609253</v>
      </c>
      <c r="BT307" s="136">
        <v>7.32291555404663</v>
      </c>
      <c r="BU307" s="136">
        <v>3.4593257005326402E-3</v>
      </c>
      <c r="BV307" s="136">
        <v>-1.8374676874373099E-3</v>
      </c>
      <c r="BW307" s="136">
        <v>3.9506095345132096E-3</v>
      </c>
      <c r="BX307" s="136">
        <v>332.02438915023498</v>
      </c>
      <c r="BY307" s="136">
        <v>3291.3371521429199</v>
      </c>
      <c r="BZ307" s="136">
        <v>0.21061292164061499</v>
      </c>
      <c r="CA307" s="136">
        <v>5.1592220474827404E-4</v>
      </c>
      <c r="CB307" s="136">
        <v>32159.622669579399</v>
      </c>
      <c r="CC307" s="136">
        <v>4697.4331288809999</v>
      </c>
      <c r="CD307" s="136">
        <v>1521.62108989492</v>
      </c>
      <c r="CE307" s="136">
        <v>0</v>
      </c>
      <c r="CF307" s="136">
        <v>1.9165000000000001E-2</v>
      </c>
      <c r="CG307" s="136">
        <v>28.771979000000002</v>
      </c>
      <c r="CH307" s="136">
        <v>34.1</v>
      </c>
      <c r="CI307" s="136">
        <v>30.3262068965517</v>
      </c>
      <c r="CJ307" s="136">
        <v>29.1958448753463</v>
      </c>
      <c r="CK307" s="136">
        <v>7.1999999999999995E-2</v>
      </c>
      <c r="CL307" s="136">
        <v>14.248799999999999</v>
      </c>
      <c r="CM307" s="136">
        <v>34.873199999999997</v>
      </c>
      <c r="CN307" s="136">
        <v>894.53861099999995</v>
      </c>
      <c r="CO307" s="136">
        <v>39759.781561999996</v>
      </c>
      <c r="CP307" s="136">
        <v>89644.921008000005</v>
      </c>
      <c r="CQ307" s="136">
        <v>45</v>
      </c>
      <c r="CR307" s="136">
        <v>61.020689655172397</v>
      </c>
      <c r="CS307" s="136">
        <v>67.988919667589997</v>
      </c>
      <c r="CT307" s="136">
        <v>1004.6</v>
      </c>
      <c r="CU307" s="136">
        <v>1006.16206896552</v>
      </c>
      <c r="CV307" s="136">
        <v>1005.92105263158</v>
      </c>
      <c r="CW307" s="136">
        <v>5</v>
      </c>
      <c r="CX307" s="136">
        <v>2.2103448275862099</v>
      </c>
      <c r="CY307" s="136">
        <v>1.8878116343490301</v>
      </c>
      <c r="CZ307" s="136">
        <v>136</v>
      </c>
      <c r="DA307" s="136">
        <v>97.027586206896601</v>
      </c>
      <c r="DB307" s="136">
        <v>127.95567867036</v>
      </c>
      <c r="DC307" s="136">
        <v>83.125</v>
      </c>
      <c r="DD307" s="136">
        <v>4857.3</v>
      </c>
      <c r="DE307" s="136">
        <v>10420.325000000001</v>
      </c>
      <c r="DF307" s="136">
        <v>832.2</v>
      </c>
      <c r="DG307" s="136">
        <v>40785.599999999999</v>
      </c>
      <c r="DH307" s="136">
        <v>90736.299999999901</v>
      </c>
      <c r="DI307" s="136">
        <v>500.72500000000002</v>
      </c>
      <c r="DJ307" s="136">
        <v>67432.95</v>
      </c>
      <c r="DK307" s="136">
        <v>165509.67499999999</v>
      </c>
      <c r="DL307" s="136">
        <v>447.65</v>
      </c>
      <c r="DM307" s="136">
        <v>59698.175000000003</v>
      </c>
      <c r="DN307" s="136">
        <v>150742.32500000001</v>
      </c>
      <c r="DO307" s="136">
        <v>52.56</v>
      </c>
      <c r="DP307" s="136">
        <v>2399.1170000000002</v>
      </c>
      <c r="DQ307" s="136">
        <v>5465.9880000000003</v>
      </c>
      <c r="DR307" s="136">
        <v>1.9379999999999999</v>
      </c>
      <c r="DS307" s="136">
        <v>70.876000000000005</v>
      </c>
      <c r="DT307" s="136">
        <v>165.13499999999999</v>
      </c>
      <c r="DU307" s="136">
        <v>10.55</v>
      </c>
      <c r="DV307" s="136">
        <v>373.72500000000002</v>
      </c>
      <c r="DW307" s="136">
        <v>870.27499999999998</v>
      </c>
      <c r="DX307" s="136">
        <v>199.82499999999999</v>
      </c>
      <c r="DY307" s="136">
        <v>11808.7</v>
      </c>
      <c r="DZ307" s="136">
        <v>21914.7</v>
      </c>
      <c r="EA307" s="136">
        <v>185.875</v>
      </c>
      <c r="EB307" s="136">
        <v>6904.9750000000004</v>
      </c>
      <c r="EC307" s="136">
        <v>20244.95</v>
      </c>
      <c r="ED307" s="61"/>
      <c r="IM307"/>
    </row>
    <row r="308" spans="1:247" ht="20.25" customHeight="1">
      <c r="A308" s="25">
        <v>40063</v>
      </c>
      <c r="B308" s="26" t="s">
        <v>412</v>
      </c>
      <c r="C308" s="27">
        <v>2</v>
      </c>
      <c r="D308" s="14">
        <v>-3.3899699999999999</v>
      </c>
      <c r="E308" s="23">
        <v>-60.316070000000003</v>
      </c>
      <c r="F308" s="11" t="s">
        <v>16</v>
      </c>
      <c r="G308" s="13">
        <v>5</v>
      </c>
      <c r="H308" s="11" t="s">
        <v>43</v>
      </c>
      <c r="I308" s="12" t="s">
        <v>414</v>
      </c>
      <c r="J308" s="184" t="s">
        <v>1929</v>
      </c>
      <c r="K308" s="24" t="s">
        <v>408</v>
      </c>
      <c r="L308" s="136">
        <v>0</v>
      </c>
      <c r="M308" s="28">
        <v>8</v>
      </c>
      <c r="N308" s="28">
        <v>1.3</v>
      </c>
      <c r="O308" s="28">
        <v>29.81</v>
      </c>
      <c r="P308" s="28">
        <v>74.5</v>
      </c>
      <c r="Q308" s="28">
        <v>6.99</v>
      </c>
      <c r="R308" s="205">
        <v>8.1749999999999989</v>
      </c>
      <c r="S308" s="205">
        <v>0.62249999999999994</v>
      </c>
      <c r="T308" s="205">
        <v>32.75</v>
      </c>
      <c r="U308" s="205">
        <v>7.7249999999999996</v>
      </c>
      <c r="V308" s="178" t="s">
        <v>15</v>
      </c>
      <c r="W308" s="28">
        <v>6.43</v>
      </c>
      <c r="X308" s="28">
        <v>1.1200000000000001</v>
      </c>
      <c r="Y308" s="29" t="s">
        <v>15</v>
      </c>
      <c r="Z308" s="29" t="s">
        <v>15</v>
      </c>
      <c r="AA308" s="28">
        <v>5.6</v>
      </c>
      <c r="AB308" s="28">
        <v>7.4</v>
      </c>
      <c r="AC308" s="28">
        <v>27.06</v>
      </c>
      <c r="AD308" s="28">
        <v>0.04</v>
      </c>
      <c r="AE308" s="178" t="s">
        <v>1900</v>
      </c>
      <c r="AF308" s="28">
        <v>1.6</v>
      </c>
      <c r="AG308" s="260" t="s">
        <v>1900</v>
      </c>
      <c r="AH308" s="28">
        <v>1.51</v>
      </c>
      <c r="AI308" s="205">
        <v>6.76</v>
      </c>
      <c r="AJ308" s="28">
        <v>1.1299999999999999</v>
      </c>
      <c r="AK308" s="28">
        <v>2.25</v>
      </c>
      <c r="AL308" s="28">
        <v>1.01</v>
      </c>
      <c r="AM308" s="167" t="s">
        <v>1895</v>
      </c>
      <c r="AN308" s="29" t="s">
        <v>15</v>
      </c>
      <c r="AO308" s="205" t="s">
        <v>15</v>
      </c>
      <c r="AP308" s="205" t="s">
        <v>15</v>
      </c>
      <c r="AQ308" s="205">
        <v>11.97</v>
      </c>
      <c r="AR308" s="261" t="str">
        <f t="shared" si="18"/>
        <v>NaN</v>
      </c>
      <c r="AS308" s="28">
        <v>1.81</v>
      </c>
      <c r="AT308" s="28">
        <v>20.079999999999998</v>
      </c>
      <c r="AU308" s="28">
        <v>1.94</v>
      </c>
      <c r="AV308" s="28">
        <v>10.36</v>
      </c>
      <c r="AW308" s="204" t="str">
        <f>IF(AM308="&lt;0.01","&lt;0.55",(AM308*1000)/1.28784/14.0067)</f>
        <v>&lt;0.55</v>
      </c>
      <c r="AX308" s="29" t="s">
        <v>15</v>
      </c>
      <c r="AY308" s="29" t="s">
        <v>15</v>
      </c>
      <c r="AZ308" s="28" t="s">
        <v>15</v>
      </c>
      <c r="BA308" s="29" t="s">
        <v>15</v>
      </c>
      <c r="BB308" s="178" t="s">
        <v>1900</v>
      </c>
      <c r="BC308" s="29" t="s">
        <v>15</v>
      </c>
      <c r="BD308" s="260" t="s">
        <v>1900</v>
      </c>
      <c r="BE308" s="29" t="s">
        <v>15</v>
      </c>
      <c r="BF308" s="28">
        <v>1.51</v>
      </c>
      <c r="BG308" s="21" t="s">
        <v>15</v>
      </c>
      <c r="BH308" s="29" t="s">
        <v>15</v>
      </c>
      <c r="BI308" s="29" t="s">
        <v>15</v>
      </c>
      <c r="BJ308" s="309">
        <v>20.104209999999998</v>
      </c>
      <c r="BK308" s="309">
        <v>1233607000</v>
      </c>
      <c r="BL308" s="309">
        <v>244980500</v>
      </c>
      <c r="BM308" s="309">
        <v>0.80767710000000004</v>
      </c>
      <c r="BN308" s="309">
        <v>7.0534559999999996E-2</v>
      </c>
      <c r="BO308" s="309">
        <v>5.7103220000000003E-2</v>
      </c>
      <c r="BP308" s="309">
        <v>5.3494840000000002E-2</v>
      </c>
      <c r="BQ308" s="309">
        <v>3.3901220000000002E-3</v>
      </c>
      <c r="BR308" s="309">
        <v>7.7998709999999999E-3</v>
      </c>
      <c r="BS308" s="136">
        <v>12.5104627609253</v>
      </c>
      <c r="BT308" s="136">
        <v>7.32291555404663</v>
      </c>
      <c r="BU308" s="136">
        <v>3.4593257005326402E-3</v>
      </c>
      <c r="BV308" s="136">
        <v>-1.8374676874373099E-3</v>
      </c>
      <c r="BW308" s="136">
        <v>3.9506095345132096E-3</v>
      </c>
      <c r="BX308" s="136">
        <v>332.02438915023498</v>
      </c>
      <c r="BY308" s="136">
        <v>3291.3371521429199</v>
      </c>
      <c r="BZ308" s="136">
        <v>0.21061292164061499</v>
      </c>
      <c r="CA308" s="136">
        <v>5.1592220474827404E-4</v>
      </c>
      <c r="CB308" s="136">
        <v>32159.622669579399</v>
      </c>
      <c r="CC308" s="136">
        <v>4697.4331288809999</v>
      </c>
      <c r="CD308" s="136">
        <v>1521.62108989492</v>
      </c>
      <c r="CE308" s="136">
        <v>0</v>
      </c>
      <c r="CF308" s="136">
        <v>1.9165000000000001E-2</v>
      </c>
      <c r="CG308" s="136">
        <v>28.771979000000002</v>
      </c>
      <c r="CH308" s="136">
        <v>34.1</v>
      </c>
      <c r="CI308" s="136">
        <v>30.3262068965517</v>
      </c>
      <c r="CJ308" s="136">
        <v>29.1958448753463</v>
      </c>
      <c r="CK308" s="136">
        <v>7.1999999999999995E-2</v>
      </c>
      <c r="CL308" s="136">
        <v>14.248799999999999</v>
      </c>
      <c r="CM308" s="136">
        <v>34.873199999999997</v>
      </c>
      <c r="CN308" s="136">
        <v>894.53861099999995</v>
      </c>
      <c r="CO308" s="136">
        <v>39759.781561999996</v>
      </c>
      <c r="CP308" s="136">
        <v>89644.921008000005</v>
      </c>
      <c r="CQ308" s="136">
        <v>45</v>
      </c>
      <c r="CR308" s="136">
        <v>61.020689655172397</v>
      </c>
      <c r="CS308" s="136">
        <v>67.988919667589997</v>
      </c>
      <c r="CT308" s="136">
        <v>1004.6</v>
      </c>
      <c r="CU308" s="136">
        <v>1006.16206896552</v>
      </c>
      <c r="CV308" s="136">
        <v>1005.92105263158</v>
      </c>
      <c r="CW308" s="136">
        <v>5</v>
      </c>
      <c r="CX308" s="136">
        <v>2.2103448275862099</v>
      </c>
      <c r="CY308" s="136">
        <v>1.8878116343490301</v>
      </c>
      <c r="CZ308" s="136">
        <v>136</v>
      </c>
      <c r="DA308" s="136">
        <v>97.027586206896601</v>
      </c>
      <c r="DB308" s="136">
        <v>127.95567867036</v>
      </c>
      <c r="DC308" s="136">
        <v>83.125</v>
      </c>
      <c r="DD308" s="136">
        <v>4857.3</v>
      </c>
      <c r="DE308" s="136">
        <v>10420.325000000001</v>
      </c>
      <c r="DF308" s="136">
        <v>832.2</v>
      </c>
      <c r="DG308" s="136">
        <v>40785.599999999999</v>
      </c>
      <c r="DH308" s="136">
        <v>90736.299999999901</v>
      </c>
      <c r="DI308" s="136">
        <v>500.72500000000002</v>
      </c>
      <c r="DJ308" s="136">
        <v>67432.95</v>
      </c>
      <c r="DK308" s="136">
        <v>165509.67499999999</v>
      </c>
      <c r="DL308" s="136">
        <v>447.65</v>
      </c>
      <c r="DM308" s="136">
        <v>59698.175000000003</v>
      </c>
      <c r="DN308" s="136">
        <v>150742.32500000001</v>
      </c>
      <c r="DO308" s="136">
        <v>52.56</v>
      </c>
      <c r="DP308" s="136">
        <v>2399.1170000000002</v>
      </c>
      <c r="DQ308" s="136">
        <v>5465.9880000000003</v>
      </c>
      <c r="DR308" s="136">
        <v>1.9379999999999999</v>
      </c>
      <c r="DS308" s="136">
        <v>70.876000000000005</v>
      </c>
      <c r="DT308" s="136">
        <v>165.13499999999999</v>
      </c>
      <c r="DU308" s="136">
        <v>10.55</v>
      </c>
      <c r="DV308" s="136">
        <v>373.72500000000002</v>
      </c>
      <c r="DW308" s="136">
        <v>870.27499999999998</v>
      </c>
      <c r="DX308" s="136">
        <v>199.82499999999999</v>
      </c>
      <c r="DY308" s="136">
        <v>11808.7</v>
      </c>
      <c r="DZ308" s="136">
        <v>21914.7</v>
      </c>
      <c r="EA308" s="136">
        <v>185.875</v>
      </c>
      <c r="EB308" s="136">
        <v>6904.9750000000004</v>
      </c>
      <c r="EC308" s="136">
        <v>20244.95</v>
      </c>
      <c r="ED308" s="61"/>
      <c r="IM308"/>
    </row>
    <row r="309" spans="1:247" ht="20.25" customHeight="1">
      <c r="A309" s="17">
        <v>40063</v>
      </c>
      <c r="B309" s="18" t="s">
        <v>278</v>
      </c>
      <c r="C309" s="19">
        <v>2</v>
      </c>
      <c r="D309" s="14">
        <v>-3.3855499999999998</v>
      </c>
      <c r="E309" s="15">
        <v>-60.328760000000003</v>
      </c>
      <c r="F309" s="11" t="s">
        <v>16</v>
      </c>
      <c r="G309" s="13">
        <v>6</v>
      </c>
      <c r="H309" s="11" t="s">
        <v>17</v>
      </c>
      <c r="I309" s="12" t="s">
        <v>17</v>
      </c>
      <c r="J309" s="184" t="s">
        <v>1929</v>
      </c>
      <c r="K309" s="16" t="s">
        <v>408</v>
      </c>
      <c r="L309" s="136">
        <v>1</v>
      </c>
      <c r="M309" s="20">
        <v>8</v>
      </c>
      <c r="N309" s="20">
        <v>1.27</v>
      </c>
      <c r="O309" s="20">
        <v>31.81</v>
      </c>
      <c r="P309" s="20">
        <v>58</v>
      </c>
      <c r="Q309" s="20">
        <v>0.49</v>
      </c>
      <c r="R309" s="204">
        <v>107.96000000000001</v>
      </c>
      <c r="S309" s="204">
        <v>7.9120000000000008</v>
      </c>
      <c r="T309" s="204">
        <v>54.219999999999992</v>
      </c>
      <c r="U309" s="204">
        <v>12.8</v>
      </c>
      <c r="V309" s="192" t="s">
        <v>15</v>
      </c>
      <c r="W309" s="20">
        <v>6.73</v>
      </c>
      <c r="X309" s="20">
        <v>1.63</v>
      </c>
      <c r="Y309" s="21" t="s">
        <v>15</v>
      </c>
      <c r="Z309" s="20">
        <v>5</v>
      </c>
      <c r="AA309" s="20">
        <v>4.5999999999999996</v>
      </c>
      <c r="AB309" s="20">
        <v>7.27</v>
      </c>
      <c r="AC309" s="20">
        <v>23.32</v>
      </c>
      <c r="AD309" s="20">
        <v>0.04</v>
      </c>
      <c r="AE309" s="178" t="s">
        <v>1900</v>
      </c>
      <c r="AF309" s="20">
        <v>1.1399999999999999</v>
      </c>
      <c r="AG309" s="260" t="s">
        <v>1900</v>
      </c>
      <c r="AH309" s="20">
        <v>0.86</v>
      </c>
      <c r="AI309" s="204">
        <v>3.91</v>
      </c>
      <c r="AJ309" s="20">
        <v>0.57999999999999996</v>
      </c>
      <c r="AK309" s="20">
        <v>1.29</v>
      </c>
      <c r="AL309" s="20">
        <v>0.61</v>
      </c>
      <c r="AM309" s="20">
        <v>0.05</v>
      </c>
      <c r="AN309" s="21" t="s">
        <v>15</v>
      </c>
      <c r="AO309" s="213">
        <v>16.966666666666665</v>
      </c>
      <c r="AP309" s="213">
        <v>7.3</v>
      </c>
      <c r="AQ309" s="217">
        <f t="shared" si="20"/>
        <v>24.266666666666666</v>
      </c>
      <c r="AR309" s="261">
        <f t="shared" si="18"/>
        <v>0.69917582417582413</v>
      </c>
      <c r="AS309" s="20">
        <v>8.2899999999999991</v>
      </c>
      <c r="AT309" s="20">
        <v>35.53</v>
      </c>
      <c r="AU309" s="20">
        <v>5.89</v>
      </c>
      <c r="AV309" s="20">
        <v>6.03</v>
      </c>
      <c r="AW309" s="204">
        <f t="shared" si="19"/>
        <v>2.7718662297570398</v>
      </c>
      <c r="AX309" s="21" t="s">
        <v>15</v>
      </c>
      <c r="AY309" s="21" t="s">
        <v>15</v>
      </c>
      <c r="AZ309" s="28" t="s">
        <v>15</v>
      </c>
      <c r="BA309" s="21" t="s">
        <v>15</v>
      </c>
      <c r="BB309" s="178" t="s">
        <v>1900</v>
      </c>
      <c r="BC309" s="21" t="s">
        <v>15</v>
      </c>
      <c r="BD309" s="260" t="s">
        <v>1900</v>
      </c>
      <c r="BE309" s="21" t="s">
        <v>15</v>
      </c>
      <c r="BF309" s="20">
        <v>0.86</v>
      </c>
      <c r="BG309" s="21" t="s">
        <v>15</v>
      </c>
      <c r="BH309" s="21" t="s">
        <v>15</v>
      </c>
      <c r="BI309" s="21" t="s">
        <v>15</v>
      </c>
      <c r="BJ309" s="309">
        <v>20.104209999999998</v>
      </c>
      <c r="BK309" s="309">
        <v>1233607000</v>
      </c>
      <c r="BL309" s="309">
        <v>244980500</v>
      </c>
      <c r="BM309" s="309">
        <v>0.80767710000000004</v>
      </c>
      <c r="BN309" s="309">
        <v>7.0534559999999996E-2</v>
      </c>
      <c r="BO309" s="309">
        <v>5.7103220000000003E-2</v>
      </c>
      <c r="BP309" s="309">
        <v>5.3494840000000002E-2</v>
      </c>
      <c r="BQ309" s="309">
        <v>3.3901220000000002E-3</v>
      </c>
      <c r="BR309" s="309">
        <v>7.7998709999999999E-3</v>
      </c>
      <c r="BS309" s="136">
        <v>13.169150352478001</v>
      </c>
      <c r="BT309" s="136">
        <v>6.6642713546752903</v>
      </c>
      <c r="BU309" s="136">
        <v>2.4763396359048801E-3</v>
      </c>
      <c r="BV309" s="136">
        <v>1.3689680490642799E-3</v>
      </c>
      <c r="BW309" s="136">
        <v>2.83558398950845E-3</v>
      </c>
      <c r="BX309" s="136">
        <v>28.934659273852098</v>
      </c>
      <c r="BY309" s="136">
        <v>3111.5777607748701</v>
      </c>
      <c r="BZ309" s="136">
        <v>0.285035414460165</v>
      </c>
      <c r="CA309" s="136">
        <v>3.4476354053990802E-4</v>
      </c>
      <c r="CB309" s="136">
        <v>18567.071865336002</v>
      </c>
      <c r="CC309" s="136">
        <v>6381.7811087010896</v>
      </c>
      <c r="CD309" s="136">
        <v>2138.1422611571602</v>
      </c>
      <c r="CE309" s="136">
        <v>0</v>
      </c>
      <c r="CF309" s="136">
        <v>1.9165000000000001E-2</v>
      </c>
      <c r="CG309" s="136">
        <v>28.771979000000002</v>
      </c>
      <c r="CH309" s="136">
        <v>34.299999999999997</v>
      </c>
      <c r="CI309" s="136">
        <v>30.352413793103398</v>
      </c>
      <c r="CJ309" s="136">
        <v>29.207756232687</v>
      </c>
      <c r="CK309" s="136">
        <v>0.09</v>
      </c>
      <c r="CL309" s="136">
        <v>14.2812</v>
      </c>
      <c r="CM309" s="136">
        <v>34.768799999999999</v>
      </c>
      <c r="CN309" s="136">
        <v>894.53861099999995</v>
      </c>
      <c r="CO309" s="136">
        <v>39747.815729000002</v>
      </c>
      <c r="CP309" s="136">
        <v>89673.593508000005</v>
      </c>
      <c r="CQ309" s="136">
        <v>44</v>
      </c>
      <c r="CR309" s="136">
        <v>60.868965517241399</v>
      </c>
      <c r="CS309" s="136">
        <v>67.958448753462605</v>
      </c>
      <c r="CT309" s="136">
        <v>1003.6</v>
      </c>
      <c r="CU309" s="136">
        <v>1006.1268965517201</v>
      </c>
      <c r="CV309" s="136">
        <v>1005.91717451523</v>
      </c>
      <c r="CW309" s="136">
        <v>6.3</v>
      </c>
      <c r="CX309" s="136">
        <v>2.23655172413793</v>
      </c>
      <c r="CY309" s="136">
        <v>1.89639889196676</v>
      </c>
      <c r="CZ309" s="136">
        <v>131</v>
      </c>
      <c r="DA309" s="136">
        <v>96.5586206896552</v>
      </c>
      <c r="DB309" s="136">
        <v>127.958448753463</v>
      </c>
      <c r="DC309" s="136">
        <v>75.3</v>
      </c>
      <c r="DD309" s="136">
        <v>4850.05</v>
      </c>
      <c r="DE309" s="136">
        <v>10430.9</v>
      </c>
      <c r="DF309" s="136">
        <v>824.47500000000002</v>
      </c>
      <c r="DG309" s="136">
        <v>40836.625</v>
      </c>
      <c r="DH309" s="136">
        <v>90997.849999999904</v>
      </c>
      <c r="DI309" s="136">
        <v>504.05</v>
      </c>
      <c r="DJ309" s="136">
        <v>67457.2</v>
      </c>
      <c r="DK309" s="136">
        <v>165550.375</v>
      </c>
      <c r="DL309" s="136">
        <v>429.6</v>
      </c>
      <c r="DM309" s="136">
        <v>59683.6</v>
      </c>
      <c r="DN309" s="136">
        <v>150728.77499999999</v>
      </c>
      <c r="DO309" s="136">
        <v>50.87</v>
      </c>
      <c r="DP309" s="136">
        <v>2403.5419999999999</v>
      </c>
      <c r="DQ309" s="136">
        <v>5478.4409999999998</v>
      </c>
      <c r="DR309" s="136">
        <v>1.74</v>
      </c>
      <c r="DS309" s="136">
        <v>70.941000000000003</v>
      </c>
      <c r="DT309" s="136">
        <v>165.398</v>
      </c>
      <c r="DU309" s="136">
        <v>9.2249999999999996</v>
      </c>
      <c r="DV309" s="136">
        <v>373.85</v>
      </c>
      <c r="DW309" s="136">
        <v>871.625</v>
      </c>
      <c r="DX309" s="136">
        <v>250.52500000000001</v>
      </c>
      <c r="DY309" s="136">
        <v>11925.8</v>
      </c>
      <c r="DZ309" s="136">
        <v>22096.375</v>
      </c>
      <c r="EA309" s="136">
        <v>129.32499999999999</v>
      </c>
      <c r="EB309" s="136">
        <v>6810.9</v>
      </c>
      <c r="EC309" s="136">
        <v>20175.125</v>
      </c>
      <c r="ED309" s="61"/>
      <c r="IM309"/>
    </row>
    <row r="310" spans="1:247" ht="20.25" customHeight="1">
      <c r="A310" s="25">
        <v>40063</v>
      </c>
      <c r="B310" s="26" t="s">
        <v>278</v>
      </c>
      <c r="C310" s="27">
        <v>2</v>
      </c>
      <c r="D310" s="14">
        <v>-3.3855499999999998</v>
      </c>
      <c r="E310" s="23">
        <v>-60.328760000000003</v>
      </c>
      <c r="F310" s="11" t="s">
        <v>16</v>
      </c>
      <c r="G310" s="13">
        <v>6</v>
      </c>
      <c r="H310" s="11" t="s">
        <v>17</v>
      </c>
      <c r="I310" s="12" t="s">
        <v>415</v>
      </c>
      <c r="J310" s="184" t="s">
        <v>1929</v>
      </c>
      <c r="K310" s="24" t="s">
        <v>408</v>
      </c>
      <c r="L310" s="136">
        <v>0</v>
      </c>
      <c r="M310" s="28">
        <v>8</v>
      </c>
      <c r="N310" s="28">
        <v>1.27</v>
      </c>
      <c r="O310" s="28">
        <v>31.67</v>
      </c>
      <c r="P310" s="28">
        <v>58</v>
      </c>
      <c r="Q310" s="28">
        <v>5.62</v>
      </c>
      <c r="R310" s="205">
        <v>90.050000000000011</v>
      </c>
      <c r="S310" s="205">
        <v>6.6175000000000006</v>
      </c>
      <c r="T310" s="205">
        <v>88.4</v>
      </c>
      <c r="U310" s="205">
        <v>20.9</v>
      </c>
      <c r="V310" s="178" t="s">
        <v>15</v>
      </c>
      <c r="W310" s="28">
        <v>6.93</v>
      </c>
      <c r="X310" s="28">
        <v>1.2</v>
      </c>
      <c r="Y310" s="29" t="s">
        <v>15</v>
      </c>
      <c r="Z310" s="28">
        <v>5.4</v>
      </c>
      <c r="AA310" s="28">
        <v>5.4</v>
      </c>
      <c r="AB310" s="28">
        <v>7.24</v>
      </c>
      <c r="AC310" s="28">
        <v>27.03</v>
      </c>
      <c r="AD310" s="28">
        <v>0.04</v>
      </c>
      <c r="AE310" s="178" t="s">
        <v>1900</v>
      </c>
      <c r="AF310" s="28">
        <v>1.68</v>
      </c>
      <c r="AG310" s="260" t="s">
        <v>1900</v>
      </c>
      <c r="AH310" s="28">
        <v>1.52</v>
      </c>
      <c r="AI310" s="205">
        <v>6.73</v>
      </c>
      <c r="AJ310" s="28">
        <v>1.1200000000000001</v>
      </c>
      <c r="AK310" s="28">
        <v>2.39</v>
      </c>
      <c r="AL310" s="28">
        <v>1.0900000000000001</v>
      </c>
      <c r="AM310" s="28">
        <v>0.03</v>
      </c>
      <c r="AN310" s="29" t="s">
        <v>15</v>
      </c>
      <c r="AO310" s="217">
        <v>14.466666666666667</v>
      </c>
      <c r="AP310" s="217">
        <v>7.3</v>
      </c>
      <c r="AQ310" s="217">
        <f t="shared" si="20"/>
        <v>21.766666666666666</v>
      </c>
      <c r="AR310" s="261">
        <f t="shared" si="18"/>
        <v>0.66462480857580397</v>
      </c>
      <c r="AS310" s="28">
        <v>8.8000000000000007</v>
      </c>
      <c r="AT310" s="28">
        <v>22.24</v>
      </c>
      <c r="AU310" s="28">
        <v>3.12</v>
      </c>
      <c r="AV310" s="28">
        <v>7.12</v>
      </c>
      <c r="AW310" s="204">
        <f t="shared" si="19"/>
        <v>1.6631197378542237</v>
      </c>
      <c r="AX310" s="29" t="s">
        <v>15</v>
      </c>
      <c r="AY310" s="29" t="s">
        <v>15</v>
      </c>
      <c r="AZ310" s="28" t="s">
        <v>15</v>
      </c>
      <c r="BA310" s="29" t="s">
        <v>15</v>
      </c>
      <c r="BB310" s="178" t="s">
        <v>1900</v>
      </c>
      <c r="BC310" s="29" t="s">
        <v>15</v>
      </c>
      <c r="BD310" s="260" t="s">
        <v>1900</v>
      </c>
      <c r="BE310" s="29" t="s">
        <v>15</v>
      </c>
      <c r="BF310" s="28">
        <v>1.52</v>
      </c>
      <c r="BG310" s="21" t="s">
        <v>15</v>
      </c>
      <c r="BH310" s="29" t="s">
        <v>15</v>
      </c>
      <c r="BI310" s="29" t="s">
        <v>15</v>
      </c>
      <c r="BJ310" s="309">
        <v>20.104209999999998</v>
      </c>
      <c r="BK310" s="309">
        <v>1233607000</v>
      </c>
      <c r="BL310" s="309">
        <v>244980500</v>
      </c>
      <c r="BM310" s="309">
        <v>0.80767710000000004</v>
      </c>
      <c r="BN310" s="309">
        <v>7.0534559999999996E-2</v>
      </c>
      <c r="BO310" s="309">
        <v>5.7103220000000003E-2</v>
      </c>
      <c r="BP310" s="309">
        <v>5.3494840000000002E-2</v>
      </c>
      <c r="BQ310" s="309">
        <v>3.3901220000000002E-3</v>
      </c>
      <c r="BR310" s="309">
        <v>7.7998709999999999E-3</v>
      </c>
      <c r="BS310" s="136">
        <v>13.169150352478001</v>
      </c>
      <c r="BT310" s="136">
        <v>6.6642713546752903</v>
      </c>
      <c r="BU310" s="136">
        <v>2.4763396359048801E-3</v>
      </c>
      <c r="BV310" s="136">
        <v>1.3689680490642799E-3</v>
      </c>
      <c r="BW310" s="136">
        <v>2.83558398950845E-3</v>
      </c>
      <c r="BX310" s="136">
        <v>28.934659273852098</v>
      </c>
      <c r="BY310" s="136">
        <v>3111.5777607748701</v>
      </c>
      <c r="BZ310" s="136">
        <v>0.285035414460165</v>
      </c>
      <c r="CA310" s="136">
        <v>3.4476354053990802E-4</v>
      </c>
      <c r="CB310" s="136">
        <v>18567.071865336002</v>
      </c>
      <c r="CC310" s="136">
        <v>6381.7811087010896</v>
      </c>
      <c r="CD310" s="136">
        <v>2138.1422611571602</v>
      </c>
      <c r="CE310" s="136">
        <v>0</v>
      </c>
      <c r="CF310" s="136">
        <v>1.9165000000000001E-2</v>
      </c>
      <c r="CG310" s="136">
        <v>28.771979000000002</v>
      </c>
      <c r="CH310" s="136">
        <v>34.299999999999997</v>
      </c>
      <c r="CI310" s="136">
        <v>30.352413793103398</v>
      </c>
      <c r="CJ310" s="136">
        <v>29.207756232687</v>
      </c>
      <c r="CK310" s="136">
        <v>0.09</v>
      </c>
      <c r="CL310" s="136">
        <v>14.2812</v>
      </c>
      <c r="CM310" s="136">
        <v>34.768799999999999</v>
      </c>
      <c r="CN310" s="136">
        <v>894.53861099999995</v>
      </c>
      <c r="CO310" s="136">
        <v>39747.815729000002</v>
      </c>
      <c r="CP310" s="136">
        <v>89673.593508000005</v>
      </c>
      <c r="CQ310" s="136">
        <v>44</v>
      </c>
      <c r="CR310" s="136">
        <v>60.868965517241399</v>
      </c>
      <c r="CS310" s="136">
        <v>67.958448753462605</v>
      </c>
      <c r="CT310" s="136">
        <v>1003.6</v>
      </c>
      <c r="CU310" s="136">
        <v>1006.1268965517201</v>
      </c>
      <c r="CV310" s="136">
        <v>1005.91717451523</v>
      </c>
      <c r="CW310" s="136">
        <v>6.3</v>
      </c>
      <c r="CX310" s="136">
        <v>2.23655172413793</v>
      </c>
      <c r="CY310" s="136">
        <v>1.89639889196676</v>
      </c>
      <c r="CZ310" s="136">
        <v>131</v>
      </c>
      <c r="DA310" s="136">
        <v>96.5586206896552</v>
      </c>
      <c r="DB310" s="136">
        <v>127.958448753463</v>
      </c>
      <c r="DC310" s="136">
        <v>75.3</v>
      </c>
      <c r="DD310" s="136">
        <v>4850.05</v>
      </c>
      <c r="DE310" s="136">
        <v>10430.9</v>
      </c>
      <c r="DF310" s="136">
        <v>824.47500000000002</v>
      </c>
      <c r="DG310" s="136">
        <v>40836.625</v>
      </c>
      <c r="DH310" s="136">
        <v>90997.849999999904</v>
      </c>
      <c r="DI310" s="136">
        <v>504.05</v>
      </c>
      <c r="DJ310" s="136">
        <v>67457.2</v>
      </c>
      <c r="DK310" s="136">
        <v>165550.375</v>
      </c>
      <c r="DL310" s="136">
        <v>429.6</v>
      </c>
      <c r="DM310" s="136">
        <v>59683.6</v>
      </c>
      <c r="DN310" s="136">
        <v>150728.77499999999</v>
      </c>
      <c r="DO310" s="136">
        <v>50.87</v>
      </c>
      <c r="DP310" s="136">
        <v>2403.5419999999999</v>
      </c>
      <c r="DQ310" s="136">
        <v>5478.4409999999998</v>
      </c>
      <c r="DR310" s="136">
        <v>1.74</v>
      </c>
      <c r="DS310" s="136">
        <v>70.941000000000003</v>
      </c>
      <c r="DT310" s="136">
        <v>165.398</v>
      </c>
      <c r="DU310" s="136">
        <v>9.2249999999999996</v>
      </c>
      <c r="DV310" s="136">
        <v>373.85</v>
      </c>
      <c r="DW310" s="136">
        <v>871.625</v>
      </c>
      <c r="DX310" s="136">
        <v>250.52500000000001</v>
      </c>
      <c r="DY310" s="136">
        <v>11925.8</v>
      </c>
      <c r="DZ310" s="136">
        <v>22096.375</v>
      </c>
      <c r="EA310" s="136">
        <v>129.32499999999999</v>
      </c>
      <c r="EB310" s="136">
        <v>6810.9</v>
      </c>
      <c r="EC310" s="136">
        <v>20175.125</v>
      </c>
      <c r="ED310" s="61"/>
      <c r="IM310"/>
    </row>
    <row r="311" spans="1:247" ht="20.25" customHeight="1">
      <c r="A311" s="17">
        <v>40063</v>
      </c>
      <c r="B311" s="18" t="s">
        <v>278</v>
      </c>
      <c r="C311" s="19">
        <v>2</v>
      </c>
      <c r="D311" s="14">
        <v>-3.3855499999999998</v>
      </c>
      <c r="E311" s="15">
        <v>-60.328760000000003</v>
      </c>
      <c r="F311" s="11" t="s">
        <v>16</v>
      </c>
      <c r="G311" s="13">
        <v>6</v>
      </c>
      <c r="H311" s="11" t="s">
        <v>17</v>
      </c>
      <c r="I311" s="12" t="s">
        <v>416</v>
      </c>
      <c r="J311" s="184" t="s">
        <v>1929</v>
      </c>
      <c r="K311" s="16" t="s">
        <v>408</v>
      </c>
      <c r="L311" s="136">
        <v>0</v>
      </c>
      <c r="M311" s="20">
        <v>8</v>
      </c>
      <c r="N311" s="20">
        <v>1.27</v>
      </c>
      <c r="O311" s="20">
        <v>31.19</v>
      </c>
      <c r="P311" s="20">
        <v>58</v>
      </c>
      <c r="Q311" s="20">
        <v>7.1</v>
      </c>
      <c r="R311" s="204">
        <v>49.966666666666669</v>
      </c>
      <c r="S311" s="204">
        <v>3.7033333333333331</v>
      </c>
      <c r="T311" s="204">
        <v>59</v>
      </c>
      <c r="U311" s="204">
        <v>13.933333333333332</v>
      </c>
      <c r="V311" s="192" t="s">
        <v>15</v>
      </c>
      <c r="W311" s="20">
        <v>6.68</v>
      </c>
      <c r="X311" s="20">
        <v>2.46</v>
      </c>
      <c r="Y311" s="21" t="s">
        <v>15</v>
      </c>
      <c r="Z311" s="20">
        <v>4.5999999999999996</v>
      </c>
      <c r="AA311" s="20">
        <v>7.2</v>
      </c>
      <c r="AB311" s="20">
        <v>7.18</v>
      </c>
      <c r="AC311" s="20">
        <v>26.93</v>
      </c>
      <c r="AD311" s="20">
        <v>0.05</v>
      </c>
      <c r="AE311" s="178" t="s">
        <v>1900</v>
      </c>
      <c r="AF311" s="20">
        <v>1.69</v>
      </c>
      <c r="AG311" s="260" t="s">
        <v>1900</v>
      </c>
      <c r="AH311" s="20">
        <v>1.51</v>
      </c>
      <c r="AI311" s="204">
        <v>6.73</v>
      </c>
      <c r="AJ311" s="20">
        <v>1.1299999999999999</v>
      </c>
      <c r="AK311" s="20">
        <v>2.44</v>
      </c>
      <c r="AL311" s="20">
        <v>1.1399999999999999</v>
      </c>
      <c r="AM311" s="20">
        <v>0.02</v>
      </c>
      <c r="AN311" s="21" t="s">
        <v>15</v>
      </c>
      <c r="AO311" s="21" t="s">
        <v>15</v>
      </c>
      <c r="AP311" s="21" t="s">
        <v>15</v>
      </c>
      <c r="AQ311" s="204">
        <v>24.2</v>
      </c>
      <c r="AR311" s="261" t="str">
        <f t="shared" si="18"/>
        <v>NaN</v>
      </c>
      <c r="AS311" s="20">
        <v>8.23</v>
      </c>
      <c r="AT311" s="20">
        <v>34.18</v>
      </c>
      <c r="AU311" s="20">
        <v>4.6500000000000004</v>
      </c>
      <c r="AV311" s="20">
        <v>7.34</v>
      </c>
      <c r="AW311" s="204">
        <f t="shared" si="19"/>
        <v>1.1087464919028158</v>
      </c>
      <c r="AX311" s="21" t="s">
        <v>15</v>
      </c>
      <c r="AY311" s="21" t="s">
        <v>15</v>
      </c>
      <c r="AZ311" s="28" t="s">
        <v>15</v>
      </c>
      <c r="BA311" s="21" t="s">
        <v>15</v>
      </c>
      <c r="BB311" s="178" t="s">
        <v>1900</v>
      </c>
      <c r="BC311" s="21" t="s">
        <v>15</v>
      </c>
      <c r="BD311" s="260" t="s">
        <v>1900</v>
      </c>
      <c r="BE311" s="21" t="s">
        <v>15</v>
      </c>
      <c r="BF311" s="20">
        <v>1.51</v>
      </c>
      <c r="BG311" s="21" t="s">
        <v>15</v>
      </c>
      <c r="BH311" s="21" t="s">
        <v>15</v>
      </c>
      <c r="BI311" s="21" t="s">
        <v>15</v>
      </c>
      <c r="BJ311" s="309">
        <v>20.104209999999998</v>
      </c>
      <c r="BK311" s="309">
        <v>1233607000</v>
      </c>
      <c r="BL311" s="309">
        <v>244980500</v>
      </c>
      <c r="BM311" s="309">
        <v>0.80767710000000004</v>
      </c>
      <c r="BN311" s="309">
        <v>7.0534559999999996E-2</v>
      </c>
      <c r="BO311" s="309">
        <v>5.7103220000000003E-2</v>
      </c>
      <c r="BP311" s="309">
        <v>5.3494840000000002E-2</v>
      </c>
      <c r="BQ311" s="309">
        <v>3.3901220000000002E-3</v>
      </c>
      <c r="BR311" s="309">
        <v>7.7998709999999999E-3</v>
      </c>
      <c r="BS311" s="136">
        <v>13.169150352478001</v>
      </c>
      <c r="BT311" s="136">
        <v>6.6642713546752903</v>
      </c>
      <c r="BU311" s="136">
        <v>2.4763396359048801E-3</v>
      </c>
      <c r="BV311" s="136">
        <v>1.3689680490642799E-3</v>
      </c>
      <c r="BW311" s="136">
        <v>2.83558398950845E-3</v>
      </c>
      <c r="BX311" s="136">
        <v>28.934659273852098</v>
      </c>
      <c r="BY311" s="136">
        <v>3111.5777607748701</v>
      </c>
      <c r="BZ311" s="136">
        <v>0.285035414460165</v>
      </c>
      <c r="CA311" s="136">
        <v>3.4476354053990802E-4</v>
      </c>
      <c r="CB311" s="136">
        <v>18567.071865336002</v>
      </c>
      <c r="CC311" s="136">
        <v>6381.7811087010896</v>
      </c>
      <c r="CD311" s="136">
        <v>2138.1422611571602</v>
      </c>
      <c r="CE311" s="136">
        <v>0</v>
      </c>
      <c r="CF311" s="136">
        <v>1.9165000000000001E-2</v>
      </c>
      <c r="CG311" s="136">
        <v>28.771979000000002</v>
      </c>
      <c r="CH311" s="136">
        <v>34.299999999999997</v>
      </c>
      <c r="CI311" s="136">
        <v>30.352413793103398</v>
      </c>
      <c r="CJ311" s="136">
        <v>29.207756232687</v>
      </c>
      <c r="CK311" s="136">
        <v>0.09</v>
      </c>
      <c r="CL311" s="136">
        <v>14.2812</v>
      </c>
      <c r="CM311" s="136">
        <v>34.768799999999999</v>
      </c>
      <c r="CN311" s="136">
        <v>894.53861099999995</v>
      </c>
      <c r="CO311" s="136">
        <v>39747.815729000002</v>
      </c>
      <c r="CP311" s="136">
        <v>89673.593508000005</v>
      </c>
      <c r="CQ311" s="136">
        <v>44</v>
      </c>
      <c r="CR311" s="136">
        <v>60.868965517241399</v>
      </c>
      <c r="CS311" s="136">
        <v>67.958448753462605</v>
      </c>
      <c r="CT311" s="136">
        <v>1003.6</v>
      </c>
      <c r="CU311" s="136">
        <v>1006.1268965517201</v>
      </c>
      <c r="CV311" s="136">
        <v>1005.91717451523</v>
      </c>
      <c r="CW311" s="136">
        <v>6.3</v>
      </c>
      <c r="CX311" s="136">
        <v>2.23655172413793</v>
      </c>
      <c r="CY311" s="136">
        <v>1.89639889196676</v>
      </c>
      <c r="CZ311" s="136">
        <v>131</v>
      </c>
      <c r="DA311" s="136">
        <v>96.5586206896552</v>
      </c>
      <c r="DB311" s="136">
        <v>127.958448753463</v>
      </c>
      <c r="DC311" s="136">
        <v>75.3</v>
      </c>
      <c r="DD311" s="136">
        <v>4850.05</v>
      </c>
      <c r="DE311" s="136">
        <v>10430.9</v>
      </c>
      <c r="DF311" s="136">
        <v>824.47500000000002</v>
      </c>
      <c r="DG311" s="136">
        <v>40836.625</v>
      </c>
      <c r="DH311" s="136">
        <v>90997.849999999904</v>
      </c>
      <c r="DI311" s="136">
        <v>504.05</v>
      </c>
      <c r="DJ311" s="136">
        <v>67457.2</v>
      </c>
      <c r="DK311" s="136">
        <v>165550.375</v>
      </c>
      <c r="DL311" s="136">
        <v>429.6</v>
      </c>
      <c r="DM311" s="136">
        <v>59683.6</v>
      </c>
      <c r="DN311" s="136">
        <v>150728.77499999999</v>
      </c>
      <c r="DO311" s="136">
        <v>50.87</v>
      </c>
      <c r="DP311" s="136">
        <v>2403.5419999999999</v>
      </c>
      <c r="DQ311" s="136">
        <v>5478.4409999999998</v>
      </c>
      <c r="DR311" s="136">
        <v>1.74</v>
      </c>
      <c r="DS311" s="136">
        <v>70.941000000000003</v>
      </c>
      <c r="DT311" s="136">
        <v>165.398</v>
      </c>
      <c r="DU311" s="136">
        <v>9.2249999999999996</v>
      </c>
      <c r="DV311" s="136">
        <v>373.85</v>
      </c>
      <c r="DW311" s="136">
        <v>871.625</v>
      </c>
      <c r="DX311" s="136">
        <v>250.52500000000001</v>
      </c>
      <c r="DY311" s="136">
        <v>11925.8</v>
      </c>
      <c r="DZ311" s="136">
        <v>22096.375</v>
      </c>
      <c r="EA311" s="136">
        <v>129.32499999999999</v>
      </c>
      <c r="EB311" s="136">
        <v>6810.9</v>
      </c>
      <c r="EC311" s="136">
        <v>20175.125</v>
      </c>
      <c r="ED311" s="61"/>
      <c r="IM311"/>
    </row>
    <row r="312" spans="1:247" ht="20.25" customHeight="1">
      <c r="A312" s="25">
        <v>40064</v>
      </c>
      <c r="B312" s="26" t="s">
        <v>417</v>
      </c>
      <c r="C312" s="27">
        <v>2</v>
      </c>
      <c r="D312" s="14">
        <v>-3.3780199999999998</v>
      </c>
      <c r="E312" s="23">
        <v>-60.269649999999999</v>
      </c>
      <c r="F312" s="11" t="s">
        <v>16</v>
      </c>
      <c r="G312" s="13">
        <v>8</v>
      </c>
      <c r="H312" s="11" t="s">
        <v>83</v>
      </c>
      <c r="I312" s="12" t="s">
        <v>83</v>
      </c>
      <c r="J312" s="184" t="s">
        <v>1929</v>
      </c>
      <c r="K312" s="24" t="s">
        <v>408</v>
      </c>
      <c r="L312" s="136">
        <v>1</v>
      </c>
      <c r="M312" s="28">
        <v>7.7</v>
      </c>
      <c r="N312" s="28">
        <v>1.2</v>
      </c>
      <c r="O312" s="28">
        <v>30.18</v>
      </c>
      <c r="P312" s="28">
        <v>59</v>
      </c>
      <c r="Q312" s="28">
        <v>0.55000000000000004</v>
      </c>
      <c r="R312" s="205">
        <v>42.2</v>
      </c>
      <c r="S312" s="205">
        <v>3.18</v>
      </c>
      <c r="T312" s="205">
        <v>70.84</v>
      </c>
      <c r="U312" s="205">
        <v>16.72</v>
      </c>
      <c r="V312" s="178" t="s">
        <v>15</v>
      </c>
      <c r="W312" s="28">
        <v>6.52</v>
      </c>
      <c r="X312" s="28">
        <v>1.95</v>
      </c>
      <c r="Y312" s="29" t="s">
        <v>15</v>
      </c>
      <c r="Z312" s="28">
        <v>5.8</v>
      </c>
      <c r="AA312" s="28">
        <v>5.2</v>
      </c>
      <c r="AB312" s="28">
        <v>7.41</v>
      </c>
      <c r="AC312" s="28">
        <v>28.34</v>
      </c>
      <c r="AD312" s="28">
        <v>0.04</v>
      </c>
      <c r="AE312" s="178" t="s">
        <v>1900</v>
      </c>
      <c r="AF312" s="28">
        <v>1.67</v>
      </c>
      <c r="AG312" s="260" t="s">
        <v>1900</v>
      </c>
      <c r="AH312" s="28">
        <v>1.45</v>
      </c>
      <c r="AI312" s="205">
        <v>6.86</v>
      </c>
      <c r="AJ312" s="28">
        <v>1.1200000000000001</v>
      </c>
      <c r="AK312" s="28">
        <v>2.2599999999999998</v>
      </c>
      <c r="AL312" s="28">
        <v>1.05</v>
      </c>
      <c r="AM312" s="167" t="s">
        <v>1895</v>
      </c>
      <c r="AN312" s="29" t="s">
        <v>15</v>
      </c>
      <c r="AO312" s="205">
        <v>4.333333333333333</v>
      </c>
      <c r="AP312" s="205">
        <v>2.7333333333333329</v>
      </c>
      <c r="AQ312" s="217">
        <f t="shared" si="20"/>
        <v>7.0666666666666664</v>
      </c>
      <c r="AR312" s="261">
        <f t="shared" si="18"/>
        <v>0.6132075471698113</v>
      </c>
      <c r="AS312" s="28">
        <v>2.1</v>
      </c>
      <c r="AT312" s="28">
        <v>37.47</v>
      </c>
      <c r="AU312" s="28">
        <v>3.54</v>
      </c>
      <c r="AV312" s="28">
        <v>10.57</v>
      </c>
      <c r="AW312" s="204" t="str">
        <f>IF(AM312="&lt;0.01","&lt;0.55",(AM312*1000)/1.28784/14.0067)</f>
        <v>&lt;0.55</v>
      </c>
      <c r="AX312" s="29" t="s">
        <v>15</v>
      </c>
      <c r="AY312" s="29" t="s">
        <v>15</v>
      </c>
      <c r="AZ312" s="28" t="s">
        <v>15</v>
      </c>
      <c r="BA312" s="29" t="s">
        <v>15</v>
      </c>
      <c r="BB312" s="178" t="s">
        <v>1900</v>
      </c>
      <c r="BC312" s="29" t="s">
        <v>15</v>
      </c>
      <c r="BD312" s="260" t="s">
        <v>1900</v>
      </c>
      <c r="BE312" s="29" t="s">
        <v>15</v>
      </c>
      <c r="BF312" s="28">
        <v>1.45</v>
      </c>
      <c r="BG312" s="21" t="s">
        <v>15</v>
      </c>
      <c r="BH312" s="29" t="s">
        <v>15</v>
      </c>
      <c r="BI312" s="29" t="s">
        <v>15</v>
      </c>
      <c r="BJ312" s="309">
        <v>19.975840000000002</v>
      </c>
      <c r="BK312" s="309">
        <v>1202337000</v>
      </c>
      <c r="BL312" s="309">
        <v>242380300</v>
      </c>
      <c r="BM312" s="309">
        <v>0.80750069999999996</v>
      </c>
      <c r="BN312" s="309">
        <v>7.0566619999999997E-2</v>
      </c>
      <c r="BO312" s="309">
        <v>5.7141869999999997E-2</v>
      </c>
      <c r="BP312" s="309">
        <v>5.3483740000000002E-2</v>
      </c>
      <c r="BQ312" s="309">
        <v>3.5086660000000001E-3</v>
      </c>
      <c r="BR312" s="309">
        <v>7.7981669999999999E-3</v>
      </c>
      <c r="BS312" s="136">
        <v>13.101918697357201</v>
      </c>
      <c r="BT312" s="136">
        <v>6.6056599617004403</v>
      </c>
      <c r="BU312" s="136">
        <v>4.4473564485087999E-3</v>
      </c>
      <c r="BV312" s="136">
        <v>1.5267324633896401E-3</v>
      </c>
      <c r="BW312" s="136">
        <v>4.7022626968100702E-3</v>
      </c>
      <c r="BX312" s="136">
        <v>18.946827513736501</v>
      </c>
      <c r="BY312" s="136">
        <v>4029.0260173727802</v>
      </c>
      <c r="BZ312" s="136">
        <v>0.23527233689802601</v>
      </c>
      <c r="CA312" s="136">
        <v>5.8912725967884695E-4</v>
      </c>
      <c r="CB312" s="136">
        <v>31147.424592447998</v>
      </c>
      <c r="CC312" s="136">
        <v>2520.1927284194198</v>
      </c>
      <c r="CD312" s="136">
        <v>1115.2123921493401</v>
      </c>
      <c r="CE312" s="136">
        <v>0</v>
      </c>
      <c r="CF312" s="136">
        <v>1.9165000000000001E-2</v>
      </c>
      <c r="CG312" s="136">
        <v>20.078413000000001</v>
      </c>
      <c r="CH312" s="136">
        <v>33.4</v>
      </c>
      <c r="CI312" s="136">
        <v>30.593103448275901</v>
      </c>
      <c r="CJ312" s="136">
        <v>29.346814404432099</v>
      </c>
      <c r="CK312" s="136">
        <v>0.15840000000000001</v>
      </c>
      <c r="CL312" s="136">
        <v>15.552</v>
      </c>
      <c r="CM312" s="136">
        <v>35.9604</v>
      </c>
      <c r="CN312" s="136">
        <v>749.76527799999997</v>
      </c>
      <c r="CO312" s="136">
        <v>39567.243227999999</v>
      </c>
      <c r="CP312" s="136">
        <v>91389.641562999997</v>
      </c>
      <c r="CQ312" s="136">
        <v>44</v>
      </c>
      <c r="CR312" s="136">
        <v>58.868965517241399</v>
      </c>
      <c r="CS312" s="136">
        <v>66.894736842105303</v>
      </c>
      <c r="CT312" s="136">
        <v>1006.2</v>
      </c>
      <c r="CU312" s="136">
        <v>1005.73379310345</v>
      </c>
      <c r="CV312" s="136">
        <v>1005.92022160665</v>
      </c>
      <c r="CW312" s="136">
        <v>5.9</v>
      </c>
      <c r="CX312" s="136">
        <v>2.4151724137930999</v>
      </c>
      <c r="CY312" s="136">
        <v>2.0036011080332399</v>
      </c>
      <c r="CZ312" s="136">
        <v>85</v>
      </c>
      <c r="DA312" s="136">
        <v>97.006896551724097</v>
      </c>
      <c r="DB312" s="136">
        <v>125.94182825484801</v>
      </c>
      <c r="DC312" s="136">
        <v>82.4</v>
      </c>
      <c r="DD312" s="136">
        <v>4795.6000000000004</v>
      </c>
      <c r="DE312" s="136">
        <v>10505.575000000001</v>
      </c>
      <c r="DF312" s="136">
        <v>874.75</v>
      </c>
      <c r="DG312" s="136">
        <v>41062.85</v>
      </c>
      <c r="DH312" s="136">
        <v>92463.65</v>
      </c>
      <c r="DI312" s="136">
        <v>493.77499999999998</v>
      </c>
      <c r="DJ312" s="136">
        <v>67483.074999999997</v>
      </c>
      <c r="DK312" s="136">
        <v>165847.54999999999</v>
      </c>
      <c r="DL312" s="136">
        <v>411.65</v>
      </c>
      <c r="DM312" s="136">
        <v>59677.05</v>
      </c>
      <c r="DN312" s="136">
        <v>150317.4</v>
      </c>
      <c r="DO312" s="136">
        <v>51.912999999999997</v>
      </c>
      <c r="DP312" s="136">
        <v>2416.8020000000001</v>
      </c>
      <c r="DQ312" s="136">
        <v>5542.95</v>
      </c>
      <c r="DR312" s="136">
        <v>1.742</v>
      </c>
      <c r="DS312" s="136">
        <v>71.346999999999994</v>
      </c>
      <c r="DT312" s="136">
        <v>166.84399999999999</v>
      </c>
      <c r="DU312" s="136">
        <v>9.35</v>
      </c>
      <c r="DV312" s="136">
        <v>376.125</v>
      </c>
      <c r="DW312" s="136">
        <v>879.375</v>
      </c>
      <c r="DX312" s="136">
        <v>273.32499999999999</v>
      </c>
      <c r="DY312" s="136">
        <v>12086.05</v>
      </c>
      <c r="DZ312" s="136">
        <v>22881.65</v>
      </c>
      <c r="EA312" s="136">
        <v>124.77500000000001</v>
      </c>
      <c r="EB312" s="136">
        <v>6738.9</v>
      </c>
      <c r="EC312" s="136">
        <v>20011.474999999999</v>
      </c>
      <c r="ED312" s="61"/>
      <c r="IM312"/>
    </row>
    <row r="313" spans="1:247" ht="20.25" customHeight="1">
      <c r="A313" s="17">
        <v>40064</v>
      </c>
      <c r="B313" s="18" t="s">
        <v>417</v>
      </c>
      <c r="C313" s="19">
        <v>2</v>
      </c>
      <c r="D313" s="14">
        <v>-3.3780199999999998</v>
      </c>
      <c r="E313" s="15">
        <v>-60.269649999999999</v>
      </c>
      <c r="F313" s="11" t="s">
        <v>16</v>
      </c>
      <c r="G313" s="13">
        <v>8</v>
      </c>
      <c r="H313" s="11" t="s">
        <v>83</v>
      </c>
      <c r="I313" s="12" t="s">
        <v>418</v>
      </c>
      <c r="J313" s="184" t="s">
        <v>1929</v>
      </c>
      <c r="K313" s="16" t="s">
        <v>408</v>
      </c>
      <c r="L313" s="136">
        <v>0</v>
      </c>
      <c r="M313" s="20">
        <v>7.7</v>
      </c>
      <c r="N313" s="20">
        <v>1.2</v>
      </c>
      <c r="O313" s="20">
        <v>29.95</v>
      </c>
      <c r="P313" s="20">
        <v>59</v>
      </c>
      <c r="Q313" s="20">
        <v>5.47</v>
      </c>
      <c r="R313" s="204">
        <v>40.660000000000004</v>
      </c>
      <c r="S313" s="204">
        <v>3.0760000000000001</v>
      </c>
      <c r="T313" s="204">
        <v>45.3</v>
      </c>
      <c r="U313" s="204">
        <v>10.7</v>
      </c>
      <c r="V313" s="192" t="s">
        <v>15</v>
      </c>
      <c r="W313" s="20">
        <v>6.47</v>
      </c>
      <c r="X313" s="20">
        <v>1.1399999999999999</v>
      </c>
      <c r="Y313" s="21" t="s">
        <v>15</v>
      </c>
      <c r="Z313" s="20">
        <v>6</v>
      </c>
      <c r="AA313" s="20">
        <v>4.8</v>
      </c>
      <c r="AB313" s="20">
        <v>7.41</v>
      </c>
      <c r="AC313" s="20">
        <v>27.89</v>
      </c>
      <c r="AD313" s="20">
        <v>0.04</v>
      </c>
      <c r="AE313" s="178" t="s">
        <v>1900</v>
      </c>
      <c r="AF313" s="20">
        <v>1.62</v>
      </c>
      <c r="AG313" s="260" t="s">
        <v>1900</v>
      </c>
      <c r="AH313" s="20">
        <v>1.42</v>
      </c>
      <c r="AI313" s="204">
        <v>6.83</v>
      </c>
      <c r="AJ313" s="20">
        <v>1.1399999999999999</v>
      </c>
      <c r="AK313" s="20">
        <v>2.35</v>
      </c>
      <c r="AL313" s="20">
        <v>1.1000000000000001</v>
      </c>
      <c r="AM313" s="20">
        <v>0.01</v>
      </c>
      <c r="AN313" s="21" t="s">
        <v>15</v>
      </c>
      <c r="AO313" s="213" t="s">
        <v>15</v>
      </c>
      <c r="AP313" s="213" t="s">
        <v>15</v>
      </c>
      <c r="AQ313" s="213">
        <v>6.05</v>
      </c>
      <c r="AR313" s="261" t="str">
        <f t="shared" si="18"/>
        <v>NaN</v>
      </c>
      <c r="AS313" s="20">
        <v>0.45</v>
      </c>
      <c r="AT313" s="20">
        <v>23.85</v>
      </c>
      <c r="AU313" s="20">
        <v>2.1</v>
      </c>
      <c r="AV313" s="20">
        <v>11.35</v>
      </c>
      <c r="AW313" s="204">
        <f t="shared" si="19"/>
        <v>0.55437324595140791</v>
      </c>
      <c r="AX313" s="21" t="s">
        <v>15</v>
      </c>
      <c r="AY313" s="21" t="s">
        <v>15</v>
      </c>
      <c r="AZ313" s="28" t="s">
        <v>15</v>
      </c>
      <c r="BA313" s="21" t="s">
        <v>15</v>
      </c>
      <c r="BB313" s="178" t="s">
        <v>1900</v>
      </c>
      <c r="BC313" s="21" t="s">
        <v>15</v>
      </c>
      <c r="BD313" s="260" t="s">
        <v>1900</v>
      </c>
      <c r="BE313" s="21" t="s">
        <v>15</v>
      </c>
      <c r="BF313" s="20">
        <v>1.42</v>
      </c>
      <c r="BG313" s="21" t="s">
        <v>15</v>
      </c>
      <c r="BH313" s="21" t="s">
        <v>15</v>
      </c>
      <c r="BI313" s="21" t="s">
        <v>15</v>
      </c>
      <c r="BJ313" s="309">
        <v>19.975840000000002</v>
      </c>
      <c r="BK313" s="309">
        <v>1202337000</v>
      </c>
      <c r="BL313" s="309">
        <v>242380300</v>
      </c>
      <c r="BM313" s="309">
        <v>0.80750069999999996</v>
      </c>
      <c r="BN313" s="309">
        <v>7.0566619999999997E-2</v>
      </c>
      <c r="BO313" s="309">
        <v>5.7141869999999997E-2</v>
      </c>
      <c r="BP313" s="309">
        <v>5.3483740000000002E-2</v>
      </c>
      <c r="BQ313" s="309">
        <v>3.5086660000000001E-3</v>
      </c>
      <c r="BR313" s="309">
        <v>7.7981669999999999E-3</v>
      </c>
      <c r="BS313" s="136">
        <v>13.101918697357201</v>
      </c>
      <c r="BT313" s="136">
        <v>6.6056599617004403</v>
      </c>
      <c r="BU313" s="136">
        <v>4.4473564485087999E-3</v>
      </c>
      <c r="BV313" s="136">
        <v>1.5267324633896401E-3</v>
      </c>
      <c r="BW313" s="136">
        <v>4.7022626968100702E-3</v>
      </c>
      <c r="BX313" s="136">
        <v>18.946827513736501</v>
      </c>
      <c r="BY313" s="136">
        <v>4029.0260173727802</v>
      </c>
      <c r="BZ313" s="136">
        <v>0.23527233689802601</v>
      </c>
      <c r="CA313" s="136">
        <v>5.8912725967884695E-4</v>
      </c>
      <c r="CB313" s="136">
        <v>31147.424592447998</v>
      </c>
      <c r="CC313" s="136">
        <v>2520.1927284194198</v>
      </c>
      <c r="CD313" s="136">
        <v>1115.2123921493401</v>
      </c>
      <c r="CE313" s="136">
        <v>0</v>
      </c>
      <c r="CF313" s="136">
        <v>1.9165000000000001E-2</v>
      </c>
      <c r="CG313" s="136">
        <v>20.078413000000001</v>
      </c>
      <c r="CH313" s="136">
        <v>33.4</v>
      </c>
      <c r="CI313" s="136">
        <v>30.593103448275901</v>
      </c>
      <c r="CJ313" s="136">
        <v>29.346814404432099</v>
      </c>
      <c r="CK313" s="136">
        <v>0.15840000000000001</v>
      </c>
      <c r="CL313" s="136">
        <v>15.552</v>
      </c>
      <c r="CM313" s="136">
        <v>35.9604</v>
      </c>
      <c r="CN313" s="136">
        <v>749.76527799999997</v>
      </c>
      <c r="CO313" s="136">
        <v>39567.243227999999</v>
      </c>
      <c r="CP313" s="136">
        <v>91389.641562999997</v>
      </c>
      <c r="CQ313" s="136">
        <v>44</v>
      </c>
      <c r="CR313" s="136">
        <v>58.868965517241399</v>
      </c>
      <c r="CS313" s="136">
        <v>66.894736842105303</v>
      </c>
      <c r="CT313" s="136">
        <v>1006.2</v>
      </c>
      <c r="CU313" s="136">
        <v>1005.73379310345</v>
      </c>
      <c r="CV313" s="136">
        <v>1005.92022160665</v>
      </c>
      <c r="CW313" s="136">
        <v>5.9</v>
      </c>
      <c r="CX313" s="136">
        <v>2.4151724137930999</v>
      </c>
      <c r="CY313" s="136">
        <v>2.0036011080332399</v>
      </c>
      <c r="CZ313" s="136">
        <v>85</v>
      </c>
      <c r="DA313" s="136">
        <v>97.006896551724097</v>
      </c>
      <c r="DB313" s="136">
        <v>125.94182825484801</v>
      </c>
      <c r="DC313" s="136">
        <v>82.4</v>
      </c>
      <c r="DD313" s="136">
        <v>4795.6000000000004</v>
      </c>
      <c r="DE313" s="136">
        <v>10505.575000000001</v>
      </c>
      <c r="DF313" s="136">
        <v>874.75</v>
      </c>
      <c r="DG313" s="136">
        <v>41062.85</v>
      </c>
      <c r="DH313" s="136">
        <v>92463.65</v>
      </c>
      <c r="DI313" s="136">
        <v>493.77499999999998</v>
      </c>
      <c r="DJ313" s="136">
        <v>67483.074999999997</v>
      </c>
      <c r="DK313" s="136">
        <v>165847.54999999999</v>
      </c>
      <c r="DL313" s="136">
        <v>411.65</v>
      </c>
      <c r="DM313" s="136">
        <v>59677.05</v>
      </c>
      <c r="DN313" s="136">
        <v>150317.4</v>
      </c>
      <c r="DO313" s="136">
        <v>51.912999999999997</v>
      </c>
      <c r="DP313" s="136">
        <v>2416.8020000000001</v>
      </c>
      <c r="DQ313" s="136">
        <v>5542.95</v>
      </c>
      <c r="DR313" s="136">
        <v>1.742</v>
      </c>
      <c r="DS313" s="136">
        <v>71.346999999999994</v>
      </c>
      <c r="DT313" s="136">
        <v>166.84399999999999</v>
      </c>
      <c r="DU313" s="136">
        <v>9.35</v>
      </c>
      <c r="DV313" s="136">
        <v>376.125</v>
      </c>
      <c r="DW313" s="136">
        <v>879.375</v>
      </c>
      <c r="DX313" s="136">
        <v>273.32499999999999</v>
      </c>
      <c r="DY313" s="136">
        <v>12086.05</v>
      </c>
      <c r="DZ313" s="136">
        <v>22881.65</v>
      </c>
      <c r="EA313" s="136">
        <v>124.77500000000001</v>
      </c>
      <c r="EB313" s="136">
        <v>6738.9</v>
      </c>
      <c r="EC313" s="136">
        <v>20011.474999999999</v>
      </c>
      <c r="ED313" s="61"/>
      <c r="IM313"/>
    </row>
    <row r="314" spans="1:247" ht="20.25" customHeight="1">
      <c r="A314" s="25">
        <v>40064</v>
      </c>
      <c r="B314" s="26" t="s">
        <v>417</v>
      </c>
      <c r="C314" s="27">
        <v>2</v>
      </c>
      <c r="D314" s="14">
        <v>-3.3780199999999998</v>
      </c>
      <c r="E314" s="23">
        <v>-60.269649999999999</v>
      </c>
      <c r="F314" s="11" t="s">
        <v>16</v>
      </c>
      <c r="G314" s="13">
        <v>8</v>
      </c>
      <c r="H314" s="11" t="s">
        <v>83</v>
      </c>
      <c r="I314" s="12" t="s">
        <v>419</v>
      </c>
      <c r="J314" s="184" t="s">
        <v>1929</v>
      </c>
      <c r="K314" s="24" t="s">
        <v>408</v>
      </c>
      <c r="L314" s="136">
        <v>0</v>
      </c>
      <c r="M314" s="28">
        <v>7.7</v>
      </c>
      <c r="N314" s="28">
        <v>1.2</v>
      </c>
      <c r="O314" s="28">
        <v>29.31</v>
      </c>
      <c r="P314" s="28">
        <v>57.4</v>
      </c>
      <c r="Q314" s="28">
        <v>7.12</v>
      </c>
      <c r="R314" s="205">
        <v>15.080000000000002</v>
      </c>
      <c r="S314" s="205">
        <v>1.1559999999999999</v>
      </c>
      <c r="T314" s="205">
        <v>46.88</v>
      </c>
      <c r="U314" s="205">
        <v>11.059999999999999</v>
      </c>
      <c r="V314" s="178" t="s">
        <v>15</v>
      </c>
      <c r="W314" s="28">
        <v>6.22</v>
      </c>
      <c r="X314" s="28">
        <v>2.4500000000000002</v>
      </c>
      <c r="Y314" s="29" t="s">
        <v>15</v>
      </c>
      <c r="Z314" s="28">
        <v>14</v>
      </c>
      <c r="AA314" s="28">
        <v>10</v>
      </c>
      <c r="AB314" s="28">
        <v>7.69</v>
      </c>
      <c r="AC314" s="28">
        <v>26.17</v>
      </c>
      <c r="AD314" s="20" t="s">
        <v>1900</v>
      </c>
      <c r="AE314" s="178" t="s">
        <v>1900</v>
      </c>
      <c r="AF314" s="28">
        <v>1.32</v>
      </c>
      <c r="AG314" s="260" t="s">
        <v>1900</v>
      </c>
      <c r="AH314" s="28">
        <v>0.82</v>
      </c>
      <c r="AI314" s="205">
        <v>3.65</v>
      </c>
      <c r="AJ314" s="28">
        <v>0.55000000000000004</v>
      </c>
      <c r="AK314" s="28">
        <v>1.1000000000000001</v>
      </c>
      <c r="AL314" s="28">
        <v>0.61</v>
      </c>
      <c r="AM314" s="28">
        <v>0.04</v>
      </c>
      <c r="AN314" s="29" t="s">
        <v>15</v>
      </c>
      <c r="AO314" s="217" t="s">
        <v>15</v>
      </c>
      <c r="AP314" s="217" t="s">
        <v>15</v>
      </c>
      <c r="AQ314" s="217">
        <v>8.8000000000000007</v>
      </c>
      <c r="AR314" s="261" t="str">
        <f t="shared" si="18"/>
        <v>NaN</v>
      </c>
      <c r="AS314" s="28">
        <v>2.5</v>
      </c>
      <c r="AT314" s="28">
        <v>24.55</v>
      </c>
      <c r="AU314" s="28">
        <v>3.13</v>
      </c>
      <c r="AV314" s="28">
        <v>7.83</v>
      </c>
      <c r="AW314" s="204">
        <f t="shared" si="19"/>
        <v>2.2174929838056316</v>
      </c>
      <c r="AX314" s="29" t="s">
        <v>15</v>
      </c>
      <c r="AY314" s="29" t="s">
        <v>15</v>
      </c>
      <c r="AZ314" s="28" t="s">
        <v>15</v>
      </c>
      <c r="BA314" s="29" t="s">
        <v>15</v>
      </c>
      <c r="BB314" s="178" t="s">
        <v>1900</v>
      </c>
      <c r="BC314" s="29" t="s">
        <v>15</v>
      </c>
      <c r="BD314" s="260" t="s">
        <v>1900</v>
      </c>
      <c r="BE314" s="29" t="s">
        <v>15</v>
      </c>
      <c r="BF314" s="28">
        <v>0.82</v>
      </c>
      <c r="BG314" s="21" t="s">
        <v>15</v>
      </c>
      <c r="BH314" s="29" t="s">
        <v>15</v>
      </c>
      <c r="BI314" s="29" t="s">
        <v>15</v>
      </c>
      <c r="BJ314" s="309">
        <v>19.975840000000002</v>
      </c>
      <c r="BK314" s="309">
        <v>1202337000</v>
      </c>
      <c r="BL314" s="309">
        <v>242380300</v>
      </c>
      <c r="BM314" s="309">
        <v>0.80750069999999996</v>
      </c>
      <c r="BN314" s="309">
        <v>7.0566619999999997E-2</v>
      </c>
      <c r="BO314" s="309">
        <v>5.7141869999999997E-2</v>
      </c>
      <c r="BP314" s="309">
        <v>5.3483740000000002E-2</v>
      </c>
      <c r="BQ314" s="309">
        <v>3.5086660000000001E-3</v>
      </c>
      <c r="BR314" s="309">
        <v>7.7981669999999999E-3</v>
      </c>
      <c r="BS314" s="136">
        <v>13.101918697357201</v>
      </c>
      <c r="BT314" s="136">
        <v>6.6056599617004403</v>
      </c>
      <c r="BU314" s="136">
        <v>4.4473564485087999E-3</v>
      </c>
      <c r="BV314" s="136">
        <v>1.5267324633896401E-3</v>
      </c>
      <c r="BW314" s="136">
        <v>4.7022626968100702E-3</v>
      </c>
      <c r="BX314" s="136">
        <v>18.946827513736501</v>
      </c>
      <c r="BY314" s="136">
        <v>4029.0260173727802</v>
      </c>
      <c r="BZ314" s="136">
        <v>0.23527233689802601</v>
      </c>
      <c r="CA314" s="136">
        <v>5.8912725967884695E-4</v>
      </c>
      <c r="CB314" s="136">
        <v>31147.424592447998</v>
      </c>
      <c r="CC314" s="136">
        <v>2520.1927284194198</v>
      </c>
      <c r="CD314" s="136">
        <v>1115.2123921493401</v>
      </c>
      <c r="CE314" s="136">
        <v>0</v>
      </c>
      <c r="CF314" s="136">
        <v>1.9165000000000001E-2</v>
      </c>
      <c r="CG314" s="136">
        <v>20.078413000000001</v>
      </c>
      <c r="CH314" s="136">
        <v>33.4</v>
      </c>
      <c r="CI314" s="136">
        <v>30.593103448275901</v>
      </c>
      <c r="CJ314" s="136">
        <v>29.346814404432099</v>
      </c>
      <c r="CK314" s="136">
        <v>0.15840000000000001</v>
      </c>
      <c r="CL314" s="136">
        <v>15.552</v>
      </c>
      <c r="CM314" s="136">
        <v>35.9604</v>
      </c>
      <c r="CN314" s="136">
        <v>749.76527799999997</v>
      </c>
      <c r="CO314" s="136">
        <v>39567.243227999999</v>
      </c>
      <c r="CP314" s="136">
        <v>91389.641562999997</v>
      </c>
      <c r="CQ314" s="136">
        <v>44</v>
      </c>
      <c r="CR314" s="136">
        <v>58.868965517241399</v>
      </c>
      <c r="CS314" s="136">
        <v>66.894736842105303</v>
      </c>
      <c r="CT314" s="136">
        <v>1006.2</v>
      </c>
      <c r="CU314" s="136">
        <v>1005.73379310345</v>
      </c>
      <c r="CV314" s="136">
        <v>1005.92022160665</v>
      </c>
      <c r="CW314" s="136">
        <v>5.9</v>
      </c>
      <c r="CX314" s="136">
        <v>2.4151724137930999</v>
      </c>
      <c r="CY314" s="136">
        <v>2.0036011080332399</v>
      </c>
      <c r="CZ314" s="136">
        <v>85</v>
      </c>
      <c r="DA314" s="136">
        <v>97.006896551724097</v>
      </c>
      <c r="DB314" s="136">
        <v>125.94182825484801</v>
      </c>
      <c r="DC314" s="136">
        <v>82.4</v>
      </c>
      <c r="DD314" s="136">
        <v>4795.6000000000004</v>
      </c>
      <c r="DE314" s="136">
        <v>10505.575000000001</v>
      </c>
      <c r="DF314" s="136">
        <v>874.75</v>
      </c>
      <c r="DG314" s="136">
        <v>41062.85</v>
      </c>
      <c r="DH314" s="136">
        <v>92463.65</v>
      </c>
      <c r="DI314" s="136">
        <v>493.77499999999998</v>
      </c>
      <c r="DJ314" s="136">
        <v>67483.074999999997</v>
      </c>
      <c r="DK314" s="136">
        <v>165847.54999999999</v>
      </c>
      <c r="DL314" s="136">
        <v>411.65</v>
      </c>
      <c r="DM314" s="136">
        <v>59677.05</v>
      </c>
      <c r="DN314" s="136">
        <v>150317.4</v>
      </c>
      <c r="DO314" s="136">
        <v>51.912999999999997</v>
      </c>
      <c r="DP314" s="136">
        <v>2416.8020000000001</v>
      </c>
      <c r="DQ314" s="136">
        <v>5542.95</v>
      </c>
      <c r="DR314" s="136">
        <v>1.742</v>
      </c>
      <c r="DS314" s="136">
        <v>71.346999999999994</v>
      </c>
      <c r="DT314" s="136">
        <v>166.84399999999999</v>
      </c>
      <c r="DU314" s="136">
        <v>9.35</v>
      </c>
      <c r="DV314" s="136">
        <v>376.125</v>
      </c>
      <c r="DW314" s="136">
        <v>879.375</v>
      </c>
      <c r="DX314" s="136">
        <v>273.32499999999999</v>
      </c>
      <c r="DY314" s="136">
        <v>12086.05</v>
      </c>
      <c r="DZ314" s="136">
        <v>22881.65</v>
      </c>
      <c r="EA314" s="136">
        <v>124.77500000000001</v>
      </c>
      <c r="EB314" s="136">
        <v>6738.9</v>
      </c>
      <c r="EC314" s="136">
        <v>20011.474999999999</v>
      </c>
      <c r="ED314" s="61"/>
      <c r="IM314"/>
    </row>
    <row r="315" spans="1:247" ht="20.25" customHeight="1">
      <c r="A315" s="25">
        <v>40064</v>
      </c>
      <c r="B315" s="26" t="s">
        <v>37</v>
      </c>
      <c r="C315" s="27">
        <v>2</v>
      </c>
      <c r="D315" s="14">
        <v>-3.3632599999999999</v>
      </c>
      <c r="E315" s="23">
        <v>-60.298050000000003</v>
      </c>
      <c r="F315" s="11" t="s">
        <v>16</v>
      </c>
      <c r="G315" s="13">
        <v>10</v>
      </c>
      <c r="H315" s="11" t="s">
        <v>19</v>
      </c>
      <c r="I315" s="12" t="s">
        <v>19</v>
      </c>
      <c r="J315" s="184" t="s">
        <v>1929</v>
      </c>
      <c r="K315" s="24" t="s">
        <v>408</v>
      </c>
      <c r="L315" s="136">
        <v>1</v>
      </c>
      <c r="M315" s="28">
        <v>7</v>
      </c>
      <c r="N315" s="28">
        <v>1.45</v>
      </c>
      <c r="O315" s="28">
        <v>30.41</v>
      </c>
      <c r="P315" s="28">
        <v>61</v>
      </c>
      <c r="Q315" s="28">
        <v>0.5</v>
      </c>
      <c r="R315" s="205">
        <v>59.883333333333333</v>
      </c>
      <c r="S315" s="205">
        <v>4.4950000000000001</v>
      </c>
      <c r="T315" s="205">
        <v>61.866666666666667</v>
      </c>
      <c r="U315" s="205">
        <v>14.616666666666667</v>
      </c>
      <c r="V315" s="192" t="s">
        <v>15</v>
      </c>
      <c r="W315" s="28">
        <v>6.78</v>
      </c>
      <c r="X315" s="28">
        <v>1.31</v>
      </c>
      <c r="Y315" s="29" t="s">
        <v>15</v>
      </c>
      <c r="Z315" s="28">
        <v>4.5999999999999996</v>
      </c>
      <c r="AA315" s="28">
        <v>4.4000000000000004</v>
      </c>
      <c r="AB315" s="28">
        <v>7.37</v>
      </c>
      <c r="AC315" s="28">
        <v>29</v>
      </c>
      <c r="AD315" s="28">
        <v>0.05</v>
      </c>
      <c r="AE315" s="178" t="s">
        <v>1900</v>
      </c>
      <c r="AF315" s="28">
        <v>1.74</v>
      </c>
      <c r="AG315" s="260" t="s">
        <v>1900</v>
      </c>
      <c r="AH315" s="28">
        <v>1.5</v>
      </c>
      <c r="AI315" s="205">
        <v>7.06</v>
      </c>
      <c r="AJ315" s="28">
        <v>1.1599999999999999</v>
      </c>
      <c r="AK315" s="28">
        <v>2.4</v>
      </c>
      <c r="AL315" s="28">
        <v>1.1000000000000001</v>
      </c>
      <c r="AM315" s="28">
        <v>0.01</v>
      </c>
      <c r="AN315" s="29" t="s">
        <v>15</v>
      </c>
      <c r="AO315" s="204">
        <v>10.75</v>
      </c>
      <c r="AP315" s="204">
        <v>3.9000000000000004</v>
      </c>
      <c r="AQ315" s="217">
        <f t="shared" ref="AQ315:AQ316" si="21">AO315+AP315</f>
        <v>14.65</v>
      </c>
      <c r="AR315" s="261">
        <f t="shared" si="18"/>
        <v>0.7337883959044369</v>
      </c>
      <c r="AS315" s="28">
        <v>0.85</v>
      </c>
      <c r="AT315" s="28">
        <v>29.84</v>
      </c>
      <c r="AU315" s="28">
        <v>3.78</v>
      </c>
      <c r="AV315" s="28">
        <v>7.9</v>
      </c>
      <c r="AW315" s="204">
        <f t="shared" si="19"/>
        <v>0.55437324595140791</v>
      </c>
      <c r="AX315" s="29" t="s">
        <v>15</v>
      </c>
      <c r="AY315" s="29" t="s">
        <v>15</v>
      </c>
      <c r="AZ315" s="28" t="s">
        <v>15</v>
      </c>
      <c r="BA315" s="29" t="s">
        <v>15</v>
      </c>
      <c r="BB315" s="178" t="s">
        <v>1900</v>
      </c>
      <c r="BC315" s="29" t="s">
        <v>15</v>
      </c>
      <c r="BD315" s="260" t="s">
        <v>1900</v>
      </c>
      <c r="BE315" s="29" t="s">
        <v>15</v>
      </c>
      <c r="BF315" s="28">
        <v>1.5</v>
      </c>
      <c r="BG315" s="21" t="s">
        <v>15</v>
      </c>
      <c r="BH315" s="29" t="s">
        <v>15</v>
      </c>
      <c r="BI315" s="29" t="s">
        <v>15</v>
      </c>
      <c r="BJ315" s="309">
        <v>19.975840000000002</v>
      </c>
      <c r="BK315" s="309">
        <v>1202337000</v>
      </c>
      <c r="BL315" s="309">
        <v>242380300</v>
      </c>
      <c r="BM315" s="309">
        <v>0.80750069999999996</v>
      </c>
      <c r="BN315" s="309">
        <v>7.0566619999999997E-2</v>
      </c>
      <c r="BO315" s="309">
        <v>5.7141869999999997E-2</v>
      </c>
      <c r="BP315" s="309">
        <v>5.3483740000000002E-2</v>
      </c>
      <c r="BQ315" s="309">
        <v>3.5086660000000001E-3</v>
      </c>
      <c r="BR315" s="309">
        <v>7.7981669999999999E-3</v>
      </c>
      <c r="BS315" s="136">
        <v>12.4108836650848</v>
      </c>
      <c r="BT315" s="136">
        <v>7.2961590290069598</v>
      </c>
      <c r="BU315" s="136">
        <v>5.8450445067137497E-3</v>
      </c>
      <c r="BV315" s="136">
        <v>-1.0603899863781399E-4</v>
      </c>
      <c r="BW315" s="136">
        <v>5.8460402069613303E-3</v>
      </c>
      <c r="BX315" s="136">
        <v>358.96067161234998</v>
      </c>
      <c r="BY315" s="136">
        <v>5389.9432575239998</v>
      </c>
      <c r="BZ315" s="136">
        <v>6.1858545539778598E-2</v>
      </c>
      <c r="CA315" s="136">
        <v>7.0723439297968205E-4</v>
      </c>
      <c r="CB315" s="136">
        <v>43105.176968555897</v>
      </c>
      <c r="CC315" s="136">
        <v>3290.5212192542899</v>
      </c>
      <c r="CD315" s="136">
        <v>1109.1984229580801</v>
      </c>
      <c r="CE315" s="136">
        <v>0</v>
      </c>
      <c r="CF315" s="136">
        <v>1.9165000000000001E-2</v>
      </c>
      <c r="CG315" s="136">
        <v>20.078413000000001</v>
      </c>
      <c r="CH315" s="136">
        <v>25.4</v>
      </c>
      <c r="CI315" s="136">
        <v>30.5220689655172</v>
      </c>
      <c r="CJ315" s="136">
        <v>29.313573407202199</v>
      </c>
      <c r="CK315" s="136">
        <v>0.19800000000000001</v>
      </c>
      <c r="CL315" s="136">
        <v>15.156000000000001</v>
      </c>
      <c r="CM315" s="136">
        <v>35.5032</v>
      </c>
      <c r="CN315" s="136">
        <v>0.122222</v>
      </c>
      <c r="CO315" s="136">
        <v>38782.106284000001</v>
      </c>
      <c r="CP315" s="136">
        <v>90516.754341000007</v>
      </c>
      <c r="CQ315" s="136">
        <v>81</v>
      </c>
      <c r="CR315" s="136">
        <v>59.448275862069003</v>
      </c>
      <c r="CS315" s="136">
        <v>67.180055401662003</v>
      </c>
      <c r="CT315" s="136">
        <v>1004.4</v>
      </c>
      <c r="CU315" s="136">
        <v>1005.77034482759</v>
      </c>
      <c r="CV315" s="136">
        <v>1005.91772853186</v>
      </c>
      <c r="CW315" s="136">
        <v>2</v>
      </c>
      <c r="CX315" s="136">
        <v>2.3372413793103402</v>
      </c>
      <c r="CY315" s="136">
        <v>1.9639889196675899</v>
      </c>
      <c r="CZ315" s="136">
        <v>81</v>
      </c>
      <c r="DA315" s="136">
        <v>97.082758620689702</v>
      </c>
      <c r="DB315" s="136">
        <v>125.786703601108</v>
      </c>
      <c r="DC315" s="136">
        <v>9.6999999999999993</v>
      </c>
      <c r="DD315" s="136">
        <v>4781.1750000000002</v>
      </c>
      <c r="DE315" s="136">
        <v>10417.475</v>
      </c>
      <c r="DF315" s="136">
        <v>60.575000000000003</v>
      </c>
      <c r="DG315" s="136">
        <v>40260.5</v>
      </c>
      <c r="DH315" s="136">
        <v>91399.824999999997</v>
      </c>
      <c r="DI315" s="136">
        <v>450.42500000000001</v>
      </c>
      <c r="DJ315" s="136">
        <v>67456.824999999997</v>
      </c>
      <c r="DK315" s="136">
        <v>165747.54999999999</v>
      </c>
      <c r="DL315" s="136">
        <v>392.45</v>
      </c>
      <c r="DM315" s="136">
        <v>59682.55</v>
      </c>
      <c r="DN315" s="136">
        <v>150342.6</v>
      </c>
      <c r="DO315" s="136">
        <v>3.0169999999999999</v>
      </c>
      <c r="DP315" s="136">
        <v>2371.6219999999998</v>
      </c>
      <c r="DQ315" s="136">
        <v>5484.2380000000003</v>
      </c>
      <c r="DR315" s="136">
        <v>0.01</v>
      </c>
      <c r="DS315" s="136">
        <v>69.683999999999997</v>
      </c>
      <c r="DT315" s="136">
        <v>164.928</v>
      </c>
      <c r="DU315" s="136">
        <v>0.05</v>
      </c>
      <c r="DV315" s="136">
        <v>367.1</v>
      </c>
      <c r="DW315" s="136">
        <v>869.224999999999</v>
      </c>
      <c r="DX315" s="136">
        <v>2.625</v>
      </c>
      <c r="DY315" s="136">
        <v>11932.8</v>
      </c>
      <c r="DZ315" s="136">
        <v>22507.95</v>
      </c>
      <c r="EA315" s="136">
        <v>23.55</v>
      </c>
      <c r="EB315" s="136">
        <v>6542.7749999999996</v>
      </c>
      <c r="EC315" s="136">
        <v>19918.075000000001</v>
      </c>
      <c r="ED315" s="61"/>
      <c r="IM315"/>
    </row>
    <row r="316" spans="1:247" ht="20.25" customHeight="1">
      <c r="A316" s="17">
        <v>40064</v>
      </c>
      <c r="B316" s="18" t="s">
        <v>37</v>
      </c>
      <c r="C316" s="19">
        <v>2</v>
      </c>
      <c r="D316" s="14">
        <v>-3.3632599999999999</v>
      </c>
      <c r="E316" s="15">
        <v>-60.298050000000003</v>
      </c>
      <c r="F316" s="11" t="s">
        <v>16</v>
      </c>
      <c r="G316" s="13">
        <v>10</v>
      </c>
      <c r="H316" s="11" t="s">
        <v>19</v>
      </c>
      <c r="I316" s="12" t="s">
        <v>422</v>
      </c>
      <c r="J316" s="184" t="s">
        <v>1929</v>
      </c>
      <c r="K316" s="16" t="s">
        <v>408</v>
      </c>
      <c r="L316" s="136">
        <v>0</v>
      </c>
      <c r="M316" s="20">
        <v>7</v>
      </c>
      <c r="N316" s="20">
        <v>1.45</v>
      </c>
      <c r="O316" s="20">
        <v>30.38</v>
      </c>
      <c r="P316" s="20">
        <v>61</v>
      </c>
      <c r="Q316" s="20">
        <v>4.0599999999999996</v>
      </c>
      <c r="R316" s="204">
        <v>57.385714285714293</v>
      </c>
      <c r="S316" s="204">
        <v>4.3085714285714278</v>
      </c>
      <c r="T316" s="204">
        <v>53.228571428571421</v>
      </c>
      <c r="U316" s="204">
        <v>12.557142857142859</v>
      </c>
      <c r="V316" s="178" t="s">
        <v>15</v>
      </c>
      <c r="W316" s="20">
        <v>6.66</v>
      </c>
      <c r="X316" s="20">
        <v>1.84</v>
      </c>
      <c r="Y316" s="21" t="s">
        <v>15</v>
      </c>
      <c r="Z316" s="20">
        <v>4.5999999999999996</v>
      </c>
      <c r="AA316" s="20">
        <v>4.4000000000000004</v>
      </c>
      <c r="AB316" s="20">
        <v>7.25</v>
      </c>
      <c r="AC316" s="20">
        <v>29.12</v>
      </c>
      <c r="AD316" s="20">
        <v>0.04</v>
      </c>
      <c r="AE316" s="178" t="s">
        <v>1900</v>
      </c>
      <c r="AF316" s="20">
        <v>1.75</v>
      </c>
      <c r="AG316" s="260" t="s">
        <v>1900</v>
      </c>
      <c r="AH316" s="20">
        <v>1.48</v>
      </c>
      <c r="AI316" s="204">
        <v>7.1</v>
      </c>
      <c r="AJ316" s="20">
        <v>1.17</v>
      </c>
      <c r="AK316" s="20">
        <v>2.33</v>
      </c>
      <c r="AL316" s="20">
        <v>1.04</v>
      </c>
      <c r="AM316" s="167" t="s">
        <v>1895</v>
      </c>
      <c r="AN316" s="21" t="s">
        <v>15</v>
      </c>
      <c r="AO316" s="205">
        <v>11</v>
      </c>
      <c r="AP316" s="205">
        <v>3.6333333333333333</v>
      </c>
      <c r="AQ316" s="217">
        <f t="shared" si="21"/>
        <v>14.633333333333333</v>
      </c>
      <c r="AR316" s="261">
        <f t="shared" si="18"/>
        <v>0.75170842824601369</v>
      </c>
      <c r="AS316" s="20">
        <v>5.94</v>
      </c>
      <c r="AT316" s="20">
        <v>41.92</v>
      </c>
      <c r="AU316" s="20">
        <v>4.78</v>
      </c>
      <c r="AV316" s="20">
        <v>8.76</v>
      </c>
      <c r="AW316" s="204" t="str">
        <f>IF(AM316="&lt;0.01","&lt;0.55",(AM316*1000)/1.28784/14.0067)</f>
        <v>&lt;0.55</v>
      </c>
      <c r="AX316" s="21" t="s">
        <v>15</v>
      </c>
      <c r="AY316" s="21" t="s">
        <v>15</v>
      </c>
      <c r="AZ316" s="20" t="s">
        <v>15</v>
      </c>
      <c r="BA316" s="21" t="s">
        <v>15</v>
      </c>
      <c r="BB316" s="178" t="s">
        <v>1900</v>
      </c>
      <c r="BC316" s="21" t="s">
        <v>15</v>
      </c>
      <c r="BD316" s="260" t="s">
        <v>1900</v>
      </c>
      <c r="BE316" s="21" t="s">
        <v>15</v>
      </c>
      <c r="BF316" s="20">
        <v>1.48</v>
      </c>
      <c r="BG316" s="21" t="s">
        <v>15</v>
      </c>
      <c r="BH316" s="21" t="s">
        <v>15</v>
      </c>
      <c r="BI316" s="21" t="s">
        <v>15</v>
      </c>
      <c r="BJ316" s="309">
        <v>19.975840000000002</v>
      </c>
      <c r="BK316" s="309">
        <v>1202337000</v>
      </c>
      <c r="BL316" s="309">
        <v>242380300</v>
      </c>
      <c r="BM316" s="309">
        <v>0.80750069999999996</v>
      </c>
      <c r="BN316" s="309">
        <v>7.0566619999999997E-2</v>
      </c>
      <c r="BO316" s="309">
        <v>5.7141869999999997E-2</v>
      </c>
      <c r="BP316" s="309">
        <v>5.3483740000000002E-2</v>
      </c>
      <c r="BQ316" s="309">
        <v>3.5086660000000001E-3</v>
      </c>
      <c r="BR316" s="309">
        <v>7.7981669999999999E-3</v>
      </c>
      <c r="BS316" s="136">
        <v>12.4108836650848</v>
      </c>
      <c r="BT316" s="136">
        <v>7.2961590290069598</v>
      </c>
      <c r="BU316" s="136">
        <v>5.8450445067137497E-3</v>
      </c>
      <c r="BV316" s="136">
        <v>-1.0603899863781399E-4</v>
      </c>
      <c r="BW316" s="136">
        <v>5.8460402069613303E-3</v>
      </c>
      <c r="BX316" s="136">
        <v>358.96067161234998</v>
      </c>
      <c r="BY316" s="136">
        <v>5389.9432575239998</v>
      </c>
      <c r="BZ316" s="136">
        <v>6.1858545539778598E-2</v>
      </c>
      <c r="CA316" s="136">
        <v>7.0723439297968205E-4</v>
      </c>
      <c r="CB316" s="136">
        <v>43105.176968555897</v>
      </c>
      <c r="CC316" s="136">
        <v>3290.5212192542899</v>
      </c>
      <c r="CD316" s="136">
        <v>1109.1984229580801</v>
      </c>
      <c r="CE316" s="136">
        <v>0</v>
      </c>
      <c r="CF316" s="136">
        <v>1.9165000000000001E-2</v>
      </c>
      <c r="CG316" s="136">
        <v>20.078413000000001</v>
      </c>
      <c r="CH316" s="136">
        <v>25.4</v>
      </c>
      <c r="CI316" s="136">
        <v>30.5220689655172</v>
      </c>
      <c r="CJ316" s="136">
        <v>29.313573407202199</v>
      </c>
      <c r="CK316" s="136">
        <v>0.19800000000000001</v>
      </c>
      <c r="CL316" s="136">
        <v>15.156000000000001</v>
      </c>
      <c r="CM316" s="136">
        <v>35.5032</v>
      </c>
      <c r="CN316" s="136">
        <v>0.122222</v>
      </c>
      <c r="CO316" s="136">
        <v>38782.106284000001</v>
      </c>
      <c r="CP316" s="136">
        <v>90516.754341000007</v>
      </c>
      <c r="CQ316" s="136">
        <v>81</v>
      </c>
      <c r="CR316" s="136">
        <v>59.448275862069003</v>
      </c>
      <c r="CS316" s="136">
        <v>67.180055401662003</v>
      </c>
      <c r="CT316" s="136">
        <v>1004.4</v>
      </c>
      <c r="CU316" s="136">
        <v>1005.77034482759</v>
      </c>
      <c r="CV316" s="136">
        <v>1005.91772853186</v>
      </c>
      <c r="CW316" s="136">
        <v>2</v>
      </c>
      <c r="CX316" s="136">
        <v>2.3372413793103402</v>
      </c>
      <c r="CY316" s="136">
        <v>1.9639889196675899</v>
      </c>
      <c r="CZ316" s="136">
        <v>81</v>
      </c>
      <c r="DA316" s="136">
        <v>97.082758620689702</v>
      </c>
      <c r="DB316" s="136">
        <v>125.786703601108</v>
      </c>
      <c r="DC316" s="136">
        <v>9.6999999999999993</v>
      </c>
      <c r="DD316" s="136">
        <v>4781.1750000000002</v>
      </c>
      <c r="DE316" s="136">
        <v>10417.475</v>
      </c>
      <c r="DF316" s="136">
        <v>60.575000000000003</v>
      </c>
      <c r="DG316" s="136">
        <v>40260.5</v>
      </c>
      <c r="DH316" s="136">
        <v>91399.824999999997</v>
      </c>
      <c r="DI316" s="136">
        <v>450.42500000000001</v>
      </c>
      <c r="DJ316" s="136">
        <v>67456.824999999997</v>
      </c>
      <c r="DK316" s="136">
        <v>165747.54999999999</v>
      </c>
      <c r="DL316" s="136">
        <v>392.45</v>
      </c>
      <c r="DM316" s="136">
        <v>59682.55</v>
      </c>
      <c r="DN316" s="136">
        <v>150342.6</v>
      </c>
      <c r="DO316" s="136">
        <v>3.0169999999999999</v>
      </c>
      <c r="DP316" s="136">
        <v>2371.6219999999998</v>
      </c>
      <c r="DQ316" s="136">
        <v>5484.2380000000003</v>
      </c>
      <c r="DR316" s="136">
        <v>0.01</v>
      </c>
      <c r="DS316" s="136">
        <v>69.683999999999997</v>
      </c>
      <c r="DT316" s="136">
        <v>164.928</v>
      </c>
      <c r="DU316" s="136">
        <v>0.05</v>
      </c>
      <c r="DV316" s="136">
        <v>367.1</v>
      </c>
      <c r="DW316" s="136">
        <v>869.224999999999</v>
      </c>
      <c r="DX316" s="136">
        <v>2.625</v>
      </c>
      <c r="DY316" s="136">
        <v>11932.8</v>
      </c>
      <c r="DZ316" s="136">
        <v>22507.95</v>
      </c>
      <c r="EA316" s="136">
        <v>23.55</v>
      </c>
      <c r="EB316" s="136">
        <v>6542.7749999999996</v>
      </c>
      <c r="EC316" s="136">
        <v>19918.075000000001</v>
      </c>
      <c r="ED316" s="61"/>
      <c r="IM316"/>
    </row>
    <row r="317" spans="1:247" ht="20.25" customHeight="1">
      <c r="A317" s="25">
        <v>40064</v>
      </c>
      <c r="B317" s="26" t="s">
        <v>37</v>
      </c>
      <c r="C317" s="27">
        <v>2</v>
      </c>
      <c r="D317" s="14">
        <v>-3.3632599999999999</v>
      </c>
      <c r="E317" s="23">
        <v>-60.298050000000003</v>
      </c>
      <c r="F317" s="11" t="s">
        <v>16</v>
      </c>
      <c r="G317" s="13">
        <v>10</v>
      </c>
      <c r="H317" s="11" t="s">
        <v>19</v>
      </c>
      <c r="I317" s="12" t="s">
        <v>423</v>
      </c>
      <c r="J317" s="184" t="s">
        <v>1929</v>
      </c>
      <c r="K317" s="24" t="s">
        <v>408</v>
      </c>
      <c r="L317" s="136">
        <v>0</v>
      </c>
      <c r="M317" s="28">
        <v>7</v>
      </c>
      <c r="N317" s="28">
        <v>1.45</v>
      </c>
      <c r="O317" s="28">
        <v>30.34</v>
      </c>
      <c r="P317" s="28">
        <v>61</v>
      </c>
      <c r="Q317" s="28">
        <v>6.62</v>
      </c>
      <c r="R317" s="205">
        <v>53.916666666666664</v>
      </c>
      <c r="S317" s="205">
        <v>4.05</v>
      </c>
      <c r="T317" s="205">
        <v>52.133333333333326</v>
      </c>
      <c r="U317" s="205">
        <v>12.316666666666668</v>
      </c>
      <c r="V317" s="192" t="s">
        <v>15</v>
      </c>
      <c r="W317" s="28">
        <v>6.65</v>
      </c>
      <c r="X317" s="28">
        <v>1.1000000000000001</v>
      </c>
      <c r="Y317" s="29" t="s">
        <v>15</v>
      </c>
      <c r="Z317" s="28">
        <v>4.8</v>
      </c>
      <c r="AA317" s="28">
        <v>4.2</v>
      </c>
      <c r="AB317" s="28">
        <v>7.36</v>
      </c>
      <c r="AC317" s="28">
        <v>27.23</v>
      </c>
      <c r="AD317" s="28">
        <v>0.04</v>
      </c>
      <c r="AE317" s="178" t="s">
        <v>1900</v>
      </c>
      <c r="AF317" s="28">
        <v>1.5</v>
      </c>
      <c r="AG317" s="260" t="s">
        <v>1900</v>
      </c>
      <c r="AH317" s="28">
        <v>1</v>
      </c>
      <c r="AI317" s="205">
        <v>4.51</v>
      </c>
      <c r="AJ317" s="28">
        <v>0.68</v>
      </c>
      <c r="AK317" s="28">
        <v>1.43</v>
      </c>
      <c r="AL317" s="28">
        <v>0.65</v>
      </c>
      <c r="AM317" s="28">
        <v>0.02</v>
      </c>
      <c r="AN317" s="29" t="s">
        <v>15</v>
      </c>
      <c r="AO317" s="213" t="s">
        <v>15</v>
      </c>
      <c r="AP317" s="213" t="s">
        <v>15</v>
      </c>
      <c r="AQ317" s="213">
        <v>12.3</v>
      </c>
      <c r="AR317" s="261" t="str">
        <f t="shared" si="18"/>
        <v>NaN</v>
      </c>
      <c r="AS317" s="28">
        <v>0.3</v>
      </c>
      <c r="AT317" s="28">
        <v>26.09</v>
      </c>
      <c r="AU317" s="28">
        <v>2.2000000000000002</v>
      </c>
      <c r="AV317" s="28">
        <v>11.88</v>
      </c>
      <c r="AW317" s="204">
        <f t="shared" si="19"/>
        <v>1.1087464919028158</v>
      </c>
      <c r="AX317" s="29" t="s">
        <v>15</v>
      </c>
      <c r="AY317" s="29" t="s">
        <v>15</v>
      </c>
      <c r="AZ317" s="28" t="s">
        <v>15</v>
      </c>
      <c r="BA317" s="29" t="s">
        <v>15</v>
      </c>
      <c r="BB317" s="178" t="s">
        <v>1900</v>
      </c>
      <c r="BC317" s="29" t="s">
        <v>15</v>
      </c>
      <c r="BD317" s="260" t="s">
        <v>1900</v>
      </c>
      <c r="BE317" s="29" t="s">
        <v>15</v>
      </c>
      <c r="BF317" s="28">
        <v>1</v>
      </c>
      <c r="BG317" s="21" t="s">
        <v>15</v>
      </c>
      <c r="BH317" s="29" t="s">
        <v>15</v>
      </c>
      <c r="BI317" s="29" t="s">
        <v>15</v>
      </c>
      <c r="BJ317" s="309">
        <v>19.975840000000002</v>
      </c>
      <c r="BK317" s="309">
        <v>1202337000</v>
      </c>
      <c r="BL317" s="309">
        <v>242380300</v>
      </c>
      <c r="BM317" s="309">
        <v>0.80750069999999996</v>
      </c>
      <c r="BN317" s="309">
        <v>7.0566619999999997E-2</v>
      </c>
      <c r="BO317" s="309">
        <v>5.7141869999999997E-2</v>
      </c>
      <c r="BP317" s="309">
        <v>5.3483740000000002E-2</v>
      </c>
      <c r="BQ317" s="309">
        <v>3.5086660000000001E-3</v>
      </c>
      <c r="BR317" s="309">
        <v>7.7981669999999999E-3</v>
      </c>
      <c r="BS317" s="136">
        <v>12.4108836650848</v>
      </c>
      <c r="BT317" s="136">
        <v>7.2961590290069598</v>
      </c>
      <c r="BU317" s="136">
        <v>5.8450445067137497E-3</v>
      </c>
      <c r="BV317" s="136">
        <v>-1.0603899863781399E-4</v>
      </c>
      <c r="BW317" s="136">
        <v>5.8460402069613303E-3</v>
      </c>
      <c r="BX317" s="136">
        <v>358.96067161234998</v>
      </c>
      <c r="BY317" s="136">
        <v>5389.9432575239998</v>
      </c>
      <c r="BZ317" s="136">
        <v>6.1858545539778598E-2</v>
      </c>
      <c r="CA317" s="136">
        <v>7.0723439297968205E-4</v>
      </c>
      <c r="CB317" s="136">
        <v>43105.176968555897</v>
      </c>
      <c r="CC317" s="136">
        <v>3290.5212192542899</v>
      </c>
      <c r="CD317" s="136">
        <v>1109.1984229580801</v>
      </c>
      <c r="CE317" s="136">
        <v>0</v>
      </c>
      <c r="CF317" s="136">
        <v>1.9165000000000001E-2</v>
      </c>
      <c r="CG317" s="136">
        <v>20.078413000000001</v>
      </c>
      <c r="CH317" s="136">
        <v>25.4</v>
      </c>
      <c r="CI317" s="136">
        <v>30.5220689655172</v>
      </c>
      <c r="CJ317" s="136">
        <v>29.313573407202199</v>
      </c>
      <c r="CK317" s="136">
        <v>0.19800000000000001</v>
      </c>
      <c r="CL317" s="136">
        <v>15.156000000000001</v>
      </c>
      <c r="CM317" s="136">
        <v>35.5032</v>
      </c>
      <c r="CN317" s="136">
        <v>0.122222</v>
      </c>
      <c r="CO317" s="136">
        <v>38782.106284000001</v>
      </c>
      <c r="CP317" s="136">
        <v>90516.754341000007</v>
      </c>
      <c r="CQ317" s="136">
        <v>81</v>
      </c>
      <c r="CR317" s="136">
        <v>59.448275862069003</v>
      </c>
      <c r="CS317" s="136">
        <v>67.180055401662003</v>
      </c>
      <c r="CT317" s="136">
        <v>1004.4</v>
      </c>
      <c r="CU317" s="136">
        <v>1005.77034482759</v>
      </c>
      <c r="CV317" s="136">
        <v>1005.91772853186</v>
      </c>
      <c r="CW317" s="136">
        <v>2</v>
      </c>
      <c r="CX317" s="136">
        <v>2.3372413793103402</v>
      </c>
      <c r="CY317" s="136">
        <v>1.9639889196675899</v>
      </c>
      <c r="CZ317" s="136">
        <v>81</v>
      </c>
      <c r="DA317" s="136">
        <v>97.082758620689702</v>
      </c>
      <c r="DB317" s="136">
        <v>125.786703601108</v>
      </c>
      <c r="DC317" s="136">
        <v>9.6999999999999993</v>
      </c>
      <c r="DD317" s="136">
        <v>4781.1750000000002</v>
      </c>
      <c r="DE317" s="136">
        <v>10417.475</v>
      </c>
      <c r="DF317" s="136">
        <v>60.575000000000003</v>
      </c>
      <c r="DG317" s="136">
        <v>40260.5</v>
      </c>
      <c r="DH317" s="136">
        <v>91399.824999999997</v>
      </c>
      <c r="DI317" s="136">
        <v>450.42500000000001</v>
      </c>
      <c r="DJ317" s="136">
        <v>67456.824999999997</v>
      </c>
      <c r="DK317" s="136">
        <v>165747.54999999999</v>
      </c>
      <c r="DL317" s="136">
        <v>392.45</v>
      </c>
      <c r="DM317" s="136">
        <v>59682.55</v>
      </c>
      <c r="DN317" s="136">
        <v>150342.6</v>
      </c>
      <c r="DO317" s="136">
        <v>3.0169999999999999</v>
      </c>
      <c r="DP317" s="136">
        <v>2371.6219999999998</v>
      </c>
      <c r="DQ317" s="136">
        <v>5484.2380000000003</v>
      </c>
      <c r="DR317" s="136">
        <v>0.01</v>
      </c>
      <c r="DS317" s="136">
        <v>69.683999999999997</v>
      </c>
      <c r="DT317" s="136">
        <v>164.928</v>
      </c>
      <c r="DU317" s="136">
        <v>0.05</v>
      </c>
      <c r="DV317" s="136">
        <v>367.1</v>
      </c>
      <c r="DW317" s="136">
        <v>869.224999999999</v>
      </c>
      <c r="DX317" s="136">
        <v>2.625</v>
      </c>
      <c r="DY317" s="136">
        <v>11932.8</v>
      </c>
      <c r="DZ317" s="136">
        <v>22507.95</v>
      </c>
      <c r="EA317" s="136">
        <v>23.55</v>
      </c>
      <c r="EB317" s="136">
        <v>6542.7749999999996</v>
      </c>
      <c r="EC317" s="136">
        <v>19918.075000000001</v>
      </c>
      <c r="ED317" s="61"/>
      <c r="IM317"/>
    </row>
    <row r="318" spans="1:247" ht="20.25" customHeight="1">
      <c r="A318" s="25">
        <v>40064</v>
      </c>
      <c r="B318" s="26" t="s">
        <v>224</v>
      </c>
      <c r="C318" s="27">
        <v>1</v>
      </c>
      <c r="D318" s="14">
        <v>-3.3681199999999998</v>
      </c>
      <c r="E318" s="15">
        <v>-60.192599999999999</v>
      </c>
      <c r="F318" s="11" t="s">
        <v>29</v>
      </c>
      <c r="G318" s="13">
        <v>18</v>
      </c>
      <c r="H318" s="11" t="s">
        <v>30</v>
      </c>
      <c r="I318" s="12" t="s">
        <v>30</v>
      </c>
      <c r="J318" s="184" t="s">
        <v>1929</v>
      </c>
      <c r="K318" s="24" t="s">
        <v>408</v>
      </c>
      <c r="L318" s="136">
        <v>1</v>
      </c>
      <c r="M318" s="28">
        <v>10.8</v>
      </c>
      <c r="N318" s="29" t="s">
        <v>15</v>
      </c>
      <c r="O318" s="28">
        <v>30.02</v>
      </c>
      <c r="P318" s="28">
        <v>52</v>
      </c>
      <c r="Q318" s="28">
        <v>0.5</v>
      </c>
      <c r="R318" s="205">
        <v>20</v>
      </c>
      <c r="S318" s="205">
        <v>1.5133333333333334</v>
      </c>
      <c r="T318" s="205">
        <v>55.25</v>
      </c>
      <c r="U318" s="205">
        <v>13.033333333333333</v>
      </c>
      <c r="V318" s="178" t="s">
        <v>15</v>
      </c>
      <c r="W318" s="28">
        <v>6.23</v>
      </c>
      <c r="X318" s="28">
        <v>0.35</v>
      </c>
      <c r="Y318" s="29" t="s">
        <v>15</v>
      </c>
      <c r="Z318" s="28">
        <v>8</v>
      </c>
      <c r="AA318" s="28">
        <v>7.6</v>
      </c>
      <c r="AB318" s="28">
        <v>7.08</v>
      </c>
      <c r="AC318" s="28">
        <v>24.4</v>
      </c>
      <c r="AD318" s="28">
        <v>0.04</v>
      </c>
      <c r="AE318" s="178" t="s">
        <v>1900</v>
      </c>
      <c r="AF318" s="28">
        <v>1.43</v>
      </c>
      <c r="AG318" s="260" t="s">
        <v>1900</v>
      </c>
      <c r="AH318" s="28">
        <v>1.19</v>
      </c>
      <c r="AI318" s="205">
        <v>5.71</v>
      </c>
      <c r="AJ318" s="28">
        <v>0.99</v>
      </c>
      <c r="AK318" s="28">
        <v>2.0699999999999998</v>
      </c>
      <c r="AL318" s="28">
        <v>1.05</v>
      </c>
      <c r="AM318" s="28">
        <v>0.01</v>
      </c>
      <c r="AN318" s="29" t="s">
        <v>15</v>
      </c>
      <c r="AO318" s="217">
        <v>7.05</v>
      </c>
      <c r="AP318" s="217">
        <v>3.4</v>
      </c>
      <c r="AQ318" s="217">
        <f t="shared" ref="AQ318:AQ319" si="22">AO318+AP318</f>
        <v>10.45</v>
      </c>
      <c r="AR318" s="261">
        <f t="shared" si="18"/>
        <v>0.67464114832535893</v>
      </c>
      <c r="AS318" s="28">
        <v>5.25</v>
      </c>
      <c r="AT318" s="28">
        <v>4.55</v>
      </c>
      <c r="AU318" s="28">
        <v>0.57999999999999996</v>
      </c>
      <c r="AV318" s="28">
        <v>7.83</v>
      </c>
      <c r="AW318" s="204">
        <f t="shared" si="19"/>
        <v>0.55437324595140791</v>
      </c>
      <c r="AX318" s="29" t="s">
        <v>15</v>
      </c>
      <c r="AY318" s="29" t="s">
        <v>15</v>
      </c>
      <c r="AZ318" s="20" t="s">
        <v>15</v>
      </c>
      <c r="BA318" s="29" t="s">
        <v>15</v>
      </c>
      <c r="BB318" s="178" t="s">
        <v>1900</v>
      </c>
      <c r="BC318" s="29" t="s">
        <v>15</v>
      </c>
      <c r="BD318" s="260" t="s">
        <v>1900</v>
      </c>
      <c r="BE318" s="29" t="s">
        <v>15</v>
      </c>
      <c r="BF318" s="28">
        <v>1.19</v>
      </c>
      <c r="BG318" s="21" t="s">
        <v>15</v>
      </c>
      <c r="BH318" s="29" t="s">
        <v>15</v>
      </c>
      <c r="BI318" s="29" t="s">
        <v>15</v>
      </c>
      <c r="BJ318" s="309">
        <v>19.975840000000002</v>
      </c>
      <c r="BK318" s="309">
        <v>1202337000</v>
      </c>
      <c r="BL318" s="309">
        <v>242380300</v>
      </c>
      <c r="BM318" s="309">
        <v>0.80750069999999996</v>
      </c>
      <c r="BN318" s="309">
        <v>7.0566619999999997E-2</v>
      </c>
      <c r="BO318" s="309">
        <v>5.7141869999999997E-2</v>
      </c>
      <c r="BP318" s="309">
        <v>5.3483740000000002E-2</v>
      </c>
      <c r="BQ318" s="309">
        <v>3.5086660000000001E-3</v>
      </c>
      <c r="BR318" s="309">
        <v>7.7981669999999999E-3</v>
      </c>
      <c r="BS318" s="136">
        <v>13.8134498596191</v>
      </c>
      <c r="BT318" s="136">
        <v>5.89446973800659</v>
      </c>
      <c r="BU318" s="136">
        <v>6.34233155869879E-3</v>
      </c>
      <c r="BV318" s="136">
        <v>1.1406882433220701E-2</v>
      </c>
      <c r="BW318" s="136">
        <v>2.34295665286481E-2</v>
      </c>
      <c r="BX318" s="136">
        <v>60.925538049034202</v>
      </c>
      <c r="BY318" s="136">
        <v>1310.4770911527601</v>
      </c>
      <c r="BZ318" s="136">
        <v>8.7809427657348504E-2</v>
      </c>
      <c r="CA318" s="136">
        <v>3.1192924293727202E-3</v>
      </c>
      <c r="CB318" s="136">
        <v>201369.682222798</v>
      </c>
      <c r="CC318" s="136">
        <v>1443.4300124835299</v>
      </c>
      <c r="CD318" s="136">
        <v>193.07990988995101</v>
      </c>
      <c r="CE318" s="136">
        <v>0</v>
      </c>
      <c r="CF318" s="136">
        <v>1.9165000000000001E-2</v>
      </c>
      <c r="CG318" s="136">
        <v>20.078413000000001</v>
      </c>
      <c r="CH318" s="136">
        <v>34.5</v>
      </c>
      <c r="CI318" s="136">
        <v>30.644827586206901</v>
      </c>
      <c r="CJ318" s="136">
        <v>29.375623268698099</v>
      </c>
      <c r="CK318" s="136">
        <v>1.44E-2</v>
      </c>
      <c r="CL318" s="136">
        <v>15.667199999999999</v>
      </c>
      <c r="CM318" s="136">
        <v>36.064799999999998</v>
      </c>
      <c r="CN318" s="136">
        <v>681.77361099999996</v>
      </c>
      <c r="CO318" s="136">
        <v>39913.782673000002</v>
      </c>
      <c r="CP318" s="136">
        <v>91907.882119000002</v>
      </c>
      <c r="CQ318" s="136">
        <v>48</v>
      </c>
      <c r="CR318" s="136">
        <v>58.524137931034502</v>
      </c>
      <c r="CS318" s="136">
        <v>66.703601108033197</v>
      </c>
      <c r="CT318" s="136">
        <v>1004.1</v>
      </c>
      <c r="CU318" s="136">
        <v>1005.6724137931</v>
      </c>
      <c r="CV318" s="136">
        <v>1005.9146814404399</v>
      </c>
      <c r="CW318" s="136">
        <v>4.9000000000000004</v>
      </c>
      <c r="CX318" s="136">
        <v>2.4586206896551701</v>
      </c>
      <c r="CY318" s="136">
        <v>2.0221606648199502</v>
      </c>
      <c r="CZ318" s="136">
        <v>130</v>
      </c>
      <c r="DA318" s="136">
        <v>95.903448275862104</v>
      </c>
      <c r="DB318" s="136">
        <v>125.578947368421</v>
      </c>
      <c r="DC318" s="136">
        <v>83.25</v>
      </c>
      <c r="DD318" s="136">
        <v>4745.375</v>
      </c>
      <c r="DE318" s="136">
        <v>10524.725</v>
      </c>
      <c r="DF318" s="136">
        <v>792.95</v>
      </c>
      <c r="DG318" s="136">
        <v>40987.875</v>
      </c>
      <c r="DH318" s="136">
        <v>92672.725000000006</v>
      </c>
      <c r="DI318" s="136">
        <v>507.67500000000001</v>
      </c>
      <c r="DJ318" s="136">
        <v>67512.625</v>
      </c>
      <c r="DK318" s="136">
        <v>165935.45000000001</v>
      </c>
      <c r="DL318" s="136">
        <v>443.17500000000001</v>
      </c>
      <c r="DM318" s="136">
        <v>59704.724999999999</v>
      </c>
      <c r="DN318" s="136">
        <v>150343.45000000001</v>
      </c>
      <c r="DO318" s="136">
        <v>48.984999999999999</v>
      </c>
      <c r="DP318" s="136">
        <v>2411.1289999999999</v>
      </c>
      <c r="DQ318" s="136">
        <v>5555.5119999999997</v>
      </c>
      <c r="DR318" s="136">
        <v>1.675</v>
      </c>
      <c r="DS318" s="136">
        <v>71.194999999999993</v>
      </c>
      <c r="DT318" s="136">
        <v>167.221</v>
      </c>
      <c r="DU318" s="136">
        <v>8.85</v>
      </c>
      <c r="DV318" s="136">
        <v>375.32499999999999</v>
      </c>
      <c r="DW318" s="136">
        <v>881.67499999999995</v>
      </c>
      <c r="DX318" s="136">
        <v>235.3</v>
      </c>
      <c r="DY318" s="136">
        <v>12007.7</v>
      </c>
      <c r="DZ318" s="136">
        <v>23134.9</v>
      </c>
      <c r="EA318" s="136">
        <v>130.15</v>
      </c>
      <c r="EB318" s="136">
        <v>6774.7250000000004</v>
      </c>
      <c r="EC318" s="136">
        <v>19839.025000000001</v>
      </c>
      <c r="ED318" s="61"/>
      <c r="IM318"/>
    </row>
    <row r="319" spans="1:247" ht="20.25" customHeight="1">
      <c r="A319" s="17">
        <v>40064</v>
      </c>
      <c r="B319" s="18" t="s">
        <v>77</v>
      </c>
      <c r="C319" s="19">
        <v>2</v>
      </c>
      <c r="D319" s="14">
        <v>-3.3634400000000002</v>
      </c>
      <c r="E319" s="15">
        <v>-60.328749999999999</v>
      </c>
      <c r="F319" s="11" t="s">
        <v>16</v>
      </c>
      <c r="G319" s="13">
        <v>9</v>
      </c>
      <c r="H319" s="11" t="s">
        <v>283</v>
      </c>
      <c r="I319" s="12" t="s">
        <v>313</v>
      </c>
      <c r="J319" s="184" t="s">
        <v>1929</v>
      </c>
      <c r="K319" s="16" t="s">
        <v>408</v>
      </c>
      <c r="L319" s="136">
        <v>1</v>
      </c>
      <c r="M319" s="20">
        <v>8</v>
      </c>
      <c r="N319" s="20">
        <v>1.45</v>
      </c>
      <c r="O319" s="20">
        <v>30.41</v>
      </c>
      <c r="P319" s="20">
        <v>60</v>
      </c>
      <c r="Q319" s="20">
        <v>0.4</v>
      </c>
      <c r="R319" s="204">
        <v>53.4</v>
      </c>
      <c r="S319" s="204">
        <v>4.01</v>
      </c>
      <c r="T319" s="204">
        <v>55.56</v>
      </c>
      <c r="U319" s="204">
        <v>13.12</v>
      </c>
      <c r="V319" s="192" t="s">
        <v>15</v>
      </c>
      <c r="W319" s="20">
        <v>6.7</v>
      </c>
      <c r="X319" s="20">
        <v>1.1299999999999999</v>
      </c>
      <c r="Y319" s="21" t="s">
        <v>15</v>
      </c>
      <c r="Z319" s="20">
        <v>4.5999999999999996</v>
      </c>
      <c r="AA319" s="20">
        <v>4.2</v>
      </c>
      <c r="AB319" s="20">
        <v>7.33</v>
      </c>
      <c r="AC319" s="20">
        <v>29.2</v>
      </c>
      <c r="AD319" s="20">
        <v>0.05</v>
      </c>
      <c r="AE319" s="178" t="s">
        <v>1900</v>
      </c>
      <c r="AF319" s="20">
        <v>1.71</v>
      </c>
      <c r="AG319" s="260" t="s">
        <v>1900</v>
      </c>
      <c r="AH319" s="20">
        <v>1.46</v>
      </c>
      <c r="AI319" s="204">
        <v>7.08</v>
      </c>
      <c r="AJ319" s="20">
        <v>1.1499999999999999</v>
      </c>
      <c r="AK319" s="20">
        <v>2.34</v>
      </c>
      <c r="AL319" s="20">
        <v>1.07</v>
      </c>
      <c r="AM319" s="167" t="s">
        <v>1895</v>
      </c>
      <c r="AN319" s="21" t="s">
        <v>15</v>
      </c>
      <c r="AO319" s="204">
        <v>10.6</v>
      </c>
      <c r="AP319" s="204">
        <v>3.7333333333333329</v>
      </c>
      <c r="AQ319" s="217">
        <f t="shared" si="22"/>
        <v>14.333333333333332</v>
      </c>
      <c r="AR319" s="261">
        <f t="shared" si="18"/>
        <v>0.73953488372093024</v>
      </c>
      <c r="AS319" s="20">
        <v>2.61</v>
      </c>
      <c r="AT319" s="20">
        <v>26.92</v>
      </c>
      <c r="AU319" s="20">
        <v>3.32</v>
      </c>
      <c r="AV319" s="20">
        <v>8.11</v>
      </c>
      <c r="AW319" s="204" t="str">
        <f>IF(AM319="&lt;0.01","&lt;0.55",(AM319*1000)/1.28784/14.0067)</f>
        <v>&lt;0.55</v>
      </c>
      <c r="AX319" s="21" t="s">
        <v>15</v>
      </c>
      <c r="AY319" s="21" t="s">
        <v>15</v>
      </c>
      <c r="AZ319" s="28" t="s">
        <v>15</v>
      </c>
      <c r="BA319" s="21" t="s">
        <v>15</v>
      </c>
      <c r="BB319" s="178" t="s">
        <v>1900</v>
      </c>
      <c r="BC319" s="21" t="s">
        <v>15</v>
      </c>
      <c r="BD319" s="260" t="s">
        <v>1900</v>
      </c>
      <c r="BE319" s="21" t="s">
        <v>15</v>
      </c>
      <c r="BF319" s="20">
        <v>1.46</v>
      </c>
      <c r="BG319" s="21" t="s">
        <v>15</v>
      </c>
      <c r="BH319" s="21" t="s">
        <v>15</v>
      </c>
      <c r="BI319" s="21" t="s">
        <v>15</v>
      </c>
      <c r="BJ319" s="309">
        <v>19.975840000000002</v>
      </c>
      <c r="BK319" s="309">
        <v>1202337000</v>
      </c>
      <c r="BL319" s="309">
        <v>242380300</v>
      </c>
      <c r="BM319" s="309">
        <v>0.80750069999999996</v>
      </c>
      <c r="BN319" s="309">
        <v>7.0566619999999997E-2</v>
      </c>
      <c r="BO319" s="309">
        <v>5.7141869999999997E-2</v>
      </c>
      <c r="BP319" s="309">
        <v>5.3483740000000002E-2</v>
      </c>
      <c r="BQ319" s="309">
        <v>3.5086660000000001E-3</v>
      </c>
      <c r="BR319" s="309">
        <v>7.7981669999999999E-3</v>
      </c>
      <c r="BS319" s="136">
        <v>12.4778277079264</v>
      </c>
      <c r="BT319" s="136">
        <v>7.2285620371500698</v>
      </c>
      <c r="BU319" s="136">
        <v>6.7302581543723702E-3</v>
      </c>
      <c r="BV319" s="136">
        <v>3.29143222188577E-4</v>
      </c>
      <c r="BW319" s="136">
        <v>6.7439385068913298E-3</v>
      </c>
      <c r="BX319" s="136">
        <v>2.7998189616079499</v>
      </c>
      <c r="BY319" s="136">
        <v>2577.6235423144099</v>
      </c>
      <c r="BZ319" s="136">
        <v>4.2028273167079903E-2</v>
      </c>
      <c r="CA319" s="136">
        <v>8.7947734758884804E-4</v>
      </c>
      <c r="CB319" s="136">
        <v>53873.757290599096</v>
      </c>
      <c r="CC319" s="136">
        <v>3477.5368590060898</v>
      </c>
      <c r="CD319" s="136">
        <v>1056.0562275864299</v>
      </c>
      <c r="CE319" s="136">
        <v>0</v>
      </c>
      <c r="CF319" s="136">
        <v>1.9165000000000001E-2</v>
      </c>
      <c r="CG319" s="136">
        <v>20.078413000000001</v>
      </c>
      <c r="CH319" s="136">
        <v>25.9</v>
      </c>
      <c r="CI319" s="136">
        <v>30.515172413793099</v>
      </c>
      <c r="CJ319" s="136">
        <v>29.314681440443199</v>
      </c>
      <c r="CK319" s="136">
        <v>0.1908</v>
      </c>
      <c r="CL319" s="136">
        <v>15.048</v>
      </c>
      <c r="CM319" s="136">
        <v>35.369999999999997</v>
      </c>
      <c r="CN319" s="136">
        <v>0</v>
      </c>
      <c r="CO319" s="136">
        <v>38781.984062000003</v>
      </c>
      <c r="CP319" s="136">
        <v>90516.632119000002</v>
      </c>
      <c r="CQ319" s="136">
        <v>77</v>
      </c>
      <c r="CR319" s="136">
        <v>59.517241379310299</v>
      </c>
      <c r="CS319" s="136">
        <v>67.207756232687004</v>
      </c>
      <c r="CT319" s="136">
        <v>1003.9</v>
      </c>
      <c r="CU319" s="136">
        <v>1005.77931034483</v>
      </c>
      <c r="CV319" s="136">
        <v>1005.91689750692</v>
      </c>
      <c r="CW319" s="136">
        <v>1.7</v>
      </c>
      <c r="CX319" s="136">
        <v>2.3241379310344801</v>
      </c>
      <c r="CY319" s="136">
        <v>1.9584487534626001</v>
      </c>
      <c r="CZ319" s="136">
        <v>86</v>
      </c>
      <c r="DA319" s="136">
        <v>97.124137931034497</v>
      </c>
      <c r="DB319" s="136">
        <v>125.581717451524</v>
      </c>
      <c r="DC319" s="136">
        <v>0</v>
      </c>
      <c r="DD319" s="136">
        <v>4771.4750000000004</v>
      </c>
      <c r="DE319" s="136">
        <v>10407.775</v>
      </c>
      <c r="DF319" s="136">
        <v>0</v>
      </c>
      <c r="DG319" s="136">
        <v>40199.925000000003</v>
      </c>
      <c r="DH319" s="136">
        <v>91339.25</v>
      </c>
      <c r="DI319" s="136">
        <v>432.02499999999998</v>
      </c>
      <c r="DJ319" s="136">
        <v>67451.600000000006</v>
      </c>
      <c r="DK319" s="136">
        <v>165728.52499999999</v>
      </c>
      <c r="DL319" s="136">
        <v>392.42500000000001</v>
      </c>
      <c r="DM319" s="136">
        <v>59688.65</v>
      </c>
      <c r="DN319" s="136">
        <v>150360.375</v>
      </c>
      <c r="DO319" s="136">
        <v>0</v>
      </c>
      <c r="DP319" s="136">
        <v>2368.605</v>
      </c>
      <c r="DQ319" s="136">
        <v>5481.2209999999995</v>
      </c>
      <c r="DR319" s="136">
        <v>0</v>
      </c>
      <c r="DS319" s="136">
        <v>69.674000000000007</v>
      </c>
      <c r="DT319" s="136">
        <v>164.91800000000001</v>
      </c>
      <c r="DU319" s="136">
        <v>0</v>
      </c>
      <c r="DV319" s="136">
        <v>367.05</v>
      </c>
      <c r="DW319" s="136">
        <v>869.17499999999905</v>
      </c>
      <c r="DX319" s="136">
        <v>0</v>
      </c>
      <c r="DY319" s="136">
        <v>11930.174999999999</v>
      </c>
      <c r="DZ319" s="136">
        <v>22505.325000000001</v>
      </c>
      <c r="EA319" s="136">
        <v>0</v>
      </c>
      <c r="EB319" s="136">
        <v>6519.2250000000004</v>
      </c>
      <c r="EC319" s="136">
        <v>19894.525000000001</v>
      </c>
      <c r="ED319" s="61"/>
      <c r="IM319"/>
    </row>
    <row r="320" spans="1:247" ht="20.25" customHeight="1">
      <c r="A320" s="25">
        <v>40064</v>
      </c>
      <c r="B320" s="26" t="s">
        <v>77</v>
      </c>
      <c r="C320" s="27">
        <v>2</v>
      </c>
      <c r="D320" s="14">
        <v>-3.3634400000000002</v>
      </c>
      <c r="E320" s="23">
        <v>-60.328749999999999</v>
      </c>
      <c r="F320" s="11" t="s">
        <v>16</v>
      </c>
      <c r="G320" s="13">
        <v>9</v>
      </c>
      <c r="H320" s="11" t="s">
        <v>283</v>
      </c>
      <c r="I320" s="12" t="s">
        <v>420</v>
      </c>
      <c r="J320" s="184" t="s">
        <v>1929</v>
      </c>
      <c r="K320" s="24" t="s">
        <v>408</v>
      </c>
      <c r="L320" s="136">
        <v>0</v>
      </c>
      <c r="M320" s="28">
        <v>8</v>
      </c>
      <c r="N320" s="28">
        <v>1.45</v>
      </c>
      <c r="O320" s="28">
        <v>30.36</v>
      </c>
      <c r="P320" s="28">
        <v>61.33</v>
      </c>
      <c r="Q320" s="28">
        <v>5.52</v>
      </c>
      <c r="R320" s="205">
        <v>36.9</v>
      </c>
      <c r="S320" s="205">
        <v>2.77</v>
      </c>
      <c r="T320" s="205">
        <v>42.766666666666673</v>
      </c>
      <c r="U320" s="205">
        <v>10.066666666666668</v>
      </c>
      <c r="V320" s="178" t="s">
        <v>15</v>
      </c>
      <c r="W320" s="28">
        <v>6.47</v>
      </c>
      <c r="X320" s="28">
        <v>0.1</v>
      </c>
      <c r="Y320" s="29" t="s">
        <v>15</v>
      </c>
      <c r="Z320" s="28">
        <v>5.2</v>
      </c>
      <c r="AA320" s="28">
        <v>5.8</v>
      </c>
      <c r="AB320" s="28">
        <v>7.33</v>
      </c>
      <c r="AC320" s="28">
        <v>29.25</v>
      </c>
      <c r="AD320" s="28">
        <v>0.04</v>
      </c>
      <c r="AE320" s="178" t="s">
        <v>1900</v>
      </c>
      <c r="AF320" s="28">
        <v>1.68</v>
      </c>
      <c r="AG320" s="260" t="s">
        <v>1900</v>
      </c>
      <c r="AH320" s="28">
        <v>1.41</v>
      </c>
      <c r="AI320" s="205">
        <v>7.06</v>
      </c>
      <c r="AJ320" s="28">
        <v>1.1499999999999999</v>
      </c>
      <c r="AK320" s="28">
        <v>2.31</v>
      </c>
      <c r="AL320" s="28">
        <v>1.05</v>
      </c>
      <c r="AM320" s="167" t="s">
        <v>1895</v>
      </c>
      <c r="AN320" s="29" t="s">
        <v>15</v>
      </c>
      <c r="AO320" s="205" t="s">
        <v>15</v>
      </c>
      <c r="AP320" s="205" t="s">
        <v>15</v>
      </c>
      <c r="AQ320" s="205">
        <v>11.1</v>
      </c>
      <c r="AR320" s="261" t="str">
        <f t="shared" si="18"/>
        <v>NaN</v>
      </c>
      <c r="AS320" s="28">
        <v>1.1000000000000001</v>
      </c>
      <c r="AT320" s="28">
        <v>1.7</v>
      </c>
      <c r="AU320" s="28">
        <v>0.2</v>
      </c>
      <c r="AV320" s="28">
        <v>8.3800000000000008</v>
      </c>
      <c r="AW320" s="204" t="str">
        <f>IF(AM320="&lt;0.01","&lt;0.55",(AM320*1000)/1.28784/14.0067)</f>
        <v>&lt;0.55</v>
      </c>
      <c r="AX320" s="29" t="s">
        <v>15</v>
      </c>
      <c r="AY320" s="29" t="s">
        <v>15</v>
      </c>
      <c r="AZ320" s="20" t="s">
        <v>15</v>
      </c>
      <c r="BA320" s="29" t="s">
        <v>15</v>
      </c>
      <c r="BB320" s="178" t="s">
        <v>1900</v>
      </c>
      <c r="BC320" s="29" t="s">
        <v>15</v>
      </c>
      <c r="BD320" s="260" t="s">
        <v>1900</v>
      </c>
      <c r="BE320" s="29" t="s">
        <v>15</v>
      </c>
      <c r="BF320" s="28">
        <v>1.41</v>
      </c>
      <c r="BG320" s="21" t="s">
        <v>15</v>
      </c>
      <c r="BH320" s="29" t="s">
        <v>15</v>
      </c>
      <c r="BI320" s="29" t="s">
        <v>15</v>
      </c>
      <c r="BJ320" s="309">
        <v>19.975840000000002</v>
      </c>
      <c r="BK320" s="309">
        <v>1202337000</v>
      </c>
      <c r="BL320" s="309">
        <v>242380300</v>
      </c>
      <c r="BM320" s="309">
        <v>0.80750069999999996</v>
      </c>
      <c r="BN320" s="309">
        <v>7.0566619999999997E-2</v>
      </c>
      <c r="BO320" s="309">
        <v>5.7141869999999997E-2</v>
      </c>
      <c r="BP320" s="309">
        <v>5.3483740000000002E-2</v>
      </c>
      <c r="BQ320" s="309">
        <v>3.5086660000000001E-3</v>
      </c>
      <c r="BR320" s="309">
        <v>7.7981669999999999E-3</v>
      </c>
      <c r="BS320" s="136">
        <v>12.4778277079264</v>
      </c>
      <c r="BT320" s="136">
        <v>7.2285620371500698</v>
      </c>
      <c r="BU320" s="136">
        <v>6.7302581543723702E-3</v>
      </c>
      <c r="BV320" s="136">
        <v>3.29143222188577E-4</v>
      </c>
      <c r="BW320" s="136">
        <v>6.7439385068913298E-3</v>
      </c>
      <c r="BX320" s="136">
        <v>2.7998189616079499</v>
      </c>
      <c r="BY320" s="136">
        <v>2577.6235423144099</v>
      </c>
      <c r="BZ320" s="136">
        <v>4.2028273167079903E-2</v>
      </c>
      <c r="CA320" s="136">
        <v>8.7947734758884804E-4</v>
      </c>
      <c r="CB320" s="136">
        <v>53873.757290599096</v>
      </c>
      <c r="CC320" s="136">
        <v>3477.5368590060898</v>
      </c>
      <c r="CD320" s="136">
        <v>1056.0562275864299</v>
      </c>
      <c r="CE320" s="136">
        <v>0</v>
      </c>
      <c r="CF320" s="136">
        <v>1.9165000000000001E-2</v>
      </c>
      <c r="CG320" s="136">
        <v>20.078413000000001</v>
      </c>
      <c r="CH320" s="136">
        <v>25.9</v>
      </c>
      <c r="CI320" s="136">
        <v>30.515172413793099</v>
      </c>
      <c r="CJ320" s="136">
        <v>29.314681440443199</v>
      </c>
      <c r="CK320" s="136">
        <v>0.1908</v>
      </c>
      <c r="CL320" s="136">
        <v>15.048</v>
      </c>
      <c r="CM320" s="136">
        <v>35.369999999999997</v>
      </c>
      <c r="CN320" s="136">
        <v>0</v>
      </c>
      <c r="CO320" s="136">
        <v>38781.984062000003</v>
      </c>
      <c r="CP320" s="136">
        <v>90516.632119000002</v>
      </c>
      <c r="CQ320" s="136">
        <v>77</v>
      </c>
      <c r="CR320" s="136">
        <v>59.517241379310299</v>
      </c>
      <c r="CS320" s="136">
        <v>67.207756232687004</v>
      </c>
      <c r="CT320" s="136">
        <v>1003.9</v>
      </c>
      <c r="CU320" s="136">
        <v>1005.77931034483</v>
      </c>
      <c r="CV320" s="136">
        <v>1005.91689750692</v>
      </c>
      <c r="CW320" s="136">
        <v>1.7</v>
      </c>
      <c r="CX320" s="136">
        <v>2.3241379310344801</v>
      </c>
      <c r="CY320" s="136">
        <v>1.9584487534626001</v>
      </c>
      <c r="CZ320" s="136">
        <v>86</v>
      </c>
      <c r="DA320" s="136">
        <v>97.124137931034497</v>
      </c>
      <c r="DB320" s="136">
        <v>125.581717451524</v>
      </c>
      <c r="DC320" s="136">
        <v>0</v>
      </c>
      <c r="DD320" s="136">
        <v>4771.4750000000004</v>
      </c>
      <c r="DE320" s="136">
        <v>10407.775</v>
      </c>
      <c r="DF320" s="136">
        <v>0</v>
      </c>
      <c r="DG320" s="136">
        <v>40199.925000000003</v>
      </c>
      <c r="DH320" s="136">
        <v>91339.25</v>
      </c>
      <c r="DI320" s="136">
        <v>432.02499999999998</v>
      </c>
      <c r="DJ320" s="136">
        <v>67451.600000000006</v>
      </c>
      <c r="DK320" s="136">
        <v>165728.52499999999</v>
      </c>
      <c r="DL320" s="136">
        <v>392.42500000000001</v>
      </c>
      <c r="DM320" s="136">
        <v>59688.65</v>
      </c>
      <c r="DN320" s="136">
        <v>150360.375</v>
      </c>
      <c r="DO320" s="136">
        <v>0</v>
      </c>
      <c r="DP320" s="136">
        <v>2368.605</v>
      </c>
      <c r="DQ320" s="136">
        <v>5481.2209999999995</v>
      </c>
      <c r="DR320" s="136">
        <v>0</v>
      </c>
      <c r="DS320" s="136">
        <v>69.674000000000007</v>
      </c>
      <c r="DT320" s="136">
        <v>164.91800000000001</v>
      </c>
      <c r="DU320" s="136">
        <v>0</v>
      </c>
      <c r="DV320" s="136">
        <v>367.05</v>
      </c>
      <c r="DW320" s="136">
        <v>869.17499999999905</v>
      </c>
      <c r="DX320" s="136">
        <v>0</v>
      </c>
      <c r="DY320" s="136">
        <v>11930.174999999999</v>
      </c>
      <c r="DZ320" s="136">
        <v>22505.325000000001</v>
      </c>
      <c r="EA320" s="136">
        <v>0</v>
      </c>
      <c r="EB320" s="136">
        <v>6519.2250000000004</v>
      </c>
      <c r="EC320" s="136">
        <v>19894.525000000001</v>
      </c>
      <c r="ED320" s="61"/>
      <c r="IM320"/>
    </row>
    <row r="321" spans="1:405" ht="20.25" customHeight="1">
      <c r="A321" s="17">
        <v>40064</v>
      </c>
      <c r="B321" s="18" t="s">
        <v>77</v>
      </c>
      <c r="C321" s="19">
        <v>2</v>
      </c>
      <c r="D321" s="14">
        <v>-3.3634400000000002</v>
      </c>
      <c r="E321" s="15">
        <v>-60.328749999999999</v>
      </c>
      <c r="F321" s="11" t="s">
        <v>16</v>
      </c>
      <c r="G321" s="13">
        <v>9</v>
      </c>
      <c r="H321" s="11" t="s">
        <v>283</v>
      </c>
      <c r="I321" s="12" t="s">
        <v>421</v>
      </c>
      <c r="J321" s="184" t="s">
        <v>1929</v>
      </c>
      <c r="K321" s="16" t="s">
        <v>408</v>
      </c>
      <c r="L321" s="136">
        <v>0</v>
      </c>
      <c r="M321" s="20">
        <v>8</v>
      </c>
      <c r="N321" s="20">
        <v>1.45</v>
      </c>
      <c r="O321" s="20">
        <v>30.22</v>
      </c>
      <c r="P321" s="20">
        <v>64.83</v>
      </c>
      <c r="Q321" s="20">
        <v>7.46</v>
      </c>
      <c r="R321" s="204">
        <v>22.450000000000003</v>
      </c>
      <c r="S321" s="204">
        <v>1.6900000000000002</v>
      </c>
      <c r="T321" s="204">
        <v>47.016666666666659</v>
      </c>
      <c r="U321" s="204">
        <v>11.116666666666667</v>
      </c>
      <c r="V321" s="192" t="s">
        <v>15</v>
      </c>
      <c r="W321" s="20">
        <v>6.41</v>
      </c>
      <c r="X321" s="20">
        <v>2.06</v>
      </c>
      <c r="Y321" s="21" t="s">
        <v>15</v>
      </c>
      <c r="Z321" s="20">
        <v>7.4</v>
      </c>
      <c r="AA321" s="20">
        <v>5.4</v>
      </c>
      <c r="AB321" s="20">
        <v>7.35</v>
      </c>
      <c r="AC321" s="20">
        <v>30.75</v>
      </c>
      <c r="AD321" s="20">
        <v>0.05</v>
      </c>
      <c r="AE321" s="178" t="s">
        <v>1900</v>
      </c>
      <c r="AF321" s="20">
        <v>1.69</v>
      </c>
      <c r="AG321" s="260" t="s">
        <v>1900</v>
      </c>
      <c r="AH321" s="20">
        <v>1.23</v>
      </c>
      <c r="AI321" s="204">
        <v>7.2</v>
      </c>
      <c r="AJ321" s="20">
        <v>1.1599999999999999</v>
      </c>
      <c r="AK321" s="20">
        <v>2.31</v>
      </c>
      <c r="AL321" s="20">
        <v>1.07</v>
      </c>
      <c r="AM321" s="20">
        <v>0.01</v>
      </c>
      <c r="AN321" s="21" t="s">
        <v>15</v>
      </c>
      <c r="AO321" s="213" t="s">
        <v>15</v>
      </c>
      <c r="AP321" s="213" t="s">
        <v>15</v>
      </c>
      <c r="AQ321" s="213">
        <v>12.4</v>
      </c>
      <c r="AR321" s="261" t="str">
        <f t="shared" si="18"/>
        <v>NaN</v>
      </c>
      <c r="AS321" s="20">
        <v>0.4</v>
      </c>
      <c r="AT321" s="20">
        <v>38.19</v>
      </c>
      <c r="AU321" s="20">
        <v>4.49</v>
      </c>
      <c r="AV321" s="20">
        <v>8.51</v>
      </c>
      <c r="AW321" s="204">
        <f t="shared" si="19"/>
        <v>0.55437324595140791</v>
      </c>
      <c r="AX321" s="21" t="s">
        <v>15</v>
      </c>
      <c r="AY321" s="21" t="s">
        <v>15</v>
      </c>
      <c r="AZ321" s="28" t="s">
        <v>15</v>
      </c>
      <c r="BA321" s="21" t="s">
        <v>15</v>
      </c>
      <c r="BB321" s="178" t="s">
        <v>1900</v>
      </c>
      <c r="BC321" s="21" t="s">
        <v>15</v>
      </c>
      <c r="BD321" s="260" t="s">
        <v>1900</v>
      </c>
      <c r="BE321" s="21" t="s">
        <v>15</v>
      </c>
      <c r="BF321" s="20">
        <v>1.23</v>
      </c>
      <c r="BG321" s="21" t="s">
        <v>15</v>
      </c>
      <c r="BH321" s="21" t="s">
        <v>15</v>
      </c>
      <c r="BI321" s="21" t="s">
        <v>15</v>
      </c>
      <c r="BJ321" s="309">
        <v>19.975840000000002</v>
      </c>
      <c r="BK321" s="309">
        <v>1202337000</v>
      </c>
      <c r="BL321" s="309">
        <v>242380300</v>
      </c>
      <c r="BM321" s="309">
        <v>0.80750069999999996</v>
      </c>
      <c r="BN321" s="309">
        <v>7.0566619999999997E-2</v>
      </c>
      <c r="BO321" s="309">
        <v>5.7141869999999997E-2</v>
      </c>
      <c r="BP321" s="309">
        <v>5.3483740000000002E-2</v>
      </c>
      <c r="BQ321" s="309">
        <v>3.5086660000000001E-3</v>
      </c>
      <c r="BR321" s="309">
        <v>7.7981669999999999E-3</v>
      </c>
      <c r="BS321" s="136">
        <v>12.4778277079264</v>
      </c>
      <c r="BT321" s="136">
        <v>7.2285620371500698</v>
      </c>
      <c r="BU321" s="136">
        <v>6.7302581543723702E-3</v>
      </c>
      <c r="BV321" s="136">
        <v>3.29143222188577E-4</v>
      </c>
      <c r="BW321" s="136">
        <v>6.7439385068913298E-3</v>
      </c>
      <c r="BX321" s="136">
        <v>2.7998189616079499</v>
      </c>
      <c r="BY321" s="136">
        <v>2577.6235423144099</v>
      </c>
      <c r="BZ321" s="136">
        <v>4.2028273167079903E-2</v>
      </c>
      <c r="CA321" s="136">
        <v>8.7947734758884804E-4</v>
      </c>
      <c r="CB321" s="136">
        <v>53873.757290599096</v>
      </c>
      <c r="CC321" s="136">
        <v>3477.5368590060898</v>
      </c>
      <c r="CD321" s="136">
        <v>1056.0562275864299</v>
      </c>
      <c r="CE321" s="136">
        <v>0</v>
      </c>
      <c r="CF321" s="136">
        <v>1.9165000000000001E-2</v>
      </c>
      <c r="CG321" s="136">
        <v>20.078413000000001</v>
      </c>
      <c r="CH321" s="136">
        <v>25.9</v>
      </c>
      <c r="CI321" s="136">
        <v>30.515172413793099</v>
      </c>
      <c r="CJ321" s="136">
        <v>29.314681440443199</v>
      </c>
      <c r="CK321" s="136">
        <v>0.1908</v>
      </c>
      <c r="CL321" s="136">
        <v>15.048</v>
      </c>
      <c r="CM321" s="136">
        <v>35.369999999999997</v>
      </c>
      <c r="CN321" s="136">
        <v>0</v>
      </c>
      <c r="CO321" s="136">
        <v>38781.984062000003</v>
      </c>
      <c r="CP321" s="136">
        <v>90516.632119000002</v>
      </c>
      <c r="CQ321" s="136">
        <v>77</v>
      </c>
      <c r="CR321" s="136">
        <v>59.517241379310299</v>
      </c>
      <c r="CS321" s="136">
        <v>67.207756232687004</v>
      </c>
      <c r="CT321" s="136">
        <v>1003.9</v>
      </c>
      <c r="CU321" s="136">
        <v>1005.77931034483</v>
      </c>
      <c r="CV321" s="136">
        <v>1005.91689750692</v>
      </c>
      <c r="CW321" s="136">
        <v>1.7</v>
      </c>
      <c r="CX321" s="136">
        <v>2.3241379310344801</v>
      </c>
      <c r="CY321" s="136">
        <v>1.9584487534626001</v>
      </c>
      <c r="CZ321" s="136">
        <v>86</v>
      </c>
      <c r="DA321" s="136">
        <v>97.124137931034497</v>
      </c>
      <c r="DB321" s="136">
        <v>125.581717451524</v>
      </c>
      <c r="DC321" s="136">
        <v>0</v>
      </c>
      <c r="DD321" s="136">
        <v>4771.4750000000004</v>
      </c>
      <c r="DE321" s="136">
        <v>10407.775</v>
      </c>
      <c r="DF321" s="136">
        <v>0</v>
      </c>
      <c r="DG321" s="136">
        <v>40199.925000000003</v>
      </c>
      <c r="DH321" s="136">
        <v>91339.25</v>
      </c>
      <c r="DI321" s="136">
        <v>432.02499999999998</v>
      </c>
      <c r="DJ321" s="136">
        <v>67451.600000000006</v>
      </c>
      <c r="DK321" s="136">
        <v>165728.52499999999</v>
      </c>
      <c r="DL321" s="136">
        <v>392.42500000000001</v>
      </c>
      <c r="DM321" s="136">
        <v>59688.65</v>
      </c>
      <c r="DN321" s="136">
        <v>150360.375</v>
      </c>
      <c r="DO321" s="136">
        <v>0</v>
      </c>
      <c r="DP321" s="136">
        <v>2368.605</v>
      </c>
      <c r="DQ321" s="136">
        <v>5481.2209999999995</v>
      </c>
      <c r="DR321" s="136">
        <v>0</v>
      </c>
      <c r="DS321" s="136">
        <v>69.674000000000007</v>
      </c>
      <c r="DT321" s="136">
        <v>164.91800000000001</v>
      </c>
      <c r="DU321" s="136">
        <v>0</v>
      </c>
      <c r="DV321" s="136">
        <v>367.05</v>
      </c>
      <c r="DW321" s="136">
        <v>869.17499999999905</v>
      </c>
      <c r="DX321" s="136">
        <v>0</v>
      </c>
      <c r="DY321" s="136">
        <v>11930.174999999999</v>
      </c>
      <c r="DZ321" s="136">
        <v>22505.325000000001</v>
      </c>
      <c r="EA321" s="136">
        <v>0</v>
      </c>
      <c r="EB321" s="136">
        <v>6519.2250000000004</v>
      </c>
      <c r="EC321" s="136">
        <v>19894.525000000001</v>
      </c>
      <c r="ED321" s="61"/>
      <c r="IM321"/>
    </row>
    <row r="322" spans="1:405" ht="20.25" customHeight="1">
      <c r="A322" s="17">
        <v>40064</v>
      </c>
      <c r="B322" s="18" t="s">
        <v>35</v>
      </c>
      <c r="C322" s="19">
        <v>2</v>
      </c>
      <c r="D322" s="14">
        <v>-3.3671099999999998</v>
      </c>
      <c r="E322" s="15">
        <v>-60.245919999999998</v>
      </c>
      <c r="F322" s="11" t="s">
        <v>16</v>
      </c>
      <c r="G322" s="13">
        <v>11</v>
      </c>
      <c r="H322" s="11" t="s">
        <v>20</v>
      </c>
      <c r="I322" s="12" t="s">
        <v>20</v>
      </c>
      <c r="J322" s="184" t="s">
        <v>1929</v>
      </c>
      <c r="K322" s="16" t="s">
        <v>408</v>
      </c>
      <c r="L322" s="136">
        <v>1</v>
      </c>
      <c r="M322" s="20">
        <v>7.3</v>
      </c>
      <c r="N322" s="20">
        <v>0.8</v>
      </c>
      <c r="O322" s="20">
        <v>29.61</v>
      </c>
      <c r="P322" s="20">
        <v>61.14</v>
      </c>
      <c r="Q322" s="20">
        <v>0.47</v>
      </c>
      <c r="R322" s="204">
        <v>8.9428571428571431</v>
      </c>
      <c r="S322" s="204">
        <v>0.68142857142857138</v>
      </c>
      <c r="T322" s="204">
        <v>55.828571428571422</v>
      </c>
      <c r="U322" s="204">
        <v>13.185714285714285</v>
      </c>
      <c r="V322" s="178" t="s">
        <v>15</v>
      </c>
      <c r="W322" s="20">
        <v>6.42</v>
      </c>
      <c r="X322" s="20">
        <v>2.38</v>
      </c>
      <c r="Y322" s="21" t="s">
        <v>15</v>
      </c>
      <c r="Z322" s="20">
        <v>10.25</v>
      </c>
      <c r="AA322" s="20">
        <v>10</v>
      </c>
      <c r="AB322" s="20">
        <v>7.31</v>
      </c>
      <c r="AC322" s="20">
        <v>29.17</v>
      </c>
      <c r="AD322" s="20">
        <v>0.04</v>
      </c>
      <c r="AE322" s="178" t="s">
        <v>1900</v>
      </c>
      <c r="AF322" s="20">
        <v>1.66</v>
      </c>
      <c r="AG322" s="260" t="s">
        <v>1900</v>
      </c>
      <c r="AH322" s="20">
        <v>1.4</v>
      </c>
      <c r="AI322" s="204">
        <v>7</v>
      </c>
      <c r="AJ322" s="20">
        <v>1.1200000000000001</v>
      </c>
      <c r="AK322" s="20">
        <v>2.23</v>
      </c>
      <c r="AL322" s="20">
        <v>1.04</v>
      </c>
      <c r="AM322" s="20">
        <v>0.02</v>
      </c>
      <c r="AN322" s="21" t="s">
        <v>15</v>
      </c>
      <c r="AO322" s="217">
        <v>2.65</v>
      </c>
      <c r="AP322" s="217">
        <v>2.0499999999999998</v>
      </c>
      <c r="AQ322" s="217">
        <f t="shared" ref="AQ322" si="23">AO322+AP322</f>
        <v>4.6999999999999993</v>
      </c>
      <c r="AR322" s="261">
        <f t="shared" si="18"/>
        <v>0.56382978723404265</v>
      </c>
      <c r="AS322" s="20">
        <v>1.2</v>
      </c>
      <c r="AT322" s="20">
        <v>23.84</v>
      </c>
      <c r="AU322" s="20">
        <v>2.2799999999999998</v>
      </c>
      <c r="AV322" s="20">
        <v>10.45</v>
      </c>
      <c r="AW322" s="204">
        <f t="shared" si="19"/>
        <v>1.1087464919028158</v>
      </c>
      <c r="AX322" s="21" t="s">
        <v>15</v>
      </c>
      <c r="AY322" s="21" t="s">
        <v>15</v>
      </c>
      <c r="AZ322" s="20" t="s">
        <v>15</v>
      </c>
      <c r="BA322" s="21" t="s">
        <v>15</v>
      </c>
      <c r="BB322" s="178" t="s">
        <v>1900</v>
      </c>
      <c r="BC322" s="21" t="s">
        <v>15</v>
      </c>
      <c r="BD322" s="260" t="s">
        <v>1900</v>
      </c>
      <c r="BE322" s="21" t="s">
        <v>15</v>
      </c>
      <c r="BF322" s="20">
        <v>1.4</v>
      </c>
      <c r="BG322" s="21" t="s">
        <v>15</v>
      </c>
      <c r="BH322" s="21" t="s">
        <v>15</v>
      </c>
      <c r="BI322" s="21" t="s">
        <v>15</v>
      </c>
      <c r="BJ322" s="309">
        <v>19.975840000000002</v>
      </c>
      <c r="BK322" s="309">
        <v>1202337000</v>
      </c>
      <c r="BL322" s="309">
        <v>242380300</v>
      </c>
      <c r="BM322" s="309">
        <v>0.80750069999999996</v>
      </c>
      <c r="BN322" s="309">
        <v>7.0566619999999997E-2</v>
      </c>
      <c r="BO322" s="309">
        <v>5.7141869999999997E-2</v>
      </c>
      <c r="BP322" s="309">
        <v>5.3483740000000002E-2</v>
      </c>
      <c r="BQ322" s="309">
        <v>3.5086660000000001E-3</v>
      </c>
      <c r="BR322" s="309">
        <v>7.7981669999999999E-3</v>
      </c>
      <c r="BS322" s="136">
        <v>13.779643331255199</v>
      </c>
      <c r="BT322" s="136">
        <v>5.9281609398978103</v>
      </c>
      <c r="BU322" s="136">
        <v>6.2501249901418202E-3</v>
      </c>
      <c r="BV322" s="136">
        <v>4.2882739300174402E-3</v>
      </c>
      <c r="BW322" s="136">
        <v>1.51359627821616E-2</v>
      </c>
      <c r="BX322" s="136">
        <v>34.454412161922903</v>
      </c>
      <c r="BY322" s="136">
        <v>1853.7265699945301</v>
      </c>
      <c r="BZ322" s="136">
        <v>9.9404131907588802E-2</v>
      </c>
      <c r="CA322" s="136">
        <v>1.69615949888637E-3</v>
      </c>
      <c r="CB322" s="136">
        <v>76198.823589623993</v>
      </c>
      <c r="CC322" s="136">
        <v>2448.3330210653398</v>
      </c>
      <c r="CD322" s="136">
        <v>491.53585769796598</v>
      </c>
      <c r="CE322" s="136">
        <v>0</v>
      </c>
      <c r="CF322" s="136">
        <v>1.9165000000000001E-2</v>
      </c>
      <c r="CG322" s="136">
        <v>20.078413000000001</v>
      </c>
      <c r="CH322" s="136">
        <v>29.6</v>
      </c>
      <c r="CI322" s="136">
        <v>30.557241379310302</v>
      </c>
      <c r="CJ322" s="136">
        <v>29.327977839335201</v>
      </c>
      <c r="CK322" s="136">
        <v>0.16200000000000001</v>
      </c>
      <c r="CL322" s="136">
        <v>15.336</v>
      </c>
      <c r="CM322" s="136">
        <v>35.719200000000001</v>
      </c>
      <c r="CN322" s="136">
        <v>302.75</v>
      </c>
      <c r="CO322" s="136">
        <v>39091.217117</v>
      </c>
      <c r="CP322" s="136">
        <v>90870.931563000006</v>
      </c>
      <c r="CQ322" s="136">
        <v>62</v>
      </c>
      <c r="CR322" s="136">
        <v>59.179310344827599</v>
      </c>
      <c r="CS322" s="136">
        <v>67.052631578947398</v>
      </c>
      <c r="CT322" s="136">
        <v>1005.9</v>
      </c>
      <c r="CU322" s="136">
        <v>1005.75862068965</v>
      </c>
      <c r="CV322" s="136">
        <v>1005.91911357341</v>
      </c>
      <c r="CW322" s="136">
        <v>3.6</v>
      </c>
      <c r="CX322" s="136">
        <v>2.37310344827586</v>
      </c>
      <c r="CY322" s="136">
        <v>1.98005540166205</v>
      </c>
      <c r="CZ322" s="136">
        <v>94</v>
      </c>
      <c r="DA322" s="136">
        <v>97.413793103448299</v>
      </c>
      <c r="DB322" s="136">
        <v>126.185595567867</v>
      </c>
      <c r="DC322" s="136">
        <v>40.274999999999999</v>
      </c>
      <c r="DD322" s="136">
        <v>4793.6000000000004</v>
      </c>
      <c r="DE322" s="136">
        <v>10457.25</v>
      </c>
      <c r="DF322" s="136">
        <v>512.5</v>
      </c>
      <c r="DG322" s="136">
        <v>40712.474999999999</v>
      </c>
      <c r="DH322" s="136">
        <v>91940.25</v>
      </c>
      <c r="DI322" s="136">
        <v>472.5</v>
      </c>
      <c r="DJ322" s="136">
        <v>67475.8</v>
      </c>
      <c r="DK322" s="136">
        <v>165808.47500000001</v>
      </c>
      <c r="DL322" s="136">
        <v>403.85</v>
      </c>
      <c r="DM322" s="136">
        <v>59679.8</v>
      </c>
      <c r="DN322" s="136">
        <v>150326.375</v>
      </c>
      <c r="DO322" s="136">
        <v>27.716999999999999</v>
      </c>
      <c r="DP322" s="136">
        <v>2396.1239999999998</v>
      </c>
      <c r="DQ322" s="136">
        <v>5512.1360000000004</v>
      </c>
      <c r="DR322" s="136">
        <v>0.59799999999999998</v>
      </c>
      <c r="DS322" s="136">
        <v>70.278000000000006</v>
      </c>
      <c r="DT322" s="136">
        <v>165.54499999999999</v>
      </c>
      <c r="DU322" s="136">
        <v>2.9750000000000001</v>
      </c>
      <c r="DV322" s="136">
        <v>370.07499999999999</v>
      </c>
      <c r="DW322" s="136">
        <v>872.29999999999905</v>
      </c>
      <c r="DX322" s="136">
        <v>122.97499999999999</v>
      </c>
      <c r="DY322" s="136">
        <v>12029.05</v>
      </c>
      <c r="DZ322" s="136">
        <v>22669.174999999999</v>
      </c>
      <c r="EA322" s="136">
        <v>108.575</v>
      </c>
      <c r="EB322" s="136">
        <v>6648.0749999999998</v>
      </c>
      <c r="EC322" s="136">
        <v>19997.875</v>
      </c>
      <c r="ED322" s="61"/>
      <c r="IM322"/>
    </row>
    <row r="323" spans="1:405" ht="20.25" customHeight="1">
      <c r="A323" s="25">
        <v>40064</v>
      </c>
      <c r="B323" s="26" t="s">
        <v>35</v>
      </c>
      <c r="C323" s="27">
        <v>2</v>
      </c>
      <c r="D323" s="14">
        <v>-3.3671099999999998</v>
      </c>
      <c r="E323" s="23">
        <v>-60.245919999999998</v>
      </c>
      <c r="F323" s="11" t="s">
        <v>16</v>
      </c>
      <c r="G323" s="13">
        <v>11</v>
      </c>
      <c r="H323" s="11" t="s">
        <v>20</v>
      </c>
      <c r="I323" s="12" t="s">
        <v>424</v>
      </c>
      <c r="J323" s="184" t="s">
        <v>1929</v>
      </c>
      <c r="K323" s="24" t="s">
        <v>408</v>
      </c>
      <c r="L323" s="136">
        <v>0</v>
      </c>
      <c r="M323" s="28">
        <v>7.3</v>
      </c>
      <c r="N323" s="28">
        <v>0.8</v>
      </c>
      <c r="O323" s="28">
        <v>29.31</v>
      </c>
      <c r="P323" s="28">
        <v>63.33</v>
      </c>
      <c r="Q323" s="28">
        <v>4.1900000000000004</v>
      </c>
      <c r="R323" s="205">
        <v>3.2666666666666662</v>
      </c>
      <c r="S323" s="205">
        <v>0.24833333333333332</v>
      </c>
      <c r="T323" s="205">
        <v>39.9</v>
      </c>
      <c r="U323" s="205">
        <v>9.4333333333333318</v>
      </c>
      <c r="V323" s="192" t="s">
        <v>15</v>
      </c>
      <c r="W323" s="28">
        <v>6.3</v>
      </c>
      <c r="X323" s="28">
        <v>1.71</v>
      </c>
      <c r="Y323" s="29" t="s">
        <v>15</v>
      </c>
      <c r="Z323" s="28">
        <v>10.25</v>
      </c>
      <c r="AA323" s="28">
        <v>10</v>
      </c>
      <c r="AB323" s="28">
        <v>7.29</v>
      </c>
      <c r="AC323" s="28">
        <v>29.44</v>
      </c>
      <c r="AD323" s="28">
        <v>0.04</v>
      </c>
      <c r="AE323" s="178" t="s">
        <v>1900</v>
      </c>
      <c r="AF323" s="28">
        <v>1.61</v>
      </c>
      <c r="AG323" s="260" t="s">
        <v>1900</v>
      </c>
      <c r="AH323" s="28">
        <v>1.34</v>
      </c>
      <c r="AI323" s="205">
        <v>6.75</v>
      </c>
      <c r="AJ323" s="28">
        <v>1.1100000000000001</v>
      </c>
      <c r="AK323" s="28">
        <v>2.21</v>
      </c>
      <c r="AL323" s="28">
        <v>1.04</v>
      </c>
      <c r="AM323" s="28">
        <v>0.01</v>
      </c>
      <c r="AN323" s="29" t="s">
        <v>15</v>
      </c>
      <c r="AO323" s="204" t="s">
        <v>15</v>
      </c>
      <c r="AP323" s="204" t="s">
        <v>15</v>
      </c>
      <c r="AQ323" s="204">
        <v>3.4</v>
      </c>
      <c r="AR323" s="261" t="str">
        <f t="shared" ref="AR323:AR386" si="24">IF(OR(AO323="NaN",AP323="NaN"),"NaN",AO323/AQ323)</f>
        <v>NaN</v>
      </c>
      <c r="AS323" s="28">
        <v>0.2</v>
      </c>
      <c r="AT323" s="28">
        <v>17.13</v>
      </c>
      <c r="AU323" s="28">
        <v>1.54</v>
      </c>
      <c r="AV323" s="28">
        <v>11.13</v>
      </c>
      <c r="AW323" s="204">
        <f t="shared" si="19"/>
        <v>0.55437324595140791</v>
      </c>
      <c r="AX323" s="29" t="s">
        <v>15</v>
      </c>
      <c r="AY323" s="29" t="s">
        <v>15</v>
      </c>
      <c r="AZ323" s="28" t="s">
        <v>15</v>
      </c>
      <c r="BA323" s="29" t="s">
        <v>15</v>
      </c>
      <c r="BB323" s="178" t="s">
        <v>1900</v>
      </c>
      <c r="BC323" s="29" t="s">
        <v>15</v>
      </c>
      <c r="BD323" s="260" t="s">
        <v>1900</v>
      </c>
      <c r="BE323" s="29" t="s">
        <v>15</v>
      </c>
      <c r="BF323" s="28">
        <v>1.34</v>
      </c>
      <c r="BG323" s="21" t="s">
        <v>15</v>
      </c>
      <c r="BH323" s="29" t="s">
        <v>15</v>
      </c>
      <c r="BI323" s="29" t="s">
        <v>15</v>
      </c>
      <c r="BJ323" s="309">
        <v>19.975840000000002</v>
      </c>
      <c r="BK323" s="309">
        <v>1202337000</v>
      </c>
      <c r="BL323" s="309">
        <v>242380300</v>
      </c>
      <c r="BM323" s="309">
        <v>0.80750069999999996</v>
      </c>
      <c r="BN323" s="309">
        <v>7.0566619999999997E-2</v>
      </c>
      <c r="BO323" s="309">
        <v>5.7141869999999997E-2</v>
      </c>
      <c r="BP323" s="309">
        <v>5.3483740000000002E-2</v>
      </c>
      <c r="BQ323" s="309">
        <v>3.5086660000000001E-3</v>
      </c>
      <c r="BR323" s="309">
        <v>7.7981669999999999E-3</v>
      </c>
      <c r="BS323" s="136">
        <v>13.779643331255199</v>
      </c>
      <c r="BT323" s="136">
        <v>5.9281609398978103</v>
      </c>
      <c r="BU323" s="136">
        <v>6.2501249901418202E-3</v>
      </c>
      <c r="BV323" s="136">
        <v>4.2882739300174402E-3</v>
      </c>
      <c r="BW323" s="136">
        <v>1.51359627821616E-2</v>
      </c>
      <c r="BX323" s="136">
        <v>34.454412161922903</v>
      </c>
      <c r="BY323" s="136">
        <v>1853.7265699945301</v>
      </c>
      <c r="BZ323" s="136">
        <v>9.9404131907588802E-2</v>
      </c>
      <c r="CA323" s="136">
        <v>1.69615949888637E-3</v>
      </c>
      <c r="CB323" s="136">
        <v>76198.823589623993</v>
      </c>
      <c r="CC323" s="136">
        <v>2448.3330210653398</v>
      </c>
      <c r="CD323" s="136">
        <v>491.53585769796598</v>
      </c>
      <c r="CE323" s="136">
        <v>0</v>
      </c>
      <c r="CF323" s="136">
        <v>1.9165000000000001E-2</v>
      </c>
      <c r="CG323" s="136">
        <v>20.078413000000001</v>
      </c>
      <c r="CH323" s="136">
        <v>29.6</v>
      </c>
      <c r="CI323" s="136">
        <v>30.557241379310302</v>
      </c>
      <c r="CJ323" s="136">
        <v>29.327977839335201</v>
      </c>
      <c r="CK323" s="136">
        <v>0.16200000000000001</v>
      </c>
      <c r="CL323" s="136">
        <v>15.336</v>
      </c>
      <c r="CM323" s="136">
        <v>35.719200000000001</v>
      </c>
      <c r="CN323" s="136">
        <v>302.75</v>
      </c>
      <c r="CO323" s="136">
        <v>39091.217117</v>
      </c>
      <c r="CP323" s="136">
        <v>90870.931563000006</v>
      </c>
      <c r="CQ323" s="136">
        <v>62</v>
      </c>
      <c r="CR323" s="136">
        <v>59.179310344827599</v>
      </c>
      <c r="CS323" s="136">
        <v>67.052631578947398</v>
      </c>
      <c r="CT323" s="136">
        <v>1005.9</v>
      </c>
      <c r="CU323" s="136">
        <v>1005.75862068965</v>
      </c>
      <c r="CV323" s="136">
        <v>1005.91911357341</v>
      </c>
      <c r="CW323" s="136">
        <v>3.6</v>
      </c>
      <c r="CX323" s="136">
        <v>2.37310344827586</v>
      </c>
      <c r="CY323" s="136">
        <v>1.98005540166205</v>
      </c>
      <c r="CZ323" s="136">
        <v>94</v>
      </c>
      <c r="DA323" s="136">
        <v>97.413793103448299</v>
      </c>
      <c r="DB323" s="136">
        <v>126.185595567867</v>
      </c>
      <c r="DC323" s="136">
        <v>40.274999999999999</v>
      </c>
      <c r="DD323" s="136">
        <v>4793.6000000000004</v>
      </c>
      <c r="DE323" s="136">
        <v>10457.25</v>
      </c>
      <c r="DF323" s="136">
        <v>512.5</v>
      </c>
      <c r="DG323" s="136">
        <v>40712.474999999999</v>
      </c>
      <c r="DH323" s="136">
        <v>91940.25</v>
      </c>
      <c r="DI323" s="136">
        <v>472.5</v>
      </c>
      <c r="DJ323" s="136">
        <v>67475.8</v>
      </c>
      <c r="DK323" s="136">
        <v>165808.47500000001</v>
      </c>
      <c r="DL323" s="136">
        <v>403.85</v>
      </c>
      <c r="DM323" s="136">
        <v>59679.8</v>
      </c>
      <c r="DN323" s="136">
        <v>150326.375</v>
      </c>
      <c r="DO323" s="136">
        <v>27.716999999999999</v>
      </c>
      <c r="DP323" s="136">
        <v>2396.1239999999998</v>
      </c>
      <c r="DQ323" s="136">
        <v>5512.1360000000004</v>
      </c>
      <c r="DR323" s="136">
        <v>0.59799999999999998</v>
      </c>
      <c r="DS323" s="136">
        <v>70.278000000000006</v>
      </c>
      <c r="DT323" s="136">
        <v>165.54499999999999</v>
      </c>
      <c r="DU323" s="136">
        <v>2.9750000000000001</v>
      </c>
      <c r="DV323" s="136">
        <v>370.07499999999999</v>
      </c>
      <c r="DW323" s="136">
        <v>872.29999999999905</v>
      </c>
      <c r="DX323" s="136">
        <v>122.97499999999999</v>
      </c>
      <c r="DY323" s="136">
        <v>12029.05</v>
      </c>
      <c r="DZ323" s="136">
        <v>22669.174999999999</v>
      </c>
      <c r="EA323" s="136">
        <v>108.575</v>
      </c>
      <c r="EB323" s="136">
        <v>6648.0749999999998</v>
      </c>
      <c r="EC323" s="136">
        <v>19997.875</v>
      </c>
      <c r="ED323" s="61"/>
      <c r="IM323"/>
    </row>
    <row r="324" spans="1:405" ht="20.25" customHeight="1">
      <c r="A324" s="17">
        <v>40064</v>
      </c>
      <c r="B324" s="18" t="s">
        <v>35</v>
      </c>
      <c r="C324" s="19">
        <v>2</v>
      </c>
      <c r="D324" s="14">
        <v>-3.3671099999999998</v>
      </c>
      <c r="E324" s="15">
        <v>-60.245919999999998</v>
      </c>
      <c r="F324" s="11" t="s">
        <v>16</v>
      </c>
      <c r="G324" s="13">
        <v>11</v>
      </c>
      <c r="H324" s="11" t="s">
        <v>20</v>
      </c>
      <c r="I324" s="12" t="s">
        <v>425</v>
      </c>
      <c r="J324" s="184" t="s">
        <v>1929</v>
      </c>
      <c r="K324" s="16" t="s">
        <v>408</v>
      </c>
      <c r="L324" s="136">
        <v>0</v>
      </c>
      <c r="M324" s="20">
        <v>7.3</v>
      </c>
      <c r="N324" s="20">
        <v>0.8</v>
      </c>
      <c r="O324" s="20">
        <v>29</v>
      </c>
      <c r="P324" s="20">
        <v>62</v>
      </c>
      <c r="Q324" s="20">
        <v>6.7</v>
      </c>
      <c r="R324" s="204">
        <v>3</v>
      </c>
      <c r="S324" s="204">
        <v>0.23000000000000004</v>
      </c>
      <c r="T324" s="204">
        <v>40.380000000000003</v>
      </c>
      <c r="U324" s="204">
        <v>9.5400000000000009</v>
      </c>
      <c r="V324" s="178" t="s">
        <v>15</v>
      </c>
      <c r="W324" s="20">
        <v>6.31</v>
      </c>
      <c r="X324" s="20">
        <v>1.37</v>
      </c>
      <c r="Y324" s="21" t="s">
        <v>15</v>
      </c>
      <c r="Z324" s="20">
        <v>10.25</v>
      </c>
      <c r="AA324" s="20">
        <v>10</v>
      </c>
      <c r="AB324" s="20">
        <v>7.11</v>
      </c>
      <c r="AC324" s="20">
        <v>29.29</v>
      </c>
      <c r="AD324" s="20">
        <v>0.05</v>
      </c>
      <c r="AE324" s="178" t="s">
        <v>1900</v>
      </c>
      <c r="AF324" s="20">
        <v>1.68</v>
      </c>
      <c r="AG324" s="260" t="s">
        <v>1900</v>
      </c>
      <c r="AH324" s="20">
        <v>1.48</v>
      </c>
      <c r="AI324" s="204">
        <v>6.79</v>
      </c>
      <c r="AJ324" s="20">
        <v>1.1299999999999999</v>
      </c>
      <c r="AK324" s="20">
        <v>2.2799999999999998</v>
      </c>
      <c r="AL324" s="20">
        <v>1.04</v>
      </c>
      <c r="AM324" s="20">
        <v>0.06</v>
      </c>
      <c r="AN324" s="21" t="s">
        <v>15</v>
      </c>
      <c r="AO324" s="205" t="s">
        <v>15</v>
      </c>
      <c r="AP324" s="205" t="s">
        <v>15</v>
      </c>
      <c r="AQ324" s="205">
        <v>3.35</v>
      </c>
      <c r="AR324" s="261" t="str">
        <f t="shared" si="24"/>
        <v>NaN</v>
      </c>
      <c r="AS324" s="20">
        <v>0.25</v>
      </c>
      <c r="AT324" s="20">
        <v>13.66</v>
      </c>
      <c r="AU324" s="20">
        <v>5.05</v>
      </c>
      <c r="AV324" s="20">
        <v>2.7</v>
      </c>
      <c r="AW324" s="204">
        <f t="shared" si="19"/>
        <v>3.3262394757084475</v>
      </c>
      <c r="AX324" s="21" t="s">
        <v>15</v>
      </c>
      <c r="AY324" s="21" t="s">
        <v>15</v>
      </c>
      <c r="AZ324" s="20" t="s">
        <v>15</v>
      </c>
      <c r="BA324" s="21" t="s">
        <v>15</v>
      </c>
      <c r="BB324" s="178" t="s">
        <v>1900</v>
      </c>
      <c r="BC324" s="21" t="s">
        <v>15</v>
      </c>
      <c r="BD324" s="260" t="s">
        <v>1900</v>
      </c>
      <c r="BE324" s="21" t="s">
        <v>15</v>
      </c>
      <c r="BF324" s="20">
        <v>1.48</v>
      </c>
      <c r="BG324" s="21" t="s">
        <v>15</v>
      </c>
      <c r="BH324" s="21" t="s">
        <v>15</v>
      </c>
      <c r="BI324" s="21" t="s">
        <v>15</v>
      </c>
      <c r="BJ324" s="309">
        <v>19.975840000000002</v>
      </c>
      <c r="BK324" s="309">
        <v>1202337000</v>
      </c>
      <c r="BL324" s="309">
        <v>242380300</v>
      </c>
      <c r="BM324" s="309">
        <v>0.80750069999999996</v>
      </c>
      <c r="BN324" s="309">
        <v>7.0566619999999997E-2</v>
      </c>
      <c r="BO324" s="309">
        <v>5.7141869999999997E-2</v>
      </c>
      <c r="BP324" s="309">
        <v>5.3483740000000002E-2</v>
      </c>
      <c r="BQ324" s="309">
        <v>3.5086660000000001E-3</v>
      </c>
      <c r="BR324" s="309">
        <v>7.7981669999999999E-3</v>
      </c>
      <c r="BS324" s="136">
        <v>13.779643331255199</v>
      </c>
      <c r="BT324" s="136">
        <v>5.9281609398978103</v>
      </c>
      <c r="BU324" s="136">
        <v>6.2501249901418202E-3</v>
      </c>
      <c r="BV324" s="136">
        <v>4.2882739300174402E-3</v>
      </c>
      <c r="BW324" s="136">
        <v>1.51359627821616E-2</v>
      </c>
      <c r="BX324" s="136">
        <v>34.454412161922903</v>
      </c>
      <c r="BY324" s="136">
        <v>1853.7265699945301</v>
      </c>
      <c r="BZ324" s="136">
        <v>9.9404131907588802E-2</v>
      </c>
      <c r="CA324" s="136">
        <v>1.69615949888637E-3</v>
      </c>
      <c r="CB324" s="136">
        <v>76198.823589623993</v>
      </c>
      <c r="CC324" s="136">
        <v>2448.3330210653398</v>
      </c>
      <c r="CD324" s="136">
        <v>491.53585769796598</v>
      </c>
      <c r="CE324" s="136">
        <v>0</v>
      </c>
      <c r="CF324" s="136">
        <v>1.9165000000000001E-2</v>
      </c>
      <c r="CG324" s="136">
        <v>20.078413000000001</v>
      </c>
      <c r="CH324" s="136">
        <v>29.6</v>
      </c>
      <c r="CI324" s="136">
        <v>30.557241379310302</v>
      </c>
      <c r="CJ324" s="136">
        <v>29.327977839335201</v>
      </c>
      <c r="CK324" s="136">
        <v>0.16200000000000001</v>
      </c>
      <c r="CL324" s="136">
        <v>15.336</v>
      </c>
      <c r="CM324" s="136">
        <v>35.719200000000001</v>
      </c>
      <c r="CN324" s="136">
        <v>302.75</v>
      </c>
      <c r="CO324" s="136">
        <v>39091.217117</v>
      </c>
      <c r="CP324" s="136">
        <v>90870.931563000006</v>
      </c>
      <c r="CQ324" s="136">
        <v>62</v>
      </c>
      <c r="CR324" s="136">
        <v>59.179310344827599</v>
      </c>
      <c r="CS324" s="136">
        <v>67.052631578947398</v>
      </c>
      <c r="CT324" s="136">
        <v>1005.9</v>
      </c>
      <c r="CU324" s="136">
        <v>1005.75862068965</v>
      </c>
      <c r="CV324" s="136">
        <v>1005.91911357341</v>
      </c>
      <c r="CW324" s="136">
        <v>3.6</v>
      </c>
      <c r="CX324" s="136">
        <v>2.37310344827586</v>
      </c>
      <c r="CY324" s="136">
        <v>1.98005540166205</v>
      </c>
      <c r="CZ324" s="136">
        <v>94</v>
      </c>
      <c r="DA324" s="136">
        <v>97.413793103448299</v>
      </c>
      <c r="DB324" s="136">
        <v>126.185595567867</v>
      </c>
      <c r="DC324" s="136">
        <v>40.274999999999999</v>
      </c>
      <c r="DD324" s="136">
        <v>4793.6000000000004</v>
      </c>
      <c r="DE324" s="136">
        <v>10457.25</v>
      </c>
      <c r="DF324" s="136">
        <v>512.5</v>
      </c>
      <c r="DG324" s="136">
        <v>40712.474999999999</v>
      </c>
      <c r="DH324" s="136">
        <v>91940.25</v>
      </c>
      <c r="DI324" s="136">
        <v>472.5</v>
      </c>
      <c r="DJ324" s="136">
        <v>67475.8</v>
      </c>
      <c r="DK324" s="136">
        <v>165808.47500000001</v>
      </c>
      <c r="DL324" s="136">
        <v>403.85</v>
      </c>
      <c r="DM324" s="136">
        <v>59679.8</v>
      </c>
      <c r="DN324" s="136">
        <v>150326.375</v>
      </c>
      <c r="DO324" s="136">
        <v>27.716999999999999</v>
      </c>
      <c r="DP324" s="136">
        <v>2396.1239999999998</v>
      </c>
      <c r="DQ324" s="136">
        <v>5512.1360000000004</v>
      </c>
      <c r="DR324" s="136">
        <v>0.59799999999999998</v>
      </c>
      <c r="DS324" s="136">
        <v>70.278000000000006</v>
      </c>
      <c r="DT324" s="136">
        <v>165.54499999999999</v>
      </c>
      <c r="DU324" s="136">
        <v>2.9750000000000001</v>
      </c>
      <c r="DV324" s="136">
        <v>370.07499999999999</v>
      </c>
      <c r="DW324" s="136">
        <v>872.29999999999905</v>
      </c>
      <c r="DX324" s="136">
        <v>122.97499999999999</v>
      </c>
      <c r="DY324" s="136">
        <v>12029.05</v>
      </c>
      <c r="DZ324" s="136">
        <v>22669.174999999999</v>
      </c>
      <c r="EA324" s="136">
        <v>108.575</v>
      </c>
      <c r="EB324" s="136">
        <v>6648.0749999999998</v>
      </c>
      <c r="EC324" s="136">
        <v>19997.875</v>
      </c>
      <c r="ED324" s="61"/>
      <c r="IM324"/>
    </row>
    <row r="325" spans="1:405" ht="20.25" customHeight="1">
      <c r="A325" s="25">
        <v>40092</v>
      </c>
      <c r="B325" s="26" t="s">
        <v>434</v>
      </c>
      <c r="C325" s="27">
        <v>1</v>
      </c>
      <c r="D325" s="14">
        <v>-3.3625400000000001</v>
      </c>
      <c r="E325" s="23">
        <v>-60.303719999999998</v>
      </c>
      <c r="F325" s="11" t="s">
        <v>16</v>
      </c>
      <c r="G325" s="13">
        <v>9</v>
      </c>
      <c r="H325" s="11" t="s">
        <v>86</v>
      </c>
      <c r="I325" s="12" t="s">
        <v>433</v>
      </c>
      <c r="J325" s="12" t="s">
        <v>16</v>
      </c>
      <c r="K325" s="24" t="s">
        <v>427</v>
      </c>
      <c r="L325" s="136">
        <v>1</v>
      </c>
      <c r="M325" s="178">
        <v>3.5</v>
      </c>
      <c r="N325" s="178">
        <v>0.85</v>
      </c>
      <c r="O325" s="178">
        <v>33.17</v>
      </c>
      <c r="P325" s="178">
        <v>66</v>
      </c>
      <c r="Q325" s="178">
        <v>0.28999999999999998</v>
      </c>
      <c r="R325" s="28">
        <v>107</v>
      </c>
      <c r="S325" s="28">
        <v>7.71</v>
      </c>
      <c r="T325" s="28" t="s">
        <v>15</v>
      </c>
      <c r="U325" s="28" t="s">
        <v>15</v>
      </c>
      <c r="V325" s="28">
        <v>13</v>
      </c>
      <c r="W325" s="28">
        <v>9.98</v>
      </c>
      <c r="X325" s="28">
        <v>2.75</v>
      </c>
      <c r="Y325" s="28">
        <v>4.34</v>
      </c>
      <c r="Z325" s="28">
        <v>8.8000000000000007</v>
      </c>
      <c r="AA325" s="28">
        <v>18.5</v>
      </c>
      <c r="AB325" s="28" t="s">
        <v>15</v>
      </c>
      <c r="AC325" s="28">
        <v>30.75</v>
      </c>
      <c r="AD325" s="28">
        <v>0.04</v>
      </c>
      <c r="AE325" s="178" t="s">
        <v>1900</v>
      </c>
      <c r="AF325" s="28">
        <v>2.21</v>
      </c>
      <c r="AG325" s="260" t="s">
        <v>1900</v>
      </c>
      <c r="AH325" s="28">
        <v>1.1000000000000001</v>
      </c>
      <c r="AI325" s="205">
        <v>7.03</v>
      </c>
      <c r="AJ325" s="28">
        <v>1.1499999999999999</v>
      </c>
      <c r="AK325" s="28">
        <v>2.19</v>
      </c>
      <c r="AL325" s="28">
        <v>1.49</v>
      </c>
      <c r="AM325" s="28">
        <v>0.04</v>
      </c>
      <c r="AN325" s="28" t="s">
        <v>15</v>
      </c>
      <c r="AO325" s="205">
        <v>40.618602785481976</v>
      </c>
      <c r="AP325" s="205">
        <v>12.802470523428767</v>
      </c>
      <c r="AQ325" s="217">
        <f t="shared" ref="AQ325:AQ377" si="25">AO325+AP325</f>
        <v>53.421073308910742</v>
      </c>
      <c r="AR325" s="261">
        <f t="shared" si="24"/>
        <v>0.76034793517910682</v>
      </c>
      <c r="AS325" s="28">
        <v>8.3000000000000007</v>
      </c>
      <c r="AT325" s="28">
        <v>14.86</v>
      </c>
      <c r="AU325" s="28" t="s">
        <v>15</v>
      </c>
      <c r="AV325" s="28">
        <v>6.29</v>
      </c>
      <c r="AW325" s="204">
        <f t="shared" si="19"/>
        <v>2.2174929838056316</v>
      </c>
      <c r="AX325" s="28" t="s">
        <v>15</v>
      </c>
      <c r="AY325" s="28" t="s">
        <v>15</v>
      </c>
      <c r="AZ325" s="28" t="s">
        <v>15</v>
      </c>
      <c r="BA325" s="28" t="s">
        <v>15</v>
      </c>
      <c r="BB325" s="178" t="s">
        <v>1900</v>
      </c>
      <c r="BC325" s="28" t="s">
        <v>15</v>
      </c>
      <c r="BD325" s="260" t="s">
        <v>1900</v>
      </c>
      <c r="BE325" s="28" t="s">
        <v>15</v>
      </c>
      <c r="BF325" s="28">
        <v>1.1000000000000001</v>
      </c>
      <c r="BG325" s="21" t="s">
        <v>15</v>
      </c>
      <c r="BH325" s="28" t="s">
        <v>15</v>
      </c>
      <c r="BI325" s="28" t="s">
        <v>15</v>
      </c>
      <c r="BJ325" s="309">
        <v>16.784780000000001</v>
      </c>
      <c r="BK325" s="309">
        <v>534897600</v>
      </c>
      <c r="BL325" s="309">
        <v>172575900</v>
      </c>
      <c r="BM325" s="309">
        <v>0.80398700000000001</v>
      </c>
      <c r="BN325" s="309">
        <v>7.1609359999999997E-2</v>
      </c>
      <c r="BO325" s="309">
        <v>5.8204249999999999E-2</v>
      </c>
      <c r="BP325" s="309">
        <v>5.396836E-2</v>
      </c>
      <c r="BQ325" s="309">
        <v>4.4665060000000003E-3</v>
      </c>
      <c r="BR325" s="309">
        <v>7.7642350000000004E-3</v>
      </c>
      <c r="BS325" s="136">
        <v>13.0036529541016</v>
      </c>
      <c r="BT325" s="136">
        <v>1.7937349319458</v>
      </c>
      <c r="BU325" s="136">
        <v>5.8540235273539997E-3</v>
      </c>
      <c r="BV325" s="136">
        <v>4.6471540699712902E-4</v>
      </c>
      <c r="BW325" s="136">
        <v>5.8746405877172902E-3</v>
      </c>
      <c r="BX325" s="136">
        <v>4.5388459348556403</v>
      </c>
      <c r="BY325" s="136">
        <v>3169.3338764723098</v>
      </c>
      <c r="BZ325" s="136">
        <v>1.2043327629040999E-2</v>
      </c>
      <c r="CA325" s="136">
        <v>1.45497495523432E-3</v>
      </c>
      <c r="CB325" s="136">
        <v>11649.3226828305</v>
      </c>
      <c r="CC325" s="136">
        <v>2736.3653505899001</v>
      </c>
      <c r="CD325" s="136">
        <v>317.11735090392801</v>
      </c>
      <c r="CE325" s="136">
        <v>0</v>
      </c>
      <c r="CF325" s="136">
        <v>7.3500509999999997</v>
      </c>
      <c r="CG325" s="136">
        <v>10.632398</v>
      </c>
      <c r="CH325" s="136">
        <v>28.5</v>
      </c>
      <c r="CI325" s="136">
        <v>29.5634482758621</v>
      </c>
      <c r="CJ325" s="136">
        <v>29.291689750692498</v>
      </c>
      <c r="CK325" s="136">
        <v>4.6800000000000001E-2</v>
      </c>
      <c r="CL325" s="136">
        <v>11.1744</v>
      </c>
      <c r="CM325" s="136">
        <v>29.8476</v>
      </c>
      <c r="CN325" s="136">
        <v>93.935833000000002</v>
      </c>
      <c r="CO325" s="136">
        <v>37055.140834999998</v>
      </c>
      <c r="CP325" s="136">
        <v>86905.644440999997</v>
      </c>
      <c r="CQ325" s="136">
        <v>79</v>
      </c>
      <c r="CR325" s="136">
        <v>67.110344827586204</v>
      </c>
      <c r="CS325" s="136">
        <v>68.202216066481995</v>
      </c>
      <c r="CT325" s="136">
        <v>1006.2</v>
      </c>
      <c r="CU325" s="136">
        <v>1005.3013793103499</v>
      </c>
      <c r="CV325" s="136">
        <v>1005.12576177285</v>
      </c>
      <c r="CW325" s="136">
        <v>0.8</v>
      </c>
      <c r="CX325" s="136">
        <v>1.56620689655172</v>
      </c>
      <c r="CY325" s="136">
        <v>1.6155124653739601</v>
      </c>
      <c r="CZ325" s="136">
        <v>265</v>
      </c>
      <c r="DA325" s="136">
        <v>182.33103448275901</v>
      </c>
      <c r="DB325" s="136">
        <v>157.04432132964001</v>
      </c>
      <c r="DC325" s="136">
        <v>22.574999999999999</v>
      </c>
      <c r="DD325" s="136">
        <v>4634.0749999999998</v>
      </c>
      <c r="DE325" s="136">
        <v>11107.075000000001</v>
      </c>
      <c r="DF325" s="136">
        <v>261.7</v>
      </c>
      <c r="DG325" s="136">
        <v>35154.300000000003</v>
      </c>
      <c r="DH325" s="136">
        <v>87534.675000000003</v>
      </c>
      <c r="DI325" s="136">
        <v>454.67500000000001</v>
      </c>
      <c r="DJ325" s="136">
        <v>67780.7</v>
      </c>
      <c r="DK325" s="136">
        <v>168728.125</v>
      </c>
      <c r="DL325" s="136">
        <v>445.67500000000001</v>
      </c>
      <c r="DM325" s="136">
        <v>64709</v>
      </c>
      <c r="DN325" s="136">
        <v>159323.27499999999</v>
      </c>
      <c r="DO325" s="136">
        <v>14.993</v>
      </c>
      <c r="DP325" s="136">
        <v>2107.1779999999999</v>
      </c>
      <c r="DQ325" s="136">
        <v>5245.1109999999999</v>
      </c>
      <c r="DR325" s="136">
        <v>0.23499999999999999</v>
      </c>
      <c r="DS325" s="136">
        <v>64.025000000000006</v>
      </c>
      <c r="DT325" s="136">
        <v>159.70400000000001</v>
      </c>
      <c r="DU325" s="136">
        <v>1.1499999999999999</v>
      </c>
      <c r="DV325" s="136">
        <v>337.3</v>
      </c>
      <c r="DW325" s="136">
        <v>840.9</v>
      </c>
      <c r="DX325" s="136">
        <v>12.775</v>
      </c>
      <c r="DY325" s="136">
        <v>4356.3</v>
      </c>
      <c r="DZ325" s="136">
        <v>11933.375</v>
      </c>
      <c r="EA325" s="136">
        <v>110.05</v>
      </c>
      <c r="EB325" s="136">
        <v>11861.3</v>
      </c>
      <c r="EC325" s="136">
        <v>28458.724999999999</v>
      </c>
      <c r="ED325" s="135">
        <v>0</v>
      </c>
      <c r="EE325" s="135">
        <v>0</v>
      </c>
      <c r="EF325" s="135">
        <v>0</v>
      </c>
      <c r="EG325" s="137">
        <v>0</v>
      </c>
      <c r="EH325" s="135">
        <v>0</v>
      </c>
      <c r="EI325" s="137">
        <v>0</v>
      </c>
      <c r="EJ325" s="135">
        <v>0</v>
      </c>
      <c r="EK325" s="135">
        <v>0</v>
      </c>
      <c r="EL325" s="135">
        <v>0</v>
      </c>
      <c r="EM325" s="137">
        <v>0</v>
      </c>
      <c r="EN325" s="137">
        <v>0</v>
      </c>
      <c r="EO325" s="137">
        <v>19.598236158745713</v>
      </c>
      <c r="EP325" s="137">
        <v>0</v>
      </c>
      <c r="EQ325" s="151">
        <v>0</v>
      </c>
      <c r="ER325" s="137">
        <v>0</v>
      </c>
      <c r="ES325" s="137">
        <v>0</v>
      </c>
      <c r="ET325" s="135">
        <v>0</v>
      </c>
      <c r="EU325" s="137">
        <v>0</v>
      </c>
      <c r="EV325" s="137">
        <v>0</v>
      </c>
      <c r="EW325" s="137">
        <v>0</v>
      </c>
      <c r="EX325" s="135">
        <v>0</v>
      </c>
      <c r="EY325" s="137">
        <v>0</v>
      </c>
      <c r="EZ325" s="137">
        <v>0</v>
      </c>
      <c r="FA325" s="135">
        <v>0</v>
      </c>
      <c r="FB325" s="137">
        <v>0</v>
      </c>
      <c r="FC325" s="137">
        <v>0</v>
      </c>
      <c r="FD325" s="137">
        <v>0</v>
      </c>
      <c r="FE325" s="135">
        <v>0</v>
      </c>
      <c r="FF325" s="137">
        <v>0</v>
      </c>
      <c r="FG325" s="137">
        <v>0</v>
      </c>
      <c r="FH325" s="137">
        <v>19.598236158745713</v>
      </c>
      <c r="FI325" s="137">
        <v>0</v>
      </c>
      <c r="FJ325" s="135">
        <v>0</v>
      </c>
      <c r="FK325" s="137">
        <v>0</v>
      </c>
      <c r="FL325" s="137">
        <v>0</v>
      </c>
      <c r="FM325" s="137">
        <v>0</v>
      </c>
      <c r="FN325" s="137">
        <v>0</v>
      </c>
      <c r="FO325" s="137">
        <v>0</v>
      </c>
      <c r="FP325" s="137">
        <v>0</v>
      </c>
      <c r="FQ325" s="137">
        <v>78.392944634982854</v>
      </c>
      <c r="FR325" s="137">
        <v>0</v>
      </c>
      <c r="FS325" s="137">
        <v>0</v>
      </c>
      <c r="FT325" s="137">
        <v>0</v>
      </c>
      <c r="FU325" s="135">
        <v>0</v>
      </c>
      <c r="FV325" s="137">
        <v>0</v>
      </c>
      <c r="FW325" s="137">
        <v>0</v>
      </c>
      <c r="FX325" s="137">
        <v>19.598236158745713</v>
      </c>
      <c r="FY325" s="137">
        <v>0</v>
      </c>
      <c r="FZ325" s="137">
        <v>19.598236158745713</v>
      </c>
      <c r="GA325" s="137">
        <v>19.598236158745713</v>
      </c>
      <c r="GB325" s="137">
        <v>58.79470847623714</v>
      </c>
      <c r="GC325" s="137">
        <v>352.7682508574228</v>
      </c>
      <c r="GD325" s="137">
        <v>0</v>
      </c>
      <c r="GE325" s="135">
        <v>0</v>
      </c>
      <c r="GF325" s="137">
        <v>0</v>
      </c>
      <c r="GG325" s="137">
        <v>0</v>
      </c>
      <c r="GH325" s="137">
        <v>0</v>
      </c>
      <c r="GI325" s="137">
        <v>0</v>
      </c>
      <c r="GJ325" s="137">
        <v>0</v>
      </c>
      <c r="GK325" s="135">
        <v>0</v>
      </c>
      <c r="GL325" s="135">
        <v>0</v>
      </c>
      <c r="GM325" s="137">
        <v>0</v>
      </c>
      <c r="GN325" s="137">
        <v>0</v>
      </c>
      <c r="GO325" s="137">
        <v>0</v>
      </c>
      <c r="GP325" s="137">
        <v>0</v>
      </c>
      <c r="GQ325" s="135">
        <v>0</v>
      </c>
      <c r="GR325" s="137">
        <v>117.58941695247428</v>
      </c>
      <c r="GS325" s="137">
        <v>176.3841254287114</v>
      </c>
      <c r="GT325" s="137">
        <v>0</v>
      </c>
      <c r="GU325" s="137">
        <v>0</v>
      </c>
      <c r="GV325" s="137">
        <v>0</v>
      </c>
      <c r="GW325" s="137">
        <v>0</v>
      </c>
      <c r="GX325" s="137">
        <v>0</v>
      </c>
      <c r="GY325" s="137">
        <v>0</v>
      </c>
      <c r="GZ325" s="137">
        <v>97.99118079372856</v>
      </c>
      <c r="HA325" s="137">
        <v>0</v>
      </c>
      <c r="HB325" s="135">
        <v>0</v>
      </c>
      <c r="HC325" s="135">
        <v>0</v>
      </c>
      <c r="HD325" s="137">
        <v>0</v>
      </c>
      <c r="HE325" s="137">
        <v>0</v>
      </c>
      <c r="HF325" s="135">
        <v>0</v>
      </c>
      <c r="HG325" s="137">
        <v>0</v>
      </c>
      <c r="HH325" s="137">
        <v>0</v>
      </c>
      <c r="HI325" s="135">
        <v>0</v>
      </c>
      <c r="HJ325" s="137">
        <v>0</v>
      </c>
      <c r="HK325" s="137">
        <v>0</v>
      </c>
      <c r="HL325" s="137">
        <v>293.97354238118567</v>
      </c>
      <c r="HM325" s="137">
        <v>0</v>
      </c>
      <c r="HN325" s="137">
        <v>195.98236158745712</v>
      </c>
      <c r="HO325" s="135">
        <v>0</v>
      </c>
      <c r="HP325" s="135">
        <v>0</v>
      </c>
      <c r="HQ325" s="137">
        <v>0</v>
      </c>
      <c r="HR325" s="135">
        <v>0</v>
      </c>
      <c r="HS325" s="137">
        <v>254.77707006369425</v>
      </c>
      <c r="HT325" s="135">
        <v>0</v>
      </c>
      <c r="HU325" s="137">
        <v>0</v>
      </c>
      <c r="HV325" s="137">
        <v>0</v>
      </c>
      <c r="HW325" s="137">
        <v>0</v>
      </c>
      <c r="HX325" s="137">
        <v>58.79470847623714</v>
      </c>
      <c r="HY325" s="137">
        <v>19.598236158745713</v>
      </c>
      <c r="HZ325" s="135">
        <v>0</v>
      </c>
      <c r="IA325" s="135">
        <v>0</v>
      </c>
      <c r="IB325" s="135">
        <v>0</v>
      </c>
      <c r="IC325" s="137">
        <v>0</v>
      </c>
      <c r="ID325" s="137">
        <v>0</v>
      </c>
      <c r="IE325" s="137">
        <v>0</v>
      </c>
      <c r="IF325" s="135">
        <v>0</v>
      </c>
      <c r="IG325" s="137">
        <v>19.598236158745713</v>
      </c>
      <c r="IH325" s="137">
        <v>0</v>
      </c>
      <c r="II325" s="135">
        <v>19.598236158745713</v>
      </c>
      <c r="IJ325" s="137">
        <v>19.598236158745713</v>
      </c>
      <c r="IK325" s="137">
        <v>0</v>
      </c>
      <c r="IL325" s="137">
        <v>0</v>
      </c>
      <c r="IM325" s="135">
        <v>0</v>
      </c>
      <c r="IN325" s="137">
        <v>0</v>
      </c>
      <c r="IO325" s="137">
        <v>0</v>
      </c>
      <c r="IP325" s="137">
        <v>19.598236158745713</v>
      </c>
      <c r="IQ325" s="135">
        <v>0</v>
      </c>
      <c r="IR325" s="137">
        <v>0</v>
      </c>
      <c r="IS325" s="137">
        <v>0</v>
      </c>
      <c r="IT325" s="137">
        <v>0</v>
      </c>
      <c r="IU325" s="137">
        <v>19.598236158745713</v>
      </c>
      <c r="IV325" s="137">
        <v>0</v>
      </c>
      <c r="IW325" s="135">
        <v>0</v>
      </c>
      <c r="IX325" s="137">
        <v>0</v>
      </c>
      <c r="IY325" s="137">
        <v>0</v>
      </c>
      <c r="IZ325" s="135">
        <v>0</v>
      </c>
      <c r="JA325" s="137">
        <v>0</v>
      </c>
      <c r="JB325" s="137">
        <v>0</v>
      </c>
      <c r="JC325" s="135">
        <v>0</v>
      </c>
      <c r="JD325" s="137">
        <v>0</v>
      </c>
      <c r="JE325" s="135">
        <v>0</v>
      </c>
      <c r="JF325" s="137">
        <v>0</v>
      </c>
      <c r="JG325" s="135">
        <v>0</v>
      </c>
      <c r="JH325" s="137">
        <v>0</v>
      </c>
      <c r="JI325" s="135">
        <v>0</v>
      </c>
      <c r="JJ325" s="137">
        <v>0</v>
      </c>
      <c r="JK325" s="137">
        <v>0</v>
      </c>
      <c r="JL325" s="135">
        <v>0</v>
      </c>
      <c r="JM325" s="137">
        <v>0</v>
      </c>
      <c r="JN325" s="137">
        <v>0</v>
      </c>
      <c r="JO325" s="137">
        <v>0</v>
      </c>
      <c r="JP325" s="137">
        <v>19.598236158745713</v>
      </c>
      <c r="JQ325" s="135">
        <v>0</v>
      </c>
      <c r="JR325" s="137">
        <v>0</v>
      </c>
      <c r="JS325" s="137">
        <v>39.196472317491427</v>
      </c>
      <c r="JT325" s="137">
        <v>0</v>
      </c>
      <c r="JU325" s="137">
        <v>0</v>
      </c>
      <c r="JV325" s="137">
        <v>0</v>
      </c>
      <c r="JW325" s="137">
        <v>1430.6712395884369</v>
      </c>
      <c r="JX325" s="137">
        <v>0</v>
      </c>
      <c r="JY325" s="135">
        <v>0</v>
      </c>
      <c r="JZ325" s="135">
        <v>0</v>
      </c>
      <c r="KA325" s="137">
        <v>19.598236158745713</v>
      </c>
      <c r="KB325" s="137">
        <v>0</v>
      </c>
      <c r="KC325" s="135">
        <v>0</v>
      </c>
      <c r="KD325" s="135">
        <v>0</v>
      </c>
      <c r="KE325" s="137">
        <v>0</v>
      </c>
      <c r="KF325" s="135">
        <v>19.598236158745713</v>
      </c>
      <c r="KG325" s="137">
        <v>137.18765311121999</v>
      </c>
      <c r="KH325" s="137">
        <v>0</v>
      </c>
      <c r="KI325" s="137">
        <v>0</v>
      </c>
      <c r="KJ325" s="135">
        <v>0</v>
      </c>
      <c r="KK325" s="137">
        <v>137.18765311121999</v>
      </c>
      <c r="KL325" s="137">
        <v>823.12591866731998</v>
      </c>
      <c r="KM325" s="137">
        <v>2880.9407153356196</v>
      </c>
      <c r="KN325" s="137">
        <v>78.392944634982854</v>
      </c>
      <c r="KO325" s="137">
        <v>333.17001469867711</v>
      </c>
      <c r="KP325" s="137">
        <v>137.18765311121999</v>
      </c>
      <c r="KQ325" s="137">
        <v>0</v>
      </c>
      <c r="KR325" s="135">
        <v>0</v>
      </c>
      <c r="KS325" s="135">
        <v>97.99118079372856</v>
      </c>
      <c r="KT325" s="137">
        <v>0</v>
      </c>
      <c r="KU325" s="137">
        <v>0</v>
      </c>
      <c r="KV325" s="137">
        <v>391.96472317491424</v>
      </c>
      <c r="KW325" s="137">
        <v>0</v>
      </c>
      <c r="KX325" s="137">
        <v>0</v>
      </c>
      <c r="KY325" s="135">
        <v>0</v>
      </c>
      <c r="KZ325" s="137">
        <v>274.37530622243997</v>
      </c>
      <c r="LA325" s="137">
        <v>274.37530622243997</v>
      </c>
      <c r="LB325" s="137">
        <v>0</v>
      </c>
      <c r="LC325" s="137">
        <v>0</v>
      </c>
      <c r="LD325" s="137">
        <v>58.79470847623714</v>
      </c>
      <c r="LE325" s="137">
        <v>293.97354238118567</v>
      </c>
      <c r="LF325" s="135">
        <v>0</v>
      </c>
      <c r="LG325" s="135">
        <v>0</v>
      </c>
      <c r="LH325" s="137">
        <v>0</v>
      </c>
      <c r="LI325" s="135">
        <v>0</v>
      </c>
      <c r="LJ325" s="137">
        <v>0</v>
      </c>
      <c r="LK325" s="135">
        <v>0</v>
      </c>
      <c r="LL325" s="137">
        <v>0</v>
      </c>
      <c r="LM325" s="137">
        <v>0</v>
      </c>
      <c r="LN325" s="137">
        <v>0</v>
      </c>
      <c r="LO325" s="135">
        <v>0</v>
      </c>
      <c r="LP325" s="135">
        <v>0</v>
      </c>
      <c r="LQ325" s="137">
        <v>0</v>
      </c>
      <c r="LR325" s="135">
        <v>19.598236158745713</v>
      </c>
      <c r="LS325" s="135">
        <v>0</v>
      </c>
      <c r="LT325" s="137">
        <v>0</v>
      </c>
      <c r="LU325" s="135">
        <v>0</v>
      </c>
      <c r="LV325" s="137">
        <v>0</v>
      </c>
      <c r="LW325" s="137">
        <v>0</v>
      </c>
      <c r="LX325" s="137">
        <v>0</v>
      </c>
      <c r="LY325" s="135">
        <v>0</v>
      </c>
      <c r="LZ325" s="135">
        <v>0</v>
      </c>
      <c r="MA325" s="135">
        <v>0</v>
      </c>
      <c r="MB325" s="135">
        <v>0</v>
      </c>
      <c r="MC325" s="137">
        <v>0</v>
      </c>
      <c r="MD325" s="135">
        <v>19.598236158745713</v>
      </c>
      <c r="ME325" s="137">
        <v>0</v>
      </c>
      <c r="MF325" s="137">
        <v>0</v>
      </c>
      <c r="MG325" s="135">
        <v>19.598236158745713</v>
      </c>
      <c r="MH325" s="135">
        <v>0</v>
      </c>
      <c r="MI325" s="135">
        <v>0</v>
      </c>
      <c r="MJ325" s="137">
        <v>137.18765311121999</v>
      </c>
      <c r="MK325" s="135">
        <v>0</v>
      </c>
      <c r="ML325" s="137">
        <v>0</v>
      </c>
      <c r="MM325" s="137">
        <v>0</v>
      </c>
      <c r="MN325" s="135">
        <v>0</v>
      </c>
      <c r="MO325" s="135">
        <v>0</v>
      </c>
      <c r="MP325" s="137">
        <v>0</v>
      </c>
      <c r="MQ325" s="135">
        <v>0</v>
      </c>
      <c r="MR325" s="135">
        <v>0</v>
      </c>
      <c r="MS325" s="135">
        <v>0</v>
      </c>
      <c r="MT325" s="135">
        <v>0</v>
      </c>
      <c r="MU325" s="137">
        <v>0</v>
      </c>
      <c r="MV325" s="135">
        <v>0</v>
      </c>
      <c r="MW325" s="137">
        <v>0</v>
      </c>
      <c r="MX325" s="135">
        <v>0</v>
      </c>
      <c r="MY325" s="137">
        <v>0</v>
      </c>
      <c r="MZ325" s="137">
        <v>0</v>
      </c>
      <c r="NA325" s="137">
        <v>0</v>
      </c>
      <c r="NB325" s="135">
        <v>0</v>
      </c>
      <c r="NC325" s="135">
        <v>0</v>
      </c>
      <c r="ND325" s="137">
        <v>0</v>
      </c>
      <c r="NE325" s="135">
        <v>0</v>
      </c>
      <c r="NF325" s="135">
        <v>0</v>
      </c>
      <c r="NG325" s="135">
        <v>0</v>
      </c>
      <c r="NH325" s="137">
        <v>0</v>
      </c>
      <c r="NI325" s="137">
        <v>0</v>
      </c>
      <c r="NJ325" s="135">
        <v>0</v>
      </c>
      <c r="NK325" s="135">
        <v>0</v>
      </c>
      <c r="NL325" s="137">
        <v>0</v>
      </c>
      <c r="NM325" s="135">
        <v>0</v>
      </c>
      <c r="NN325" s="135">
        <v>0</v>
      </c>
      <c r="NO325" s="135">
        <v>0</v>
      </c>
      <c r="NP325" s="135">
        <v>0</v>
      </c>
      <c r="NQ325" s="135">
        <v>0</v>
      </c>
      <c r="NR325" s="137">
        <v>823.12591866731998</v>
      </c>
      <c r="NS325" s="137">
        <v>0</v>
      </c>
      <c r="NT325" s="137">
        <v>78.392944634982854</v>
      </c>
      <c r="NU325" s="135">
        <v>0</v>
      </c>
      <c r="NV325" s="137">
        <v>0</v>
      </c>
      <c r="NW325" s="137">
        <v>0</v>
      </c>
      <c r="NX325" s="137">
        <v>0</v>
      </c>
      <c r="NY325" s="137">
        <v>0</v>
      </c>
      <c r="NZ325" s="135">
        <v>0</v>
      </c>
      <c r="OA325" s="135">
        <v>0</v>
      </c>
      <c r="OB325" s="137">
        <v>19.598236158745713</v>
      </c>
      <c r="OC325" s="137">
        <v>0</v>
      </c>
      <c r="OD325" s="137">
        <v>0</v>
      </c>
      <c r="OE325" s="135">
        <v>0</v>
      </c>
      <c r="OF325" s="135">
        <v>0</v>
      </c>
      <c r="OG325" s="137">
        <v>0</v>
      </c>
      <c r="OH325" s="135">
        <v>0</v>
      </c>
      <c r="OI325" s="135">
        <v>0</v>
      </c>
      <c r="OJ325" s="135">
        <v>0</v>
      </c>
      <c r="OK325" s="135">
        <v>0</v>
      </c>
      <c r="OL325" s="135">
        <v>0</v>
      </c>
      <c r="OM325" s="137">
        <v>0</v>
      </c>
      <c r="ON325" s="137">
        <v>0</v>
      </c>
    </row>
    <row r="326" spans="1:405" ht="20.25" customHeight="1">
      <c r="A326" s="17">
        <v>40092</v>
      </c>
      <c r="B326" s="18" t="s">
        <v>436</v>
      </c>
      <c r="C326" s="19">
        <v>1</v>
      </c>
      <c r="D326" s="14">
        <v>-3.3671500000000001</v>
      </c>
      <c r="E326" s="15">
        <v>-60.246020000000001</v>
      </c>
      <c r="F326" s="11" t="s">
        <v>16</v>
      </c>
      <c r="G326" s="13">
        <v>11</v>
      </c>
      <c r="H326" s="11" t="s">
        <v>20</v>
      </c>
      <c r="I326" s="12" t="s">
        <v>435</v>
      </c>
      <c r="J326" s="12" t="s">
        <v>16</v>
      </c>
      <c r="K326" s="16" t="s">
        <v>427</v>
      </c>
      <c r="L326" s="136">
        <v>1</v>
      </c>
      <c r="M326" s="192">
        <v>2.5</v>
      </c>
      <c r="N326" s="195" t="s">
        <v>15</v>
      </c>
      <c r="O326" s="192">
        <v>32.57</v>
      </c>
      <c r="P326" s="192">
        <v>69</v>
      </c>
      <c r="Q326" s="192">
        <v>0.27</v>
      </c>
      <c r="R326" s="20">
        <v>130</v>
      </c>
      <c r="S326" s="20">
        <v>9.5</v>
      </c>
      <c r="T326" s="20">
        <v>4.2</v>
      </c>
      <c r="U326" s="20">
        <v>1</v>
      </c>
      <c r="V326" s="20">
        <v>20</v>
      </c>
      <c r="W326" s="20">
        <v>9.91</v>
      </c>
      <c r="X326" s="20">
        <v>2.92</v>
      </c>
      <c r="Y326" s="20">
        <v>4.3</v>
      </c>
      <c r="Z326" s="20">
        <v>15.4</v>
      </c>
      <c r="AA326" s="20">
        <v>12.67</v>
      </c>
      <c r="AB326" s="20" t="s">
        <v>15</v>
      </c>
      <c r="AC326" s="20">
        <v>31.62</v>
      </c>
      <c r="AD326" s="20">
        <v>0.04</v>
      </c>
      <c r="AE326" s="178" t="s">
        <v>1900</v>
      </c>
      <c r="AF326" s="20">
        <v>2.04</v>
      </c>
      <c r="AG326" s="28" t="s">
        <v>1900</v>
      </c>
      <c r="AH326" s="20">
        <v>1.33</v>
      </c>
      <c r="AI326" s="204">
        <v>6.57</v>
      </c>
      <c r="AJ326" s="20">
        <v>1.2</v>
      </c>
      <c r="AK326" s="20">
        <v>2</v>
      </c>
      <c r="AL326" s="20">
        <v>1.0900000000000001</v>
      </c>
      <c r="AM326" s="167" t="s">
        <v>1895</v>
      </c>
      <c r="AN326" s="20" t="s">
        <v>15</v>
      </c>
      <c r="AO326" s="204">
        <v>53.44754746871056</v>
      </c>
      <c r="AP326" s="204">
        <v>10.163100934307245</v>
      </c>
      <c r="AQ326" s="217">
        <f t="shared" si="25"/>
        <v>63.610648403017805</v>
      </c>
      <c r="AR326" s="261">
        <f t="shared" si="24"/>
        <v>0.84022956549795069</v>
      </c>
      <c r="AS326" s="20">
        <v>1.7</v>
      </c>
      <c r="AT326" s="20">
        <v>23.05</v>
      </c>
      <c r="AU326" s="20" t="s">
        <v>15</v>
      </c>
      <c r="AV326" s="20">
        <v>6.53</v>
      </c>
      <c r="AW326" s="204" t="str">
        <f>IF(AM326="&lt;0.01","&lt;0.55",(AM326*1000)/1.28784/14.0067)</f>
        <v>&lt;0.55</v>
      </c>
      <c r="AX326" s="20" t="s">
        <v>15</v>
      </c>
      <c r="AY326" s="20" t="s">
        <v>15</v>
      </c>
      <c r="AZ326" s="29" t="s">
        <v>15</v>
      </c>
      <c r="BA326" s="20" t="s">
        <v>15</v>
      </c>
      <c r="BB326" s="178" t="s">
        <v>1900</v>
      </c>
      <c r="BC326" s="20" t="s">
        <v>15</v>
      </c>
      <c r="BD326" s="28" t="s">
        <v>1900</v>
      </c>
      <c r="BE326" s="20" t="s">
        <v>15</v>
      </c>
      <c r="BF326" s="20">
        <v>1.33</v>
      </c>
      <c r="BG326" s="21" t="s">
        <v>15</v>
      </c>
      <c r="BH326" s="20" t="s">
        <v>15</v>
      </c>
      <c r="BI326" s="20" t="s">
        <v>15</v>
      </c>
      <c r="BJ326" s="309">
        <v>16.784780000000001</v>
      </c>
      <c r="BK326" s="309">
        <v>534897600</v>
      </c>
      <c r="BL326" s="309">
        <v>172575900</v>
      </c>
      <c r="BM326" s="309">
        <v>0.80398700000000001</v>
      </c>
      <c r="BN326" s="309">
        <v>7.1609359999999997E-2</v>
      </c>
      <c r="BO326" s="309">
        <v>5.8204249999999999E-2</v>
      </c>
      <c r="BP326" s="309">
        <v>5.396836E-2</v>
      </c>
      <c r="BQ326" s="309">
        <v>4.4665060000000003E-3</v>
      </c>
      <c r="BR326" s="309">
        <v>7.7642350000000004E-3</v>
      </c>
      <c r="BS326" s="136">
        <v>13.7812306880951</v>
      </c>
      <c r="BT326" s="136">
        <v>1.0160927772521999</v>
      </c>
      <c r="BU326" s="136">
        <v>-1.2270817533135399E-3</v>
      </c>
      <c r="BV326" s="136">
        <v>-5.2139894978608904E-4</v>
      </c>
      <c r="BW326" s="136">
        <v>1.33401824859902E-3</v>
      </c>
      <c r="BX326" s="136">
        <v>23.0211100032645</v>
      </c>
      <c r="BY326" s="136">
        <v>3258.2319490519999</v>
      </c>
      <c r="BZ326" s="136">
        <v>1.0872022812742301E-2</v>
      </c>
      <c r="CA326" s="136">
        <v>4.23517870837085E-4</v>
      </c>
      <c r="CB326" s="136">
        <v>1339.90183604242</v>
      </c>
      <c r="CC326" s="136">
        <v>15022.1825954183</v>
      </c>
      <c r="CD326" s="136">
        <v>927.62699973282497</v>
      </c>
      <c r="CE326" s="136">
        <v>0</v>
      </c>
      <c r="CF326" s="136">
        <v>7.3500509999999997</v>
      </c>
      <c r="CG326" s="136">
        <v>10.632398</v>
      </c>
      <c r="CH326" s="136">
        <v>32.1</v>
      </c>
      <c r="CI326" s="136">
        <v>29.604137931034501</v>
      </c>
      <c r="CJ326" s="136">
        <v>29.312742382271399</v>
      </c>
      <c r="CK326" s="136">
        <v>0</v>
      </c>
      <c r="CL326" s="136">
        <v>10.907999999999999</v>
      </c>
      <c r="CM326" s="136">
        <v>29.620799999999999</v>
      </c>
      <c r="CN326" s="136">
        <v>488.27694400000001</v>
      </c>
      <c r="CO326" s="136">
        <v>37529.056111999998</v>
      </c>
      <c r="CP326" s="136">
        <v>87276.225273999997</v>
      </c>
      <c r="CQ326" s="136">
        <v>63</v>
      </c>
      <c r="CR326" s="136">
        <v>67.034482758620697</v>
      </c>
      <c r="CS326" s="136">
        <v>68.132963988919698</v>
      </c>
      <c r="CT326" s="136">
        <v>1007.2</v>
      </c>
      <c r="CU326" s="136">
        <v>1005.2655172413801</v>
      </c>
      <c r="CV326" s="136">
        <v>1005.12880886427</v>
      </c>
      <c r="CW326" s="136">
        <v>0.8</v>
      </c>
      <c r="CX326" s="136">
        <v>1.5324137931034501</v>
      </c>
      <c r="CY326" s="136">
        <v>1.6058171745152401</v>
      </c>
      <c r="CZ326" s="136">
        <v>139</v>
      </c>
      <c r="DA326" s="136">
        <v>182.634482758621</v>
      </c>
      <c r="DB326" s="136">
        <v>157.45152354570601</v>
      </c>
      <c r="DC326" s="136">
        <v>82.974999999999994</v>
      </c>
      <c r="DD326" s="136">
        <v>4688.7250000000004</v>
      </c>
      <c r="DE326" s="136">
        <v>11136.85</v>
      </c>
      <c r="DF326" s="136">
        <v>781.72500000000002</v>
      </c>
      <c r="DG326" s="136">
        <v>35597.699999999997</v>
      </c>
      <c r="DH326" s="136">
        <v>88088.15</v>
      </c>
      <c r="DI326" s="136">
        <v>475.15</v>
      </c>
      <c r="DJ326" s="136">
        <v>67795.824999999997</v>
      </c>
      <c r="DK326" s="136">
        <v>168710.15</v>
      </c>
      <c r="DL326" s="136">
        <v>423.65</v>
      </c>
      <c r="DM326" s="136">
        <v>64739.25</v>
      </c>
      <c r="DN326" s="136">
        <v>159325</v>
      </c>
      <c r="DO326" s="136">
        <v>45.792000000000002</v>
      </c>
      <c r="DP326" s="136">
        <v>2137.2800000000002</v>
      </c>
      <c r="DQ326" s="136">
        <v>5277.598</v>
      </c>
      <c r="DR326" s="136">
        <v>1.395</v>
      </c>
      <c r="DS326" s="136">
        <v>65.242000000000004</v>
      </c>
      <c r="DT326" s="136">
        <v>160.952</v>
      </c>
      <c r="DU326" s="136">
        <v>7.3</v>
      </c>
      <c r="DV326" s="136">
        <v>343.82499999999999</v>
      </c>
      <c r="DW326" s="136">
        <v>847.44999999999902</v>
      </c>
      <c r="DX326" s="136">
        <v>228.3</v>
      </c>
      <c r="DY326" s="136">
        <v>4505.5</v>
      </c>
      <c r="DZ326" s="136">
        <v>12183.95</v>
      </c>
      <c r="EA326" s="136">
        <v>127.7</v>
      </c>
      <c r="EB326" s="136">
        <v>11920.2</v>
      </c>
      <c r="EC326" s="136">
        <v>28453.875</v>
      </c>
      <c r="ED326" s="135">
        <v>0</v>
      </c>
      <c r="EE326" s="135">
        <v>23.161551823972207</v>
      </c>
      <c r="EF326" s="135">
        <v>0</v>
      </c>
      <c r="EG326" s="137">
        <v>0</v>
      </c>
      <c r="EH326" s="135">
        <v>0</v>
      </c>
      <c r="EI326" s="137">
        <v>0</v>
      </c>
      <c r="EJ326" s="135">
        <v>0</v>
      </c>
      <c r="EK326" s="135">
        <v>0</v>
      </c>
      <c r="EL326" s="135">
        <v>0</v>
      </c>
      <c r="EM326" s="137">
        <v>0</v>
      </c>
      <c r="EN326" s="137">
        <v>0</v>
      </c>
      <c r="EO326" s="137">
        <v>208.45396641574987</v>
      </c>
      <c r="EP326" s="137">
        <v>254.77707006369428</v>
      </c>
      <c r="EQ326" s="151">
        <v>115.80775911986103</v>
      </c>
      <c r="ER326" s="137">
        <v>0</v>
      </c>
      <c r="ES326" s="137">
        <v>0</v>
      </c>
      <c r="ET326" s="135">
        <v>0</v>
      </c>
      <c r="EU326" s="137">
        <v>0</v>
      </c>
      <c r="EV326" s="137">
        <v>0</v>
      </c>
      <c r="EW326" s="137">
        <v>0</v>
      </c>
      <c r="EX326" s="135">
        <v>0</v>
      </c>
      <c r="EY326" s="137">
        <v>0</v>
      </c>
      <c r="EZ326" s="137">
        <v>23.161551823972207</v>
      </c>
      <c r="FA326" s="135">
        <v>0</v>
      </c>
      <c r="FB326" s="137">
        <v>0</v>
      </c>
      <c r="FC326" s="137">
        <v>0</v>
      </c>
      <c r="FD326" s="137">
        <v>0</v>
      </c>
      <c r="FE326" s="135">
        <v>0</v>
      </c>
      <c r="FF326" s="137">
        <v>0</v>
      </c>
      <c r="FG326" s="137">
        <v>0</v>
      </c>
      <c r="FH326" s="137">
        <v>0</v>
      </c>
      <c r="FI326" s="137">
        <v>0</v>
      </c>
      <c r="FJ326" s="135">
        <v>0</v>
      </c>
      <c r="FK326" s="137">
        <v>0</v>
      </c>
      <c r="FL326" s="137">
        <v>0</v>
      </c>
      <c r="FM326" s="137">
        <v>0</v>
      </c>
      <c r="FN326" s="137">
        <v>0</v>
      </c>
      <c r="FO326" s="137">
        <v>0</v>
      </c>
      <c r="FP326" s="137">
        <v>0</v>
      </c>
      <c r="FQ326" s="137">
        <v>0</v>
      </c>
      <c r="FR326" s="137">
        <v>0</v>
      </c>
      <c r="FS326" s="137">
        <v>0</v>
      </c>
      <c r="FT326" s="137">
        <v>0</v>
      </c>
      <c r="FU326" s="135">
        <v>0</v>
      </c>
      <c r="FV326" s="137">
        <v>0</v>
      </c>
      <c r="FW326" s="137">
        <v>0</v>
      </c>
      <c r="FX326" s="137">
        <v>92.646207295888829</v>
      </c>
      <c r="FY326" s="137">
        <v>0</v>
      </c>
      <c r="FZ326" s="137">
        <v>0</v>
      </c>
      <c r="GA326" s="137">
        <v>0</v>
      </c>
      <c r="GB326" s="137">
        <v>0</v>
      </c>
      <c r="GC326" s="137">
        <v>0</v>
      </c>
      <c r="GD326" s="137">
        <v>0</v>
      </c>
      <c r="GE326" s="135">
        <v>0</v>
      </c>
      <c r="GF326" s="137">
        <v>0</v>
      </c>
      <c r="GG326" s="137">
        <v>0</v>
      </c>
      <c r="GH326" s="137">
        <v>0</v>
      </c>
      <c r="GI326" s="137">
        <v>0</v>
      </c>
      <c r="GJ326" s="137">
        <v>0</v>
      </c>
      <c r="GK326" s="135">
        <v>0</v>
      </c>
      <c r="GL326" s="135">
        <v>0</v>
      </c>
      <c r="GM326" s="137">
        <v>0</v>
      </c>
      <c r="GN326" s="137">
        <v>0</v>
      </c>
      <c r="GO326" s="137">
        <v>185.29241459177766</v>
      </c>
      <c r="GP326" s="137">
        <v>0</v>
      </c>
      <c r="GQ326" s="135">
        <v>0</v>
      </c>
      <c r="GR326" s="137">
        <v>92.646207295888829</v>
      </c>
      <c r="GS326" s="137">
        <v>0</v>
      </c>
      <c r="GT326" s="137">
        <v>0</v>
      </c>
      <c r="GU326" s="137">
        <v>0</v>
      </c>
      <c r="GV326" s="137">
        <v>0</v>
      </c>
      <c r="GW326" s="137">
        <v>0</v>
      </c>
      <c r="GX326" s="137">
        <v>0</v>
      </c>
      <c r="GY326" s="137">
        <v>0</v>
      </c>
      <c r="GZ326" s="137">
        <v>23.161551823972207</v>
      </c>
      <c r="HA326" s="137">
        <v>0</v>
      </c>
      <c r="HB326" s="135">
        <v>0</v>
      </c>
      <c r="HC326" s="135">
        <v>0</v>
      </c>
      <c r="HD326" s="137">
        <v>46.323103647944414</v>
      </c>
      <c r="HE326" s="137">
        <v>0</v>
      </c>
      <c r="HF326" s="135">
        <v>0</v>
      </c>
      <c r="HG326" s="137">
        <v>0</v>
      </c>
      <c r="HH326" s="137">
        <v>0</v>
      </c>
      <c r="HI326" s="135">
        <v>0</v>
      </c>
      <c r="HJ326" s="137">
        <v>0</v>
      </c>
      <c r="HK326" s="137">
        <v>0</v>
      </c>
      <c r="HL326" s="137">
        <v>92.646207295888829</v>
      </c>
      <c r="HM326" s="137">
        <v>0</v>
      </c>
      <c r="HN326" s="137">
        <v>162.13086276780544</v>
      </c>
      <c r="HO326" s="135">
        <v>0</v>
      </c>
      <c r="HP326" s="135">
        <v>0</v>
      </c>
      <c r="HQ326" s="137">
        <v>0</v>
      </c>
      <c r="HR326" s="135">
        <v>0</v>
      </c>
      <c r="HS326" s="137">
        <v>23.161551823972207</v>
      </c>
      <c r="HT326" s="135">
        <v>0</v>
      </c>
      <c r="HU326" s="137">
        <v>0</v>
      </c>
      <c r="HV326" s="137">
        <v>0</v>
      </c>
      <c r="HW326" s="137">
        <v>0</v>
      </c>
      <c r="HX326" s="137">
        <v>23.161551823972207</v>
      </c>
      <c r="HY326" s="137">
        <v>0</v>
      </c>
      <c r="HZ326" s="135">
        <v>0</v>
      </c>
      <c r="IA326" s="135">
        <v>0</v>
      </c>
      <c r="IB326" s="135">
        <v>0</v>
      </c>
      <c r="IC326" s="137">
        <v>0</v>
      </c>
      <c r="ID326" s="137">
        <v>23.161551823972207</v>
      </c>
      <c r="IE326" s="137">
        <v>0</v>
      </c>
      <c r="IF326" s="135">
        <v>0</v>
      </c>
      <c r="IG326" s="137">
        <v>0</v>
      </c>
      <c r="IH326" s="137">
        <v>0</v>
      </c>
      <c r="II326" s="135">
        <v>23.161551823972207</v>
      </c>
      <c r="IJ326" s="137">
        <v>0</v>
      </c>
      <c r="IK326" s="137">
        <v>0</v>
      </c>
      <c r="IL326" s="137">
        <v>0</v>
      </c>
      <c r="IM326" s="135">
        <v>0</v>
      </c>
      <c r="IN326" s="137">
        <v>23.161551823972207</v>
      </c>
      <c r="IO326" s="137">
        <v>0</v>
      </c>
      <c r="IP326" s="137">
        <v>0</v>
      </c>
      <c r="IQ326" s="135">
        <v>0</v>
      </c>
      <c r="IR326" s="137">
        <v>0</v>
      </c>
      <c r="IS326" s="137">
        <v>0</v>
      </c>
      <c r="IT326" s="137">
        <v>0</v>
      </c>
      <c r="IU326" s="137">
        <v>0</v>
      </c>
      <c r="IV326" s="137">
        <v>0</v>
      </c>
      <c r="IW326" s="135">
        <v>23.161551823972207</v>
      </c>
      <c r="IX326" s="137">
        <v>0</v>
      </c>
      <c r="IY326" s="137">
        <v>0</v>
      </c>
      <c r="IZ326" s="135">
        <v>0</v>
      </c>
      <c r="JA326" s="137">
        <v>0</v>
      </c>
      <c r="JB326" s="137">
        <v>0</v>
      </c>
      <c r="JC326" s="135">
        <v>0</v>
      </c>
      <c r="JD326" s="137">
        <v>0</v>
      </c>
      <c r="JE326" s="135">
        <v>0</v>
      </c>
      <c r="JF326" s="137">
        <v>0</v>
      </c>
      <c r="JG326" s="135">
        <v>0</v>
      </c>
      <c r="JH326" s="137">
        <v>0</v>
      </c>
      <c r="JI326" s="135">
        <v>0</v>
      </c>
      <c r="JJ326" s="137">
        <v>0</v>
      </c>
      <c r="JK326" s="137">
        <v>0</v>
      </c>
      <c r="JL326" s="135">
        <v>0</v>
      </c>
      <c r="JM326" s="137">
        <v>0</v>
      </c>
      <c r="JN326" s="137">
        <v>0</v>
      </c>
      <c r="JO326" s="137">
        <v>0</v>
      </c>
      <c r="JP326" s="137">
        <v>0</v>
      </c>
      <c r="JQ326" s="137">
        <v>0</v>
      </c>
      <c r="JR326" s="137">
        <v>115.80775911986103</v>
      </c>
      <c r="JS326" s="137">
        <v>0</v>
      </c>
      <c r="JT326" s="137">
        <v>0</v>
      </c>
      <c r="JU326" s="137">
        <v>0</v>
      </c>
      <c r="JV326" s="137">
        <v>0</v>
      </c>
      <c r="JW326" s="137">
        <v>509.55414012738856</v>
      </c>
      <c r="JX326" s="137">
        <v>0</v>
      </c>
      <c r="JY326" s="135">
        <v>0</v>
      </c>
      <c r="JZ326" s="135">
        <v>0</v>
      </c>
      <c r="KA326" s="137">
        <v>46.323103647944414</v>
      </c>
      <c r="KB326" s="137">
        <v>0</v>
      </c>
      <c r="KC326" s="137">
        <v>0</v>
      </c>
      <c r="KD326" s="135">
        <v>0</v>
      </c>
      <c r="KE326" s="137">
        <v>0</v>
      </c>
      <c r="KF326" s="135">
        <v>0</v>
      </c>
      <c r="KG326" s="137">
        <v>0</v>
      </c>
      <c r="KH326" s="137">
        <v>0</v>
      </c>
      <c r="KI326" s="137">
        <v>0</v>
      </c>
      <c r="KJ326" s="135">
        <v>0</v>
      </c>
      <c r="KK326" s="137">
        <v>23.161551823972207</v>
      </c>
      <c r="KL326" s="137">
        <v>440.06948465547191</v>
      </c>
      <c r="KM326" s="137">
        <v>1297.0469021424435</v>
      </c>
      <c r="KN326" s="137">
        <v>486.39258830341635</v>
      </c>
      <c r="KO326" s="137">
        <v>370.58482918355531</v>
      </c>
      <c r="KP326" s="137">
        <v>69.484655471916625</v>
      </c>
      <c r="KQ326" s="137">
        <v>0</v>
      </c>
      <c r="KR326" s="135">
        <v>0</v>
      </c>
      <c r="KS326" s="135">
        <v>69.484655471916625</v>
      </c>
      <c r="KT326" s="137">
        <v>0</v>
      </c>
      <c r="KU326" s="137">
        <v>0</v>
      </c>
      <c r="KV326" s="137">
        <v>46.323103647944414</v>
      </c>
      <c r="KW326" s="137">
        <v>0</v>
      </c>
      <c r="KX326" s="137">
        <v>0</v>
      </c>
      <c r="KY326" s="135">
        <v>0</v>
      </c>
      <c r="KZ326" s="137">
        <v>162.13086276780544</v>
      </c>
      <c r="LA326" s="137">
        <v>254.77707006369428</v>
      </c>
      <c r="LB326" s="137">
        <v>0</v>
      </c>
      <c r="LC326" s="137">
        <v>208.45396641574987</v>
      </c>
      <c r="LD326" s="137">
        <v>208.45396641574987</v>
      </c>
      <c r="LE326" s="137">
        <v>0</v>
      </c>
      <c r="LF326" s="135">
        <v>0</v>
      </c>
      <c r="LG326" s="137">
        <v>0</v>
      </c>
      <c r="LH326" s="137">
        <v>0</v>
      </c>
      <c r="LI326" s="135">
        <v>0</v>
      </c>
      <c r="LJ326" s="137">
        <v>0</v>
      </c>
      <c r="LK326" s="135">
        <v>0</v>
      </c>
      <c r="LL326" s="137">
        <v>0</v>
      </c>
      <c r="LM326" s="137">
        <v>0</v>
      </c>
      <c r="LN326" s="137">
        <v>0</v>
      </c>
      <c r="LO326" s="135">
        <v>0</v>
      </c>
      <c r="LP326" s="135">
        <v>0</v>
      </c>
      <c r="LQ326" s="137">
        <v>0</v>
      </c>
      <c r="LR326" s="135">
        <v>0</v>
      </c>
      <c r="LS326" s="135">
        <v>0</v>
      </c>
      <c r="LT326" s="137">
        <v>0</v>
      </c>
      <c r="LU326" s="135">
        <v>0</v>
      </c>
      <c r="LV326" s="137">
        <v>0</v>
      </c>
      <c r="LW326" s="137">
        <v>0</v>
      </c>
      <c r="LX326" s="137">
        <v>23.161551823972207</v>
      </c>
      <c r="LY326" s="135">
        <v>0</v>
      </c>
      <c r="LZ326" s="135">
        <v>0</v>
      </c>
      <c r="MA326" s="135">
        <v>0</v>
      </c>
      <c r="MB326" s="135">
        <v>0</v>
      </c>
      <c r="MC326" s="137">
        <v>0</v>
      </c>
      <c r="MD326" s="135">
        <v>0</v>
      </c>
      <c r="ME326" s="137">
        <v>0</v>
      </c>
      <c r="MF326" s="137">
        <v>0</v>
      </c>
      <c r="MG326" s="135">
        <v>0</v>
      </c>
      <c r="MH326" s="135">
        <v>0</v>
      </c>
      <c r="MI326" s="135">
        <v>0</v>
      </c>
      <c r="MJ326" s="137">
        <v>23.161551823972207</v>
      </c>
      <c r="MK326" s="135">
        <v>0</v>
      </c>
      <c r="ML326" s="137">
        <v>23.161551823972207</v>
      </c>
      <c r="MM326" s="137">
        <v>0</v>
      </c>
      <c r="MN326" s="135">
        <v>0</v>
      </c>
      <c r="MO326" s="137">
        <v>0</v>
      </c>
      <c r="MP326" s="137">
        <v>0</v>
      </c>
      <c r="MQ326" s="135">
        <v>0</v>
      </c>
      <c r="MR326" s="135">
        <v>0</v>
      </c>
      <c r="MS326" s="135">
        <v>0</v>
      </c>
      <c r="MT326" s="135">
        <v>0</v>
      </c>
      <c r="MU326" s="137">
        <v>0</v>
      </c>
      <c r="MV326" s="135">
        <v>0</v>
      </c>
      <c r="MW326" s="137">
        <v>23.161551823972207</v>
      </c>
      <c r="MX326" s="135">
        <v>0</v>
      </c>
      <c r="MY326" s="137">
        <v>0</v>
      </c>
      <c r="MZ326" s="137">
        <v>0</v>
      </c>
      <c r="NA326" s="137">
        <v>0</v>
      </c>
      <c r="NB326" s="135">
        <v>0</v>
      </c>
      <c r="NC326" s="135">
        <v>0</v>
      </c>
      <c r="ND326" s="137">
        <v>0</v>
      </c>
      <c r="NE326" s="135">
        <v>0</v>
      </c>
      <c r="NF326" s="135">
        <v>0</v>
      </c>
      <c r="NG326" s="135">
        <v>0</v>
      </c>
      <c r="NH326" s="137">
        <v>0</v>
      </c>
      <c r="NI326" s="137">
        <v>0</v>
      </c>
      <c r="NJ326" s="135">
        <v>0</v>
      </c>
      <c r="NK326" s="135">
        <v>0</v>
      </c>
      <c r="NL326" s="137">
        <v>0</v>
      </c>
      <c r="NM326" s="135">
        <v>0</v>
      </c>
      <c r="NN326" s="135">
        <v>0</v>
      </c>
      <c r="NO326" s="135">
        <v>0</v>
      </c>
      <c r="NP326" s="135">
        <v>0</v>
      </c>
      <c r="NQ326" s="135">
        <v>0</v>
      </c>
      <c r="NR326" s="137">
        <v>440.06948465547191</v>
      </c>
      <c r="NS326" s="137">
        <v>92.646207295888829</v>
      </c>
      <c r="NT326" s="137">
        <v>370.58482918355531</v>
      </c>
      <c r="NU326" s="135">
        <v>0</v>
      </c>
      <c r="NV326" s="137">
        <v>23.161551823972207</v>
      </c>
      <c r="NW326" s="137">
        <v>0</v>
      </c>
      <c r="NX326" s="137">
        <v>0</v>
      </c>
      <c r="NY326" s="137">
        <v>0</v>
      </c>
      <c r="NZ326" s="135">
        <v>0</v>
      </c>
      <c r="OA326" s="135">
        <v>0</v>
      </c>
      <c r="OB326" s="137">
        <v>0</v>
      </c>
      <c r="OC326" s="137">
        <v>69.484655471916625</v>
      </c>
      <c r="OD326" s="137">
        <v>0</v>
      </c>
      <c r="OE326" s="135">
        <v>0</v>
      </c>
      <c r="OF326" s="135">
        <v>0</v>
      </c>
      <c r="OG326" s="137">
        <v>0</v>
      </c>
      <c r="OH326" s="135">
        <v>0</v>
      </c>
      <c r="OI326" s="135">
        <v>0</v>
      </c>
      <c r="OJ326" s="135">
        <v>0</v>
      </c>
      <c r="OK326" s="135">
        <v>0</v>
      </c>
      <c r="OL326" s="135">
        <v>0</v>
      </c>
      <c r="OM326" s="137">
        <v>0</v>
      </c>
      <c r="ON326" s="137">
        <v>0</v>
      </c>
    </row>
    <row r="327" spans="1:405" ht="20.25" customHeight="1">
      <c r="A327" s="17">
        <v>40092</v>
      </c>
      <c r="B327" s="18" t="s">
        <v>428</v>
      </c>
      <c r="C327" s="19">
        <v>1</v>
      </c>
      <c r="D327" s="14">
        <v>-3.4672999999999998</v>
      </c>
      <c r="E327" s="15">
        <v>-60.288960000000003</v>
      </c>
      <c r="F327" s="11" t="s">
        <v>12</v>
      </c>
      <c r="G327" s="13">
        <v>2</v>
      </c>
      <c r="H327" s="11" t="s">
        <v>109</v>
      </c>
      <c r="I327" s="12" t="s">
        <v>426</v>
      </c>
      <c r="J327" s="12" t="s">
        <v>16</v>
      </c>
      <c r="K327" s="16" t="s">
        <v>427</v>
      </c>
      <c r="L327" s="136">
        <v>1</v>
      </c>
      <c r="M327" s="178">
        <v>7.3</v>
      </c>
      <c r="N327" s="180" t="s">
        <v>15</v>
      </c>
      <c r="O327" s="178">
        <v>32.58</v>
      </c>
      <c r="P327" s="178">
        <v>34</v>
      </c>
      <c r="Q327" s="178">
        <v>0.25</v>
      </c>
      <c r="R327" s="28">
        <v>116</v>
      </c>
      <c r="S327" s="28">
        <v>8.42</v>
      </c>
      <c r="T327" s="28" t="s">
        <v>15</v>
      </c>
      <c r="U327" s="28" t="s">
        <v>15</v>
      </c>
      <c r="V327" s="28">
        <v>6</v>
      </c>
      <c r="W327" s="28">
        <v>8.58</v>
      </c>
      <c r="X327" s="28">
        <v>1.88</v>
      </c>
      <c r="Y327" s="28">
        <v>5.22</v>
      </c>
      <c r="Z327" s="28">
        <v>6.6</v>
      </c>
      <c r="AA327" s="28">
        <v>5.63</v>
      </c>
      <c r="AB327" s="28" t="s">
        <v>15</v>
      </c>
      <c r="AC327" s="28">
        <v>14.48</v>
      </c>
      <c r="AD327" s="28">
        <v>0.04</v>
      </c>
      <c r="AE327" s="178" t="s">
        <v>1900</v>
      </c>
      <c r="AF327" s="28">
        <v>1.05</v>
      </c>
      <c r="AG327" s="260" t="s">
        <v>1900</v>
      </c>
      <c r="AH327" s="28">
        <v>0.44</v>
      </c>
      <c r="AI327" s="205">
        <v>2.94</v>
      </c>
      <c r="AJ327" s="28">
        <v>0.56999999999999995</v>
      </c>
      <c r="AK327" s="28">
        <v>1.0900000000000001</v>
      </c>
      <c r="AL327" s="28">
        <v>0.7</v>
      </c>
      <c r="AM327" s="28">
        <v>0.01</v>
      </c>
      <c r="AN327" s="28" t="s">
        <v>15</v>
      </c>
      <c r="AO327" s="205">
        <v>20.704371062744993</v>
      </c>
      <c r="AP327" s="205">
        <v>12.931119539161777</v>
      </c>
      <c r="AQ327" s="217">
        <f t="shared" si="25"/>
        <v>33.635490601906767</v>
      </c>
      <c r="AR327" s="261">
        <f t="shared" si="24"/>
        <v>0.61555133260257189</v>
      </c>
      <c r="AS327" s="28">
        <v>1.05</v>
      </c>
      <c r="AT327" s="28">
        <v>33.340000000000003</v>
      </c>
      <c r="AU327" s="28" t="s">
        <v>15</v>
      </c>
      <c r="AV327" s="28">
        <v>7.97</v>
      </c>
      <c r="AW327" s="204">
        <f t="shared" si="19"/>
        <v>0.55437324595140791</v>
      </c>
      <c r="AX327" s="28" t="s">
        <v>15</v>
      </c>
      <c r="AY327" s="28" t="s">
        <v>15</v>
      </c>
      <c r="AZ327" s="21" t="s">
        <v>15</v>
      </c>
      <c r="BA327" s="28" t="s">
        <v>15</v>
      </c>
      <c r="BB327" s="178" t="s">
        <v>1900</v>
      </c>
      <c r="BC327" s="28" t="s">
        <v>15</v>
      </c>
      <c r="BD327" s="260" t="s">
        <v>1900</v>
      </c>
      <c r="BE327" s="28" t="s">
        <v>15</v>
      </c>
      <c r="BF327" s="28">
        <v>0.44</v>
      </c>
      <c r="BG327" s="21" t="s">
        <v>15</v>
      </c>
      <c r="BH327" s="28" t="s">
        <v>15</v>
      </c>
      <c r="BI327" s="28" t="s">
        <v>15</v>
      </c>
      <c r="BJ327" s="309">
        <v>16.784780000000001</v>
      </c>
      <c r="BK327" s="309">
        <v>534897600</v>
      </c>
      <c r="BL327" s="309">
        <v>172575900</v>
      </c>
      <c r="BM327" s="309">
        <v>0.80398700000000001</v>
      </c>
      <c r="BN327" s="309">
        <v>7.1609359999999997E-2</v>
      </c>
      <c r="BO327" s="309">
        <v>5.8204249999999999E-2</v>
      </c>
      <c r="BP327" s="309">
        <v>5.396836E-2</v>
      </c>
      <c r="BQ327" s="309">
        <v>4.4665060000000003E-3</v>
      </c>
      <c r="BR327" s="309">
        <v>7.7642350000000004E-3</v>
      </c>
      <c r="BS327" s="136">
        <v>11.0102746486664</v>
      </c>
      <c r="BT327" s="136">
        <v>3.7831826210021999</v>
      </c>
      <c r="BU327" s="136">
        <v>-5.7545771705917997E-3</v>
      </c>
      <c r="BV327" s="136">
        <v>1.9135220500174899E-3</v>
      </c>
      <c r="BW327" s="136">
        <v>1.4232326298952099E-2</v>
      </c>
      <c r="BX327" s="136">
        <v>341.60691182193801</v>
      </c>
      <c r="BY327" s="136">
        <v>868.54483726979902</v>
      </c>
      <c r="BZ327" s="136">
        <v>7.2297845092352903E-2</v>
      </c>
      <c r="CA327" s="136">
        <v>2.6833532797110099E-3</v>
      </c>
      <c r="CB327" s="136">
        <v>62450.037899376803</v>
      </c>
      <c r="CC327" s="136">
        <v>4790.4624376782804</v>
      </c>
      <c r="CD327" s="136">
        <v>276.35445031747702</v>
      </c>
      <c r="CE327" s="136">
        <v>0</v>
      </c>
      <c r="CF327" s="136">
        <v>7.3500509999999997</v>
      </c>
      <c r="CG327" s="136">
        <v>10.632398</v>
      </c>
      <c r="CH327" s="136">
        <v>35.4</v>
      </c>
      <c r="CI327" s="136">
        <v>29.674482758620702</v>
      </c>
      <c r="CJ327" s="136">
        <v>29.358171745152301</v>
      </c>
      <c r="CK327" s="136">
        <v>7.1999999999999998E-3</v>
      </c>
      <c r="CL327" s="136">
        <v>10.8324</v>
      </c>
      <c r="CM327" s="136">
        <v>29.584800000000001</v>
      </c>
      <c r="CN327" s="136">
        <v>929.78</v>
      </c>
      <c r="CO327" s="136">
        <v>37724.495835000002</v>
      </c>
      <c r="CP327" s="136">
        <v>88721.692217999997</v>
      </c>
      <c r="CQ327" s="136">
        <v>43</v>
      </c>
      <c r="CR327" s="136">
        <v>66.689655172413794</v>
      </c>
      <c r="CS327" s="136">
        <v>67.864265927977797</v>
      </c>
      <c r="CT327" s="136">
        <v>1004.1</v>
      </c>
      <c r="CU327" s="136">
        <v>1005.16827586207</v>
      </c>
      <c r="CV327" s="136">
        <v>1005.11523545706</v>
      </c>
      <c r="CW327" s="136">
        <v>3.6</v>
      </c>
      <c r="CX327" s="136">
        <v>1.5489655172413801</v>
      </c>
      <c r="CY327" s="136">
        <v>1.61772853185596</v>
      </c>
      <c r="CZ327" s="136">
        <v>158</v>
      </c>
      <c r="DA327" s="136">
        <v>182.49655172413799</v>
      </c>
      <c r="DB327" s="136">
        <v>157.662049861496</v>
      </c>
      <c r="DC327" s="136">
        <v>93.325000000000003</v>
      </c>
      <c r="DD327" s="136">
        <v>4751.1000000000004</v>
      </c>
      <c r="DE327" s="136">
        <v>11120.674999999999</v>
      </c>
      <c r="DF327" s="136">
        <v>819.375</v>
      </c>
      <c r="DG327" s="136">
        <v>35857.925000000003</v>
      </c>
      <c r="DH327" s="136">
        <v>88682.45</v>
      </c>
      <c r="DI327" s="136">
        <v>494.1</v>
      </c>
      <c r="DJ327" s="136">
        <v>67800.25</v>
      </c>
      <c r="DK327" s="136">
        <v>168648.92499999999</v>
      </c>
      <c r="DL327" s="136">
        <v>469.875</v>
      </c>
      <c r="DM327" s="136">
        <v>64740.724999999999</v>
      </c>
      <c r="DN327" s="136">
        <v>159360.75</v>
      </c>
      <c r="DO327" s="136">
        <v>48.6</v>
      </c>
      <c r="DP327" s="136">
        <v>2152.4699999999998</v>
      </c>
      <c r="DQ327" s="136">
        <v>5307.9759999999997</v>
      </c>
      <c r="DR327" s="136">
        <v>1.66</v>
      </c>
      <c r="DS327" s="136">
        <v>66.097999999999999</v>
      </c>
      <c r="DT327" s="136">
        <v>162.20400000000001</v>
      </c>
      <c r="DU327" s="136">
        <v>8.5250000000000004</v>
      </c>
      <c r="DV327" s="136">
        <v>348.45</v>
      </c>
      <c r="DW327" s="136">
        <v>854.82500000000005</v>
      </c>
      <c r="DX327" s="136">
        <v>118.125</v>
      </c>
      <c r="DY327" s="136">
        <v>4489.75</v>
      </c>
      <c r="DZ327" s="136">
        <v>12694.174999999999</v>
      </c>
      <c r="EA327" s="136">
        <v>254.97499999999999</v>
      </c>
      <c r="EB327" s="136">
        <v>12037.65</v>
      </c>
      <c r="EC327" s="136">
        <v>28185.924999999999</v>
      </c>
      <c r="ED327" s="137">
        <v>0</v>
      </c>
      <c r="EE327" s="137">
        <v>0</v>
      </c>
      <c r="EF327" s="137">
        <v>0</v>
      </c>
      <c r="EG327" s="137">
        <v>0</v>
      </c>
      <c r="EH327" s="137">
        <v>0</v>
      </c>
      <c r="EI327" s="137">
        <v>0</v>
      </c>
      <c r="EJ327" s="137">
        <v>0</v>
      </c>
      <c r="EK327" s="137">
        <v>0</v>
      </c>
      <c r="EL327" s="137">
        <v>0</v>
      </c>
      <c r="EM327" s="137">
        <v>0</v>
      </c>
      <c r="EN327" s="137">
        <v>18.529241459177765</v>
      </c>
      <c r="EO327" s="137">
        <v>0</v>
      </c>
      <c r="EP327" s="137">
        <v>18.529241459177765</v>
      </c>
      <c r="EQ327" s="151">
        <v>0</v>
      </c>
      <c r="ER327" s="137">
        <v>0</v>
      </c>
      <c r="ES327" s="137">
        <v>0</v>
      </c>
      <c r="ET327" s="137">
        <v>0</v>
      </c>
      <c r="EU327" s="137">
        <v>0</v>
      </c>
      <c r="EV327" s="137">
        <v>0</v>
      </c>
      <c r="EW327" s="137">
        <v>0</v>
      </c>
      <c r="EX327" s="137">
        <v>129.70469021424435</v>
      </c>
      <c r="EY327" s="137">
        <v>0</v>
      </c>
      <c r="EZ327" s="137">
        <v>0</v>
      </c>
      <c r="FA327" s="137">
        <v>0</v>
      </c>
      <c r="FB327" s="137">
        <v>0</v>
      </c>
      <c r="FC327" s="137">
        <v>0</v>
      </c>
      <c r="FD327" s="137">
        <v>0</v>
      </c>
      <c r="FE327" s="137">
        <v>0</v>
      </c>
      <c r="FF327" s="137">
        <v>0</v>
      </c>
      <c r="FG327" s="137">
        <v>0</v>
      </c>
      <c r="FH327" s="137">
        <v>0</v>
      </c>
      <c r="FI327" s="137">
        <v>0</v>
      </c>
      <c r="FJ327" s="137">
        <v>0</v>
      </c>
      <c r="FK327" s="137">
        <v>0</v>
      </c>
      <c r="FL327" s="137">
        <v>0</v>
      </c>
      <c r="FM327" s="137">
        <v>0</v>
      </c>
      <c r="FN327" s="137">
        <v>0</v>
      </c>
      <c r="FO327" s="137">
        <v>18.529241459177765</v>
      </c>
      <c r="FP327" s="137">
        <v>0</v>
      </c>
      <c r="FQ327" s="137">
        <v>0</v>
      </c>
      <c r="FR327" s="137">
        <v>18.529241459177765</v>
      </c>
      <c r="FS327" s="137">
        <v>74.11696583671106</v>
      </c>
      <c r="FT327" s="137">
        <v>0</v>
      </c>
      <c r="FU327" s="137">
        <v>0</v>
      </c>
      <c r="FV327" s="137">
        <v>0</v>
      </c>
      <c r="FW327" s="137">
        <v>0</v>
      </c>
      <c r="FX327" s="137">
        <v>0</v>
      </c>
      <c r="FY327" s="137">
        <v>0</v>
      </c>
      <c r="FZ327" s="137">
        <v>0</v>
      </c>
      <c r="GA327" s="137">
        <v>0</v>
      </c>
      <c r="GB327" s="137">
        <v>37.05848291835553</v>
      </c>
      <c r="GC327" s="137">
        <v>0</v>
      </c>
      <c r="GD327" s="137">
        <v>0</v>
      </c>
      <c r="GE327" s="137">
        <v>0</v>
      </c>
      <c r="GF327" s="137">
        <v>0</v>
      </c>
      <c r="GG327" s="137">
        <v>537.3480023161552</v>
      </c>
      <c r="GH327" s="137">
        <v>0</v>
      </c>
      <c r="GI327" s="137">
        <v>0</v>
      </c>
      <c r="GJ327" s="137">
        <v>0</v>
      </c>
      <c r="GK327" s="137">
        <v>0</v>
      </c>
      <c r="GL327" s="137">
        <v>0</v>
      </c>
      <c r="GM327" s="137">
        <v>0</v>
      </c>
      <c r="GN327" s="137">
        <v>111.17544875506658</v>
      </c>
      <c r="GO327" s="137">
        <v>37.05848291835553</v>
      </c>
      <c r="GP327" s="137">
        <v>0</v>
      </c>
      <c r="GQ327" s="137">
        <v>0</v>
      </c>
      <c r="GR327" s="137">
        <v>0</v>
      </c>
      <c r="GS327" s="137">
        <v>0</v>
      </c>
      <c r="GT327" s="137">
        <v>0</v>
      </c>
      <c r="GU327" s="137">
        <v>0</v>
      </c>
      <c r="GV327" s="137">
        <v>0</v>
      </c>
      <c r="GW327" s="137">
        <v>0</v>
      </c>
      <c r="GX327" s="137">
        <v>0</v>
      </c>
      <c r="GY327" s="137">
        <v>18.529241459177765</v>
      </c>
      <c r="GZ327" s="137">
        <v>37.05848291835553</v>
      </c>
      <c r="HA327" s="137">
        <v>0</v>
      </c>
      <c r="HB327" s="137">
        <v>0</v>
      </c>
      <c r="HC327" s="137">
        <v>0</v>
      </c>
      <c r="HD327" s="137">
        <v>0</v>
      </c>
      <c r="HE327" s="137">
        <v>0</v>
      </c>
      <c r="HF327" s="137">
        <v>0</v>
      </c>
      <c r="HG327" s="137">
        <v>0</v>
      </c>
      <c r="HH327" s="137">
        <v>0</v>
      </c>
      <c r="HI327" s="137">
        <v>0</v>
      </c>
      <c r="HJ327" s="137">
        <v>0</v>
      </c>
      <c r="HK327" s="137">
        <v>18.529241459177765</v>
      </c>
      <c r="HL327" s="137">
        <v>55.587724377533291</v>
      </c>
      <c r="HM327" s="137">
        <v>0</v>
      </c>
      <c r="HN327" s="137">
        <v>18.529241459177765</v>
      </c>
      <c r="HO327" s="137">
        <v>0</v>
      </c>
      <c r="HP327" s="137">
        <v>0</v>
      </c>
      <c r="HQ327" s="137">
        <v>0</v>
      </c>
      <c r="HR327" s="137">
        <v>0</v>
      </c>
      <c r="HS327" s="137">
        <v>0</v>
      </c>
      <c r="HT327" s="137">
        <v>0</v>
      </c>
      <c r="HU327" s="137">
        <v>0</v>
      </c>
      <c r="HV327" s="137">
        <v>0</v>
      </c>
      <c r="HW327" s="137">
        <v>18.529241459177765</v>
      </c>
      <c r="HX327" s="137">
        <v>0</v>
      </c>
      <c r="HY327" s="137">
        <v>129.70469021424435</v>
      </c>
      <c r="HZ327" s="137">
        <v>0</v>
      </c>
      <c r="IA327" s="137">
        <v>0</v>
      </c>
      <c r="IB327" s="137">
        <v>0</v>
      </c>
      <c r="IC327" s="137">
        <v>0</v>
      </c>
      <c r="ID327" s="137">
        <v>37.05848291835553</v>
      </c>
      <c r="IE327" s="137">
        <v>0</v>
      </c>
      <c r="IF327" s="137">
        <v>0</v>
      </c>
      <c r="IG327" s="137">
        <v>18.529241459177765</v>
      </c>
      <c r="IH327" s="137">
        <v>0</v>
      </c>
      <c r="II327" s="137">
        <v>0</v>
      </c>
      <c r="IJ327" s="137">
        <v>0</v>
      </c>
      <c r="IK327" s="137">
        <v>0</v>
      </c>
      <c r="IL327" s="137">
        <v>0</v>
      </c>
      <c r="IM327" s="152">
        <v>0</v>
      </c>
      <c r="IN327" s="137">
        <v>0</v>
      </c>
      <c r="IO327" s="137">
        <v>18.529241459177765</v>
      </c>
      <c r="IP327" s="137">
        <v>0</v>
      </c>
      <c r="IQ327" s="137">
        <v>0</v>
      </c>
      <c r="IR327" s="137">
        <v>0</v>
      </c>
      <c r="IS327" s="137">
        <v>0</v>
      </c>
      <c r="IT327" s="137">
        <v>0</v>
      </c>
      <c r="IU327" s="137">
        <v>0</v>
      </c>
      <c r="IV327" s="137">
        <v>0</v>
      </c>
      <c r="IW327" s="137">
        <v>0</v>
      </c>
      <c r="IX327" s="137">
        <v>0</v>
      </c>
      <c r="IY327" s="137">
        <v>0</v>
      </c>
      <c r="IZ327" s="137">
        <v>0</v>
      </c>
      <c r="JA327" s="137">
        <v>0</v>
      </c>
      <c r="JB327" s="137">
        <v>0</v>
      </c>
      <c r="JC327" s="137">
        <v>0</v>
      </c>
      <c r="JD327" s="137">
        <v>0</v>
      </c>
      <c r="JE327" s="137">
        <v>0</v>
      </c>
      <c r="JF327" s="137">
        <v>0</v>
      </c>
      <c r="JG327" s="137">
        <v>0</v>
      </c>
      <c r="JH327" s="137">
        <v>18.529241459177765</v>
      </c>
      <c r="JI327" s="137">
        <v>0</v>
      </c>
      <c r="JJ327" s="137">
        <v>0</v>
      </c>
      <c r="JK327" s="137">
        <v>370.58482918355526</v>
      </c>
      <c r="JL327" s="137">
        <v>18.529241459177765</v>
      </c>
      <c r="JM327" s="137">
        <v>0</v>
      </c>
      <c r="JN327" s="137">
        <v>0</v>
      </c>
      <c r="JO327" s="137">
        <v>0</v>
      </c>
      <c r="JP327" s="137">
        <v>0</v>
      </c>
      <c r="JQ327" s="137">
        <v>37.05848291835553</v>
      </c>
      <c r="JR327" s="137">
        <v>0</v>
      </c>
      <c r="JS327" s="137">
        <v>0</v>
      </c>
      <c r="JT327" s="137">
        <v>37.05848291835553</v>
      </c>
      <c r="JU327" s="137">
        <v>0</v>
      </c>
      <c r="JV327" s="137">
        <v>0</v>
      </c>
      <c r="JW327" s="137">
        <v>18.529241459177765</v>
      </c>
      <c r="JX327" s="137">
        <v>0</v>
      </c>
      <c r="JY327" s="137">
        <v>0</v>
      </c>
      <c r="JZ327" s="137">
        <v>0</v>
      </c>
      <c r="KA327" s="137">
        <v>0</v>
      </c>
      <c r="KB327" s="137">
        <v>0</v>
      </c>
      <c r="KC327" s="137">
        <v>18.529241459177765</v>
      </c>
      <c r="KD327" s="137">
        <v>0</v>
      </c>
      <c r="KE327" s="137">
        <v>0</v>
      </c>
      <c r="KF327" s="137">
        <v>0</v>
      </c>
      <c r="KG327" s="137">
        <v>18.529241459177765</v>
      </c>
      <c r="KH327" s="137">
        <v>0</v>
      </c>
      <c r="KI327" s="137">
        <v>0</v>
      </c>
      <c r="KJ327" s="137">
        <v>0</v>
      </c>
      <c r="KK327" s="137">
        <v>0</v>
      </c>
      <c r="KL327" s="137">
        <v>37.05848291835553</v>
      </c>
      <c r="KM327" s="137">
        <v>0</v>
      </c>
      <c r="KN327" s="137">
        <v>18.529241459177765</v>
      </c>
      <c r="KO327" s="137">
        <v>55.587724377533291</v>
      </c>
      <c r="KP327" s="137">
        <v>277.93862188766644</v>
      </c>
      <c r="KQ327" s="137">
        <v>18.529241459177765</v>
      </c>
      <c r="KR327" s="137">
        <v>18.529241459177765</v>
      </c>
      <c r="KS327" s="137">
        <v>18.529241459177765</v>
      </c>
      <c r="KT327" s="137">
        <v>0</v>
      </c>
      <c r="KU327" s="137">
        <v>0</v>
      </c>
      <c r="KV327" s="137">
        <v>0</v>
      </c>
      <c r="KW327" s="137">
        <v>0</v>
      </c>
      <c r="KX327" s="137">
        <v>0</v>
      </c>
      <c r="KY327" s="137">
        <v>0</v>
      </c>
      <c r="KZ327" s="137">
        <v>0</v>
      </c>
      <c r="LA327" s="137">
        <v>18.529241459177765</v>
      </c>
      <c r="LB327" s="137">
        <v>0</v>
      </c>
      <c r="LC327" s="137">
        <v>55.587724377533291</v>
      </c>
      <c r="LD327" s="137">
        <v>0</v>
      </c>
      <c r="LE327" s="137">
        <v>0</v>
      </c>
      <c r="LF327" s="137">
        <v>0</v>
      </c>
      <c r="LG327" s="137">
        <v>0</v>
      </c>
      <c r="LH327" s="137">
        <v>18.529241459177765</v>
      </c>
      <c r="LI327" s="137">
        <v>37.05848291835553</v>
      </c>
      <c r="LJ327" s="137">
        <v>0</v>
      </c>
      <c r="LK327" s="137">
        <v>18.529241459177765</v>
      </c>
      <c r="LL327" s="137">
        <v>0</v>
      </c>
      <c r="LM327" s="137">
        <v>0</v>
      </c>
      <c r="LN327" s="137">
        <v>0</v>
      </c>
      <c r="LO327" s="137">
        <v>0</v>
      </c>
      <c r="LP327" s="137">
        <v>0</v>
      </c>
      <c r="LQ327" s="137">
        <v>0</v>
      </c>
      <c r="LR327" s="137">
        <v>0</v>
      </c>
      <c r="LS327" s="137">
        <v>0</v>
      </c>
      <c r="LT327" s="137">
        <v>0</v>
      </c>
      <c r="LU327" s="137">
        <v>0</v>
      </c>
      <c r="LV327" s="137">
        <v>0</v>
      </c>
      <c r="LW327" s="137">
        <v>0</v>
      </c>
      <c r="LX327" s="137">
        <v>0</v>
      </c>
      <c r="LY327" s="137">
        <v>0</v>
      </c>
      <c r="LZ327" s="137">
        <v>0</v>
      </c>
      <c r="MA327" s="137">
        <v>0</v>
      </c>
      <c r="MB327" s="137">
        <v>0</v>
      </c>
      <c r="MC327" s="137">
        <v>0</v>
      </c>
      <c r="MD327" s="137">
        <v>0</v>
      </c>
      <c r="ME327" s="137">
        <v>18.529241459177765</v>
      </c>
      <c r="MF327" s="137">
        <v>0</v>
      </c>
      <c r="MG327" s="137">
        <v>0</v>
      </c>
      <c r="MH327" s="137">
        <v>0</v>
      </c>
      <c r="MI327" s="137">
        <v>0</v>
      </c>
      <c r="MJ327" s="137">
        <v>0</v>
      </c>
      <c r="MK327" s="137">
        <v>0</v>
      </c>
      <c r="ML327" s="137">
        <v>0</v>
      </c>
      <c r="MM327" s="137">
        <v>0</v>
      </c>
      <c r="MN327" s="137">
        <v>0</v>
      </c>
      <c r="MO327" s="137">
        <v>0</v>
      </c>
      <c r="MP327" s="137">
        <v>0</v>
      </c>
      <c r="MQ327" s="137">
        <v>0</v>
      </c>
      <c r="MR327" s="137">
        <v>0</v>
      </c>
      <c r="MS327" s="137">
        <v>0</v>
      </c>
      <c r="MT327" s="137">
        <v>0</v>
      </c>
      <c r="MU327" s="137">
        <v>0</v>
      </c>
      <c r="MV327" s="137">
        <v>0</v>
      </c>
      <c r="MW327" s="137">
        <v>55.587724377533291</v>
      </c>
      <c r="MX327" s="137">
        <v>0</v>
      </c>
      <c r="MY327" s="137">
        <v>0</v>
      </c>
      <c r="MZ327" s="137">
        <v>0</v>
      </c>
      <c r="NA327" s="137">
        <v>37.05848291835553</v>
      </c>
      <c r="NB327" s="137">
        <v>0</v>
      </c>
      <c r="NC327" s="137">
        <v>0</v>
      </c>
      <c r="ND327" s="137">
        <v>37.05848291835553</v>
      </c>
      <c r="NE327" s="137">
        <v>0</v>
      </c>
      <c r="NF327" s="137">
        <v>18.529241459177765</v>
      </c>
      <c r="NG327" s="137">
        <v>0</v>
      </c>
      <c r="NH327" s="137">
        <v>0</v>
      </c>
      <c r="NI327" s="137">
        <v>92.646207295888814</v>
      </c>
      <c r="NJ327" s="137">
        <v>0</v>
      </c>
      <c r="NK327" s="137">
        <v>0</v>
      </c>
      <c r="NL327" s="137">
        <v>0</v>
      </c>
      <c r="NM327" s="137">
        <v>0</v>
      </c>
      <c r="NN327" s="137">
        <v>0</v>
      </c>
      <c r="NO327" s="137">
        <v>0</v>
      </c>
      <c r="NP327" s="137">
        <v>0</v>
      </c>
      <c r="NQ327" s="137">
        <v>0</v>
      </c>
      <c r="NR327" s="137">
        <v>37.05848291835553</v>
      </c>
      <c r="NS327" s="137">
        <v>18.529241459177765</v>
      </c>
      <c r="NT327" s="137">
        <v>0</v>
      </c>
      <c r="NU327" s="137">
        <v>0</v>
      </c>
      <c r="NV327" s="137">
        <v>0</v>
      </c>
      <c r="NW327" s="137">
        <v>0</v>
      </c>
      <c r="NX327" s="137">
        <v>0</v>
      </c>
      <c r="NY327" s="137">
        <v>0</v>
      </c>
      <c r="NZ327" s="137">
        <v>0</v>
      </c>
      <c r="OA327" s="137">
        <v>18.529241459177765</v>
      </c>
      <c r="OB327" s="137">
        <v>129.70469021424435</v>
      </c>
      <c r="OC327" s="137">
        <v>0</v>
      </c>
      <c r="OD327" s="137">
        <v>0</v>
      </c>
      <c r="OE327" s="137">
        <v>0</v>
      </c>
      <c r="OF327" s="137">
        <v>0</v>
      </c>
      <c r="OG327" s="137">
        <v>18.529241459177765</v>
      </c>
      <c r="OH327" s="137">
        <v>0</v>
      </c>
      <c r="OI327" s="137">
        <v>0</v>
      </c>
      <c r="OJ327" s="137">
        <v>0</v>
      </c>
      <c r="OK327" s="137">
        <v>0</v>
      </c>
      <c r="OL327" s="137">
        <v>0</v>
      </c>
      <c r="OM327" s="137">
        <v>0</v>
      </c>
      <c r="ON327" s="137">
        <v>0</v>
      </c>
    </row>
    <row r="328" spans="1:405" ht="20.25" customHeight="1">
      <c r="A328" s="25">
        <v>40092</v>
      </c>
      <c r="B328" s="26" t="s">
        <v>430</v>
      </c>
      <c r="C328" s="27">
        <v>2</v>
      </c>
      <c r="D328" s="14">
        <v>-3.3887900000000002</v>
      </c>
      <c r="E328" s="23">
        <v>-60.316389999999998</v>
      </c>
      <c r="F328" s="11" t="s">
        <v>16</v>
      </c>
      <c r="G328" s="13">
        <v>5</v>
      </c>
      <c r="H328" s="11" t="s">
        <v>43</v>
      </c>
      <c r="I328" s="12" t="s">
        <v>429</v>
      </c>
      <c r="J328" s="12" t="s">
        <v>16</v>
      </c>
      <c r="K328" s="24" t="s">
        <v>427</v>
      </c>
      <c r="L328" s="136">
        <v>1</v>
      </c>
      <c r="M328" s="192">
        <v>3.9</v>
      </c>
      <c r="N328" s="195" t="s">
        <v>15</v>
      </c>
      <c r="O328" s="192">
        <v>31.31</v>
      </c>
      <c r="P328" s="192">
        <v>57</v>
      </c>
      <c r="Q328" s="192">
        <v>0.32</v>
      </c>
      <c r="R328" s="20">
        <v>89.4</v>
      </c>
      <c r="S328" s="20">
        <v>6.61</v>
      </c>
      <c r="T328" s="20">
        <v>2.1</v>
      </c>
      <c r="U328" s="20">
        <v>0.5</v>
      </c>
      <c r="V328" s="20">
        <v>7</v>
      </c>
      <c r="W328" s="20">
        <v>8.66</v>
      </c>
      <c r="X328" s="20" t="s">
        <v>15</v>
      </c>
      <c r="Y328" s="20" t="s">
        <v>15</v>
      </c>
      <c r="Z328" s="20">
        <v>9.6</v>
      </c>
      <c r="AA328" s="20" t="s">
        <v>15</v>
      </c>
      <c r="AB328" s="20" t="s">
        <v>15</v>
      </c>
      <c r="AC328" s="20">
        <v>18.84</v>
      </c>
      <c r="AD328" s="20" t="s">
        <v>1895</v>
      </c>
      <c r="AE328" s="178" t="s">
        <v>1900</v>
      </c>
      <c r="AF328" s="20">
        <v>1.37</v>
      </c>
      <c r="AG328" s="260" t="s">
        <v>1900</v>
      </c>
      <c r="AH328" s="20">
        <v>0.97</v>
      </c>
      <c r="AI328" s="204">
        <v>4.3600000000000003</v>
      </c>
      <c r="AJ328" s="20">
        <v>0.54</v>
      </c>
      <c r="AK328" s="20">
        <v>0.98</v>
      </c>
      <c r="AL328" s="20">
        <v>0.59</v>
      </c>
      <c r="AM328" s="20">
        <v>0.04</v>
      </c>
      <c r="AN328" s="20" t="s">
        <v>15</v>
      </c>
      <c r="AO328" s="204">
        <v>27.764927606478501</v>
      </c>
      <c r="AP328" s="204">
        <v>3.9909326382628851</v>
      </c>
      <c r="AQ328" s="217">
        <f t="shared" si="25"/>
        <v>31.755860244741385</v>
      </c>
      <c r="AR328" s="261">
        <f t="shared" si="24"/>
        <v>0.87432453073212646</v>
      </c>
      <c r="AS328" s="20">
        <v>0.85</v>
      </c>
      <c r="AT328" s="20" t="s">
        <v>15</v>
      </c>
      <c r="AU328" s="20" t="s">
        <v>15</v>
      </c>
      <c r="AV328" s="20" t="s">
        <v>15</v>
      </c>
      <c r="AW328" s="204">
        <f t="shared" si="19"/>
        <v>2.2174929838056316</v>
      </c>
      <c r="AX328" s="20" t="s">
        <v>15</v>
      </c>
      <c r="AY328" s="20" t="s">
        <v>15</v>
      </c>
      <c r="AZ328" s="29" t="s">
        <v>15</v>
      </c>
      <c r="BA328" s="20" t="s">
        <v>15</v>
      </c>
      <c r="BB328" s="178" t="s">
        <v>1900</v>
      </c>
      <c r="BC328" s="20" t="s">
        <v>15</v>
      </c>
      <c r="BD328" s="260" t="s">
        <v>1900</v>
      </c>
      <c r="BE328" s="20" t="s">
        <v>15</v>
      </c>
      <c r="BF328" s="20">
        <v>0.97</v>
      </c>
      <c r="BG328" s="21" t="s">
        <v>15</v>
      </c>
      <c r="BH328" s="20" t="s">
        <v>15</v>
      </c>
      <c r="BI328" s="20" t="s">
        <v>15</v>
      </c>
      <c r="BJ328" s="309">
        <v>16.784780000000001</v>
      </c>
      <c r="BK328" s="309">
        <v>534897600</v>
      </c>
      <c r="BL328" s="309">
        <v>172575900</v>
      </c>
      <c r="BM328" s="309">
        <v>0.80398700000000001</v>
      </c>
      <c r="BN328" s="309">
        <v>7.1609359999999997E-2</v>
      </c>
      <c r="BO328" s="309">
        <v>5.8204249999999999E-2</v>
      </c>
      <c r="BP328" s="309">
        <v>5.396836E-2</v>
      </c>
      <c r="BQ328" s="309">
        <v>4.4665060000000003E-3</v>
      </c>
      <c r="BR328" s="309">
        <v>7.7642350000000004E-3</v>
      </c>
      <c r="BS328" s="136">
        <v>12.6631388664246</v>
      </c>
      <c r="BT328" s="136">
        <v>2.1339693069457999</v>
      </c>
      <c r="BU328" s="136">
        <v>3.4420909360051198E-3</v>
      </c>
      <c r="BV328" s="136">
        <v>-1.1231900134589499E-3</v>
      </c>
      <c r="BW328" s="136">
        <v>3.6207994562573701E-3</v>
      </c>
      <c r="BX328" s="136">
        <v>341.92795778192601</v>
      </c>
      <c r="BY328" s="136">
        <v>2429.67683785894</v>
      </c>
      <c r="BZ328" s="136">
        <v>2.6908281571356898E-2</v>
      </c>
      <c r="CA328" s="136">
        <v>8.0762686552323195E-4</v>
      </c>
      <c r="CB328" s="136">
        <v>7744.1654369907401</v>
      </c>
      <c r="CC328" s="136">
        <v>4923.4454779706903</v>
      </c>
      <c r="CD328" s="136">
        <v>524.45835806680202</v>
      </c>
      <c r="CE328" s="136">
        <v>0</v>
      </c>
      <c r="CF328" s="136">
        <v>7.3500509999999997</v>
      </c>
      <c r="CG328" s="136">
        <v>10.632398</v>
      </c>
      <c r="CH328" s="136">
        <v>27.8</v>
      </c>
      <c r="CI328" s="136">
        <v>29.543448275862101</v>
      </c>
      <c r="CJ328" s="136">
        <v>29.2861495844875</v>
      </c>
      <c r="CK328" s="136">
        <v>0.1368</v>
      </c>
      <c r="CL328" s="136">
        <v>11.188800000000001</v>
      </c>
      <c r="CM328" s="136">
        <v>29.8584</v>
      </c>
      <c r="CN328" s="136">
        <v>0</v>
      </c>
      <c r="CO328" s="136">
        <v>36958.521391000002</v>
      </c>
      <c r="CP328" s="136">
        <v>86809.137774000003</v>
      </c>
      <c r="CQ328" s="136">
        <v>70</v>
      </c>
      <c r="CR328" s="136">
        <v>67.1172413793103</v>
      </c>
      <c r="CS328" s="136">
        <v>68.249307479224399</v>
      </c>
      <c r="CT328" s="136">
        <v>1003.7</v>
      </c>
      <c r="CU328" s="136">
        <v>1005.33793103448</v>
      </c>
      <c r="CV328" s="136">
        <v>1005.11828254848</v>
      </c>
      <c r="CW328" s="136">
        <v>1.4</v>
      </c>
      <c r="CX328" s="136">
        <v>1.56275862068965</v>
      </c>
      <c r="CY328" s="136">
        <v>1.6185595567866999</v>
      </c>
      <c r="CZ328" s="136">
        <v>260</v>
      </c>
      <c r="DA328" s="136">
        <v>183.04137931034501</v>
      </c>
      <c r="DB328" s="136">
        <v>157.52631578947401</v>
      </c>
      <c r="DC328" s="136">
        <v>0</v>
      </c>
      <c r="DD328" s="136">
        <v>4609.6000000000004</v>
      </c>
      <c r="DE328" s="136">
        <v>11083.875</v>
      </c>
      <c r="DF328" s="136">
        <v>0</v>
      </c>
      <c r="DG328" s="136">
        <v>34889.025000000001</v>
      </c>
      <c r="DH328" s="136">
        <v>87274.875</v>
      </c>
      <c r="DI328" s="136">
        <v>425.82499999999999</v>
      </c>
      <c r="DJ328" s="136">
        <v>67786.3</v>
      </c>
      <c r="DK328" s="136">
        <v>168774.6</v>
      </c>
      <c r="DL328" s="136">
        <v>431.15</v>
      </c>
      <c r="DM328" s="136">
        <v>64655.525000000001</v>
      </c>
      <c r="DN328" s="136">
        <v>159287.77499999999</v>
      </c>
      <c r="DO328" s="136">
        <v>0</v>
      </c>
      <c r="DP328" s="136">
        <v>2092.1280000000002</v>
      </c>
      <c r="DQ328" s="136">
        <v>5230.0559999999996</v>
      </c>
      <c r="DR328" s="136">
        <v>0</v>
      </c>
      <c r="DS328" s="136">
        <v>63.784999999999997</v>
      </c>
      <c r="DT328" s="136">
        <v>159.46199999999999</v>
      </c>
      <c r="DU328" s="136">
        <v>0</v>
      </c>
      <c r="DV328" s="136">
        <v>336.125</v>
      </c>
      <c r="DW328" s="136">
        <v>839.72500000000002</v>
      </c>
      <c r="DX328" s="136">
        <v>0</v>
      </c>
      <c r="DY328" s="136">
        <v>4341.8</v>
      </c>
      <c r="DZ328" s="136">
        <v>11919.625</v>
      </c>
      <c r="EA328" s="136">
        <v>0</v>
      </c>
      <c r="EB328" s="136">
        <v>11752.5</v>
      </c>
      <c r="EC328" s="136">
        <v>28351.075000000001</v>
      </c>
      <c r="ED328" s="135">
        <v>0</v>
      </c>
      <c r="EE328" s="135">
        <v>0</v>
      </c>
      <c r="EF328" s="135">
        <v>0</v>
      </c>
      <c r="EG328" s="137">
        <v>0</v>
      </c>
      <c r="EH328" s="135">
        <v>0</v>
      </c>
      <c r="EI328" s="137">
        <v>0</v>
      </c>
      <c r="EJ328" s="135">
        <v>0</v>
      </c>
      <c r="EK328" s="135">
        <v>0</v>
      </c>
      <c r="EL328" s="135">
        <v>0</v>
      </c>
      <c r="EM328" s="137">
        <v>0</v>
      </c>
      <c r="EN328" s="137">
        <v>0</v>
      </c>
      <c r="EO328" s="137">
        <v>0</v>
      </c>
      <c r="EP328" s="137">
        <v>151.78208429326466</v>
      </c>
      <c r="EQ328" s="151">
        <v>0</v>
      </c>
      <c r="ER328" s="137">
        <v>0</v>
      </c>
      <c r="ES328" s="137">
        <v>0</v>
      </c>
      <c r="ET328" s="135">
        <v>0</v>
      </c>
      <c r="EU328" s="137">
        <v>0</v>
      </c>
      <c r="EV328" s="137">
        <v>0</v>
      </c>
      <c r="EW328" s="137">
        <v>21.68315489903781</v>
      </c>
      <c r="EX328" s="135">
        <v>0</v>
      </c>
      <c r="EY328" s="137">
        <v>0</v>
      </c>
      <c r="EZ328" s="137">
        <v>0</v>
      </c>
      <c r="FA328" s="135">
        <v>0</v>
      </c>
      <c r="FB328" s="137">
        <v>0</v>
      </c>
      <c r="FC328" s="137">
        <v>21.68315489903781</v>
      </c>
      <c r="FD328" s="137">
        <v>0</v>
      </c>
      <c r="FE328" s="135">
        <v>0</v>
      </c>
      <c r="FF328" s="137">
        <v>0</v>
      </c>
      <c r="FG328" s="137">
        <v>21.68315489903781</v>
      </c>
      <c r="FH328" s="137">
        <v>0</v>
      </c>
      <c r="FI328" s="137">
        <v>0</v>
      </c>
      <c r="FJ328" s="135">
        <v>0</v>
      </c>
      <c r="FK328" s="137">
        <v>0</v>
      </c>
      <c r="FL328" s="137">
        <v>0</v>
      </c>
      <c r="FM328" s="137">
        <v>0</v>
      </c>
      <c r="FN328" s="137">
        <v>0</v>
      </c>
      <c r="FO328" s="137">
        <v>0</v>
      </c>
      <c r="FP328" s="137">
        <v>21.68315489903781</v>
      </c>
      <c r="FQ328" s="137">
        <v>65.049464697113436</v>
      </c>
      <c r="FR328" s="137">
        <v>0</v>
      </c>
      <c r="FS328" s="137">
        <v>130.09892939422687</v>
      </c>
      <c r="FT328" s="137">
        <v>0</v>
      </c>
      <c r="FU328" s="135">
        <v>0</v>
      </c>
      <c r="FV328" s="137">
        <v>0</v>
      </c>
      <c r="FW328" s="137">
        <v>0</v>
      </c>
      <c r="FX328" s="137">
        <v>43.366309798075619</v>
      </c>
      <c r="FY328" s="137">
        <v>0</v>
      </c>
      <c r="FZ328" s="137">
        <v>0</v>
      </c>
      <c r="GA328" s="137">
        <v>0</v>
      </c>
      <c r="GB328" s="137">
        <v>0</v>
      </c>
      <c r="GC328" s="137">
        <v>0</v>
      </c>
      <c r="GD328" s="137">
        <v>0</v>
      </c>
      <c r="GE328" s="135">
        <v>0</v>
      </c>
      <c r="GF328" s="137">
        <v>21.68315489903781</v>
      </c>
      <c r="GG328" s="137">
        <v>108.41577449518905</v>
      </c>
      <c r="GH328" s="137">
        <v>65.049464697113436</v>
      </c>
      <c r="GI328" s="137">
        <v>21.68315489903781</v>
      </c>
      <c r="GJ328" s="137">
        <v>43.366309798075619</v>
      </c>
      <c r="GK328" s="135">
        <v>0</v>
      </c>
      <c r="GL328" s="135">
        <v>0</v>
      </c>
      <c r="GM328" s="137">
        <v>0</v>
      </c>
      <c r="GN328" s="137">
        <v>173.46523919230248</v>
      </c>
      <c r="GO328" s="137">
        <v>21.68315489903781</v>
      </c>
      <c r="GP328" s="137">
        <v>0</v>
      </c>
      <c r="GQ328" s="135">
        <v>0</v>
      </c>
      <c r="GR328" s="137">
        <v>43.366309798075619</v>
      </c>
      <c r="GS328" s="137">
        <v>86.732619596151238</v>
      </c>
      <c r="GT328" s="137">
        <v>0</v>
      </c>
      <c r="GU328" s="137">
        <v>0</v>
      </c>
      <c r="GV328" s="137">
        <v>65.049464697113436</v>
      </c>
      <c r="GW328" s="137">
        <v>0</v>
      </c>
      <c r="GX328" s="137">
        <v>0</v>
      </c>
      <c r="GY328" s="137">
        <v>21.68315489903781</v>
      </c>
      <c r="GZ328" s="137">
        <v>21.68315489903781</v>
      </c>
      <c r="HA328" s="137">
        <v>0</v>
      </c>
      <c r="HB328" s="135">
        <v>0</v>
      </c>
      <c r="HC328" s="135">
        <v>0</v>
      </c>
      <c r="HD328" s="137">
        <v>0</v>
      </c>
      <c r="HE328" s="137">
        <v>0</v>
      </c>
      <c r="HF328" s="135">
        <v>0</v>
      </c>
      <c r="HG328" s="137">
        <v>0</v>
      </c>
      <c r="HH328" s="137">
        <v>21.68315489903781</v>
      </c>
      <c r="HI328" s="135">
        <v>0</v>
      </c>
      <c r="HJ328" s="137">
        <v>0</v>
      </c>
      <c r="HK328" s="137">
        <v>0</v>
      </c>
      <c r="HL328" s="137">
        <v>0</v>
      </c>
      <c r="HM328" s="137">
        <v>21.68315489903781</v>
      </c>
      <c r="HN328" s="137">
        <v>0</v>
      </c>
      <c r="HO328" s="135">
        <v>0</v>
      </c>
      <c r="HP328" s="135">
        <v>0</v>
      </c>
      <c r="HQ328" s="137">
        <v>0</v>
      </c>
      <c r="HR328" s="135">
        <v>0</v>
      </c>
      <c r="HS328" s="137">
        <v>0</v>
      </c>
      <c r="HT328" s="137">
        <v>0</v>
      </c>
      <c r="HU328" s="137">
        <v>0</v>
      </c>
      <c r="HV328" s="137">
        <v>0</v>
      </c>
      <c r="HW328" s="137">
        <v>0</v>
      </c>
      <c r="HX328" s="137">
        <v>21.68315489903781</v>
      </c>
      <c r="HY328" s="137">
        <v>43.366309798075619</v>
      </c>
      <c r="HZ328" s="135">
        <v>0</v>
      </c>
      <c r="IA328" s="135">
        <v>0</v>
      </c>
      <c r="IB328" s="135">
        <v>0</v>
      </c>
      <c r="IC328" s="137">
        <v>21.68315489903781</v>
      </c>
      <c r="ID328" s="137">
        <v>0</v>
      </c>
      <c r="IE328" s="137">
        <v>65.049464697113436</v>
      </c>
      <c r="IF328" s="135">
        <v>0</v>
      </c>
      <c r="IG328" s="137">
        <v>21.68315489903781</v>
      </c>
      <c r="IH328" s="137">
        <v>21.68315489903781</v>
      </c>
      <c r="II328" s="135">
        <v>0</v>
      </c>
      <c r="IJ328" s="137">
        <v>0</v>
      </c>
      <c r="IK328" s="137">
        <v>43.366309798075619</v>
      </c>
      <c r="IL328" s="137">
        <v>0</v>
      </c>
      <c r="IM328" s="135">
        <v>0</v>
      </c>
      <c r="IN328" s="137">
        <v>0</v>
      </c>
      <c r="IO328" s="137">
        <v>0</v>
      </c>
      <c r="IP328" s="137">
        <v>0</v>
      </c>
      <c r="IQ328" s="135">
        <v>0</v>
      </c>
      <c r="IR328" s="137">
        <v>0</v>
      </c>
      <c r="IS328" s="137">
        <v>0</v>
      </c>
      <c r="IT328" s="137">
        <v>0</v>
      </c>
      <c r="IU328" s="137">
        <v>0</v>
      </c>
      <c r="IV328" s="137">
        <v>0</v>
      </c>
      <c r="IW328" s="135">
        <v>0</v>
      </c>
      <c r="IX328" s="137">
        <v>0</v>
      </c>
      <c r="IY328" s="137">
        <v>86.732619596151238</v>
      </c>
      <c r="IZ328" s="135">
        <v>0</v>
      </c>
      <c r="JA328" s="137">
        <v>21.68315489903781</v>
      </c>
      <c r="JB328" s="137">
        <v>21.68315489903781</v>
      </c>
      <c r="JC328" s="137">
        <v>0</v>
      </c>
      <c r="JD328" s="137">
        <v>0</v>
      </c>
      <c r="JE328" s="135">
        <v>0</v>
      </c>
      <c r="JF328" s="137">
        <v>0</v>
      </c>
      <c r="JG328" s="135">
        <v>0</v>
      </c>
      <c r="JH328" s="137">
        <v>86.732619596151238</v>
      </c>
      <c r="JI328" s="135">
        <v>0</v>
      </c>
      <c r="JJ328" s="137">
        <v>0</v>
      </c>
      <c r="JK328" s="137">
        <v>0</v>
      </c>
      <c r="JL328" s="135">
        <v>0</v>
      </c>
      <c r="JM328" s="137">
        <v>0</v>
      </c>
      <c r="JN328" s="137">
        <v>0</v>
      </c>
      <c r="JO328" s="137">
        <v>0</v>
      </c>
      <c r="JP328" s="137">
        <v>0</v>
      </c>
      <c r="JQ328" s="137">
        <v>0</v>
      </c>
      <c r="JR328" s="137">
        <v>0</v>
      </c>
      <c r="JS328" s="137">
        <v>0</v>
      </c>
      <c r="JT328" s="137">
        <v>0</v>
      </c>
      <c r="JU328" s="137">
        <v>0</v>
      </c>
      <c r="JV328" s="137">
        <v>0</v>
      </c>
      <c r="JW328" s="137">
        <v>151.78208429326466</v>
      </c>
      <c r="JX328" s="137">
        <v>43.366309798075619</v>
      </c>
      <c r="JY328" s="135">
        <v>0</v>
      </c>
      <c r="JZ328" s="135">
        <v>0</v>
      </c>
      <c r="KA328" s="137">
        <v>65.049464697113436</v>
      </c>
      <c r="KB328" s="137">
        <v>0</v>
      </c>
      <c r="KC328" s="137">
        <v>0</v>
      </c>
      <c r="KD328" s="135">
        <v>0</v>
      </c>
      <c r="KE328" s="137">
        <v>0</v>
      </c>
      <c r="KF328" s="135">
        <v>0</v>
      </c>
      <c r="KG328" s="137">
        <v>216.83154899037811</v>
      </c>
      <c r="KH328" s="137">
        <v>21.68315489903781</v>
      </c>
      <c r="KI328" s="137">
        <v>0</v>
      </c>
      <c r="KJ328" s="135">
        <v>0</v>
      </c>
      <c r="KK328" s="137">
        <v>21.68315489903781</v>
      </c>
      <c r="KL328" s="137">
        <v>303.56416858652932</v>
      </c>
      <c r="KM328" s="137">
        <v>0</v>
      </c>
      <c r="KN328" s="137">
        <v>390.29678818268059</v>
      </c>
      <c r="KO328" s="137">
        <v>368.6136332836428</v>
      </c>
      <c r="KP328" s="137">
        <v>43.366309798075619</v>
      </c>
      <c r="KQ328" s="137">
        <v>130.09892939422687</v>
      </c>
      <c r="KR328" s="135">
        <v>0</v>
      </c>
      <c r="KS328" s="135">
        <v>0</v>
      </c>
      <c r="KT328" s="137">
        <v>0</v>
      </c>
      <c r="KU328" s="137">
        <v>21.68315489903781</v>
      </c>
      <c r="KV328" s="137">
        <v>520.39571757690749</v>
      </c>
      <c r="KW328" s="137">
        <v>0</v>
      </c>
      <c r="KX328" s="137">
        <v>21.68315489903781</v>
      </c>
      <c r="KY328" s="135">
        <v>0</v>
      </c>
      <c r="KZ328" s="137">
        <v>0</v>
      </c>
      <c r="LA328" s="137">
        <v>281.88101368749153</v>
      </c>
      <c r="LB328" s="137">
        <v>130.09892939422687</v>
      </c>
      <c r="LC328" s="137">
        <v>1452.7713782355333</v>
      </c>
      <c r="LD328" s="137">
        <v>86.732619596151238</v>
      </c>
      <c r="LE328" s="137">
        <v>0</v>
      </c>
      <c r="LF328" s="135">
        <v>0</v>
      </c>
      <c r="LG328" s="137">
        <v>0</v>
      </c>
      <c r="LH328" s="137">
        <v>195.14839409134029</v>
      </c>
      <c r="LI328" s="135">
        <v>0</v>
      </c>
      <c r="LJ328" s="137">
        <v>0</v>
      </c>
      <c r="LK328" s="135">
        <v>0</v>
      </c>
      <c r="LL328" s="137">
        <v>0</v>
      </c>
      <c r="LM328" s="137">
        <v>0</v>
      </c>
      <c r="LN328" s="137">
        <v>0</v>
      </c>
      <c r="LO328" s="135">
        <v>0</v>
      </c>
      <c r="LP328" s="135">
        <v>0</v>
      </c>
      <c r="LQ328" s="137">
        <v>0</v>
      </c>
      <c r="LR328" s="135">
        <v>0</v>
      </c>
      <c r="LS328" s="135">
        <v>0</v>
      </c>
      <c r="LT328" s="137">
        <v>0</v>
      </c>
      <c r="LU328" s="135">
        <v>0</v>
      </c>
      <c r="LV328" s="137">
        <v>0</v>
      </c>
      <c r="LW328" s="137">
        <v>0</v>
      </c>
      <c r="LX328" s="137">
        <v>0</v>
      </c>
      <c r="LY328" s="135">
        <v>0</v>
      </c>
      <c r="LZ328" s="135">
        <v>0</v>
      </c>
      <c r="MA328" s="135">
        <v>0</v>
      </c>
      <c r="MB328" s="135">
        <v>0</v>
      </c>
      <c r="MC328" s="137">
        <v>0</v>
      </c>
      <c r="MD328" s="135">
        <v>0</v>
      </c>
      <c r="ME328" s="137">
        <v>0</v>
      </c>
      <c r="MF328" s="137">
        <v>21.68315489903781</v>
      </c>
      <c r="MG328" s="135">
        <v>0</v>
      </c>
      <c r="MH328" s="135">
        <v>0</v>
      </c>
      <c r="MI328" s="135">
        <v>0</v>
      </c>
      <c r="MJ328" s="137">
        <v>0</v>
      </c>
      <c r="MK328" s="135">
        <v>0</v>
      </c>
      <c r="ML328" s="137">
        <v>21.68315489903781</v>
      </c>
      <c r="MM328" s="137">
        <v>0</v>
      </c>
      <c r="MN328" s="135">
        <v>0</v>
      </c>
      <c r="MO328" s="137">
        <v>0</v>
      </c>
      <c r="MP328" s="137">
        <v>0</v>
      </c>
      <c r="MQ328" s="135">
        <v>0</v>
      </c>
      <c r="MR328" s="135">
        <v>0</v>
      </c>
      <c r="MS328" s="135">
        <v>0</v>
      </c>
      <c r="MT328" s="135">
        <v>0</v>
      </c>
      <c r="MU328" s="137">
        <v>0</v>
      </c>
      <c r="MV328" s="135">
        <v>0</v>
      </c>
      <c r="MW328" s="137">
        <v>43.366309798075619</v>
      </c>
      <c r="MX328" s="135">
        <v>0</v>
      </c>
      <c r="MY328" s="137">
        <v>0</v>
      </c>
      <c r="MZ328" s="137">
        <v>21.68315489903781</v>
      </c>
      <c r="NA328" s="137">
        <v>0</v>
      </c>
      <c r="NB328" s="135">
        <v>0</v>
      </c>
      <c r="NC328" s="135">
        <v>0</v>
      </c>
      <c r="ND328" s="137">
        <v>86.732619596151238</v>
      </c>
      <c r="NE328" s="135">
        <v>0</v>
      </c>
      <c r="NF328" s="135">
        <v>0</v>
      </c>
      <c r="NG328" s="135">
        <v>0</v>
      </c>
      <c r="NH328" s="137">
        <v>0</v>
      </c>
      <c r="NI328" s="137">
        <v>0</v>
      </c>
      <c r="NJ328" s="135">
        <v>0</v>
      </c>
      <c r="NK328" s="135">
        <v>0</v>
      </c>
      <c r="NL328" s="137">
        <v>0</v>
      </c>
      <c r="NM328" s="135">
        <v>0</v>
      </c>
      <c r="NN328" s="135">
        <v>0</v>
      </c>
      <c r="NO328" s="135">
        <v>0</v>
      </c>
      <c r="NP328" s="135">
        <v>0</v>
      </c>
      <c r="NQ328" s="135">
        <v>0</v>
      </c>
      <c r="NR328" s="137">
        <v>303.56416858652932</v>
      </c>
      <c r="NS328" s="137">
        <v>0</v>
      </c>
      <c r="NT328" s="137">
        <v>0</v>
      </c>
      <c r="NU328" s="135">
        <v>0</v>
      </c>
      <c r="NV328" s="137">
        <v>21.68315489903781</v>
      </c>
      <c r="NW328" s="137">
        <v>0</v>
      </c>
      <c r="NX328" s="137">
        <v>0</v>
      </c>
      <c r="NY328" s="137">
        <v>21.68315489903781</v>
      </c>
      <c r="NZ328" s="135">
        <v>0</v>
      </c>
      <c r="OA328" s="135">
        <v>0</v>
      </c>
      <c r="OB328" s="137">
        <v>0</v>
      </c>
      <c r="OC328" s="137">
        <v>0</v>
      </c>
      <c r="OD328" s="137">
        <v>0</v>
      </c>
      <c r="OE328" s="135">
        <v>0</v>
      </c>
      <c r="OF328" s="135">
        <v>0</v>
      </c>
      <c r="OG328" s="137">
        <v>0</v>
      </c>
      <c r="OH328" s="135">
        <v>0</v>
      </c>
      <c r="OI328" s="135">
        <v>0</v>
      </c>
      <c r="OJ328" s="135">
        <v>0</v>
      </c>
      <c r="OK328" s="135">
        <v>0</v>
      </c>
      <c r="OL328" s="135">
        <v>0</v>
      </c>
      <c r="OM328" s="137">
        <v>0</v>
      </c>
      <c r="ON328" s="137">
        <v>0</v>
      </c>
    </row>
    <row r="329" spans="1:405" ht="20.25" customHeight="1">
      <c r="A329" s="17">
        <v>40092</v>
      </c>
      <c r="B329" s="18" t="s">
        <v>430</v>
      </c>
      <c r="C329" s="19">
        <v>2</v>
      </c>
      <c r="D329" s="14">
        <v>-3.3887900000000002</v>
      </c>
      <c r="E329" s="15">
        <v>-60.316389999999998</v>
      </c>
      <c r="F329" s="11" t="s">
        <v>16</v>
      </c>
      <c r="G329" s="13">
        <v>5</v>
      </c>
      <c r="H329" s="11" t="s">
        <v>43</v>
      </c>
      <c r="I329" s="12" t="s">
        <v>431</v>
      </c>
      <c r="J329" s="12" t="s">
        <v>16</v>
      </c>
      <c r="K329" s="16" t="s">
        <v>427</v>
      </c>
      <c r="L329" s="136">
        <v>0</v>
      </c>
      <c r="M329" s="178">
        <v>3.9</v>
      </c>
      <c r="N329" s="180" t="s">
        <v>15</v>
      </c>
      <c r="O329" s="178">
        <v>31.31</v>
      </c>
      <c r="P329" s="178">
        <v>57</v>
      </c>
      <c r="Q329" s="178">
        <v>1.07</v>
      </c>
      <c r="R329" s="28">
        <v>91.4</v>
      </c>
      <c r="S329" s="28">
        <v>6.75</v>
      </c>
      <c r="T329" s="28">
        <v>3.8</v>
      </c>
      <c r="U329" s="28">
        <v>0.9</v>
      </c>
      <c r="V329" s="28">
        <v>8</v>
      </c>
      <c r="W329" s="28">
        <v>8.66</v>
      </c>
      <c r="X329" s="28" t="s">
        <v>15</v>
      </c>
      <c r="Y329" s="28" t="s">
        <v>15</v>
      </c>
      <c r="Z329" s="28">
        <v>11.2</v>
      </c>
      <c r="AA329" s="28" t="s">
        <v>15</v>
      </c>
      <c r="AB329" s="28" t="s">
        <v>15</v>
      </c>
      <c r="AC329" s="28">
        <v>26.39</v>
      </c>
      <c r="AD329" s="28">
        <v>0.05</v>
      </c>
      <c r="AE329" s="178" t="s">
        <v>1900</v>
      </c>
      <c r="AF329" s="28">
        <v>1.94</v>
      </c>
      <c r="AG329" s="260" t="s">
        <v>1900</v>
      </c>
      <c r="AH329" s="28">
        <v>1.45</v>
      </c>
      <c r="AI329" s="205">
        <v>6.02</v>
      </c>
      <c r="AJ329" s="28">
        <v>1.1000000000000001</v>
      </c>
      <c r="AK329" s="28">
        <v>2.41</v>
      </c>
      <c r="AL329" s="28">
        <v>1.35</v>
      </c>
      <c r="AM329" s="28">
        <v>0.06</v>
      </c>
      <c r="AN329" s="28" t="s">
        <v>15</v>
      </c>
      <c r="AO329" s="205">
        <v>30.35</v>
      </c>
      <c r="AP329" s="205">
        <v>5.0999999999999996</v>
      </c>
      <c r="AQ329" s="217">
        <f t="shared" si="25"/>
        <v>35.450000000000003</v>
      </c>
      <c r="AR329" s="261">
        <f t="shared" si="24"/>
        <v>0.85613540197461213</v>
      </c>
      <c r="AS329" s="28">
        <v>10.35</v>
      </c>
      <c r="AT329" s="28" t="s">
        <v>15</v>
      </c>
      <c r="AU329" s="28" t="s">
        <v>15</v>
      </c>
      <c r="AV329" s="28" t="s">
        <v>15</v>
      </c>
      <c r="AW329" s="204">
        <f t="shared" si="19"/>
        <v>3.3262394757084475</v>
      </c>
      <c r="AX329" s="28" t="s">
        <v>15</v>
      </c>
      <c r="AY329" s="28" t="s">
        <v>15</v>
      </c>
      <c r="AZ329" s="21" t="s">
        <v>15</v>
      </c>
      <c r="BA329" s="28" t="s">
        <v>15</v>
      </c>
      <c r="BB329" s="178" t="s">
        <v>1900</v>
      </c>
      <c r="BC329" s="28" t="s">
        <v>15</v>
      </c>
      <c r="BD329" s="260" t="s">
        <v>1900</v>
      </c>
      <c r="BE329" s="28" t="s">
        <v>15</v>
      </c>
      <c r="BF329" s="28">
        <v>1.45</v>
      </c>
      <c r="BG329" s="21" t="s">
        <v>15</v>
      </c>
      <c r="BH329" s="28" t="s">
        <v>15</v>
      </c>
      <c r="BI329" s="28" t="s">
        <v>15</v>
      </c>
      <c r="BJ329" s="309">
        <v>16.784780000000001</v>
      </c>
      <c r="BK329" s="309">
        <v>534897600</v>
      </c>
      <c r="BL329" s="309">
        <v>172575900</v>
      </c>
      <c r="BM329" s="309">
        <v>0.80398700000000001</v>
      </c>
      <c r="BN329" s="309">
        <v>7.1609359999999997E-2</v>
      </c>
      <c r="BO329" s="309">
        <v>5.8204249999999999E-2</v>
      </c>
      <c r="BP329" s="309">
        <v>5.396836E-2</v>
      </c>
      <c r="BQ329" s="309">
        <v>4.4665060000000003E-3</v>
      </c>
      <c r="BR329" s="309">
        <v>7.7642350000000004E-3</v>
      </c>
      <c r="BS329" s="136">
        <v>12.6631388664246</v>
      </c>
      <c r="BT329" s="136">
        <v>2.1339693069457999</v>
      </c>
      <c r="BU329" s="136">
        <v>3.4420909360051198E-3</v>
      </c>
      <c r="BV329" s="136">
        <v>-1.1231900134589499E-3</v>
      </c>
      <c r="BW329" s="136">
        <v>3.6207994562573701E-3</v>
      </c>
      <c r="BX329" s="136">
        <v>341.92795778192601</v>
      </c>
      <c r="BY329" s="136">
        <v>2429.67683785894</v>
      </c>
      <c r="BZ329" s="136">
        <v>2.6908281571356898E-2</v>
      </c>
      <c r="CA329" s="136">
        <v>8.0762686552323195E-4</v>
      </c>
      <c r="CB329" s="136">
        <v>7744.1654369907401</v>
      </c>
      <c r="CC329" s="136">
        <v>4923.4454779706903</v>
      </c>
      <c r="CD329" s="136">
        <v>524.45835806680202</v>
      </c>
      <c r="CE329" s="136">
        <v>0</v>
      </c>
      <c r="CF329" s="136">
        <v>7.3500509999999997</v>
      </c>
      <c r="CG329" s="136">
        <v>10.632398</v>
      </c>
      <c r="CH329" s="136">
        <v>27.8</v>
      </c>
      <c r="CI329" s="136">
        <v>29.543448275862101</v>
      </c>
      <c r="CJ329" s="136">
        <v>29.2861495844875</v>
      </c>
      <c r="CK329" s="136">
        <v>0.1368</v>
      </c>
      <c r="CL329" s="136">
        <v>11.188800000000001</v>
      </c>
      <c r="CM329" s="136">
        <v>29.8584</v>
      </c>
      <c r="CN329" s="136">
        <v>0</v>
      </c>
      <c r="CO329" s="136">
        <v>36958.521391000002</v>
      </c>
      <c r="CP329" s="136">
        <v>86809.137774000003</v>
      </c>
      <c r="CQ329" s="136">
        <v>70</v>
      </c>
      <c r="CR329" s="136">
        <v>67.1172413793103</v>
      </c>
      <c r="CS329" s="136">
        <v>68.249307479224399</v>
      </c>
      <c r="CT329" s="136">
        <v>1003.7</v>
      </c>
      <c r="CU329" s="136">
        <v>1005.33793103448</v>
      </c>
      <c r="CV329" s="136">
        <v>1005.11828254848</v>
      </c>
      <c r="CW329" s="136">
        <v>1.4</v>
      </c>
      <c r="CX329" s="136">
        <v>1.56275862068965</v>
      </c>
      <c r="CY329" s="136">
        <v>1.6185595567866999</v>
      </c>
      <c r="CZ329" s="136">
        <v>260</v>
      </c>
      <c r="DA329" s="136">
        <v>183.04137931034501</v>
      </c>
      <c r="DB329" s="136">
        <v>157.52631578947401</v>
      </c>
      <c r="DC329" s="136">
        <v>0</v>
      </c>
      <c r="DD329" s="136">
        <v>4609.6000000000004</v>
      </c>
      <c r="DE329" s="136">
        <v>11083.875</v>
      </c>
      <c r="DF329" s="136">
        <v>0</v>
      </c>
      <c r="DG329" s="136">
        <v>34889.025000000001</v>
      </c>
      <c r="DH329" s="136">
        <v>87274.875</v>
      </c>
      <c r="DI329" s="136">
        <v>425.82499999999999</v>
      </c>
      <c r="DJ329" s="136">
        <v>67786.3</v>
      </c>
      <c r="DK329" s="136">
        <v>168774.6</v>
      </c>
      <c r="DL329" s="136">
        <v>431.15</v>
      </c>
      <c r="DM329" s="136">
        <v>64655.525000000001</v>
      </c>
      <c r="DN329" s="136">
        <v>159287.77499999999</v>
      </c>
      <c r="DO329" s="136">
        <v>0</v>
      </c>
      <c r="DP329" s="136">
        <v>2092.1280000000002</v>
      </c>
      <c r="DQ329" s="136">
        <v>5230.0559999999996</v>
      </c>
      <c r="DR329" s="136">
        <v>0</v>
      </c>
      <c r="DS329" s="136">
        <v>63.784999999999997</v>
      </c>
      <c r="DT329" s="136">
        <v>159.46199999999999</v>
      </c>
      <c r="DU329" s="136">
        <v>0</v>
      </c>
      <c r="DV329" s="136">
        <v>336.125</v>
      </c>
      <c r="DW329" s="136">
        <v>839.72500000000002</v>
      </c>
      <c r="DX329" s="136">
        <v>0</v>
      </c>
      <c r="DY329" s="136">
        <v>4341.8</v>
      </c>
      <c r="DZ329" s="136">
        <v>11919.625</v>
      </c>
      <c r="EA329" s="136">
        <v>0</v>
      </c>
      <c r="EB329" s="136">
        <v>11752.5</v>
      </c>
      <c r="EC329" s="136">
        <v>28351.075000000001</v>
      </c>
      <c r="ED329" s="136"/>
      <c r="EE329" s="136"/>
      <c r="EF329" s="136"/>
      <c r="EG329" s="136"/>
      <c r="EH329" s="136"/>
      <c r="EI329" s="136"/>
      <c r="EJ329" s="136"/>
      <c r="EK329" s="136"/>
      <c r="EL329" s="136"/>
      <c r="EM329" s="136"/>
      <c r="EN329" s="136"/>
      <c r="EO329" s="136"/>
      <c r="EP329" s="136"/>
      <c r="ER329" s="136"/>
      <c r="ES329" s="136"/>
      <c r="ET329" s="136"/>
      <c r="EU329" s="136"/>
      <c r="EV329" s="136"/>
      <c r="EW329" s="136"/>
      <c r="EX329" s="136"/>
      <c r="EY329" s="136"/>
      <c r="EZ329" s="136"/>
      <c r="FA329" s="136"/>
      <c r="FB329" s="136"/>
      <c r="FC329" s="136"/>
      <c r="FD329" s="136"/>
      <c r="FE329" s="136"/>
      <c r="FF329" s="136"/>
      <c r="FG329" s="136"/>
      <c r="FH329" s="136"/>
      <c r="FI329" s="136"/>
      <c r="FJ329" s="136"/>
      <c r="FK329" s="136"/>
      <c r="FL329" s="136"/>
      <c r="FM329" s="136"/>
      <c r="FN329" s="136"/>
      <c r="FO329" s="136"/>
      <c r="FP329" s="136"/>
      <c r="FQ329" s="136"/>
      <c r="FR329" s="136"/>
      <c r="FS329" s="136"/>
      <c r="FT329" s="136"/>
      <c r="FU329" s="136"/>
      <c r="FV329" s="136"/>
      <c r="FW329" s="136"/>
      <c r="FX329" s="136"/>
      <c r="FY329" s="136"/>
      <c r="FZ329" s="136"/>
      <c r="GA329" s="136"/>
      <c r="GB329" s="136"/>
      <c r="GC329" s="136"/>
      <c r="GD329" s="136"/>
      <c r="GE329" s="136"/>
      <c r="GF329" s="136"/>
      <c r="GG329" s="136"/>
      <c r="GH329" s="136"/>
      <c r="GI329" s="136"/>
      <c r="GJ329" s="136"/>
      <c r="GK329" s="136"/>
      <c r="GL329" s="136"/>
      <c r="GM329" s="136"/>
      <c r="GN329" s="136"/>
      <c r="GO329" s="136"/>
      <c r="GP329" s="136"/>
      <c r="GQ329" s="136"/>
      <c r="GR329" s="136"/>
      <c r="GS329" s="136"/>
      <c r="GT329" s="136"/>
      <c r="GU329" s="136"/>
      <c r="GV329" s="136"/>
      <c r="GW329" s="136"/>
      <c r="GX329" s="136"/>
      <c r="GY329" s="136"/>
      <c r="GZ329" s="136"/>
      <c r="HA329" s="136"/>
      <c r="HB329" s="136"/>
      <c r="HC329" s="136"/>
      <c r="HD329" s="136"/>
      <c r="HE329" s="136"/>
      <c r="HF329" s="136"/>
      <c r="HG329" s="136"/>
      <c r="HH329" s="136"/>
      <c r="HI329" s="136"/>
      <c r="HJ329" s="136"/>
      <c r="HK329" s="136"/>
      <c r="HL329" s="136"/>
      <c r="HM329" s="136"/>
      <c r="HN329" s="136"/>
      <c r="HO329" s="136"/>
      <c r="HP329" s="136"/>
      <c r="HQ329" s="136"/>
      <c r="HR329" s="136"/>
      <c r="HS329" s="136"/>
      <c r="HT329" s="136"/>
      <c r="HU329" s="136"/>
      <c r="HV329" s="136"/>
      <c r="HW329" s="136"/>
      <c r="HX329" s="136"/>
      <c r="HY329" s="136"/>
      <c r="HZ329" s="136"/>
      <c r="IA329" s="136"/>
      <c r="IB329" s="136"/>
      <c r="IC329" s="136"/>
      <c r="ID329" s="136"/>
      <c r="IE329" s="136"/>
      <c r="IF329" s="136"/>
      <c r="IG329" s="136"/>
      <c r="IH329" s="136"/>
      <c r="II329" s="136"/>
      <c r="IJ329" s="136"/>
      <c r="IK329" s="136"/>
      <c r="IL329" s="136"/>
      <c r="IM329" s="136"/>
      <c r="IN329" s="136"/>
      <c r="IO329" s="136"/>
      <c r="IP329" s="136"/>
      <c r="IQ329" s="136"/>
      <c r="IR329" s="136"/>
      <c r="IS329" s="136"/>
      <c r="IT329" s="136"/>
      <c r="IU329" s="136"/>
      <c r="IV329" s="136"/>
      <c r="IW329" s="136"/>
      <c r="IX329" s="136"/>
      <c r="IY329" s="136"/>
      <c r="IZ329" s="136"/>
      <c r="JA329" s="136"/>
      <c r="JB329" s="136"/>
      <c r="JC329" s="136"/>
      <c r="JD329" s="136"/>
      <c r="JE329" s="136"/>
      <c r="JF329" s="136"/>
      <c r="JG329" s="136"/>
      <c r="JH329" s="136"/>
      <c r="JI329" s="136"/>
      <c r="JJ329" s="136"/>
      <c r="JK329" s="136"/>
      <c r="JL329" s="136"/>
      <c r="JM329" s="136"/>
      <c r="JN329" s="136"/>
      <c r="JO329" s="136"/>
      <c r="JP329" s="136"/>
      <c r="JQ329" s="136"/>
      <c r="JR329" s="136"/>
      <c r="JS329" s="136"/>
      <c r="JT329" s="136"/>
      <c r="JU329" s="136"/>
      <c r="JV329" s="136"/>
      <c r="JW329" s="136"/>
      <c r="JX329" s="136"/>
      <c r="JY329" s="136"/>
      <c r="JZ329" s="136"/>
      <c r="KA329" s="136"/>
      <c r="KB329" s="136"/>
      <c r="KC329" s="136"/>
      <c r="KD329" s="136"/>
      <c r="KE329" s="136"/>
      <c r="KF329" s="136"/>
      <c r="KG329" s="136"/>
      <c r="KH329" s="136"/>
      <c r="KI329" s="136"/>
      <c r="KJ329" s="136"/>
      <c r="KK329" s="136"/>
      <c r="KL329" s="136"/>
      <c r="KM329" s="136"/>
      <c r="KN329" s="136"/>
      <c r="KO329" s="136"/>
      <c r="KP329" s="136"/>
      <c r="KQ329" s="136"/>
      <c r="KR329" s="136"/>
      <c r="KS329" s="136"/>
      <c r="KT329" s="136"/>
      <c r="KU329" s="136"/>
      <c r="KV329" s="136"/>
      <c r="KW329" s="136"/>
      <c r="KX329" s="136"/>
      <c r="KY329" s="136"/>
      <c r="KZ329" s="136"/>
      <c r="LA329" s="136"/>
      <c r="LB329" s="136"/>
      <c r="LC329" s="136"/>
      <c r="LD329" s="136"/>
      <c r="LE329" s="136"/>
      <c r="LF329" s="136"/>
      <c r="LG329" s="136"/>
      <c r="LH329" s="136"/>
      <c r="LI329" s="136"/>
      <c r="LJ329" s="136"/>
      <c r="LK329" s="136"/>
      <c r="LL329" s="136"/>
      <c r="LM329" s="136"/>
      <c r="LN329" s="136"/>
      <c r="LO329" s="136"/>
      <c r="LP329" s="136"/>
      <c r="LQ329" s="136"/>
      <c r="LR329" s="136"/>
      <c r="LS329" s="136"/>
      <c r="LT329" s="136"/>
      <c r="LU329" s="136"/>
      <c r="LV329" s="136"/>
      <c r="LW329" s="136"/>
      <c r="LX329" s="136"/>
      <c r="LY329" s="136"/>
      <c r="LZ329" s="136"/>
      <c r="MA329" s="136"/>
      <c r="MB329" s="136"/>
      <c r="MC329" s="136"/>
      <c r="MD329" s="136"/>
      <c r="ME329" s="136"/>
      <c r="MF329" s="136"/>
      <c r="MG329" s="136"/>
      <c r="MH329" s="136"/>
      <c r="MI329" s="136"/>
      <c r="MJ329" s="136"/>
      <c r="MK329" s="136"/>
      <c r="ML329" s="136"/>
      <c r="MM329" s="136"/>
      <c r="MN329" s="136"/>
      <c r="MO329" s="136"/>
      <c r="MP329" s="136"/>
      <c r="MQ329" s="136"/>
      <c r="MR329" s="136"/>
      <c r="MS329" s="136"/>
      <c r="MT329" s="136"/>
      <c r="MU329" s="136"/>
      <c r="MV329" s="136"/>
      <c r="MW329" s="136"/>
      <c r="MX329" s="136"/>
      <c r="MY329" s="136"/>
      <c r="MZ329" s="136"/>
      <c r="NA329" s="136"/>
      <c r="NB329" s="136"/>
      <c r="NC329" s="136"/>
      <c r="ND329" s="136"/>
      <c r="NE329" s="136"/>
      <c r="NF329" s="136"/>
      <c r="NG329" s="136"/>
      <c r="NH329" s="136"/>
      <c r="NI329" s="136"/>
      <c r="NJ329" s="136"/>
      <c r="NK329" s="136"/>
      <c r="NL329" s="136"/>
      <c r="NM329" s="136"/>
      <c r="NN329" s="136"/>
      <c r="NO329" s="136"/>
      <c r="NP329" s="136"/>
      <c r="NQ329" s="136"/>
      <c r="NR329" s="136"/>
      <c r="NS329" s="136"/>
      <c r="NT329" s="136"/>
      <c r="NU329" s="136"/>
      <c r="NV329" s="136"/>
      <c r="NW329" s="136"/>
      <c r="NX329" s="136"/>
      <c r="NY329" s="136"/>
      <c r="NZ329" s="136"/>
      <c r="OA329" s="136"/>
      <c r="OB329" s="136"/>
      <c r="OC329" s="136"/>
      <c r="OD329" s="136"/>
      <c r="OE329" s="136"/>
      <c r="OF329" s="136"/>
      <c r="OG329" s="136"/>
      <c r="OH329" s="136"/>
      <c r="OI329" s="136"/>
      <c r="OJ329" s="136"/>
      <c r="OK329" s="136"/>
      <c r="OL329" s="136"/>
      <c r="OM329" s="136"/>
      <c r="ON329" s="136"/>
      <c r="OO329" s="136"/>
    </row>
    <row r="330" spans="1:405" ht="20.25" customHeight="1">
      <c r="A330" s="25">
        <v>40092</v>
      </c>
      <c r="B330" s="26" t="s">
        <v>432</v>
      </c>
      <c r="C330" s="27">
        <v>2</v>
      </c>
      <c r="D330" s="14">
        <v>-3.3887900000000002</v>
      </c>
      <c r="E330" s="23">
        <v>-60.316389999999998</v>
      </c>
      <c r="F330" s="11" t="s">
        <v>16</v>
      </c>
      <c r="G330" s="13">
        <v>5</v>
      </c>
      <c r="H330" s="11" t="s">
        <v>43</v>
      </c>
      <c r="I330" s="12" t="s">
        <v>43</v>
      </c>
      <c r="J330" s="12" t="s">
        <v>16</v>
      </c>
      <c r="K330" s="24" t="s">
        <v>427</v>
      </c>
      <c r="L330" s="136">
        <v>1</v>
      </c>
      <c r="M330" s="192">
        <v>3.9</v>
      </c>
      <c r="N330" s="195" t="s">
        <v>15</v>
      </c>
      <c r="O330" s="192">
        <v>31.34</v>
      </c>
      <c r="P330" s="192">
        <v>57</v>
      </c>
      <c r="Q330" s="192">
        <v>0.32</v>
      </c>
      <c r="R330" s="20">
        <v>89.4</v>
      </c>
      <c r="S330" s="20">
        <v>6.61</v>
      </c>
      <c r="T330" s="20">
        <v>2.1</v>
      </c>
      <c r="U330" s="20">
        <v>0.5</v>
      </c>
      <c r="V330" s="20">
        <v>7</v>
      </c>
      <c r="W330" s="20">
        <v>8.31</v>
      </c>
      <c r="X330" s="20" t="s">
        <v>15</v>
      </c>
      <c r="Y330" s="20" t="s">
        <v>15</v>
      </c>
      <c r="Z330" s="20" t="s">
        <v>15</v>
      </c>
      <c r="AA330" s="20" t="s">
        <v>15</v>
      </c>
      <c r="AB330" s="20" t="s">
        <v>15</v>
      </c>
      <c r="AC330" s="20" t="s">
        <v>15</v>
      </c>
      <c r="AD330" s="20" t="s">
        <v>15</v>
      </c>
      <c r="AE330" s="20" t="s">
        <v>15</v>
      </c>
      <c r="AF330" s="20" t="s">
        <v>15</v>
      </c>
      <c r="AG330" s="20" t="s">
        <v>15</v>
      </c>
      <c r="AH330" s="20" t="s">
        <v>15</v>
      </c>
      <c r="AI330" s="204" t="s">
        <v>15</v>
      </c>
      <c r="AJ330" s="20" t="s">
        <v>15</v>
      </c>
      <c r="AK330" s="20" t="s">
        <v>15</v>
      </c>
      <c r="AL330" s="20" t="s">
        <v>15</v>
      </c>
      <c r="AM330" s="20" t="s">
        <v>15</v>
      </c>
      <c r="AN330" s="20" t="s">
        <v>15</v>
      </c>
      <c r="AO330" s="204">
        <v>27.764927606478501</v>
      </c>
      <c r="AP330" s="204">
        <v>3.9909326382628851</v>
      </c>
      <c r="AQ330" s="217">
        <f t="shared" si="25"/>
        <v>31.755860244741385</v>
      </c>
      <c r="AR330" s="261">
        <f t="shared" si="24"/>
        <v>0.87432453073212646</v>
      </c>
      <c r="AS330" s="20" t="s">
        <v>15</v>
      </c>
      <c r="AT330" s="20" t="s">
        <v>15</v>
      </c>
      <c r="AU330" s="20" t="s">
        <v>15</v>
      </c>
      <c r="AV330" s="20" t="s">
        <v>15</v>
      </c>
      <c r="AW330" s="204" t="str">
        <f t="shared" si="19"/>
        <v>NaN</v>
      </c>
      <c r="AX330" s="20" t="s">
        <v>15</v>
      </c>
      <c r="AY330" s="20" t="s">
        <v>15</v>
      </c>
      <c r="AZ330" s="20" t="s">
        <v>15</v>
      </c>
      <c r="BA330" s="20" t="s">
        <v>15</v>
      </c>
      <c r="BB330" s="264" t="s">
        <v>15</v>
      </c>
      <c r="BC330" s="20" t="s">
        <v>15</v>
      </c>
      <c r="BD330" s="20" t="s">
        <v>15</v>
      </c>
      <c r="BE330" s="20" t="s">
        <v>15</v>
      </c>
      <c r="BF330" s="20" t="s">
        <v>15</v>
      </c>
      <c r="BG330" s="21" t="s">
        <v>15</v>
      </c>
      <c r="BH330" s="20" t="s">
        <v>15</v>
      </c>
      <c r="BI330" s="20" t="s">
        <v>15</v>
      </c>
      <c r="BJ330" s="309">
        <v>16.784780000000001</v>
      </c>
      <c r="BK330" s="309">
        <v>534897600</v>
      </c>
      <c r="BL330" s="309">
        <v>172575900</v>
      </c>
      <c r="BM330" s="309">
        <v>0.80398700000000001</v>
      </c>
      <c r="BN330" s="309">
        <v>7.1609359999999997E-2</v>
      </c>
      <c r="BO330" s="309">
        <v>5.8204249999999999E-2</v>
      </c>
      <c r="BP330" s="309">
        <v>5.396836E-2</v>
      </c>
      <c r="BQ330" s="309">
        <v>4.4665060000000003E-3</v>
      </c>
      <c r="BR330" s="309">
        <v>7.7642350000000004E-3</v>
      </c>
      <c r="BS330" s="136">
        <v>12.6631388664246</v>
      </c>
      <c r="BT330" s="136">
        <v>2.1339693069457999</v>
      </c>
      <c r="BU330" s="136">
        <v>3.4420909360051198E-3</v>
      </c>
      <c r="BV330" s="136">
        <v>-1.1231900134589499E-3</v>
      </c>
      <c r="BW330" s="136">
        <v>3.6207994562573701E-3</v>
      </c>
      <c r="BX330" s="136">
        <v>341.92795778192601</v>
      </c>
      <c r="BY330" s="136">
        <v>2726.8654018985198</v>
      </c>
      <c r="BZ330" s="136">
        <v>2.4002443689513001E-2</v>
      </c>
      <c r="CA330" s="136">
        <v>8.0762686552323195E-4</v>
      </c>
      <c r="CB330" s="136">
        <v>7744.1654369907401</v>
      </c>
      <c r="CC330" s="136">
        <v>4923.4454779706903</v>
      </c>
      <c r="CD330" s="136">
        <v>524.45835806680202</v>
      </c>
      <c r="CE330" s="136">
        <v>0</v>
      </c>
      <c r="CF330" s="136">
        <v>7.3500509999999997</v>
      </c>
      <c r="CG330" s="136">
        <v>10.632398</v>
      </c>
      <c r="CH330" s="136">
        <v>25.9</v>
      </c>
      <c r="CI330" s="136">
        <v>29.5475862068966</v>
      </c>
      <c r="CJ330" s="136">
        <v>29.285041551246501</v>
      </c>
      <c r="CK330" s="136">
        <v>0.15479999999999999</v>
      </c>
      <c r="CL330" s="136">
        <v>11.25</v>
      </c>
      <c r="CM330" s="136">
        <v>29.908799999999999</v>
      </c>
      <c r="CN330" s="136">
        <v>0</v>
      </c>
      <c r="CO330" s="136">
        <v>36958.521391000002</v>
      </c>
      <c r="CP330" s="136">
        <v>86809.137774000003</v>
      </c>
      <c r="CQ330" s="136">
        <v>80</v>
      </c>
      <c r="CR330" s="136">
        <v>67.103448275862107</v>
      </c>
      <c r="CS330" s="136">
        <v>68.229916897506897</v>
      </c>
      <c r="CT330" s="136">
        <v>1004.5</v>
      </c>
      <c r="CU330" s="136">
        <v>1005.32551724138</v>
      </c>
      <c r="CV330" s="136">
        <v>1005.11939058172</v>
      </c>
      <c r="CW330" s="136">
        <v>1.2</v>
      </c>
      <c r="CX330" s="136">
        <v>1.5689655172413799</v>
      </c>
      <c r="CY330" s="136">
        <v>1.6180055401662099</v>
      </c>
      <c r="CZ330" s="136">
        <v>44</v>
      </c>
      <c r="DA330" s="136">
        <v>183.179310344828</v>
      </c>
      <c r="DB330" s="136">
        <v>157.108033240997</v>
      </c>
      <c r="DC330" s="136">
        <v>0</v>
      </c>
      <c r="DD330" s="136">
        <v>4609.6000000000004</v>
      </c>
      <c r="DE330" s="136">
        <v>11083.875</v>
      </c>
      <c r="DF330" s="136">
        <v>0</v>
      </c>
      <c r="DG330" s="136">
        <v>34889.025000000001</v>
      </c>
      <c r="DH330" s="136">
        <v>87274.875</v>
      </c>
      <c r="DI330" s="136">
        <v>428.65</v>
      </c>
      <c r="DJ330" s="136">
        <v>67775.024999999994</v>
      </c>
      <c r="DK330" s="136">
        <v>168751.55</v>
      </c>
      <c r="DL330" s="136">
        <v>422.2</v>
      </c>
      <c r="DM330" s="136">
        <v>64668.175000000003</v>
      </c>
      <c r="DN330" s="136">
        <v>159280.79999999999</v>
      </c>
      <c r="DO330" s="136">
        <v>0</v>
      </c>
      <c r="DP330" s="136">
        <v>2092.1280000000002</v>
      </c>
      <c r="DQ330" s="136">
        <v>5230.0559999999996</v>
      </c>
      <c r="DR330" s="136">
        <v>0</v>
      </c>
      <c r="DS330" s="136">
        <v>63.784999999999997</v>
      </c>
      <c r="DT330" s="136">
        <v>159.46199999999999</v>
      </c>
      <c r="DU330" s="136">
        <v>0</v>
      </c>
      <c r="DV330" s="136">
        <v>336.125</v>
      </c>
      <c r="DW330" s="136">
        <v>839.72500000000002</v>
      </c>
      <c r="DX330" s="136">
        <v>0</v>
      </c>
      <c r="DY330" s="136">
        <v>4341.8</v>
      </c>
      <c r="DZ330" s="136">
        <v>11919.625</v>
      </c>
      <c r="EA330" s="136">
        <v>0</v>
      </c>
      <c r="EB330" s="136">
        <v>11752.5</v>
      </c>
      <c r="EC330" s="136">
        <v>28351.075000000001</v>
      </c>
      <c r="ED330" s="136"/>
      <c r="EE330" s="136"/>
      <c r="EF330" s="136"/>
      <c r="EG330" s="136"/>
      <c r="EH330" s="136"/>
      <c r="EI330" s="136"/>
      <c r="EJ330" s="136"/>
      <c r="EK330" s="136"/>
      <c r="EL330" s="136"/>
      <c r="EM330" s="136"/>
      <c r="EN330" s="136"/>
      <c r="EO330" s="136"/>
      <c r="EP330" s="136"/>
      <c r="ER330" s="136"/>
      <c r="ES330" s="136"/>
      <c r="ET330" s="136"/>
      <c r="EU330" s="136"/>
      <c r="EV330" s="136"/>
      <c r="EW330" s="136"/>
      <c r="EX330" s="136"/>
      <c r="EY330" s="136"/>
      <c r="EZ330" s="136"/>
      <c r="FA330" s="136"/>
      <c r="FB330" s="136"/>
      <c r="FC330" s="136"/>
      <c r="FD330" s="136"/>
      <c r="FE330" s="136"/>
      <c r="FF330" s="136"/>
      <c r="FG330" s="136"/>
      <c r="FH330" s="136"/>
      <c r="FI330" s="136"/>
      <c r="FJ330" s="136"/>
      <c r="FK330" s="136"/>
      <c r="FL330" s="136"/>
      <c r="FM330" s="136"/>
      <c r="FN330" s="136"/>
      <c r="FO330" s="136"/>
      <c r="FP330" s="136"/>
      <c r="FQ330" s="136"/>
      <c r="FR330" s="136"/>
      <c r="FS330" s="136"/>
      <c r="FT330" s="136"/>
      <c r="FU330" s="136"/>
      <c r="FV330" s="136"/>
      <c r="FW330" s="136"/>
      <c r="FX330" s="136"/>
      <c r="FY330" s="136"/>
      <c r="FZ330" s="136"/>
      <c r="GA330" s="136"/>
      <c r="GB330" s="136"/>
      <c r="GC330" s="136"/>
      <c r="GD330" s="136"/>
      <c r="GE330" s="136"/>
      <c r="GF330" s="136"/>
      <c r="GG330" s="136"/>
      <c r="GH330" s="136"/>
      <c r="GI330" s="136"/>
      <c r="GJ330" s="136"/>
      <c r="GK330" s="136"/>
      <c r="GL330" s="136"/>
      <c r="GM330" s="136"/>
      <c r="GN330" s="136"/>
      <c r="GO330" s="136"/>
      <c r="GP330" s="136"/>
      <c r="GQ330" s="136"/>
      <c r="GR330" s="136"/>
      <c r="GS330" s="136"/>
      <c r="GT330" s="136"/>
      <c r="GU330" s="136"/>
      <c r="GV330" s="136"/>
      <c r="GW330" s="136"/>
      <c r="GX330" s="136"/>
      <c r="GY330" s="136"/>
      <c r="GZ330" s="136"/>
      <c r="HA330" s="136"/>
      <c r="HB330" s="136"/>
      <c r="HC330" s="136"/>
      <c r="HD330" s="136"/>
      <c r="HE330" s="136"/>
      <c r="HF330" s="136"/>
      <c r="HG330" s="136"/>
      <c r="HH330" s="136"/>
      <c r="HI330" s="136"/>
      <c r="HJ330" s="136"/>
      <c r="HK330" s="136"/>
      <c r="HL330" s="136"/>
      <c r="HM330" s="136"/>
      <c r="HN330" s="136"/>
      <c r="HO330" s="136"/>
      <c r="HP330" s="136"/>
      <c r="HQ330" s="136"/>
      <c r="HR330" s="136"/>
      <c r="HS330" s="136"/>
      <c r="HT330" s="136"/>
      <c r="HU330" s="136"/>
      <c r="HV330" s="136"/>
      <c r="HW330" s="136"/>
      <c r="HX330" s="136"/>
      <c r="HY330" s="136"/>
      <c r="HZ330" s="136"/>
      <c r="IA330" s="136"/>
      <c r="IB330" s="136"/>
      <c r="IC330" s="136"/>
      <c r="ID330" s="136"/>
      <c r="IE330" s="136"/>
      <c r="IF330" s="136"/>
      <c r="IG330" s="136"/>
      <c r="IH330" s="136"/>
      <c r="II330" s="136"/>
      <c r="IJ330" s="136"/>
      <c r="IK330" s="136"/>
      <c r="IL330" s="136"/>
      <c r="IM330" s="136"/>
      <c r="IN330" s="136"/>
      <c r="IO330" s="136"/>
      <c r="IP330" s="136"/>
      <c r="IQ330" s="136"/>
      <c r="IR330" s="136"/>
      <c r="IS330" s="136"/>
      <c r="IT330" s="136"/>
      <c r="IU330" s="136"/>
      <c r="IV330" s="136"/>
      <c r="IW330" s="136"/>
      <c r="IX330" s="136"/>
      <c r="IY330" s="136"/>
      <c r="IZ330" s="136"/>
      <c r="JA330" s="136"/>
      <c r="JB330" s="136"/>
      <c r="JC330" s="136"/>
      <c r="JD330" s="136"/>
      <c r="JE330" s="136"/>
      <c r="JF330" s="136"/>
      <c r="JG330" s="136"/>
      <c r="JH330" s="136"/>
      <c r="JI330" s="136"/>
      <c r="JJ330" s="136"/>
      <c r="JK330" s="136"/>
      <c r="JL330" s="136"/>
      <c r="JM330" s="136"/>
      <c r="JN330" s="136"/>
      <c r="JO330" s="136"/>
      <c r="JP330" s="136"/>
      <c r="JQ330" s="136"/>
      <c r="JR330" s="136"/>
      <c r="JS330" s="136"/>
      <c r="JT330" s="136"/>
      <c r="JU330" s="136"/>
      <c r="JV330" s="136"/>
      <c r="JW330" s="136"/>
      <c r="JX330" s="136"/>
      <c r="JY330" s="136"/>
      <c r="JZ330" s="136"/>
      <c r="KA330" s="136"/>
      <c r="KB330" s="136"/>
      <c r="KC330" s="136"/>
      <c r="KD330" s="136"/>
      <c r="KE330" s="136"/>
      <c r="KF330" s="136"/>
      <c r="KG330" s="136"/>
      <c r="KH330" s="136"/>
      <c r="KI330" s="136"/>
      <c r="KJ330" s="136"/>
      <c r="KK330" s="136"/>
      <c r="KL330" s="136"/>
      <c r="KM330" s="136"/>
      <c r="KN330" s="136"/>
      <c r="KO330" s="136"/>
      <c r="KP330" s="136"/>
      <c r="KQ330" s="136"/>
      <c r="KR330" s="136"/>
      <c r="KS330" s="136"/>
      <c r="KT330" s="136"/>
      <c r="KU330" s="136"/>
      <c r="KV330" s="136"/>
      <c r="KW330" s="136"/>
      <c r="KX330" s="136"/>
      <c r="KY330" s="136"/>
      <c r="KZ330" s="136"/>
      <c r="LA330" s="136"/>
      <c r="LB330" s="136"/>
      <c r="LC330" s="136"/>
      <c r="LD330" s="136"/>
      <c r="LE330" s="136"/>
      <c r="LF330" s="136"/>
      <c r="LG330" s="136"/>
      <c r="LH330" s="136"/>
      <c r="LI330" s="136"/>
      <c r="LJ330" s="136"/>
      <c r="LK330" s="136"/>
      <c r="LL330" s="136"/>
      <c r="LM330" s="136"/>
      <c r="LN330" s="136"/>
      <c r="LO330" s="136"/>
      <c r="LP330" s="136"/>
      <c r="LQ330" s="136"/>
      <c r="LR330" s="136"/>
      <c r="LS330" s="136"/>
      <c r="LT330" s="136"/>
      <c r="LU330" s="136"/>
      <c r="LV330" s="136"/>
      <c r="LW330" s="136"/>
      <c r="LX330" s="136"/>
      <c r="LY330" s="136"/>
      <c r="LZ330" s="136"/>
      <c r="MA330" s="136"/>
      <c r="MB330" s="136"/>
      <c r="MC330" s="136"/>
      <c r="MD330" s="136"/>
      <c r="ME330" s="136"/>
      <c r="MF330" s="136"/>
      <c r="MG330" s="136"/>
      <c r="MH330" s="136"/>
      <c r="MI330" s="136"/>
      <c r="MJ330" s="136"/>
      <c r="MK330" s="136"/>
      <c r="ML330" s="136"/>
      <c r="MM330" s="136"/>
      <c r="MN330" s="136"/>
      <c r="MO330" s="136"/>
      <c r="MP330" s="136"/>
      <c r="MQ330" s="136"/>
      <c r="MR330" s="136"/>
      <c r="MS330" s="136"/>
      <c r="MT330" s="136"/>
      <c r="MU330" s="136"/>
      <c r="MV330" s="136"/>
      <c r="MW330" s="136"/>
      <c r="MX330" s="136"/>
      <c r="MY330" s="136"/>
      <c r="MZ330" s="136"/>
      <c r="NA330" s="136"/>
      <c r="NB330" s="136"/>
      <c r="NC330" s="136"/>
      <c r="ND330" s="136"/>
      <c r="NE330" s="136"/>
      <c r="NF330" s="136"/>
      <c r="NG330" s="136"/>
      <c r="NH330" s="136"/>
      <c r="NI330" s="136"/>
      <c r="NJ330" s="136"/>
      <c r="NK330" s="136"/>
      <c r="NL330" s="136"/>
      <c r="NM330" s="136"/>
      <c r="NN330" s="136"/>
      <c r="NO330" s="136"/>
      <c r="NP330" s="136"/>
      <c r="NQ330" s="136"/>
      <c r="NR330" s="136"/>
      <c r="NS330" s="136"/>
      <c r="NT330" s="136"/>
      <c r="NU330" s="136"/>
      <c r="NV330" s="136"/>
      <c r="NW330" s="136"/>
      <c r="NX330" s="136"/>
      <c r="NY330" s="136"/>
      <c r="NZ330" s="136"/>
      <c r="OA330" s="136"/>
      <c r="OB330" s="136"/>
      <c r="OC330" s="136"/>
      <c r="OD330" s="136"/>
      <c r="OE330" s="136"/>
      <c r="OF330" s="136"/>
      <c r="OG330" s="136"/>
      <c r="OH330" s="136"/>
      <c r="OI330" s="136"/>
      <c r="OJ330" s="136"/>
      <c r="OK330" s="136"/>
      <c r="OL330" s="136"/>
      <c r="OM330" s="136"/>
      <c r="ON330" s="136"/>
      <c r="OO330" s="136"/>
    </row>
    <row r="331" spans="1:405" ht="20.25" customHeight="1">
      <c r="A331" s="17">
        <v>40092</v>
      </c>
      <c r="B331" s="18" t="s">
        <v>432</v>
      </c>
      <c r="C331" s="19">
        <v>2</v>
      </c>
      <c r="D331" s="14">
        <v>-3.3887900000000002</v>
      </c>
      <c r="E331" s="15">
        <v>-60.316389999999998</v>
      </c>
      <c r="F331" s="11" t="s">
        <v>16</v>
      </c>
      <c r="G331" s="13">
        <v>5</v>
      </c>
      <c r="H331" s="11" t="s">
        <v>43</v>
      </c>
      <c r="I331" s="12" t="s">
        <v>148</v>
      </c>
      <c r="J331" s="12" t="s">
        <v>16</v>
      </c>
      <c r="K331" s="16" t="s">
        <v>427</v>
      </c>
      <c r="L331" s="136">
        <v>0</v>
      </c>
      <c r="M331" s="178">
        <v>3.9</v>
      </c>
      <c r="N331" s="180" t="s">
        <v>15</v>
      </c>
      <c r="O331" s="178">
        <v>31.34</v>
      </c>
      <c r="P331" s="178">
        <v>57</v>
      </c>
      <c r="Q331" s="178">
        <v>1.1100000000000001</v>
      </c>
      <c r="R331" s="28">
        <v>91.4</v>
      </c>
      <c r="S331" s="28">
        <v>6.75</v>
      </c>
      <c r="T331" s="28">
        <v>3.8</v>
      </c>
      <c r="U331" s="28">
        <v>0.9</v>
      </c>
      <c r="V331" s="28">
        <v>8</v>
      </c>
      <c r="W331" s="28">
        <v>8.8800000000000008</v>
      </c>
      <c r="X331" s="28" t="s">
        <v>15</v>
      </c>
      <c r="Y331" s="28" t="s">
        <v>15</v>
      </c>
      <c r="Z331" s="28" t="s">
        <v>15</v>
      </c>
      <c r="AA331" s="28" t="s">
        <v>15</v>
      </c>
      <c r="AB331" s="28" t="s">
        <v>15</v>
      </c>
      <c r="AC331" s="28" t="s">
        <v>15</v>
      </c>
      <c r="AD331" s="28" t="s">
        <v>15</v>
      </c>
      <c r="AE331" s="28" t="s">
        <v>15</v>
      </c>
      <c r="AF331" s="28" t="s">
        <v>15</v>
      </c>
      <c r="AG331" s="28" t="s">
        <v>15</v>
      </c>
      <c r="AH331" s="28" t="s">
        <v>15</v>
      </c>
      <c r="AI331" s="205" t="s">
        <v>15</v>
      </c>
      <c r="AJ331" s="28" t="s">
        <v>15</v>
      </c>
      <c r="AK331" s="28" t="s">
        <v>15</v>
      </c>
      <c r="AL331" s="28" t="s">
        <v>15</v>
      </c>
      <c r="AM331" s="28" t="s">
        <v>15</v>
      </c>
      <c r="AN331" s="28" t="s">
        <v>15</v>
      </c>
      <c r="AO331" s="205">
        <v>30.35</v>
      </c>
      <c r="AP331" s="205">
        <v>5.0999999999999996</v>
      </c>
      <c r="AQ331" s="217">
        <f t="shared" si="25"/>
        <v>35.450000000000003</v>
      </c>
      <c r="AR331" s="261">
        <f t="shared" si="24"/>
        <v>0.85613540197461213</v>
      </c>
      <c r="AS331" s="28" t="s">
        <v>15</v>
      </c>
      <c r="AT331" s="28" t="s">
        <v>15</v>
      </c>
      <c r="AU331" s="28" t="s">
        <v>15</v>
      </c>
      <c r="AV331" s="28" t="s">
        <v>15</v>
      </c>
      <c r="AW331" s="204" t="str">
        <f t="shared" si="19"/>
        <v>NaN</v>
      </c>
      <c r="AX331" s="28" t="s">
        <v>15</v>
      </c>
      <c r="AY331" s="28" t="s">
        <v>15</v>
      </c>
      <c r="AZ331" s="28" t="s">
        <v>15</v>
      </c>
      <c r="BA331" s="28" t="s">
        <v>15</v>
      </c>
      <c r="BB331" s="238" t="s">
        <v>15</v>
      </c>
      <c r="BC331" s="28" t="s">
        <v>15</v>
      </c>
      <c r="BD331" s="28" t="s">
        <v>15</v>
      </c>
      <c r="BE331" s="28" t="s">
        <v>15</v>
      </c>
      <c r="BF331" s="28" t="s">
        <v>15</v>
      </c>
      <c r="BG331" s="21" t="s">
        <v>15</v>
      </c>
      <c r="BH331" s="28" t="s">
        <v>15</v>
      </c>
      <c r="BI331" s="28" t="s">
        <v>15</v>
      </c>
      <c r="BJ331" s="309">
        <v>16.784780000000001</v>
      </c>
      <c r="BK331" s="309">
        <v>534897600</v>
      </c>
      <c r="BL331" s="309">
        <v>172575900</v>
      </c>
      <c r="BM331" s="309">
        <v>0.80398700000000001</v>
      </c>
      <c r="BN331" s="309">
        <v>7.1609359999999997E-2</v>
      </c>
      <c r="BO331" s="309">
        <v>5.8204249999999999E-2</v>
      </c>
      <c r="BP331" s="309">
        <v>5.396836E-2</v>
      </c>
      <c r="BQ331" s="309">
        <v>4.4665060000000003E-3</v>
      </c>
      <c r="BR331" s="309">
        <v>7.7642350000000004E-3</v>
      </c>
      <c r="BS331" s="136">
        <v>12.6631388664246</v>
      </c>
      <c r="BT331" s="136">
        <v>2.1339693069457999</v>
      </c>
      <c r="BU331" s="136">
        <v>3.4420909360051198E-3</v>
      </c>
      <c r="BV331" s="136">
        <v>-1.1231900134589499E-3</v>
      </c>
      <c r="BW331" s="136">
        <v>3.6207994562573701E-3</v>
      </c>
      <c r="BX331" s="136">
        <v>341.92795778192601</v>
      </c>
      <c r="BY331" s="136">
        <v>2726.8654018985198</v>
      </c>
      <c r="BZ331" s="136">
        <v>2.4002443689513001E-2</v>
      </c>
      <c r="CA331" s="136">
        <v>8.0762686552323195E-4</v>
      </c>
      <c r="CB331" s="136">
        <v>7744.1654369907401</v>
      </c>
      <c r="CC331" s="136">
        <v>4923.4454779706903</v>
      </c>
      <c r="CD331" s="136">
        <v>524.45835806680202</v>
      </c>
      <c r="CE331" s="136">
        <v>0</v>
      </c>
      <c r="CF331" s="136">
        <v>7.3500509999999997</v>
      </c>
      <c r="CG331" s="136">
        <v>10.632398</v>
      </c>
      <c r="CH331" s="136">
        <v>25.9</v>
      </c>
      <c r="CI331" s="136">
        <v>29.5475862068966</v>
      </c>
      <c r="CJ331" s="136">
        <v>29.285041551246501</v>
      </c>
      <c r="CK331" s="136">
        <v>0.15479999999999999</v>
      </c>
      <c r="CL331" s="136">
        <v>11.25</v>
      </c>
      <c r="CM331" s="136">
        <v>29.908799999999999</v>
      </c>
      <c r="CN331" s="136">
        <v>0</v>
      </c>
      <c r="CO331" s="136">
        <v>36958.521391000002</v>
      </c>
      <c r="CP331" s="136">
        <v>86809.137774000003</v>
      </c>
      <c r="CQ331" s="136">
        <v>80</v>
      </c>
      <c r="CR331" s="136">
        <v>67.103448275862107</v>
      </c>
      <c r="CS331" s="136">
        <v>68.229916897506897</v>
      </c>
      <c r="CT331" s="136">
        <v>1004.5</v>
      </c>
      <c r="CU331" s="136">
        <v>1005.32551724138</v>
      </c>
      <c r="CV331" s="136">
        <v>1005.11939058172</v>
      </c>
      <c r="CW331" s="136">
        <v>1.2</v>
      </c>
      <c r="CX331" s="136">
        <v>1.5689655172413799</v>
      </c>
      <c r="CY331" s="136">
        <v>1.6180055401662099</v>
      </c>
      <c r="CZ331" s="136">
        <v>44</v>
      </c>
      <c r="DA331" s="136">
        <v>183.179310344828</v>
      </c>
      <c r="DB331" s="136">
        <v>157.108033240997</v>
      </c>
      <c r="DC331" s="136">
        <v>0</v>
      </c>
      <c r="DD331" s="136">
        <v>4609.6000000000004</v>
      </c>
      <c r="DE331" s="136">
        <v>11083.875</v>
      </c>
      <c r="DF331" s="136">
        <v>0</v>
      </c>
      <c r="DG331" s="136">
        <v>34889.025000000001</v>
      </c>
      <c r="DH331" s="136">
        <v>87274.875</v>
      </c>
      <c r="DI331" s="136">
        <v>428.65</v>
      </c>
      <c r="DJ331" s="136">
        <v>67775.024999999994</v>
      </c>
      <c r="DK331" s="136">
        <v>168751.55</v>
      </c>
      <c r="DL331" s="136">
        <v>422.2</v>
      </c>
      <c r="DM331" s="136">
        <v>64668.175000000003</v>
      </c>
      <c r="DN331" s="136">
        <v>159280.79999999999</v>
      </c>
      <c r="DO331" s="136">
        <v>0</v>
      </c>
      <c r="DP331" s="136">
        <v>2092.1280000000002</v>
      </c>
      <c r="DQ331" s="136">
        <v>5230.0559999999996</v>
      </c>
      <c r="DR331" s="136">
        <v>0</v>
      </c>
      <c r="DS331" s="136">
        <v>63.784999999999997</v>
      </c>
      <c r="DT331" s="136">
        <v>159.46199999999999</v>
      </c>
      <c r="DU331" s="136">
        <v>0</v>
      </c>
      <c r="DV331" s="136">
        <v>336.125</v>
      </c>
      <c r="DW331" s="136">
        <v>839.72500000000002</v>
      </c>
      <c r="DX331" s="136">
        <v>0</v>
      </c>
      <c r="DY331" s="136">
        <v>4341.8</v>
      </c>
      <c r="DZ331" s="136">
        <v>11919.625</v>
      </c>
      <c r="EA331" s="136">
        <v>0</v>
      </c>
      <c r="EB331" s="136">
        <v>11752.5</v>
      </c>
      <c r="EC331" s="136">
        <v>28351.075000000001</v>
      </c>
      <c r="ED331" s="136"/>
      <c r="EE331" s="136"/>
      <c r="EF331" s="136"/>
      <c r="EG331" s="136"/>
      <c r="EH331" s="136"/>
      <c r="EI331" s="136"/>
      <c r="EJ331" s="136"/>
      <c r="EK331" s="136"/>
      <c r="EL331" s="136"/>
      <c r="EM331" s="136"/>
      <c r="EN331" s="136"/>
      <c r="EO331" s="136"/>
      <c r="EP331" s="136"/>
      <c r="ER331" s="136"/>
      <c r="ES331" s="136"/>
      <c r="ET331" s="136"/>
      <c r="EU331" s="136"/>
      <c r="EV331" s="136"/>
      <c r="EW331" s="136"/>
      <c r="EX331" s="136"/>
      <c r="EY331" s="136"/>
      <c r="EZ331" s="136"/>
      <c r="FA331" s="136"/>
      <c r="FB331" s="136"/>
      <c r="FC331" s="136"/>
      <c r="FD331" s="136"/>
      <c r="FE331" s="136"/>
      <c r="FF331" s="136"/>
      <c r="FG331" s="136"/>
      <c r="FH331" s="136"/>
      <c r="FI331" s="136"/>
      <c r="FJ331" s="136"/>
      <c r="FK331" s="136"/>
      <c r="FL331" s="136"/>
      <c r="FM331" s="136"/>
      <c r="FN331" s="136"/>
      <c r="FO331" s="136"/>
      <c r="FP331" s="136"/>
      <c r="FQ331" s="136"/>
      <c r="FR331" s="136"/>
      <c r="FS331" s="136"/>
      <c r="FT331" s="136"/>
      <c r="FU331" s="136"/>
      <c r="FV331" s="136"/>
      <c r="FW331" s="136"/>
      <c r="FX331" s="136"/>
      <c r="FY331" s="136"/>
      <c r="FZ331" s="136"/>
      <c r="GA331" s="136"/>
      <c r="GB331" s="136"/>
      <c r="GC331" s="136"/>
      <c r="GD331" s="136"/>
      <c r="GE331" s="136"/>
      <c r="GF331" s="136"/>
      <c r="GG331" s="136"/>
      <c r="GH331" s="136"/>
      <c r="GI331" s="136"/>
      <c r="GJ331" s="136"/>
      <c r="GK331" s="136"/>
      <c r="GL331" s="136"/>
      <c r="GM331" s="136"/>
      <c r="GN331" s="136"/>
      <c r="GO331" s="136"/>
      <c r="GP331" s="136"/>
      <c r="GQ331" s="136"/>
      <c r="GR331" s="136"/>
      <c r="GS331" s="136"/>
      <c r="GT331" s="136"/>
      <c r="GU331" s="136"/>
      <c r="GV331" s="136"/>
      <c r="GW331" s="136"/>
      <c r="GX331" s="136"/>
      <c r="GY331" s="136"/>
      <c r="GZ331" s="136"/>
      <c r="HA331" s="136"/>
      <c r="HB331" s="136"/>
      <c r="HC331" s="136"/>
      <c r="HD331" s="136"/>
      <c r="HE331" s="136"/>
      <c r="HF331" s="136"/>
      <c r="HG331" s="136"/>
      <c r="HH331" s="136"/>
      <c r="HI331" s="136"/>
      <c r="HJ331" s="136"/>
      <c r="HK331" s="136"/>
      <c r="HL331" s="136"/>
      <c r="HM331" s="136"/>
      <c r="HN331" s="136"/>
      <c r="HO331" s="136"/>
      <c r="HP331" s="136"/>
      <c r="HQ331" s="136"/>
      <c r="HR331" s="136"/>
      <c r="HS331" s="136"/>
      <c r="HT331" s="136"/>
      <c r="HU331" s="136"/>
      <c r="HV331" s="136"/>
      <c r="HW331" s="136"/>
      <c r="HX331" s="136"/>
      <c r="HY331" s="136"/>
      <c r="HZ331" s="136"/>
      <c r="IA331" s="136"/>
      <c r="IB331" s="136"/>
      <c r="IC331" s="136"/>
      <c r="ID331" s="136"/>
      <c r="IE331" s="136"/>
      <c r="IF331" s="136"/>
      <c r="IG331" s="136"/>
      <c r="IH331" s="136"/>
      <c r="II331" s="136"/>
      <c r="IJ331" s="136"/>
      <c r="IK331" s="136"/>
      <c r="IL331" s="136"/>
      <c r="IM331" s="136"/>
      <c r="IN331" s="136"/>
      <c r="IO331" s="136"/>
      <c r="IP331" s="136"/>
      <c r="IQ331" s="136"/>
      <c r="IR331" s="136"/>
      <c r="IS331" s="136"/>
      <c r="IT331" s="136"/>
      <c r="IU331" s="136"/>
      <c r="IV331" s="136"/>
      <c r="IW331" s="136"/>
      <c r="IX331" s="136"/>
      <c r="IY331" s="136"/>
      <c r="IZ331" s="136"/>
      <c r="JA331" s="136"/>
      <c r="JB331" s="136"/>
      <c r="JC331" s="136"/>
      <c r="JD331" s="136"/>
      <c r="JE331" s="136"/>
      <c r="JF331" s="136"/>
      <c r="JG331" s="136"/>
      <c r="JH331" s="136"/>
      <c r="JI331" s="136"/>
      <c r="JJ331" s="136"/>
      <c r="JK331" s="136"/>
      <c r="JL331" s="136"/>
      <c r="JM331" s="136"/>
      <c r="JN331" s="136"/>
      <c r="JO331" s="136"/>
      <c r="JP331" s="136"/>
      <c r="JQ331" s="136"/>
      <c r="JR331" s="136"/>
      <c r="JS331" s="136"/>
      <c r="JT331" s="136"/>
      <c r="JU331" s="136"/>
      <c r="JV331" s="136"/>
      <c r="JW331" s="136"/>
      <c r="JX331" s="136"/>
      <c r="JY331" s="136"/>
      <c r="JZ331" s="136"/>
      <c r="KA331" s="136"/>
      <c r="KB331" s="136"/>
      <c r="KC331" s="136"/>
      <c r="KD331" s="136"/>
      <c r="KE331" s="136"/>
      <c r="KF331" s="136"/>
      <c r="KG331" s="136"/>
      <c r="KH331" s="136"/>
      <c r="KI331" s="136"/>
      <c r="KJ331" s="136"/>
      <c r="KK331" s="136"/>
      <c r="KL331" s="136"/>
      <c r="KM331" s="136"/>
      <c r="KN331" s="136"/>
      <c r="KO331" s="136"/>
      <c r="KP331" s="136"/>
      <c r="KQ331" s="136"/>
      <c r="KR331" s="136"/>
      <c r="KS331" s="136"/>
      <c r="KT331" s="136"/>
      <c r="KU331" s="136"/>
      <c r="KV331" s="136"/>
      <c r="KW331" s="136"/>
      <c r="KX331" s="136"/>
      <c r="KY331" s="136"/>
      <c r="KZ331" s="136"/>
      <c r="LA331" s="136"/>
      <c r="LB331" s="136"/>
      <c r="LC331" s="136"/>
      <c r="LD331" s="136"/>
      <c r="LE331" s="136"/>
      <c r="LF331" s="136"/>
      <c r="LG331" s="136"/>
      <c r="LH331" s="136"/>
      <c r="LI331" s="136"/>
      <c r="LJ331" s="136"/>
      <c r="LK331" s="136"/>
      <c r="LL331" s="136"/>
      <c r="LM331" s="136"/>
      <c r="LN331" s="136"/>
      <c r="LO331" s="136"/>
      <c r="LP331" s="136"/>
      <c r="LQ331" s="136"/>
      <c r="LR331" s="136"/>
      <c r="LS331" s="136"/>
      <c r="LT331" s="136"/>
      <c r="LU331" s="136"/>
      <c r="LV331" s="136"/>
      <c r="LW331" s="136"/>
      <c r="LX331" s="136"/>
      <c r="LY331" s="136"/>
      <c r="LZ331" s="136"/>
      <c r="MA331" s="136"/>
      <c r="MB331" s="136"/>
      <c r="MC331" s="136"/>
      <c r="MD331" s="136"/>
      <c r="ME331" s="136"/>
      <c r="MF331" s="136"/>
      <c r="MG331" s="136"/>
      <c r="MH331" s="136"/>
      <c r="MI331" s="136"/>
      <c r="MJ331" s="136"/>
      <c r="MK331" s="136"/>
      <c r="ML331" s="136"/>
      <c r="MM331" s="136"/>
      <c r="MN331" s="136"/>
      <c r="MO331" s="136"/>
      <c r="MP331" s="136"/>
      <c r="MQ331" s="136"/>
      <c r="MR331" s="136"/>
      <c r="MS331" s="136"/>
      <c r="MT331" s="136"/>
      <c r="MU331" s="136"/>
      <c r="MV331" s="136"/>
      <c r="MW331" s="136"/>
      <c r="MX331" s="136"/>
      <c r="MY331" s="136"/>
      <c r="MZ331" s="136"/>
      <c r="NA331" s="136"/>
      <c r="NB331" s="136"/>
      <c r="NC331" s="136"/>
      <c r="ND331" s="136"/>
      <c r="NE331" s="136"/>
      <c r="NF331" s="136"/>
      <c r="NG331" s="136"/>
      <c r="NH331" s="136"/>
      <c r="NI331" s="136"/>
      <c r="NJ331" s="136"/>
      <c r="NK331" s="136"/>
      <c r="NL331" s="136"/>
      <c r="NM331" s="136"/>
      <c r="NN331" s="136"/>
      <c r="NO331" s="136"/>
      <c r="NP331" s="136"/>
      <c r="NQ331" s="136"/>
      <c r="NR331" s="136"/>
      <c r="NS331" s="136"/>
      <c r="NT331" s="136"/>
      <c r="NU331" s="136"/>
      <c r="NV331" s="136"/>
      <c r="NW331" s="136"/>
      <c r="NX331" s="136"/>
      <c r="NY331" s="136"/>
      <c r="NZ331" s="136"/>
      <c r="OA331" s="136"/>
      <c r="OB331" s="136"/>
      <c r="OC331" s="136"/>
      <c r="OD331" s="136"/>
      <c r="OE331" s="136"/>
      <c r="OF331" s="136"/>
      <c r="OG331" s="136"/>
      <c r="OH331" s="136"/>
      <c r="OI331" s="136"/>
      <c r="OJ331" s="136"/>
      <c r="OK331" s="136"/>
      <c r="OL331" s="136"/>
      <c r="OM331" s="136"/>
      <c r="ON331" s="136"/>
      <c r="OO331" s="136"/>
    </row>
    <row r="332" spans="1:405" ht="20.25" customHeight="1">
      <c r="A332" s="25">
        <v>40092</v>
      </c>
      <c r="B332" s="26" t="s">
        <v>72</v>
      </c>
      <c r="C332" s="27">
        <v>1</v>
      </c>
      <c r="D332" s="14">
        <v>-3.3671500000000001</v>
      </c>
      <c r="E332" s="23">
        <v>-60.246020000000001</v>
      </c>
      <c r="F332" s="11" t="s">
        <v>16</v>
      </c>
      <c r="G332" s="13">
        <v>11</v>
      </c>
      <c r="H332" s="11" t="s">
        <v>20</v>
      </c>
      <c r="I332" s="12" t="s">
        <v>437</v>
      </c>
      <c r="J332" s="12" t="s">
        <v>16</v>
      </c>
      <c r="K332" s="24" t="s">
        <v>427</v>
      </c>
      <c r="L332" s="136">
        <v>1</v>
      </c>
      <c r="M332" s="192">
        <v>2.5</v>
      </c>
      <c r="N332" s="195" t="s">
        <v>15</v>
      </c>
      <c r="O332" s="192">
        <v>32.549999999999997</v>
      </c>
      <c r="P332" s="192">
        <v>69</v>
      </c>
      <c r="Q332" s="192">
        <v>0.27</v>
      </c>
      <c r="R332" s="20">
        <v>123.5</v>
      </c>
      <c r="S332" s="20">
        <v>8.93</v>
      </c>
      <c r="T332" s="20">
        <v>4.2</v>
      </c>
      <c r="U332" s="20">
        <v>1</v>
      </c>
      <c r="V332" s="20">
        <v>9.5</v>
      </c>
      <c r="W332" s="20">
        <v>9.73</v>
      </c>
      <c r="X332" s="20" t="s">
        <v>15</v>
      </c>
      <c r="Y332" s="20" t="s">
        <v>15</v>
      </c>
      <c r="Z332" s="20" t="s">
        <v>15</v>
      </c>
      <c r="AA332" s="20">
        <v>12.67</v>
      </c>
      <c r="AB332" s="20" t="s">
        <v>15</v>
      </c>
      <c r="AC332" s="20" t="s">
        <v>15</v>
      </c>
      <c r="AD332" s="20" t="s">
        <v>15</v>
      </c>
      <c r="AE332" s="20" t="s">
        <v>15</v>
      </c>
      <c r="AF332" s="20" t="s">
        <v>15</v>
      </c>
      <c r="AG332" s="20" t="s">
        <v>15</v>
      </c>
      <c r="AH332" s="20" t="s">
        <v>15</v>
      </c>
      <c r="AI332" s="204" t="s">
        <v>15</v>
      </c>
      <c r="AJ332" s="20" t="s">
        <v>15</v>
      </c>
      <c r="AK332" s="20" t="s">
        <v>15</v>
      </c>
      <c r="AL332" s="20" t="s">
        <v>15</v>
      </c>
      <c r="AM332" s="20" t="s">
        <v>15</v>
      </c>
      <c r="AN332" s="20" t="s">
        <v>15</v>
      </c>
      <c r="AO332" s="204">
        <v>53.44754746871056</v>
      </c>
      <c r="AP332" s="204">
        <v>10.163100934307245</v>
      </c>
      <c r="AQ332" s="217">
        <f t="shared" si="25"/>
        <v>63.610648403017805</v>
      </c>
      <c r="AR332" s="261">
        <f t="shared" si="24"/>
        <v>0.84022956549795069</v>
      </c>
      <c r="AS332" s="20" t="s">
        <v>15</v>
      </c>
      <c r="AT332" s="20" t="s">
        <v>15</v>
      </c>
      <c r="AU332" s="20" t="s">
        <v>15</v>
      </c>
      <c r="AV332" s="20" t="s">
        <v>15</v>
      </c>
      <c r="AW332" s="204" t="str">
        <f t="shared" si="19"/>
        <v>NaN</v>
      </c>
      <c r="AX332" s="20" t="s">
        <v>15</v>
      </c>
      <c r="AY332" s="20" t="s">
        <v>15</v>
      </c>
      <c r="AZ332" s="20" t="s">
        <v>15</v>
      </c>
      <c r="BA332" s="20" t="s">
        <v>15</v>
      </c>
      <c r="BB332" s="266" t="s">
        <v>15</v>
      </c>
      <c r="BC332" s="20" t="s">
        <v>15</v>
      </c>
      <c r="BD332" s="20" t="s">
        <v>15</v>
      </c>
      <c r="BE332" s="20" t="s">
        <v>15</v>
      </c>
      <c r="BF332" s="20" t="s">
        <v>15</v>
      </c>
      <c r="BG332" s="21" t="s">
        <v>15</v>
      </c>
      <c r="BH332" s="20" t="s">
        <v>15</v>
      </c>
      <c r="BI332" s="20" t="s">
        <v>15</v>
      </c>
      <c r="BJ332" s="309">
        <v>16.784780000000001</v>
      </c>
      <c r="BK332" s="309">
        <v>534897600</v>
      </c>
      <c r="BL332" s="309">
        <v>172575900</v>
      </c>
      <c r="BM332" s="309">
        <v>0.80398700000000001</v>
      </c>
      <c r="BN332" s="309">
        <v>7.1609359999999997E-2</v>
      </c>
      <c r="BO332" s="309">
        <v>5.8204249999999999E-2</v>
      </c>
      <c r="BP332" s="309">
        <v>5.396836E-2</v>
      </c>
      <c r="BQ332" s="309">
        <v>4.4665060000000003E-3</v>
      </c>
      <c r="BR332" s="309">
        <v>7.7642350000000004E-3</v>
      </c>
      <c r="BS332" s="136">
        <v>13.7812306880951</v>
      </c>
      <c r="BT332" s="136">
        <v>1.0160927772521999</v>
      </c>
      <c r="BU332" s="136">
        <v>-1.2270817533135399E-3</v>
      </c>
      <c r="BV332" s="136">
        <v>-5.2139894978608904E-4</v>
      </c>
      <c r="BW332" s="136">
        <v>1.33401824859902E-3</v>
      </c>
      <c r="BX332" s="136">
        <v>23.0211100032645</v>
      </c>
      <c r="BY332" s="136">
        <v>3258.2319490519999</v>
      </c>
      <c r="BZ332" s="136">
        <v>1.0872022812742301E-2</v>
      </c>
      <c r="CA332" s="136">
        <v>4.23517870837085E-4</v>
      </c>
      <c r="CB332" s="136">
        <v>1339.90183604242</v>
      </c>
      <c r="CC332" s="136">
        <v>14950.726884662099</v>
      </c>
      <c r="CD332" s="136">
        <v>814.69641238490999</v>
      </c>
      <c r="CE332" s="136">
        <v>0</v>
      </c>
      <c r="CF332" s="136">
        <v>7.3500509999999997</v>
      </c>
      <c r="CG332" s="136">
        <v>10.632398</v>
      </c>
      <c r="CH332" s="136">
        <v>32.1</v>
      </c>
      <c r="CI332" s="136">
        <v>29.604137931034501</v>
      </c>
      <c r="CJ332" s="136">
        <v>29.312742382271399</v>
      </c>
      <c r="CK332" s="136">
        <v>0</v>
      </c>
      <c r="CL332" s="136">
        <v>10.907999999999999</v>
      </c>
      <c r="CM332" s="136">
        <v>29.620799999999999</v>
      </c>
      <c r="CN332" s="136">
        <v>488.27694400000001</v>
      </c>
      <c r="CO332" s="136">
        <v>37529.056111999998</v>
      </c>
      <c r="CP332" s="136">
        <v>87276.225273999997</v>
      </c>
      <c r="CQ332" s="136">
        <v>63</v>
      </c>
      <c r="CR332" s="136">
        <v>67.034482758620697</v>
      </c>
      <c r="CS332" s="136">
        <v>68.132963988919698</v>
      </c>
      <c r="CT332" s="136">
        <v>1007.2</v>
      </c>
      <c r="CU332" s="136">
        <v>1005.2655172413801</v>
      </c>
      <c r="CV332" s="136">
        <v>1005.12880886427</v>
      </c>
      <c r="CW332" s="136">
        <v>0.8</v>
      </c>
      <c r="CX332" s="136">
        <v>1.5324137931034501</v>
      </c>
      <c r="CY332" s="136">
        <v>1.6058171745152401</v>
      </c>
      <c r="CZ332" s="136">
        <v>139</v>
      </c>
      <c r="DA332" s="136">
        <v>182.634482758621</v>
      </c>
      <c r="DB332" s="136">
        <v>157.45152354570601</v>
      </c>
      <c r="DC332" s="136">
        <v>82.974999999999994</v>
      </c>
      <c r="DD332" s="136">
        <v>4688.7250000000004</v>
      </c>
      <c r="DE332" s="136">
        <v>11136.85</v>
      </c>
      <c r="DF332" s="136">
        <v>781.72500000000002</v>
      </c>
      <c r="DG332" s="136">
        <v>35597.699999999997</v>
      </c>
      <c r="DH332" s="136">
        <v>88088.15</v>
      </c>
      <c r="DI332" s="136">
        <v>475.15</v>
      </c>
      <c r="DJ332" s="136">
        <v>67795.824999999997</v>
      </c>
      <c r="DK332" s="136">
        <v>168710.15</v>
      </c>
      <c r="DL332" s="136">
        <v>423.65</v>
      </c>
      <c r="DM332" s="136">
        <v>64739.25</v>
      </c>
      <c r="DN332" s="136">
        <v>159325</v>
      </c>
      <c r="DO332" s="136">
        <v>45.792000000000002</v>
      </c>
      <c r="DP332" s="136">
        <v>2137.2800000000002</v>
      </c>
      <c r="DQ332" s="136">
        <v>5277.598</v>
      </c>
      <c r="DR332" s="136">
        <v>1.395</v>
      </c>
      <c r="DS332" s="136">
        <v>65.242000000000004</v>
      </c>
      <c r="DT332" s="136">
        <v>160.952</v>
      </c>
      <c r="DU332" s="136">
        <v>7.3</v>
      </c>
      <c r="DV332" s="136">
        <v>343.82499999999999</v>
      </c>
      <c r="DW332" s="136">
        <v>847.44999999999902</v>
      </c>
      <c r="DX332" s="136">
        <v>228.3</v>
      </c>
      <c r="DY332" s="136">
        <v>4505.5</v>
      </c>
      <c r="DZ332" s="136">
        <v>12183.95</v>
      </c>
      <c r="EA332" s="136">
        <v>127.7</v>
      </c>
      <c r="EB332" s="136">
        <v>11920.2</v>
      </c>
      <c r="EC332" s="136">
        <v>28453.875</v>
      </c>
      <c r="ED332" s="136"/>
      <c r="EE332" s="136"/>
      <c r="EF332" s="136"/>
      <c r="EG332" s="136"/>
      <c r="EH332" s="136"/>
      <c r="EI332" s="136"/>
      <c r="EJ332" s="136"/>
      <c r="EK332" s="136"/>
      <c r="EL332" s="136"/>
      <c r="EM332" s="136"/>
      <c r="EN332" s="136"/>
      <c r="EO332" s="136"/>
      <c r="EP332" s="136"/>
      <c r="ER332" s="136"/>
      <c r="ES332" s="136"/>
      <c r="ET332" s="136"/>
      <c r="EU332" s="136"/>
      <c r="EV332" s="136"/>
      <c r="EW332" s="136"/>
      <c r="EX332" s="136"/>
      <c r="EY332" s="136"/>
      <c r="EZ332" s="136"/>
      <c r="FA332" s="136"/>
      <c r="FB332" s="136"/>
      <c r="FC332" s="136"/>
      <c r="FD332" s="136"/>
      <c r="FE332" s="136"/>
      <c r="FF332" s="136"/>
      <c r="FG332" s="136"/>
      <c r="FH332" s="136"/>
      <c r="FI332" s="136"/>
      <c r="FJ332" s="136"/>
      <c r="FK332" s="136"/>
      <c r="FL332" s="136"/>
      <c r="FM332" s="136"/>
      <c r="FN332" s="136"/>
      <c r="FO332" s="136"/>
      <c r="FP332" s="136"/>
      <c r="FQ332" s="136"/>
      <c r="FR332" s="136"/>
      <c r="FS332" s="136"/>
      <c r="FT332" s="136"/>
      <c r="FU332" s="136"/>
      <c r="FV332" s="136"/>
      <c r="FW332" s="136"/>
      <c r="FX332" s="136"/>
      <c r="FY332" s="136"/>
      <c r="FZ332" s="136"/>
      <c r="GA332" s="136"/>
      <c r="GB332" s="136"/>
      <c r="GC332" s="136"/>
      <c r="GD332" s="136"/>
      <c r="GE332" s="136"/>
      <c r="GF332" s="136"/>
      <c r="GG332" s="136"/>
      <c r="GH332" s="136"/>
      <c r="GI332" s="136"/>
      <c r="GJ332" s="136"/>
      <c r="GK332" s="136"/>
      <c r="GL332" s="136"/>
      <c r="GM332" s="136"/>
      <c r="GN332" s="136"/>
      <c r="GO332" s="136"/>
      <c r="GP332" s="136"/>
      <c r="GQ332" s="136"/>
      <c r="GR332" s="136"/>
      <c r="GS332" s="136"/>
      <c r="GT332" s="136"/>
      <c r="GU332" s="136"/>
      <c r="GV332" s="136"/>
      <c r="GW332" s="136"/>
      <c r="GX332" s="136"/>
      <c r="GY332" s="136"/>
      <c r="GZ332" s="136"/>
      <c r="HA332" s="136"/>
      <c r="HB332" s="136"/>
      <c r="HC332" s="136"/>
      <c r="HD332" s="136"/>
      <c r="HE332" s="136"/>
      <c r="HF332" s="136"/>
      <c r="HG332" s="136"/>
      <c r="HH332" s="136"/>
      <c r="HI332" s="136"/>
      <c r="HJ332" s="136"/>
      <c r="HK332" s="136"/>
      <c r="HL332" s="136"/>
      <c r="HM332" s="136"/>
      <c r="HN332" s="136"/>
      <c r="HO332" s="136"/>
      <c r="HP332" s="136"/>
      <c r="HQ332" s="136"/>
      <c r="HR332" s="136"/>
      <c r="HS332" s="136"/>
      <c r="HT332" s="136"/>
      <c r="HU332" s="136"/>
      <c r="HV332" s="136"/>
      <c r="HW332" s="136"/>
      <c r="HX332" s="136"/>
      <c r="HY332" s="136"/>
      <c r="HZ332" s="136"/>
      <c r="IA332" s="136"/>
      <c r="IB332" s="136"/>
      <c r="IC332" s="136"/>
      <c r="ID332" s="136"/>
      <c r="IE332" s="136"/>
      <c r="IF332" s="136"/>
      <c r="IG332" s="136"/>
      <c r="IH332" s="136"/>
      <c r="II332" s="136"/>
      <c r="IJ332" s="136"/>
      <c r="IK332" s="136"/>
      <c r="IL332" s="136"/>
      <c r="IM332" s="136"/>
      <c r="IN332" s="136"/>
      <c r="IO332" s="136"/>
      <c r="IP332" s="136"/>
      <c r="IQ332" s="136"/>
      <c r="IR332" s="136"/>
      <c r="IS332" s="136"/>
      <c r="IT332" s="136"/>
      <c r="IU332" s="136"/>
      <c r="IV332" s="136"/>
      <c r="IW332" s="136"/>
      <c r="IX332" s="136"/>
      <c r="IY332" s="136"/>
      <c r="IZ332" s="136"/>
      <c r="JA332" s="136"/>
      <c r="JB332" s="136"/>
      <c r="JC332" s="136"/>
      <c r="JD332" s="136"/>
      <c r="JE332" s="136"/>
      <c r="JF332" s="136"/>
      <c r="JG332" s="136"/>
      <c r="JH332" s="136"/>
      <c r="JI332" s="136"/>
      <c r="JJ332" s="136"/>
      <c r="JK332" s="136"/>
      <c r="JL332" s="136"/>
      <c r="JM332" s="136"/>
      <c r="JN332" s="136"/>
      <c r="JO332" s="136"/>
      <c r="JP332" s="136"/>
      <c r="JQ332" s="136"/>
      <c r="JR332" s="136"/>
      <c r="JS332" s="136"/>
      <c r="JT332" s="136"/>
      <c r="JU332" s="136"/>
      <c r="JV332" s="136"/>
      <c r="JW332" s="136"/>
      <c r="JX332" s="136"/>
      <c r="JY332" s="136"/>
      <c r="JZ332" s="136"/>
      <c r="KA332" s="136"/>
      <c r="KB332" s="136"/>
      <c r="KC332" s="136"/>
      <c r="KD332" s="136"/>
      <c r="KE332" s="136"/>
      <c r="KF332" s="136"/>
      <c r="KG332" s="136"/>
      <c r="KH332" s="136"/>
      <c r="KI332" s="136"/>
      <c r="KJ332" s="136"/>
      <c r="KK332" s="136"/>
      <c r="KL332" s="136"/>
      <c r="KM332" s="136"/>
      <c r="KN332" s="136"/>
      <c r="KO332" s="136"/>
      <c r="KP332" s="136"/>
      <c r="KQ332" s="136"/>
      <c r="KR332" s="136"/>
      <c r="KS332" s="136"/>
      <c r="KT332" s="136"/>
      <c r="KU332" s="136"/>
      <c r="KV332" s="136"/>
      <c r="KW332" s="136"/>
      <c r="KX332" s="136"/>
      <c r="KY332" s="136"/>
      <c r="KZ332" s="136"/>
      <c r="LA332" s="136"/>
      <c r="LB332" s="136"/>
      <c r="LC332" s="136"/>
      <c r="LD332" s="136"/>
      <c r="LE332" s="136"/>
      <c r="LF332" s="136"/>
      <c r="LG332" s="136"/>
      <c r="LH332" s="136"/>
      <c r="LI332" s="136"/>
      <c r="LJ332" s="136"/>
      <c r="LK332" s="136"/>
      <c r="LL332" s="136"/>
      <c r="LM332" s="136"/>
      <c r="LN332" s="136"/>
      <c r="LO332" s="136"/>
      <c r="LP332" s="136"/>
      <c r="LQ332" s="136"/>
      <c r="LR332" s="136"/>
      <c r="LS332" s="136"/>
      <c r="LT332" s="136"/>
      <c r="LU332" s="136"/>
      <c r="LV332" s="136"/>
      <c r="LW332" s="136"/>
      <c r="LX332" s="136"/>
      <c r="LY332" s="136"/>
      <c r="LZ332" s="136"/>
      <c r="MA332" s="136"/>
      <c r="MB332" s="136"/>
      <c r="MC332" s="136"/>
      <c r="MD332" s="136"/>
      <c r="ME332" s="136"/>
      <c r="MF332" s="136"/>
      <c r="MG332" s="136"/>
      <c r="MH332" s="136"/>
      <c r="MI332" s="136"/>
      <c r="MJ332" s="136"/>
      <c r="MK332" s="136"/>
      <c r="ML332" s="136"/>
      <c r="MM332" s="136"/>
      <c r="MN332" s="136"/>
      <c r="MO332" s="136"/>
      <c r="MP332" s="136"/>
      <c r="MQ332" s="136"/>
      <c r="MR332" s="136"/>
      <c r="MS332" s="136"/>
      <c r="MT332" s="136"/>
      <c r="MU332" s="136"/>
      <c r="MV332" s="136"/>
      <c r="MW332" s="136"/>
      <c r="MX332" s="136"/>
      <c r="MY332" s="136"/>
      <c r="MZ332" s="136"/>
      <c r="NA332" s="136"/>
      <c r="NB332" s="136"/>
      <c r="NC332" s="136"/>
      <c r="ND332" s="136"/>
      <c r="NE332" s="136"/>
      <c r="NF332" s="136"/>
      <c r="NG332" s="136"/>
      <c r="NH332" s="136"/>
      <c r="NI332" s="136"/>
      <c r="NJ332" s="136"/>
      <c r="NK332" s="136"/>
      <c r="NL332" s="136"/>
      <c r="NM332" s="136"/>
      <c r="NN332" s="136"/>
      <c r="NO332" s="136"/>
      <c r="NP332" s="136"/>
      <c r="NQ332" s="136"/>
      <c r="NR332" s="136"/>
      <c r="NS332" s="136"/>
      <c r="NT332" s="136"/>
      <c r="NU332" s="136"/>
      <c r="NV332" s="136"/>
      <c r="NW332" s="136"/>
      <c r="NX332" s="136"/>
      <c r="NY332" s="136"/>
      <c r="NZ332" s="136"/>
      <c r="OA332" s="136"/>
      <c r="OB332" s="136"/>
      <c r="OC332" s="136"/>
      <c r="OD332" s="136"/>
      <c r="OE332" s="136"/>
      <c r="OF332" s="136"/>
      <c r="OG332" s="136"/>
      <c r="OH332" s="136"/>
      <c r="OI332" s="136"/>
      <c r="OJ332" s="136"/>
      <c r="OK332" s="136"/>
      <c r="OL332" s="136"/>
      <c r="OM332" s="136"/>
      <c r="ON332" s="136"/>
      <c r="OO332" s="136"/>
    </row>
    <row r="333" spans="1:405" ht="20.25" customHeight="1">
      <c r="A333" s="25">
        <v>40093</v>
      </c>
      <c r="B333" s="26" t="s">
        <v>440</v>
      </c>
      <c r="C333" s="27">
        <v>3</v>
      </c>
      <c r="D333" s="14">
        <v>-3.378457</v>
      </c>
      <c r="E333" s="23">
        <v>-60.270954000000003</v>
      </c>
      <c r="F333" s="11" t="s">
        <v>16</v>
      </c>
      <c r="G333" s="13">
        <v>5</v>
      </c>
      <c r="H333" s="11" t="s">
        <v>43</v>
      </c>
      <c r="I333" s="12" t="s">
        <v>439</v>
      </c>
      <c r="J333" s="12" t="s">
        <v>16</v>
      </c>
      <c r="K333" s="24" t="s">
        <v>427</v>
      </c>
      <c r="L333" s="136">
        <v>1</v>
      </c>
      <c r="M333" s="178">
        <v>3.7</v>
      </c>
      <c r="N333" s="180" t="s">
        <v>15</v>
      </c>
      <c r="O333" s="178">
        <v>31.62</v>
      </c>
      <c r="P333" s="178">
        <v>65</v>
      </c>
      <c r="Q333" s="178">
        <v>0.3</v>
      </c>
      <c r="R333" s="28">
        <v>110.3</v>
      </c>
      <c r="S333" s="28">
        <v>8.11</v>
      </c>
      <c r="T333" s="28">
        <v>3.2</v>
      </c>
      <c r="U333" s="28">
        <v>0.7</v>
      </c>
      <c r="V333" s="28">
        <v>17</v>
      </c>
      <c r="W333" s="28">
        <v>9.5399999999999991</v>
      </c>
      <c r="X333" s="28">
        <v>3.86</v>
      </c>
      <c r="Y333" s="28">
        <v>3.82</v>
      </c>
      <c r="Z333" s="28">
        <v>10</v>
      </c>
      <c r="AA333" s="28">
        <v>16.600000000000001</v>
      </c>
      <c r="AB333" s="28" t="s">
        <v>15</v>
      </c>
      <c r="AC333" s="28">
        <v>25.51</v>
      </c>
      <c r="AD333" s="28">
        <v>0.04</v>
      </c>
      <c r="AE333" s="178" t="s">
        <v>1900</v>
      </c>
      <c r="AF333" s="28">
        <v>1.78</v>
      </c>
      <c r="AG333" s="260" t="s">
        <v>1900</v>
      </c>
      <c r="AH333" s="28">
        <v>1.35</v>
      </c>
      <c r="AI333" s="205">
        <v>6.42</v>
      </c>
      <c r="AJ333" s="28">
        <v>1.1100000000000001</v>
      </c>
      <c r="AK333" s="28">
        <v>2.0499999999999998</v>
      </c>
      <c r="AL333" s="28">
        <v>1.0900000000000001</v>
      </c>
      <c r="AM333" s="28">
        <v>0.01</v>
      </c>
      <c r="AN333" s="28" t="s">
        <v>15</v>
      </c>
      <c r="AO333" s="205">
        <v>35.1379127468349</v>
      </c>
      <c r="AP333" s="205">
        <v>5.1653192273322119</v>
      </c>
      <c r="AQ333" s="217">
        <f t="shared" si="25"/>
        <v>40.303231974167112</v>
      </c>
      <c r="AR333" s="261">
        <f t="shared" si="24"/>
        <v>0.87183858528658464</v>
      </c>
      <c r="AS333" s="28">
        <v>7.23</v>
      </c>
      <c r="AT333" s="28">
        <v>23.25</v>
      </c>
      <c r="AU333" s="28" t="s">
        <v>15</v>
      </c>
      <c r="AV333" s="28">
        <v>5.79</v>
      </c>
      <c r="AW333" s="204">
        <f t="shared" si="19"/>
        <v>0.55437324595140791</v>
      </c>
      <c r="AX333" s="28" t="s">
        <v>15</v>
      </c>
      <c r="AY333" s="28" t="s">
        <v>15</v>
      </c>
      <c r="AZ333" s="28" t="s">
        <v>15</v>
      </c>
      <c r="BA333" s="28" t="s">
        <v>15</v>
      </c>
      <c r="BB333" s="178" t="s">
        <v>1900</v>
      </c>
      <c r="BC333" s="28" t="s">
        <v>15</v>
      </c>
      <c r="BD333" s="260" t="s">
        <v>1900</v>
      </c>
      <c r="BE333" s="28" t="s">
        <v>15</v>
      </c>
      <c r="BF333" s="28">
        <v>1.35</v>
      </c>
      <c r="BG333" s="21" t="s">
        <v>15</v>
      </c>
      <c r="BH333" s="28" t="s">
        <v>15</v>
      </c>
      <c r="BI333" s="28" t="s">
        <v>15</v>
      </c>
      <c r="BJ333" s="309">
        <v>16.639669999999999</v>
      </c>
      <c r="BK333" s="309">
        <v>510147000</v>
      </c>
      <c r="BL333" s="309">
        <v>168864800</v>
      </c>
      <c r="BM333" s="309">
        <v>0.80390790000000001</v>
      </c>
      <c r="BN333" s="309">
        <v>7.1650640000000002E-2</v>
      </c>
      <c r="BO333" s="309">
        <v>5.8235339999999997E-2</v>
      </c>
      <c r="BP333" s="309">
        <v>5.3975000000000002E-2</v>
      </c>
      <c r="BQ333" s="309">
        <v>4.4673960000000002E-3</v>
      </c>
      <c r="BR333" s="309">
        <v>7.7634710000000001E-3</v>
      </c>
      <c r="BS333" s="136">
        <v>13.0735063552856</v>
      </c>
      <c r="BT333" s="136">
        <v>1.4996914863586399</v>
      </c>
      <c r="BU333" s="136">
        <v>-6.03582873009145E-3</v>
      </c>
      <c r="BV333" s="136">
        <v>-2.3448998690582799E-3</v>
      </c>
      <c r="BW333" s="136">
        <v>6.4754120539873804E-3</v>
      </c>
      <c r="BX333" s="136">
        <v>21.230986763414499</v>
      </c>
      <c r="BY333" s="136">
        <v>2095.0066014397698</v>
      </c>
      <c r="BZ333" s="136">
        <v>6.9157332814930694E-2</v>
      </c>
      <c r="CA333" s="136">
        <v>1.6907129621596801E-3</v>
      </c>
      <c r="CB333" s="136">
        <v>9682.6572027663005</v>
      </c>
      <c r="CC333" s="136">
        <v>2858.7348611665302</v>
      </c>
      <c r="CD333" s="136">
        <v>262.09088447166499</v>
      </c>
      <c r="CE333" s="136">
        <v>0</v>
      </c>
      <c r="CF333" s="136">
        <v>3.434895</v>
      </c>
      <c r="CG333" s="136">
        <v>11.216397000000001</v>
      </c>
      <c r="CH333" s="136">
        <v>30.4</v>
      </c>
      <c r="CI333" s="136">
        <v>29.734557303448302</v>
      </c>
      <c r="CJ333" s="136">
        <v>29.445182296398901</v>
      </c>
      <c r="CK333" s="136">
        <v>5.7599999999999998E-2</v>
      </c>
      <c r="CL333" s="136">
        <v>10.760400000000001</v>
      </c>
      <c r="CM333" s="136">
        <v>29.584800000000001</v>
      </c>
      <c r="CN333" s="136">
        <v>288.97416700000002</v>
      </c>
      <c r="CO333" s="136">
        <v>36772.743559000002</v>
      </c>
      <c r="CP333" s="136">
        <v>88888.989942</v>
      </c>
      <c r="CQ333" s="136">
        <v>67</v>
      </c>
      <c r="CR333" s="136">
        <v>66.287754413793095</v>
      </c>
      <c r="CS333" s="136">
        <v>67.406438753462595</v>
      </c>
      <c r="CT333" s="136">
        <v>1007.1</v>
      </c>
      <c r="CU333" s="136">
        <v>1004.91925193103</v>
      </c>
      <c r="CV333" s="136">
        <v>1005.13155548476</v>
      </c>
      <c r="CW333" s="136">
        <v>2.7</v>
      </c>
      <c r="CX333" s="136">
        <v>1.55533857241379</v>
      </c>
      <c r="CY333" s="136">
        <v>1.6391249113573401</v>
      </c>
      <c r="CZ333" s="136">
        <v>85</v>
      </c>
      <c r="DA333" s="136">
        <v>174.27679017931001</v>
      </c>
      <c r="DB333" s="136">
        <v>156.895109628809</v>
      </c>
      <c r="DC333" s="136">
        <v>79.825000000000003</v>
      </c>
      <c r="DD333" s="136">
        <v>4846.3500000000004</v>
      </c>
      <c r="DE333" s="136">
        <v>11245.674999999999</v>
      </c>
      <c r="DF333" s="136">
        <v>475.15</v>
      </c>
      <c r="DG333" s="136">
        <v>35680.724999999999</v>
      </c>
      <c r="DH333" s="136">
        <v>89089.524999999994</v>
      </c>
      <c r="DI333" s="136">
        <v>489.97500000000002</v>
      </c>
      <c r="DJ333" s="136">
        <v>68166.8</v>
      </c>
      <c r="DK333" s="136">
        <v>168985.125</v>
      </c>
      <c r="DL333" s="136">
        <v>448.97500000000002</v>
      </c>
      <c r="DM333" s="136">
        <v>64694.7</v>
      </c>
      <c r="DN333" s="136">
        <v>159539.07500000001</v>
      </c>
      <c r="DO333" s="136">
        <v>28.43</v>
      </c>
      <c r="DP333" s="136">
        <v>2140.221</v>
      </c>
      <c r="DQ333" s="136">
        <v>5325.5839999999998</v>
      </c>
      <c r="DR333" s="136">
        <v>0.71499999999999997</v>
      </c>
      <c r="DS333" s="136">
        <v>65.447000000000003</v>
      </c>
      <c r="DT333" s="136">
        <v>162.244</v>
      </c>
      <c r="DU333" s="136">
        <v>3.7749999999999999</v>
      </c>
      <c r="DV333" s="136">
        <v>345.3</v>
      </c>
      <c r="DW333" s="136">
        <v>855.45</v>
      </c>
      <c r="DX333" s="136">
        <v>21.574999999999999</v>
      </c>
      <c r="DY333" s="136">
        <v>4287.7</v>
      </c>
      <c r="DZ333" s="136">
        <v>12733.7</v>
      </c>
      <c r="EA333" s="136">
        <v>200.75</v>
      </c>
      <c r="EB333" s="136">
        <v>12151.275</v>
      </c>
      <c r="EC333" s="136">
        <v>28324.15</v>
      </c>
      <c r="ED333" s="136"/>
      <c r="EE333" s="136"/>
      <c r="EF333" s="136"/>
      <c r="EG333" s="136"/>
      <c r="EH333" s="136"/>
      <c r="EI333" s="136"/>
      <c r="EJ333" s="136"/>
      <c r="EK333" s="136"/>
      <c r="EL333" s="136"/>
      <c r="EM333" s="136"/>
      <c r="EN333" s="136"/>
      <c r="EO333" s="136"/>
      <c r="EP333" s="136"/>
      <c r="ER333" s="136"/>
      <c r="ES333" s="136"/>
      <c r="ET333" s="136"/>
      <c r="EU333" s="136"/>
      <c r="EV333" s="136"/>
      <c r="EW333" s="136"/>
      <c r="EX333" s="136"/>
      <c r="EY333" s="136"/>
      <c r="EZ333" s="136"/>
      <c r="FA333" s="136"/>
      <c r="FB333" s="136"/>
      <c r="FC333" s="136"/>
      <c r="FD333" s="136"/>
      <c r="FE333" s="136"/>
      <c r="FF333" s="136"/>
      <c r="FG333" s="136"/>
      <c r="FH333" s="136"/>
      <c r="FI333" s="136"/>
      <c r="FJ333" s="136"/>
      <c r="FK333" s="136"/>
      <c r="FL333" s="136"/>
      <c r="FM333" s="136"/>
      <c r="FN333" s="136"/>
      <c r="FO333" s="136"/>
      <c r="FP333" s="136"/>
      <c r="FQ333" s="136"/>
      <c r="FR333" s="136"/>
      <c r="FS333" s="136"/>
      <c r="FT333" s="136"/>
      <c r="FU333" s="136"/>
      <c r="FV333" s="136"/>
      <c r="FW333" s="136"/>
      <c r="FX333" s="136"/>
      <c r="FY333" s="136"/>
      <c r="FZ333" s="136"/>
      <c r="GA333" s="136"/>
      <c r="GB333" s="136"/>
      <c r="GC333" s="136"/>
      <c r="GD333" s="136"/>
      <c r="GE333" s="136"/>
      <c r="GF333" s="136"/>
      <c r="GG333" s="136"/>
      <c r="GH333" s="136"/>
      <c r="GI333" s="136"/>
      <c r="GJ333" s="136"/>
      <c r="GK333" s="136"/>
      <c r="GL333" s="136"/>
      <c r="GM333" s="136"/>
      <c r="GN333" s="136"/>
      <c r="GO333" s="136"/>
      <c r="GP333" s="136"/>
      <c r="GQ333" s="136"/>
      <c r="GR333" s="136"/>
      <c r="GS333" s="136"/>
      <c r="GT333" s="136"/>
      <c r="GU333" s="136"/>
      <c r="GV333" s="136"/>
      <c r="GW333" s="136"/>
      <c r="GX333" s="136"/>
      <c r="GY333" s="136"/>
      <c r="GZ333" s="136"/>
      <c r="HA333" s="136"/>
      <c r="HB333" s="136"/>
      <c r="HC333" s="136"/>
      <c r="HD333" s="136"/>
      <c r="HE333" s="136"/>
      <c r="HF333" s="136"/>
      <c r="HG333" s="136"/>
      <c r="HH333" s="136"/>
      <c r="HI333" s="136"/>
      <c r="HJ333" s="136"/>
      <c r="HK333" s="136"/>
      <c r="HL333" s="136"/>
      <c r="HM333" s="136"/>
      <c r="HN333" s="136"/>
      <c r="HO333" s="136"/>
      <c r="HP333" s="136"/>
      <c r="HQ333" s="136"/>
      <c r="HR333" s="136"/>
      <c r="HS333" s="136"/>
      <c r="HT333" s="136"/>
      <c r="HU333" s="136"/>
      <c r="HV333" s="136"/>
      <c r="HW333" s="136"/>
      <c r="HX333" s="136"/>
      <c r="HY333" s="136"/>
      <c r="HZ333" s="136"/>
      <c r="IA333" s="136"/>
      <c r="IB333" s="136"/>
      <c r="IC333" s="136"/>
      <c r="ID333" s="136"/>
      <c r="IE333" s="136"/>
      <c r="IF333" s="136"/>
      <c r="IG333" s="136"/>
      <c r="IH333" s="136"/>
      <c r="II333" s="136"/>
      <c r="IJ333" s="136"/>
      <c r="IK333" s="136"/>
      <c r="IL333" s="136"/>
      <c r="IM333" s="136"/>
      <c r="IN333" s="136"/>
      <c r="IO333" s="136"/>
      <c r="IP333" s="136"/>
      <c r="IQ333" s="136"/>
      <c r="IR333" s="136"/>
      <c r="IS333" s="136"/>
      <c r="IT333" s="136"/>
      <c r="IU333" s="136"/>
      <c r="IV333" s="136"/>
      <c r="IW333" s="136"/>
      <c r="IX333" s="136"/>
      <c r="IY333" s="136"/>
      <c r="IZ333" s="136"/>
      <c r="JA333" s="136"/>
      <c r="JB333" s="136"/>
      <c r="JC333" s="136"/>
      <c r="JD333" s="136"/>
      <c r="JE333" s="136"/>
      <c r="JF333" s="136"/>
      <c r="JG333" s="136"/>
      <c r="JH333" s="136"/>
      <c r="JI333" s="136"/>
      <c r="JJ333" s="136"/>
      <c r="JK333" s="136"/>
      <c r="JL333" s="136"/>
      <c r="JM333" s="136"/>
      <c r="JN333" s="136"/>
      <c r="JO333" s="136"/>
      <c r="JP333" s="136"/>
      <c r="JQ333" s="136"/>
      <c r="JR333" s="136"/>
      <c r="JS333" s="136"/>
      <c r="JT333" s="136"/>
      <c r="JU333" s="136"/>
      <c r="JV333" s="136"/>
      <c r="JW333" s="136"/>
      <c r="JX333" s="136"/>
      <c r="JY333" s="136"/>
      <c r="JZ333" s="136"/>
      <c r="KA333" s="136"/>
      <c r="KB333" s="136"/>
      <c r="KC333" s="136"/>
      <c r="KD333" s="136"/>
      <c r="KE333" s="136"/>
      <c r="KF333" s="136"/>
      <c r="KG333" s="136"/>
      <c r="KH333" s="136"/>
      <c r="KI333" s="136"/>
      <c r="KJ333" s="136"/>
      <c r="KK333" s="136"/>
      <c r="KL333" s="136"/>
      <c r="KM333" s="136"/>
      <c r="KN333" s="136"/>
      <c r="KO333" s="136"/>
      <c r="KP333" s="136"/>
      <c r="KQ333" s="136"/>
      <c r="KR333" s="136"/>
      <c r="KS333" s="136"/>
      <c r="KT333" s="136"/>
      <c r="KU333" s="136"/>
      <c r="KV333" s="136"/>
      <c r="KW333" s="136"/>
      <c r="KX333" s="136"/>
      <c r="KY333" s="136"/>
      <c r="KZ333" s="136"/>
      <c r="LA333" s="136"/>
      <c r="LB333" s="136"/>
      <c r="LC333" s="136"/>
      <c r="LD333" s="136"/>
      <c r="LE333" s="136"/>
      <c r="LF333" s="136"/>
      <c r="LG333" s="136"/>
      <c r="LH333" s="136"/>
      <c r="LI333" s="136"/>
      <c r="LJ333" s="136"/>
      <c r="LK333" s="136"/>
      <c r="LL333" s="136"/>
      <c r="LM333" s="136"/>
      <c r="LN333" s="136"/>
      <c r="LO333" s="136"/>
      <c r="LP333" s="136"/>
      <c r="LQ333" s="136"/>
      <c r="LR333" s="136"/>
      <c r="LS333" s="136"/>
      <c r="LT333" s="136"/>
      <c r="LU333" s="136"/>
      <c r="LV333" s="136"/>
      <c r="LW333" s="136"/>
      <c r="LX333" s="136"/>
      <c r="LY333" s="136"/>
      <c r="LZ333" s="136"/>
      <c r="MA333" s="136"/>
      <c r="MB333" s="136"/>
      <c r="MC333" s="136"/>
      <c r="MD333" s="136"/>
      <c r="ME333" s="136"/>
      <c r="MF333" s="136"/>
      <c r="MG333" s="136"/>
      <c r="MH333" s="136"/>
      <c r="MI333" s="136"/>
      <c r="MJ333" s="136"/>
      <c r="MK333" s="136"/>
      <c r="ML333" s="136"/>
      <c r="MM333" s="136"/>
      <c r="MN333" s="136"/>
      <c r="MO333" s="136"/>
      <c r="MP333" s="136"/>
      <c r="MQ333" s="136"/>
      <c r="MR333" s="136"/>
      <c r="MS333" s="136"/>
      <c r="MT333" s="136"/>
      <c r="MU333" s="136"/>
      <c r="MV333" s="136"/>
      <c r="MW333" s="136"/>
      <c r="MX333" s="136"/>
      <c r="MY333" s="136"/>
      <c r="MZ333" s="136"/>
      <c r="NA333" s="136"/>
      <c r="NB333" s="136"/>
      <c r="NC333" s="136"/>
      <c r="ND333" s="136"/>
      <c r="NE333" s="136"/>
      <c r="NF333" s="136"/>
      <c r="NG333" s="136"/>
      <c r="NH333" s="136"/>
      <c r="NI333" s="136"/>
      <c r="NJ333" s="136"/>
      <c r="NK333" s="136"/>
      <c r="NL333" s="136"/>
      <c r="NM333" s="136"/>
      <c r="NN333" s="136"/>
      <c r="NO333" s="136"/>
      <c r="NP333" s="136"/>
      <c r="NQ333" s="136"/>
      <c r="NR333" s="136"/>
      <c r="NS333" s="136"/>
      <c r="NT333" s="136"/>
      <c r="NU333" s="136"/>
      <c r="NV333" s="136"/>
      <c r="NW333" s="136"/>
      <c r="NX333" s="136"/>
      <c r="NY333" s="136"/>
      <c r="NZ333" s="136"/>
      <c r="OA333" s="136"/>
      <c r="OB333" s="136"/>
      <c r="OC333" s="136"/>
      <c r="OD333" s="136"/>
      <c r="OE333" s="136"/>
      <c r="OF333" s="136"/>
      <c r="OG333" s="136"/>
      <c r="OH333" s="136"/>
      <c r="OI333" s="136"/>
      <c r="OJ333" s="136"/>
      <c r="OK333" s="136"/>
      <c r="OL333" s="136"/>
      <c r="OM333" s="136"/>
      <c r="ON333" s="136"/>
      <c r="OO333" s="136"/>
    </row>
    <row r="334" spans="1:405" ht="20.25" customHeight="1">
      <c r="A334" s="17">
        <v>40093</v>
      </c>
      <c r="B334" s="18" t="s">
        <v>380</v>
      </c>
      <c r="C334" s="19">
        <v>3</v>
      </c>
      <c r="D334" s="14">
        <v>-3.378457</v>
      </c>
      <c r="E334" s="15">
        <v>-60.270954000000003</v>
      </c>
      <c r="F334" s="11" t="s">
        <v>16</v>
      </c>
      <c r="G334" s="13">
        <v>5</v>
      </c>
      <c r="H334" s="11" t="s">
        <v>43</v>
      </c>
      <c r="I334" s="12" t="s">
        <v>441</v>
      </c>
      <c r="J334" s="12" t="s">
        <v>16</v>
      </c>
      <c r="K334" s="16" t="s">
        <v>427</v>
      </c>
      <c r="L334" s="136">
        <v>1</v>
      </c>
      <c r="M334" s="192">
        <v>3.7</v>
      </c>
      <c r="N334" s="195" t="s">
        <v>15</v>
      </c>
      <c r="O334" s="192">
        <v>32.78</v>
      </c>
      <c r="P334" s="192">
        <v>59</v>
      </c>
      <c r="Q334" s="192">
        <v>0.5</v>
      </c>
      <c r="R334" s="20">
        <v>116.6</v>
      </c>
      <c r="S334" s="20">
        <v>8.42</v>
      </c>
      <c r="T334" s="20">
        <v>2.8</v>
      </c>
      <c r="U334" s="20">
        <v>0.6</v>
      </c>
      <c r="V334" s="20">
        <v>15</v>
      </c>
      <c r="W334" s="20">
        <v>7.73</v>
      </c>
      <c r="X334" s="20">
        <v>2.58</v>
      </c>
      <c r="Y334" s="20">
        <v>3.86</v>
      </c>
      <c r="Z334" s="20">
        <v>10.8</v>
      </c>
      <c r="AA334" s="20">
        <v>9.67</v>
      </c>
      <c r="AB334" s="20" t="s">
        <v>15</v>
      </c>
      <c r="AC334" s="20">
        <v>18.579999999999998</v>
      </c>
      <c r="AD334" s="20">
        <v>0.04</v>
      </c>
      <c r="AE334" s="178" t="s">
        <v>1900</v>
      </c>
      <c r="AF334" s="20">
        <v>0.54</v>
      </c>
      <c r="AG334" s="260" t="s">
        <v>1900</v>
      </c>
      <c r="AH334" s="20">
        <v>0.52</v>
      </c>
      <c r="AI334" s="204">
        <v>5.56</v>
      </c>
      <c r="AJ334" s="20">
        <v>0.92</v>
      </c>
      <c r="AK334" s="20">
        <v>1.89</v>
      </c>
      <c r="AL334" s="20">
        <v>1.08</v>
      </c>
      <c r="AM334" s="20">
        <v>0.03</v>
      </c>
      <c r="AN334" s="20" t="s">
        <v>15</v>
      </c>
      <c r="AO334" s="204">
        <v>32.420443436103142</v>
      </c>
      <c r="AP334" s="204">
        <v>4.3312764421567547</v>
      </c>
      <c r="AQ334" s="217">
        <f t="shared" si="25"/>
        <v>36.751719878259898</v>
      </c>
      <c r="AR334" s="261">
        <f t="shared" si="24"/>
        <v>0.88214765304850729</v>
      </c>
      <c r="AS334" s="20">
        <v>2.25</v>
      </c>
      <c r="AT334" s="20">
        <v>26.72</v>
      </c>
      <c r="AU334" s="20" t="s">
        <v>15</v>
      </c>
      <c r="AV334" s="20">
        <v>6.16</v>
      </c>
      <c r="AW334" s="204">
        <f t="shared" si="19"/>
        <v>1.6631197378542237</v>
      </c>
      <c r="AX334" s="20" t="s">
        <v>15</v>
      </c>
      <c r="AY334" s="20" t="s">
        <v>15</v>
      </c>
      <c r="AZ334" s="20" t="s">
        <v>15</v>
      </c>
      <c r="BA334" s="20" t="s">
        <v>15</v>
      </c>
      <c r="BB334" s="178" t="s">
        <v>1900</v>
      </c>
      <c r="BC334" s="20" t="s">
        <v>15</v>
      </c>
      <c r="BD334" s="260" t="s">
        <v>1900</v>
      </c>
      <c r="BE334" s="20" t="s">
        <v>15</v>
      </c>
      <c r="BF334" s="20">
        <v>0.52</v>
      </c>
      <c r="BG334" s="21" t="s">
        <v>15</v>
      </c>
      <c r="BH334" s="20" t="s">
        <v>15</v>
      </c>
      <c r="BI334" s="20" t="s">
        <v>15</v>
      </c>
      <c r="BJ334" s="309">
        <v>16.639669999999999</v>
      </c>
      <c r="BK334" s="309">
        <v>510147000</v>
      </c>
      <c r="BL334" s="309">
        <v>168864800</v>
      </c>
      <c r="BM334" s="309">
        <v>0.80390790000000001</v>
      </c>
      <c r="BN334" s="309">
        <v>7.1650640000000002E-2</v>
      </c>
      <c r="BO334" s="309">
        <v>5.8235339999999997E-2</v>
      </c>
      <c r="BP334" s="309">
        <v>5.3975000000000002E-2</v>
      </c>
      <c r="BQ334" s="309">
        <v>4.4673960000000002E-3</v>
      </c>
      <c r="BR334" s="309">
        <v>7.7634710000000001E-3</v>
      </c>
      <c r="BS334" s="136">
        <v>13.0735063552856</v>
      </c>
      <c r="BT334" s="136">
        <v>1.4996914863586399</v>
      </c>
      <c r="BU334" s="136">
        <v>-6.03582873009145E-3</v>
      </c>
      <c r="BV334" s="136">
        <v>-2.3448998690582799E-3</v>
      </c>
      <c r="BW334" s="136">
        <v>6.4754120539873804E-3</v>
      </c>
      <c r="BX334" s="136">
        <v>21.230986763414499</v>
      </c>
      <c r="BY334" s="136">
        <v>1663.3899555784501</v>
      </c>
      <c r="BZ334" s="136">
        <v>0.14099638380017501</v>
      </c>
      <c r="CA334" s="136">
        <v>1.6907129621596801E-3</v>
      </c>
      <c r="CB334" s="136">
        <v>9682.6572027663005</v>
      </c>
      <c r="CC334" s="136">
        <v>2858.7348611665302</v>
      </c>
      <c r="CD334" s="136">
        <v>262.09088447166499</v>
      </c>
      <c r="CE334" s="136">
        <v>0</v>
      </c>
      <c r="CF334" s="136">
        <v>3.434895</v>
      </c>
      <c r="CG334" s="136">
        <v>11.216397000000001</v>
      </c>
      <c r="CH334" s="136">
        <v>34.700000000000003</v>
      </c>
      <c r="CI334" s="136">
        <v>29.804212475862101</v>
      </c>
      <c r="CJ334" s="136">
        <v>29.481193376731301</v>
      </c>
      <c r="CK334" s="136">
        <v>5.7599999999999998E-2</v>
      </c>
      <c r="CL334" s="136">
        <v>10.8</v>
      </c>
      <c r="CM334" s="136">
        <v>29.591999999999999</v>
      </c>
      <c r="CN334" s="136">
        <v>692.44166700000005</v>
      </c>
      <c r="CO334" s="136">
        <v>37036.982725000002</v>
      </c>
      <c r="CP334" s="136">
        <v>89544.444109000004</v>
      </c>
      <c r="CQ334" s="136">
        <v>43</v>
      </c>
      <c r="CR334" s="136">
        <v>65.860168206896503</v>
      </c>
      <c r="CS334" s="136">
        <v>67.201452603878096</v>
      </c>
      <c r="CT334" s="136">
        <v>1007.2</v>
      </c>
      <c r="CU334" s="136">
        <v>1004.8985622758599</v>
      </c>
      <c r="CV334" s="136">
        <v>1005.13764966759</v>
      </c>
      <c r="CW334" s="136">
        <v>5.2</v>
      </c>
      <c r="CX334" s="136">
        <v>1.5994765034482801</v>
      </c>
      <c r="CY334" s="136">
        <v>1.6615625844875399</v>
      </c>
      <c r="CZ334" s="136">
        <v>98</v>
      </c>
      <c r="DA334" s="136">
        <v>172.62851431724101</v>
      </c>
      <c r="DB334" s="136">
        <v>155.79815672022201</v>
      </c>
      <c r="DC334" s="136">
        <v>143.44999999999999</v>
      </c>
      <c r="DD334" s="136">
        <v>4972.9250000000002</v>
      </c>
      <c r="DE334" s="136">
        <v>11376.7</v>
      </c>
      <c r="DF334" s="136">
        <v>851.47500000000002</v>
      </c>
      <c r="DG334" s="136">
        <v>36530.15</v>
      </c>
      <c r="DH334" s="136">
        <v>89410.824999999997</v>
      </c>
      <c r="DI334" s="136">
        <v>530.72500000000002</v>
      </c>
      <c r="DJ334" s="136">
        <v>68219.625</v>
      </c>
      <c r="DK334" s="136">
        <v>169170.55</v>
      </c>
      <c r="DL334" s="136">
        <v>458.17500000000001</v>
      </c>
      <c r="DM334" s="136">
        <v>64654.625</v>
      </c>
      <c r="DN334" s="136">
        <v>159642.72500000001</v>
      </c>
      <c r="DO334" s="136">
        <v>50.74</v>
      </c>
      <c r="DP334" s="136">
        <v>2193.288</v>
      </c>
      <c r="DQ334" s="136">
        <v>5351.7479999999996</v>
      </c>
      <c r="DR334" s="136">
        <v>1.915</v>
      </c>
      <c r="DS334" s="136">
        <v>67.820999999999998</v>
      </c>
      <c r="DT334" s="136">
        <v>163.78200000000001</v>
      </c>
      <c r="DU334" s="136">
        <v>10.55</v>
      </c>
      <c r="DV334" s="136">
        <v>358.47500000000002</v>
      </c>
      <c r="DW334" s="136">
        <v>864</v>
      </c>
      <c r="DX334" s="136">
        <v>63.024999999999999</v>
      </c>
      <c r="DY334" s="136">
        <v>4290.55</v>
      </c>
      <c r="DZ334" s="136">
        <v>12462.975</v>
      </c>
      <c r="EA334" s="136">
        <v>326.875</v>
      </c>
      <c r="EB334" s="136">
        <v>12552.424999999999</v>
      </c>
      <c r="EC334" s="136">
        <v>28757.724999999999</v>
      </c>
      <c r="ED334" s="135">
        <v>0</v>
      </c>
      <c r="EE334" s="135">
        <v>0</v>
      </c>
      <c r="EF334" s="135">
        <v>0</v>
      </c>
      <c r="EG334" s="135">
        <v>0</v>
      </c>
      <c r="EH334" s="135">
        <v>0</v>
      </c>
      <c r="EI334" s="135">
        <v>0</v>
      </c>
      <c r="EJ334" s="135">
        <v>0</v>
      </c>
      <c r="EK334" s="135">
        <v>0</v>
      </c>
      <c r="EL334" s="135">
        <v>0</v>
      </c>
      <c r="EM334" s="135">
        <v>0</v>
      </c>
      <c r="EN334" s="135">
        <v>0</v>
      </c>
      <c r="EO334" s="135">
        <v>294.4090587402689</v>
      </c>
      <c r="EP334" s="135">
        <v>0</v>
      </c>
      <c r="EQ334" s="151">
        <v>0</v>
      </c>
      <c r="ER334" s="135">
        <v>0</v>
      </c>
      <c r="ES334" s="135">
        <v>0</v>
      </c>
      <c r="ET334" s="135">
        <v>0</v>
      </c>
      <c r="EU334" s="135">
        <v>0</v>
      </c>
      <c r="EV334" s="135">
        <v>0</v>
      </c>
      <c r="EW334" s="135">
        <v>0</v>
      </c>
      <c r="EX334" s="135">
        <v>0</v>
      </c>
      <c r="EY334" s="135">
        <v>0</v>
      </c>
      <c r="EZ334" s="135">
        <v>0</v>
      </c>
      <c r="FA334" s="135">
        <v>0</v>
      </c>
      <c r="FB334" s="135">
        <v>0</v>
      </c>
      <c r="FC334" s="135">
        <v>0</v>
      </c>
      <c r="FD334" s="135">
        <v>22.64685067232838</v>
      </c>
      <c r="FE334" s="135">
        <v>22.64685067232838</v>
      </c>
      <c r="FF334" s="135">
        <v>317.05590941259732</v>
      </c>
      <c r="FG334" s="135">
        <v>22.64685067232838</v>
      </c>
      <c r="FH334" s="135">
        <v>0</v>
      </c>
      <c r="FI334" s="135">
        <v>0</v>
      </c>
      <c r="FJ334" s="135">
        <v>0</v>
      </c>
      <c r="FK334" s="135">
        <v>0</v>
      </c>
      <c r="FL334" s="135">
        <v>0</v>
      </c>
      <c r="FM334" s="135">
        <v>0</v>
      </c>
      <c r="FN334" s="135">
        <v>0</v>
      </c>
      <c r="FO334" s="135">
        <v>22.64685067232838</v>
      </c>
      <c r="FP334" s="135">
        <v>0</v>
      </c>
      <c r="FQ334" s="135">
        <v>0</v>
      </c>
      <c r="FR334" s="135">
        <v>0</v>
      </c>
      <c r="FS334" s="135">
        <v>22.64685067232838</v>
      </c>
      <c r="FT334" s="135">
        <v>0</v>
      </c>
      <c r="FU334" s="135">
        <v>0</v>
      </c>
      <c r="FV334" s="135">
        <v>0</v>
      </c>
      <c r="FW334" s="135">
        <v>0</v>
      </c>
      <c r="FX334" s="135">
        <v>22.64685067232838</v>
      </c>
      <c r="FY334" s="135">
        <v>0</v>
      </c>
      <c r="FZ334" s="135">
        <v>0</v>
      </c>
      <c r="GA334" s="135">
        <v>0</v>
      </c>
      <c r="GB334" s="135">
        <v>67.940552016985137</v>
      </c>
      <c r="GC334" s="135">
        <v>0</v>
      </c>
      <c r="GD334" s="135">
        <v>0</v>
      </c>
      <c r="GE334" s="135">
        <v>0</v>
      </c>
      <c r="GF334" s="135">
        <v>0</v>
      </c>
      <c r="GG334" s="135">
        <v>0</v>
      </c>
      <c r="GH334" s="135">
        <v>0</v>
      </c>
      <c r="GI334" s="135">
        <v>0</v>
      </c>
      <c r="GJ334" s="135">
        <v>0</v>
      </c>
      <c r="GK334" s="135">
        <v>0</v>
      </c>
      <c r="GL334" s="135">
        <v>0</v>
      </c>
      <c r="GM334" s="135">
        <v>22.64685067232838</v>
      </c>
      <c r="GN334" s="135">
        <v>0</v>
      </c>
      <c r="GO334" s="135">
        <v>0</v>
      </c>
      <c r="GP334" s="135">
        <v>0</v>
      </c>
      <c r="GQ334" s="135">
        <v>0</v>
      </c>
      <c r="GR334" s="135">
        <v>22.64685067232838</v>
      </c>
      <c r="GS334" s="135">
        <v>67.940552016985137</v>
      </c>
      <c r="GT334" s="135">
        <v>0</v>
      </c>
      <c r="GU334" s="135">
        <v>0</v>
      </c>
      <c r="GV334" s="135">
        <v>0</v>
      </c>
      <c r="GW334" s="135">
        <v>0</v>
      </c>
      <c r="GX334" s="135">
        <v>0</v>
      </c>
      <c r="GY334" s="135">
        <v>0</v>
      </c>
      <c r="GZ334" s="135">
        <v>22.64685067232838</v>
      </c>
      <c r="HA334" s="135">
        <v>0</v>
      </c>
      <c r="HB334" s="135">
        <v>0</v>
      </c>
      <c r="HC334" s="135">
        <v>0</v>
      </c>
      <c r="HD334" s="135">
        <v>0</v>
      </c>
      <c r="HE334" s="135">
        <v>0</v>
      </c>
      <c r="HF334" s="135">
        <v>0</v>
      </c>
      <c r="HG334" s="135">
        <v>0</v>
      </c>
      <c r="HH334" s="135">
        <v>0</v>
      </c>
      <c r="HI334" s="135">
        <v>0</v>
      </c>
      <c r="HJ334" s="135">
        <v>0</v>
      </c>
      <c r="HK334" s="135">
        <v>0</v>
      </c>
      <c r="HL334" s="135">
        <v>271.76220806794055</v>
      </c>
      <c r="HM334" s="135">
        <v>67.940552016985137</v>
      </c>
      <c r="HN334" s="135">
        <v>45.29370134465676</v>
      </c>
      <c r="HO334" s="135">
        <v>0</v>
      </c>
      <c r="HP334" s="135">
        <v>0</v>
      </c>
      <c r="HQ334" s="135">
        <v>0</v>
      </c>
      <c r="HR334" s="135">
        <v>0</v>
      </c>
      <c r="HS334" s="135">
        <v>90.587402689313521</v>
      </c>
      <c r="HT334" s="135">
        <v>0</v>
      </c>
      <c r="HU334" s="135">
        <v>0</v>
      </c>
      <c r="HV334" s="135">
        <v>0</v>
      </c>
      <c r="HW334" s="135">
        <v>0</v>
      </c>
      <c r="HX334" s="135">
        <v>90.587402689313521</v>
      </c>
      <c r="HY334" s="135">
        <v>181.17480537862704</v>
      </c>
      <c r="HZ334" s="135">
        <v>0</v>
      </c>
      <c r="IA334" s="135">
        <v>0</v>
      </c>
      <c r="IB334" s="135">
        <v>0</v>
      </c>
      <c r="IC334" s="135">
        <v>0</v>
      </c>
      <c r="ID334" s="135">
        <v>22.64685067232838</v>
      </c>
      <c r="IE334" s="135">
        <v>0</v>
      </c>
      <c r="IF334" s="135">
        <v>22.64685067232838</v>
      </c>
      <c r="IG334" s="135">
        <v>0</v>
      </c>
      <c r="IH334" s="135">
        <v>0</v>
      </c>
      <c r="II334" s="135">
        <v>0</v>
      </c>
      <c r="IJ334" s="135">
        <v>45.29370134465676</v>
      </c>
      <c r="IK334" s="135">
        <v>0</v>
      </c>
      <c r="IL334" s="135">
        <v>0</v>
      </c>
      <c r="IM334" s="135">
        <v>45.29370134465676</v>
      </c>
      <c r="IN334" s="135">
        <v>0</v>
      </c>
      <c r="IO334" s="135">
        <v>0</v>
      </c>
      <c r="IP334" s="135">
        <v>0</v>
      </c>
      <c r="IQ334" s="135">
        <v>0</v>
      </c>
      <c r="IR334" s="135">
        <v>0</v>
      </c>
      <c r="IS334" s="135">
        <v>0</v>
      </c>
      <c r="IT334" s="135">
        <v>0</v>
      </c>
      <c r="IU334" s="135">
        <v>0</v>
      </c>
      <c r="IV334" s="135">
        <v>0</v>
      </c>
      <c r="IW334" s="135">
        <v>0</v>
      </c>
      <c r="IX334" s="135">
        <v>0</v>
      </c>
      <c r="IY334" s="135">
        <v>0</v>
      </c>
      <c r="IZ334" s="135">
        <v>0</v>
      </c>
      <c r="JA334" s="135">
        <v>0</v>
      </c>
      <c r="JB334" s="135">
        <v>0</v>
      </c>
      <c r="JC334" s="135">
        <v>0</v>
      </c>
      <c r="JD334" s="135">
        <v>0</v>
      </c>
      <c r="JE334" s="135">
        <v>0</v>
      </c>
      <c r="JF334" s="135">
        <v>0</v>
      </c>
      <c r="JG334" s="135">
        <v>0</v>
      </c>
      <c r="JH334" s="135">
        <v>45.29370134465676</v>
      </c>
      <c r="JI334" s="135">
        <v>0</v>
      </c>
      <c r="JJ334" s="135">
        <v>0</v>
      </c>
      <c r="JK334" s="135">
        <v>0</v>
      </c>
      <c r="JL334" s="135">
        <v>0</v>
      </c>
      <c r="JM334" s="135">
        <v>0</v>
      </c>
      <c r="JN334" s="135">
        <v>0</v>
      </c>
      <c r="JO334" s="135">
        <v>0</v>
      </c>
      <c r="JP334" s="135">
        <v>0</v>
      </c>
      <c r="JQ334" s="135">
        <v>0</v>
      </c>
      <c r="JR334" s="135">
        <v>0</v>
      </c>
      <c r="JS334" s="135">
        <v>0</v>
      </c>
      <c r="JT334" s="135">
        <v>0</v>
      </c>
      <c r="JU334" s="135">
        <v>0</v>
      </c>
      <c r="JV334" s="135">
        <v>0</v>
      </c>
      <c r="JW334" s="135">
        <v>203.8216560509554</v>
      </c>
      <c r="JX334" s="135">
        <v>0</v>
      </c>
      <c r="JY334" s="135">
        <v>0</v>
      </c>
      <c r="JZ334" s="135">
        <v>0</v>
      </c>
      <c r="KA334" s="135">
        <v>0</v>
      </c>
      <c r="KB334" s="135">
        <v>0</v>
      </c>
      <c r="KC334" s="135">
        <v>0</v>
      </c>
      <c r="KD334" s="135">
        <v>0</v>
      </c>
      <c r="KE334" s="135">
        <v>0</v>
      </c>
      <c r="KF334" s="135">
        <v>0</v>
      </c>
      <c r="KG334" s="135">
        <v>0</v>
      </c>
      <c r="KH334" s="135">
        <v>0</v>
      </c>
      <c r="KI334" s="135">
        <v>0</v>
      </c>
      <c r="KJ334" s="135">
        <v>0</v>
      </c>
      <c r="KK334" s="135">
        <v>249.11535739561216</v>
      </c>
      <c r="KL334" s="135">
        <v>1630.5732484076432</v>
      </c>
      <c r="KM334" s="135">
        <v>430.29016277423921</v>
      </c>
      <c r="KN334" s="135">
        <v>0</v>
      </c>
      <c r="KO334" s="135">
        <v>339.70276008492567</v>
      </c>
      <c r="KP334" s="135">
        <v>0</v>
      </c>
      <c r="KQ334" s="135">
        <v>45.29370134465676</v>
      </c>
      <c r="KR334" s="135">
        <v>0</v>
      </c>
      <c r="KS334" s="135">
        <v>0</v>
      </c>
      <c r="KT334" s="135">
        <v>0</v>
      </c>
      <c r="KU334" s="135">
        <v>0</v>
      </c>
      <c r="KV334" s="135">
        <v>566.17126680820945</v>
      </c>
      <c r="KW334" s="135">
        <v>0</v>
      </c>
      <c r="KX334" s="135">
        <v>22.64685067232838</v>
      </c>
      <c r="KY334" s="135">
        <v>0</v>
      </c>
      <c r="KZ334" s="135">
        <v>226.46850672328378</v>
      </c>
      <c r="LA334" s="135">
        <v>384.99646142958244</v>
      </c>
      <c r="LB334" s="135">
        <v>0</v>
      </c>
      <c r="LC334" s="135">
        <v>2264.6850672328378</v>
      </c>
      <c r="LD334" s="135">
        <v>543.5244161358811</v>
      </c>
      <c r="LE334" s="135">
        <v>566.17126680820945</v>
      </c>
      <c r="LF334" s="135">
        <v>45.29370134465676</v>
      </c>
      <c r="LG334" s="135">
        <v>0</v>
      </c>
      <c r="LH334" s="135">
        <v>0</v>
      </c>
      <c r="LI334" s="135">
        <v>0</v>
      </c>
      <c r="LJ334" s="135">
        <v>0</v>
      </c>
      <c r="LK334" s="135">
        <v>0</v>
      </c>
      <c r="LL334" s="137">
        <v>0</v>
      </c>
      <c r="LM334" s="135">
        <v>0</v>
      </c>
      <c r="LN334" s="135">
        <v>0</v>
      </c>
      <c r="LO334" s="135">
        <v>0</v>
      </c>
      <c r="LP334" s="135">
        <v>0</v>
      </c>
      <c r="LQ334" s="135">
        <v>0</v>
      </c>
      <c r="LR334" s="135">
        <v>0</v>
      </c>
      <c r="LS334" s="135">
        <v>0</v>
      </c>
      <c r="LT334" s="135">
        <v>0</v>
      </c>
      <c r="LU334" s="135">
        <v>0</v>
      </c>
      <c r="LV334" s="135">
        <v>0</v>
      </c>
      <c r="LW334" s="135">
        <v>0</v>
      </c>
      <c r="LX334" s="135">
        <v>0</v>
      </c>
      <c r="LY334" s="135">
        <v>0</v>
      </c>
      <c r="LZ334" s="135">
        <v>0</v>
      </c>
      <c r="MA334" s="135">
        <v>0</v>
      </c>
      <c r="MB334" s="135">
        <v>0</v>
      </c>
      <c r="MC334" s="135">
        <v>0</v>
      </c>
      <c r="MD334" s="135">
        <v>0</v>
      </c>
      <c r="ME334" s="135">
        <v>0</v>
      </c>
      <c r="MF334" s="135">
        <v>0</v>
      </c>
      <c r="MG334" s="135">
        <v>0</v>
      </c>
      <c r="MH334" s="135">
        <v>0</v>
      </c>
      <c r="MI334" s="135">
        <v>0</v>
      </c>
      <c r="MJ334" s="135">
        <v>113.23425336164189</v>
      </c>
      <c r="MK334" s="135">
        <v>0</v>
      </c>
      <c r="ML334" s="135">
        <v>22.64685067232838</v>
      </c>
      <c r="MM334" s="135">
        <v>22.64685067232838</v>
      </c>
      <c r="MN334" s="135">
        <v>0</v>
      </c>
      <c r="MO334" s="135">
        <v>0</v>
      </c>
      <c r="MP334" s="135">
        <v>0</v>
      </c>
      <c r="MQ334" s="135">
        <v>0</v>
      </c>
      <c r="MR334" s="135">
        <v>0</v>
      </c>
      <c r="MS334" s="135">
        <v>0</v>
      </c>
      <c r="MT334" s="135">
        <v>0</v>
      </c>
      <c r="MU334" s="135">
        <v>0</v>
      </c>
      <c r="MV334" s="135">
        <v>22.64685067232838</v>
      </c>
      <c r="MW334" s="135">
        <v>135.88110403397027</v>
      </c>
      <c r="MX334" s="135">
        <v>0</v>
      </c>
      <c r="MY334" s="135">
        <v>22.64685067232838</v>
      </c>
      <c r="MZ334" s="135">
        <v>0</v>
      </c>
      <c r="NA334" s="135">
        <v>0</v>
      </c>
      <c r="NB334" s="135">
        <v>0</v>
      </c>
      <c r="NC334" s="135">
        <v>0</v>
      </c>
      <c r="ND334" s="135">
        <v>0</v>
      </c>
      <c r="NE334" s="135">
        <v>0</v>
      </c>
      <c r="NF334" s="135">
        <v>0</v>
      </c>
      <c r="NG334" s="135">
        <v>0</v>
      </c>
      <c r="NH334" s="135">
        <v>22.64685067232838</v>
      </c>
      <c r="NI334" s="135">
        <v>0</v>
      </c>
      <c r="NJ334" s="135">
        <v>22.64685067232838</v>
      </c>
      <c r="NK334" s="135">
        <v>0</v>
      </c>
      <c r="NL334" s="135">
        <v>0</v>
      </c>
      <c r="NM334" s="135">
        <v>0</v>
      </c>
      <c r="NN334" s="135">
        <v>0</v>
      </c>
      <c r="NO334" s="135">
        <v>0</v>
      </c>
      <c r="NP334" s="135">
        <v>0</v>
      </c>
      <c r="NQ334" s="135">
        <v>0</v>
      </c>
      <c r="NR334" s="135">
        <v>1630.5732484076432</v>
      </c>
      <c r="NS334" s="135">
        <v>0</v>
      </c>
      <c r="NT334" s="135">
        <v>1109.6956829440905</v>
      </c>
      <c r="NU334" s="135">
        <v>0</v>
      </c>
      <c r="NV334" s="135">
        <v>0</v>
      </c>
      <c r="NW334" s="135">
        <v>0</v>
      </c>
      <c r="NX334" s="135">
        <v>0</v>
      </c>
      <c r="NY334" s="135">
        <v>22.64685067232838</v>
      </c>
      <c r="NZ334" s="135">
        <v>0</v>
      </c>
      <c r="OA334" s="135">
        <v>0</v>
      </c>
      <c r="OB334" s="135">
        <v>0</v>
      </c>
      <c r="OC334" s="135">
        <v>0</v>
      </c>
      <c r="OD334" s="135">
        <v>0</v>
      </c>
      <c r="OE334" s="135">
        <v>0</v>
      </c>
      <c r="OF334" s="135">
        <v>0</v>
      </c>
      <c r="OG334" s="135">
        <v>0</v>
      </c>
      <c r="OH334" s="135">
        <v>0</v>
      </c>
      <c r="OI334" s="135">
        <v>0</v>
      </c>
      <c r="OJ334" s="135">
        <v>0</v>
      </c>
      <c r="OK334" s="135">
        <v>0</v>
      </c>
      <c r="OL334" s="135">
        <v>0</v>
      </c>
      <c r="OM334" s="135">
        <v>0</v>
      </c>
      <c r="ON334" s="135">
        <v>0</v>
      </c>
    </row>
    <row r="335" spans="1:405" ht="20.25" customHeight="1">
      <c r="A335" s="25">
        <v>40093</v>
      </c>
      <c r="B335" s="26" t="s">
        <v>384</v>
      </c>
      <c r="C335" s="27">
        <v>3</v>
      </c>
      <c r="D335" s="14">
        <v>-3.378457</v>
      </c>
      <c r="E335" s="23">
        <v>-60.270954000000003</v>
      </c>
      <c r="F335" s="11" t="s">
        <v>16</v>
      </c>
      <c r="G335" s="13">
        <v>5</v>
      </c>
      <c r="H335" s="11" t="s">
        <v>43</v>
      </c>
      <c r="I335" s="12" t="s">
        <v>442</v>
      </c>
      <c r="J335" s="12" t="s">
        <v>16</v>
      </c>
      <c r="K335" s="24" t="s">
        <v>427</v>
      </c>
      <c r="L335" s="136">
        <v>1</v>
      </c>
      <c r="M335" s="178">
        <v>3.7</v>
      </c>
      <c r="N335" s="180" t="s">
        <v>15</v>
      </c>
      <c r="O335" s="178">
        <v>32.67</v>
      </c>
      <c r="P335" s="178">
        <v>57</v>
      </c>
      <c r="Q335" s="178">
        <v>0.28999999999999998</v>
      </c>
      <c r="R335" s="28">
        <v>120.6</v>
      </c>
      <c r="S335" s="28">
        <v>8.6999999999999993</v>
      </c>
      <c r="T335" s="28">
        <v>3.8</v>
      </c>
      <c r="U335" s="28">
        <v>0.9</v>
      </c>
      <c r="V335" s="28">
        <v>16</v>
      </c>
      <c r="W335" s="28">
        <v>8.2799999999999994</v>
      </c>
      <c r="X335" s="28">
        <v>2.57</v>
      </c>
      <c r="Y335" s="28">
        <v>4.04</v>
      </c>
      <c r="Z335" s="28">
        <v>10.6</v>
      </c>
      <c r="AA335" s="28">
        <v>9.43</v>
      </c>
      <c r="AB335" s="28" t="s">
        <v>15</v>
      </c>
      <c r="AC335" s="28">
        <v>27.05</v>
      </c>
      <c r="AD335" s="28">
        <v>0.04</v>
      </c>
      <c r="AE335" s="178" t="s">
        <v>1900</v>
      </c>
      <c r="AF335" s="28">
        <v>1.74</v>
      </c>
      <c r="AG335" s="260" t="s">
        <v>1900</v>
      </c>
      <c r="AH335" s="28">
        <v>1.47</v>
      </c>
      <c r="AI335" s="205">
        <v>6.36</v>
      </c>
      <c r="AJ335" s="28">
        <v>1.1299999999999999</v>
      </c>
      <c r="AK335" s="28">
        <v>2.4300000000000002</v>
      </c>
      <c r="AL335" s="28">
        <v>1.37</v>
      </c>
      <c r="AM335" s="28">
        <v>0.04</v>
      </c>
      <c r="AN335" s="28" t="s">
        <v>15</v>
      </c>
      <c r="AO335" s="205">
        <v>31.932016144548896</v>
      </c>
      <c r="AP335" s="205">
        <v>4.1272083389658647</v>
      </c>
      <c r="AQ335" s="217">
        <f t="shared" si="25"/>
        <v>36.059224483514761</v>
      </c>
      <c r="AR335" s="261">
        <f t="shared" si="24"/>
        <v>0.88554361891912825</v>
      </c>
      <c r="AS335" s="28">
        <v>1</v>
      </c>
      <c r="AT335" s="28">
        <v>27.27</v>
      </c>
      <c r="AU335" s="28" t="s">
        <v>15</v>
      </c>
      <c r="AV335" s="28">
        <v>5.93</v>
      </c>
      <c r="AW335" s="204">
        <f t="shared" si="19"/>
        <v>2.2174929838056316</v>
      </c>
      <c r="AX335" s="28" t="s">
        <v>15</v>
      </c>
      <c r="AY335" s="28" t="s">
        <v>15</v>
      </c>
      <c r="AZ335" s="28" t="s">
        <v>15</v>
      </c>
      <c r="BA335" s="28" t="s">
        <v>15</v>
      </c>
      <c r="BB335" s="178" t="s">
        <v>1900</v>
      </c>
      <c r="BC335" s="28" t="s">
        <v>15</v>
      </c>
      <c r="BD335" s="260" t="s">
        <v>1900</v>
      </c>
      <c r="BE335" s="28" t="s">
        <v>15</v>
      </c>
      <c r="BF335" s="28">
        <v>1.47</v>
      </c>
      <c r="BG335" s="21" t="s">
        <v>15</v>
      </c>
      <c r="BH335" s="28" t="s">
        <v>15</v>
      </c>
      <c r="BI335" s="28" t="s">
        <v>15</v>
      </c>
      <c r="BJ335" s="309">
        <v>16.639669999999999</v>
      </c>
      <c r="BK335" s="309">
        <v>510147000</v>
      </c>
      <c r="BL335" s="309">
        <v>168864800</v>
      </c>
      <c r="BM335" s="309">
        <v>0.80390790000000001</v>
      </c>
      <c r="BN335" s="309">
        <v>7.1650640000000002E-2</v>
      </c>
      <c r="BO335" s="309">
        <v>5.8235339999999997E-2</v>
      </c>
      <c r="BP335" s="309">
        <v>5.3975000000000002E-2</v>
      </c>
      <c r="BQ335" s="309">
        <v>4.4673960000000002E-3</v>
      </c>
      <c r="BR335" s="309">
        <v>7.7634710000000001E-3</v>
      </c>
      <c r="BS335" s="136">
        <v>13.0735063552856</v>
      </c>
      <c r="BT335" s="136">
        <v>1.4996914863586399</v>
      </c>
      <c r="BU335" s="136">
        <v>-6.03582873009145E-3</v>
      </c>
      <c r="BV335" s="136">
        <v>-2.3448998690582799E-3</v>
      </c>
      <c r="BW335" s="136">
        <v>6.4754120539873804E-3</v>
      </c>
      <c r="BX335" s="136">
        <v>21.230986763414499</v>
      </c>
      <c r="BY335" s="136">
        <v>1666.9965849136299</v>
      </c>
      <c r="BZ335" s="136">
        <v>0.13505770880946399</v>
      </c>
      <c r="CA335" s="136">
        <v>1.6907129621596801E-3</v>
      </c>
      <c r="CB335" s="136">
        <v>9682.6572027663005</v>
      </c>
      <c r="CC335" s="136">
        <v>2858.7348611665302</v>
      </c>
      <c r="CD335" s="136">
        <v>262.09088447166499</v>
      </c>
      <c r="CE335" s="136">
        <v>0</v>
      </c>
      <c r="CF335" s="136">
        <v>3.434895</v>
      </c>
      <c r="CG335" s="136">
        <v>11.216397000000001</v>
      </c>
      <c r="CH335" s="136">
        <v>36</v>
      </c>
      <c r="CI335" s="136">
        <v>29.851798682758599</v>
      </c>
      <c r="CJ335" s="136">
        <v>29.5088942077562</v>
      </c>
      <c r="CK335" s="136">
        <v>1.0800000000000001E-2</v>
      </c>
      <c r="CL335" s="136">
        <v>10.839600000000001</v>
      </c>
      <c r="CM335" s="136">
        <v>29.466000000000001</v>
      </c>
      <c r="CN335" s="136">
        <v>698.00083299999994</v>
      </c>
      <c r="CO335" s="136">
        <v>37172.316615000003</v>
      </c>
      <c r="CP335" s="136">
        <v>89753.312441999995</v>
      </c>
      <c r="CQ335" s="136">
        <v>40</v>
      </c>
      <c r="CR335" s="136">
        <v>65.508444068965503</v>
      </c>
      <c r="CS335" s="136">
        <v>67.085109113573395</v>
      </c>
      <c r="CT335" s="136">
        <v>1004.3</v>
      </c>
      <c r="CU335" s="136">
        <v>1004.87304503448</v>
      </c>
      <c r="CV335" s="136">
        <v>1005.13654163435</v>
      </c>
      <c r="CW335" s="136">
        <v>5</v>
      </c>
      <c r="CX335" s="136">
        <v>1.63395926206897</v>
      </c>
      <c r="CY335" s="136">
        <v>1.6720889002770101</v>
      </c>
      <c r="CZ335" s="136">
        <v>133</v>
      </c>
      <c r="DA335" s="136">
        <v>171.43541086896599</v>
      </c>
      <c r="DB335" s="136">
        <v>155.593170570637</v>
      </c>
      <c r="DC335" s="136">
        <v>93.5</v>
      </c>
      <c r="DD335" s="136">
        <v>4951.7</v>
      </c>
      <c r="DE335" s="136">
        <v>11412.775</v>
      </c>
      <c r="DF335" s="136">
        <v>555.77499999999998</v>
      </c>
      <c r="DG335" s="136">
        <v>36442.9</v>
      </c>
      <c r="DH335" s="136">
        <v>89038.65</v>
      </c>
      <c r="DI335" s="136">
        <v>538.45000000000005</v>
      </c>
      <c r="DJ335" s="136">
        <v>68249.649999999994</v>
      </c>
      <c r="DK335" s="136">
        <v>169337.97500000001</v>
      </c>
      <c r="DL335" s="136">
        <v>493.92500000000001</v>
      </c>
      <c r="DM335" s="136">
        <v>64619.4</v>
      </c>
      <c r="DN335" s="136">
        <v>159685.70000000001</v>
      </c>
      <c r="DO335" s="136">
        <v>33.28</v>
      </c>
      <c r="DP335" s="136">
        <v>2186.1819999999998</v>
      </c>
      <c r="DQ335" s="136">
        <v>5322.4059999999999</v>
      </c>
      <c r="DR335" s="136">
        <v>0.98799999999999999</v>
      </c>
      <c r="DS335" s="136">
        <v>67.384</v>
      </c>
      <c r="DT335" s="136">
        <v>162.358</v>
      </c>
      <c r="DU335" s="136">
        <v>5.45</v>
      </c>
      <c r="DV335" s="136">
        <v>356.375</v>
      </c>
      <c r="DW335" s="136">
        <v>856.15</v>
      </c>
      <c r="DX335" s="136">
        <v>18.725000000000001</v>
      </c>
      <c r="DY335" s="136">
        <v>4397.25</v>
      </c>
      <c r="DZ335" s="136">
        <v>12315.525</v>
      </c>
      <c r="EA335" s="136">
        <v>239.17500000000001</v>
      </c>
      <c r="EB335" s="136">
        <v>12402</v>
      </c>
      <c r="EC335" s="136">
        <v>28727.35</v>
      </c>
      <c r="ED335" s="135">
        <v>0</v>
      </c>
      <c r="EE335" s="135">
        <v>0</v>
      </c>
      <c r="EF335" s="135">
        <v>0</v>
      </c>
      <c r="EG335" s="135">
        <v>0</v>
      </c>
      <c r="EH335" s="135">
        <v>0</v>
      </c>
      <c r="EI335" s="135">
        <v>22.64685067232838</v>
      </c>
      <c r="EJ335" s="135">
        <v>0</v>
      </c>
      <c r="EK335" s="135">
        <v>0</v>
      </c>
      <c r="EL335" s="135">
        <v>0</v>
      </c>
      <c r="EM335" s="135">
        <v>0</v>
      </c>
      <c r="EN335" s="135">
        <v>0</v>
      </c>
      <c r="EO335" s="135">
        <v>181.17480537862704</v>
      </c>
      <c r="EP335" s="135">
        <v>22.64685067232838</v>
      </c>
      <c r="EQ335" s="151">
        <v>67.940552016985137</v>
      </c>
      <c r="ER335" s="135">
        <v>0</v>
      </c>
      <c r="ES335" s="135">
        <v>0</v>
      </c>
      <c r="ET335" s="135">
        <v>0</v>
      </c>
      <c r="EU335" s="135">
        <v>0</v>
      </c>
      <c r="EV335" s="135">
        <v>0</v>
      </c>
      <c r="EW335" s="135">
        <v>0</v>
      </c>
      <c r="EX335" s="135">
        <v>0</v>
      </c>
      <c r="EY335" s="135">
        <v>0</v>
      </c>
      <c r="EZ335" s="135">
        <v>0</v>
      </c>
      <c r="FA335" s="135">
        <v>0</v>
      </c>
      <c r="FB335" s="135">
        <v>0</v>
      </c>
      <c r="FC335" s="135">
        <v>0</v>
      </c>
      <c r="FD335" s="135">
        <v>0</v>
      </c>
      <c r="FE335" s="135">
        <v>0</v>
      </c>
      <c r="FF335" s="135">
        <v>181.17480537862704</v>
      </c>
      <c r="FG335" s="135">
        <v>0</v>
      </c>
      <c r="FH335" s="135">
        <v>0</v>
      </c>
      <c r="FI335" s="135">
        <v>0</v>
      </c>
      <c r="FJ335" s="135">
        <v>0</v>
      </c>
      <c r="FK335" s="135">
        <v>0</v>
      </c>
      <c r="FL335" s="135">
        <v>0</v>
      </c>
      <c r="FM335" s="135">
        <v>0</v>
      </c>
      <c r="FN335" s="135">
        <v>0</v>
      </c>
      <c r="FO335" s="135">
        <v>181.17480537862704</v>
      </c>
      <c r="FP335" s="135">
        <v>0</v>
      </c>
      <c r="FQ335" s="135">
        <v>0</v>
      </c>
      <c r="FR335" s="135">
        <v>0</v>
      </c>
      <c r="FS335" s="135">
        <v>22.64685067232838</v>
      </c>
      <c r="FT335" s="135">
        <v>0</v>
      </c>
      <c r="FU335" s="135">
        <v>0</v>
      </c>
      <c r="FV335" s="135">
        <v>0</v>
      </c>
      <c r="FW335" s="135">
        <v>0</v>
      </c>
      <c r="FX335" s="135">
        <v>0</v>
      </c>
      <c r="FY335" s="135">
        <v>0</v>
      </c>
      <c r="FZ335" s="135">
        <v>0</v>
      </c>
      <c r="GA335" s="135">
        <v>0</v>
      </c>
      <c r="GB335" s="135">
        <v>203.8216560509554</v>
      </c>
      <c r="GC335" s="135">
        <v>0</v>
      </c>
      <c r="GD335" s="135">
        <v>0</v>
      </c>
      <c r="GE335" s="135">
        <v>0</v>
      </c>
      <c r="GF335" s="135">
        <v>0</v>
      </c>
      <c r="GG335" s="135">
        <v>0</v>
      </c>
      <c r="GH335" s="135">
        <v>0</v>
      </c>
      <c r="GI335" s="135">
        <v>0</v>
      </c>
      <c r="GJ335" s="135">
        <v>0</v>
      </c>
      <c r="GK335" s="135">
        <v>0</v>
      </c>
      <c r="GL335" s="135">
        <v>0</v>
      </c>
      <c r="GM335" s="135">
        <v>0</v>
      </c>
      <c r="GN335" s="135">
        <v>0</v>
      </c>
      <c r="GO335" s="135">
        <v>271.76220806794055</v>
      </c>
      <c r="GP335" s="135">
        <v>0</v>
      </c>
      <c r="GQ335" s="135">
        <v>0</v>
      </c>
      <c r="GR335" s="135">
        <v>0</v>
      </c>
      <c r="GS335" s="135">
        <v>135.88110403397027</v>
      </c>
      <c r="GT335" s="135">
        <v>0</v>
      </c>
      <c r="GU335" s="135">
        <v>0</v>
      </c>
      <c r="GV335" s="135">
        <v>0</v>
      </c>
      <c r="GW335" s="135">
        <v>0</v>
      </c>
      <c r="GX335" s="135">
        <v>0</v>
      </c>
      <c r="GY335" s="135">
        <v>0</v>
      </c>
      <c r="GZ335" s="135">
        <v>113.23425336164189</v>
      </c>
      <c r="HA335" s="135">
        <v>0</v>
      </c>
      <c r="HB335" s="135">
        <v>22.64685067232838</v>
      </c>
      <c r="HC335" s="135">
        <v>0</v>
      </c>
      <c r="HD335" s="135">
        <v>0</v>
      </c>
      <c r="HE335" s="135">
        <v>0</v>
      </c>
      <c r="HF335" s="135">
        <v>0</v>
      </c>
      <c r="HG335" s="135">
        <v>0</v>
      </c>
      <c r="HH335" s="135">
        <v>0</v>
      </c>
      <c r="HI335" s="135">
        <v>0</v>
      </c>
      <c r="HJ335" s="135">
        <v>0</v>
      </c>
      <c r="HK335" s="135">
        <v>0</v>
      </c>
      <c r="HL335" s="135">
        <v>113.23425336164189</v>
      </c>
      <c r="HM335" s="135">
        <v>67.940552016985137</v>
      </c>
      <c r="HN335" s="135">
        <v>67.940552016985137</v>
      </c>
      <c r="HO335" s="135">
        <v>0</v>
      </c>
      <c r="HP335" s="135">
        <v>0</v>
      </c>
      <c r="HQ335" s="135">
        <v>0</v>
      </c>
      <c r="HR335" s="135">
        <v>0</v>
      </c>
      <c r="HS335" s="135">
        <v>90.587402689313521</v>
      </c>
      <c r="HT335" s="135">
        <v>0</v>
      </c>
      <c r="HU335" s="135">
        <v>0</v>
      </c>
      <c r="HV335" s="135">
        <v>0</v>
      </c>
      <c r="HW335" s="135">
        <v>0</v>
      </c>
      <c r="HX335" s="135">
        <v>67.940552016985137</v>
      </c>
      <c r="HY335" s="135">
        <v>90.587402689313521</v>
      </c>
      <c r="HZ335" s="135">
        <v>0</v>
      </c>
      <c r="IA335" s="135">
        <v>0</v>
      </c>
      <c r="IB335" s="135">
        <v>0</v>
      </c>
      <c r="IC335" s="135">
        <v>67.940552016985137</v>
      </c>
      <c r="ID335" s="135">
        <v>67.940552016985137</v>
      </c>
      <c r="IE335" s="135">
        <v>0</v>
      </c>
      <c r="IF335" s="135">
        <v>22.64685067232838</v>
      </c>
      <c r="IG335" s="135">
        <v>0</v>
      </c>
      <c r="IH335" s="135">
        <v>22.64685067232838</v>
      </c>
      <c r="II335" s="135">
        <v>0</v>
      </c>
      <c r="IJ335" s="135">
        <v>22.64685067232838</v>
      </c>
      <c r="IK335" s="135">
        <v>0</v>
      </c>
      <c r="IL335" s="135">
        <v>0</v>
      </c>
      <c r="IM335" s="135">
        <v>0</v>
      </c>
      <c r="IN335" s="135">
        <v>0</v>
      </c>
      <c r="IO335" s="135">
        <v>0</v>
      </c>
      <c r="IP335" s="135">
        <v>0</v>
      </c>
      <c r="IQ335" s="135">
        <v>0</v>
      </c>
      <c r="IR335" s="135">
        <v>0</v>
      </c>
      <c r="IS335" s="135">
        <v>0</v>
      </c>
      <c r="IT335" s="135">
        <v>0</v>
      </c>
      <c r="IU335" s="135">
        <v>0</v>
      </c>
      <c r="IV335" s="135">
        <v>22.64685067232838</v>
      </c>
      <c r="IW335" s="135">
        <v>0</v>
      </c>
      <c r="IX335" s="135">
        <v>0</v>
      </c>
      <c r="IY335" s="135">
        <v>22.64685067232838</v>
      </c>
      <c r="IZ335" s="135">
        <v>0</v>
      </c>
      <c r="JA335" s="135">
        <v>0</v>
      </c>
      <c r="JB335" s="135">
        <v>0</v>
      </c>
      <c r="JC335" s="135">
        <v>0</v>
      </c>
      <c r="JD335" s="135">
        <v>0</v>
      </c>
      <c r="JE335" s="135">
        <v>0</v>
      </c>
      <c r="JF335" s="135">
        <v>0</v>
      </c>
      <c r="JG335" s="135">
        <v>0</v>
      </c>
      <c r="JH335" s="135">
        <v>22.64685067232838</v>
      </c>
      <c r="JI335" s="135">
        <v>0</v>
      </c>
      <c r="JJ335" s="135">
        <v>0</v>
      </c>
      <c r="JK335" s="135">
        <v>0</v>
      </c>
      <c r="JL335" s="135">
        <v>0</v>
      </c>
      <c r="JM335" s="135">
        <v>0</v>
      </c>
      <c r="JN335" s="135">
        <v>0</v>
      </c>
      <c r="JO335" s="135">
        <v>0</v>
      </c>
      <c r="JP335" s="135">
        <v>0</v>
      </c>
      <c r="JQ335" s="135">
        <v>0</v>
      </c>
      <c r="JR335" s="135">
        <v>0</v>
      </c>
      <c r="JS335" s="135">
        <v>0</v>
      </c>
      <c r="JT335" s="135">
        <v>0</v>
      </c>
      <c r="JU335" s="135">
        <v>0</v>
      </c>
      <c r="JV335" s="135">
        <v>22.64685067232838</v>
      </c>
      <c r="JW335" s="135">
        <v>90.587402689313521</v>
      </c>
      <c r="JX335" s="135">
        <v>0</v>
      </c>
      <c r="JY335" s="135">
        <v>0</v>
      </c>
      <c r="JZ335" s="135">
        <v>0</v>
      </c>
      <c r="KA335" s="135">
        <v>0</v>
      </c>
      <c r="KB335" s="135">
        <v>0</v>
      </c>
      <c r="KC335" s="135">
        <v>67.940552016985137</v>
      </c>
      <c r="KD335" s="135">
        <v>0</v>
      </c>
      <c r="KE335" s="135">
        <v>0</v>
      </c>
      <c r="KF335" s="135">
        <v>0</v>
      </c>
      <c r="KG335" s="135">
        <v>0</v>
      </c>
      <c r="KH335" s="135">
        <v>0</v>
      </c>
      <c r="KI335" s="135">
        <v>0</v>
      </c>
      <c r="KJ335" s="135">
        <v>0</v>
      </c>
      <c r="KK335" s="135">
        <v>113.23425336164189</v>
      </c>
      <c r="KL335" s="135">
        <v>1630.5732484076432</v>
      </c>
      <c r="KM335" s="135">
        <v>181.17480537862704</v>
      </c>
      <c r="KN335" s="135">
        <v>0</v>
      </c>
      <c r="KO335" s="135">
        <v>339.70276008492567</v>
      </c>
      <c r="KP335" s="135">
        <v>0</v>
      </c>
      <c r="KQ335" s="135">
        <v>0</v>
      </c>
      <c r="KR335" s="135">
        <v>0</v>
      </c>
      <c r="KS335" s="135">
        <v>0</v>
      </c>
      <c r="KT335" s="135">
        <v>0</v>
      </c>
      <c r="KU335" s="135">
        <v>0</v>
      </c>
      <c r="KV335" s="135">
        <v>543.5244161358811</v>
      </c>
      <c r="KW335" s="135">
        <v>0</v>
      </c>
      <c r="KX335" s="135">
        <v>67.940552016985137</v>
      </c>
      <c r="KY335" s="135">
        <v>0</v>
      </c>
      <c r="KZ335" s="135">
        <v>0</v>
      </c>
      <c r="LA335" s="135">
        <v>339.70276008492567</v>
      </c>
      <c r="LB335" s="135">
        <v>0</v>
      </c>
      <c r="LC335" s="135">
        <v>1494.692144373673</v>
      </c>
      <c r="LD335" s="135">
        <v>475.58386411889597</v>
      </c>
      <c r="LE335" s="135">
        <v>656.75866949752299</v>
      </c>
      <c r="LF335" s="135">
        <v>0</v>
      </c>
      <c r="LG335" s="135">
        <v>0</v>
      </c>
      <c r="LH335" s="135">
        <v>0</v>
      </c>
      <c r="LI335" s="135">
        <v>0</v>
      </c>
      <c r="LJ335" s="135">
        <v>0</v>
      </c>
      <c r="LK335" s="135">
        <v>0</v>
      </c>
      <c r="LL335" s="137">
        <v>0</v>
      </c>
      <c r="LM335" s="135">
        <v>0</v>
      </c>
      <c r="LN335" s="135">
        <v>0</v>
      </c>
      <c r="LO335" s="135">
        <v>0</v>
      </c>
      <c r="LP335" s="135">
        <v>0</v>
      </c>
      <c r="LQ335" s="135">
        <v>0</v>
      </c>
      <c r="LR335" s="135">
        <v>0</v>
      </c>
      <c r="LS335" s="135">
        <v>0</v>
      </c>
      <c r="LT335" s="135">
        <v>0</v>
      </c>
      <c r="LU335" s="135">
        <v>0</v>
      </c>
      <c r="LV335" s="135">
        <v>0</v>
      </c>
      <c r="LW335" s="135">
        <v>0</v>
      </c>
      <c r="LX335" s="135">
        <v>0</v>
      </c>
      <c r="LY335" s="135">
        <v>0</v>
      </c>
      <c r="LZ335" s="135">
        <v>0</v>
      </c>
      <c r="MA335" s="135">
        <v>0</v>
      </c>
      <c r="MB335" s="135">
        <v>0</v>
      </c>
      <c r="MC335" s="135">
        <v>0</v>
      </c>
      <c r="MD335" s="135">
        <v>0</v>
      </c>
      <c r="ME335" s="135">
        <v>0</v>
      </c>
      <c r="MF335" s="135">
        <v>22.64685067232838</v>
      </c>
      <c r="MG335" s="135">
        <v>0</v>
      </c>
      <c r="MH335" s="135">
        <v>0</v>
      </c>
      <c r="MI335" s="135">
        <v>0</v>
      </c>
      <c r="MJ335" s="135">
        <v>67.940552016985137</v>
      </c>
      <c r="MK335" s="135">
        <v>0</v>
      </c>
      <c r="ML335" s="135">
        <v>22.64685067232838</v>
      </c>
      <c r="MM335" s="135">
        <v>0</v>
      </c>
      <c r="MN335" s="135">
        <v>0</v>
      </c>
      <c r="MO335" s="135">
        <v>0</v>
      </c>
      <c r="MP335" s="135">
        <v>0</v>
      </c>
      <c r="MQ335" s="135">
        <v>0</v>
      </c>
      <c r="MR335" s="135">
        <v>22.64685067232838</v>
      </c>
      <c r="MS335" s="135">
        <v>0</v>
      </c>
      <c r="MT335" s="135">
        <v>22.64685067232838</v>
      </c>
      <c r="MU335" s="135">
        <v>0</v>
      </c>
      <c r="MV335" s="135">
        <v>0</v>
      </c>
      <c r="MW335" s="135">
        <v>271.76220806794055</v>
      </c>
      <c r="MX335" s="135">
        <v>0</v>
      </c>
      <c r="MY335" s="135">
        <v>67.940552016985137</v>
      </c>
      <c r="MZ335" s="135">
        <v>0</v>
      </c>
      <c r="NA335" s="135">
        <v>22.64685067232838</v>
      </c>
      <c r="NB335" s="135">
        <v>0</v>
      </c>
      <c r="NC335" s="135">
        <v>0</v>
      </c>
      <c r="ND335" s="135">
        <v>0</v>
      </c>
      <c r="NE335" s="135">
        <v>0</v>
      </c>
      <c r="NF335" s="135">
        <v>0</v>
      </c>
      <c r="NG335" s="135">
        <v>0</v>
      </c>
      <c r="NH335" s="135">
        <v>22.64685067232838</v>
      </c>
      <c r="NI335" s="135">
        <v>0</v>
      </c>
      <c r="NJ335" s="135">
        <v>0</v>
      </c>
      <c r="NK335" s="135">
        <v>0</v>
      </c>
      <c r="NL335" s="135">
        <v>0</v>
      </c>
      <c r="NM335" s="135">
        <v>0</v>
      </c>
      <c r="NN335" s="135">
        <v>0</v>
      </c>
      <c r="NO335" s="135">
        <v>0</v>
      </c>
      <c r="NP335" s="135">
        <v>0</v>
      </c>
      <c r="NQ335" s="135">
        <v>0</v>
      </c>
      <c r="NR335" s="135">
        <v>1630.5732484076432</v>
      </c>
      <c r="NS335" s="135">
        <v>0</v>
      </c>
      <c r="NT335" s="135">
        <v>815.28662420382159</v>
      </c>
      <c r="NU335" s="135">
        <v>0</v>
      </c>
      <c r="NV335" s="135">
        <v>22.64685067232838</v>
      </c>
      <c r="NW335" s="135">
        <v>0</v>
      </c>
      <c r="NX335" s="135">
        <v>0</v>
      </c>
      <c r="NY335" s="135">
        <v>22.64685067232838</v>
      </c>
      <c r="NZ335" s="135">
        <v>0</v>
      </c>
      <c r="OA335" s="135">
        <v>0</v>
      </c>
      <c r="OB335" s="135">
        <v>0</v>
      </c>
      <c r="OC335" s="135">
        <v>0</v>
      </c>
      <c r="OD335" s="135">
        <v>0</v>
      </c>
      <c r="OE335" s="135">
        <v>0</v>
      </c>
      <c r="OF335" s="135">
        <v>0</v>
      </c>
      <c r="OG335" s="135">
        <v>0</v>
      </c>
      <c r="OH335" s="135">
        <v>0</v>
      </c>
      <c r="OI335" s="135">
        <v>0</v>
      </c>
      <c r="OJ335" s="135">
        <v>0</v>
      </c>
      <c r="OK335" s="135">
        <v>0</v>
      </c>
      <c r="OL335" s="135">
        <v>0</v>
      </c>
      <c r="OM335" s="135">
        <v>0</v>
      </c>
      <c r="ON335" s="135">
        <v>0</v>
      </c>
    </row>
    <row r="336" spans="1:405" ht="20.25" customHeight="1">
      <c r="A336" s="17">
        <v>40093</v>
      </c>
      <c r="B336" s="18" t="s">
        <v>90</v>
      </c>
      <c r="C336" s="19">
        <v>1</v>
      </c>
      <c r="D336" s="14">
        <v>-3.38693</v>
      </c>
      <c r="E336" s="15">
        <v>-60.309350000000002</v>
      </c>
      <c r="F336" s="11" t="s">
        <v>16</v>
      </c>
      <c r="G336" s="13">
        <v>8</v>
      </c>
      <c r="H336" s="11" t="s">
        <v>83</v>
      </c>
      <c r="I336" s="12" t="s">
        <v>443</v>
      </c>
      <c r="J336" s="12" t="s">
        <v>16</v>
      </c>
      <c r="K336" s="16" t="s">
        <v>427</v>
      </c>
      <c r="L336" s="136">
        <v>1</v>
      </c>
      <c r="M336" s="192">
        <v>3.7</v>
      </c>
      <c r="N336" s="195" t="s">
        <v>15</v>
      </c>
      <c r="O336" s="192">
        <v>32.67</v>
      </c>
      <c r="P336" s="192">
        <v>57</v>
      </c>
      <c r="Q336" s="192">
        <v>0.28999999999999998</v>
      </c>
      <c r="R336" s="20">
        <v>110.5</v>
      </c>
      <c r="S336" s="20">
        <v>8.11</v>
      </c>
      <c r="T336" s="20">
        <v>3.7</v>
      </c>
      <c r="U336" s="20">
        <v>0.9</v>
      </c>
      <c r="V336" s="20" t="s">
        <v>15</v>
      </c>
      <c r="W336" s="20">
        <v>8.67</v>
      </c>
      <c r="X336" s="20">
        <v>2.44</v>
      </c>
      <c r="Y336" s="20">
        <v>4.2300000000000004</v>
      </c>
      <c r="Z336" s="20">
        <v>9.6</v>
      </c>
      <c r="AA336" s="20">
        <v>10.86</v>
      </c>
      <c r="AB336" s="20" t="s">
        <v>15</v>
      </c>
      <c r="AC336" s="20">
        <v>25.91</v>
      </c>
      <c r="AD336" s="20">
        <v>0.05</v>
      </c>
      <c r="AE336" s="20">
        <v>0.95</v>
      </c>
      <c r="AF336" s="20">
        <v>1.94</v>
      </c>
      <c r="AG336" s="260" t="s">
        <v>1900</v>
      </c>
      <c r="AH336" s="20">
        <v>1.37</v>
      </c>
      <c r="AI336" s="204">
        <v>4.3600000000000003</v>
      </c>
      <c r="AJ336" s="20">
        <v>0.6</v>
      </c>
      <c r="AK336" s="20">
        <v>1.1200000000000001</v>
      </c>
      <c r="AL336" s="20">
        <v>0.66</v>
      </c>
      <c r="AM336" s="20">
        <v>0.02</v>
      </c>
      <c r="AN336" s="20" t="s">
        <v>15</v>
      </c>
      <c r="AO336" s="204">
        <v>35.5</v>
      </c>
      <c r="AP336" s="204">
        <v>5.2</v>
      </c>
      <c r="AQ336" s="217">
        <f t="shared" si="25"/>
        <v>40.700000000000003</v>
      </c>
      <c r="AR336" s="261">
        <f t="shared" si="24"/>
        <v>0.87223587223587218</v>
      </c>
      <c r="AS336" s="20">
        <v>1.35</v>
      </c>
      <c r="AT336" s="20">
        <v>22.48</v>
      </c>
      <c r="AU336" s="20" t="s">
        <v>15</v>
      </c>
      <c r="AV336" s="20">
        <v>5.94</v>
      </c>
      <c r="AW336" s="204">
        <f t="shared" si="19"/>
        <v>1.1087464919028158</v>
      </c>
      <c r="AX336" s="20" t="s">
        <v>15</v>
      </c>
      <c r="AY336" s="20" t="s">
        <v>15</v>
      </c>
      <c r="AZ336" s="20" t="s">
        <v>15</v>
      </c>
      <c r="BA336" s="20" t="s">
        <v>15</v>
      </c>
      <c r="BB336" s="20">
        <v>0.95</v>
      </c>
      <c r="BC336" s="20" t="s">
        <v>15</v>
      </c>
      <c r="BD336" s="260" t="s">
        <v>1900</v>
      </c>
      <c r="BE336" s="20" t="s">
        <v>15</v>
      </c>
      <c r="BF336" s="20">
        <v>1.37</v>
      </c>
      <c r="BG336" s="21" t="s">
        <v>15</v>
      </c>
      <c r="BH336" s="20" t="s">
        <v>15</v>
      </c>
      <c r="BI336" s="20" t="s">
        <v>15</v>
      </c>
      <c r="BJ336" s="309">
        <v>16.639669999999999</v>
      </c>
      <c r="BK336" s="309">
        <v>510147000</v>
      </c>
      <c r="BL336" s="309">
        <v>168864800</v>
      </c>
      <c r="BM336" s="309">
        <v>0.80390790000000001</v>
      </c>
      <c r="BN336" s="309">
        <v>7.1650640000000002E-2</v>
      </c>
      <c r="BO336" s="309">
        <v>5.8235339999999997E-2</v>
      </c>
      <c r="BP336" s="309">
        <v>5.3975000000000002E-2</v>
      </c>
      <c r="BQ336" s="309">
        <v>4.4673960000000002E-3</v>
      </c>
      <c r="BR336" s="309">
        <v>7.7634710000000001E-3</v>
      </c>
      <c r="BS336" s="136">
        <v>12.636178016662599</v>
      </c>
      <c r="BT336" s="136">
        <v>1.9367136955261199</v>
      </c>
      <c r="BU336" s="136">
        <v>2.2233937343116802E-3</v>
      </c>
      <c r="BV336" s="136">
        <v>-2.30390881188214E-3</v>
      </c>
      <c r="BW336" s="136">
        <v>3.2154594082385302E-3</v>
      </c>
      <c r="BX336" s="136">
        <v>313.981139912456</v>
      </c>
      <c r="BY336" s="136">
        <v>2259.5516769370302</v>
      </c>
      <c r="BZ336" s="136">
        <v>0.13058232695716299</v>
      </c>
      <c r="CA336" s="136">
        <v>7.2443170177477695E-4</v>
      </c>
      <c r="CB336" s="136">
        <v>6189.4106204347599</v>
      </c>
      <c r="CC336" s="136">
        <v>5889.8427557851301</v>
      </c>
      <c r="CD336" s="136">
        <v>684.49273366296904</v>
      </c>
      <c r="CE336" s="136">
        <v>0</v>
      </c>
      <c r="CF336" s="136">
        <v>3.434895</v>
      </c>
      <c r="CG336" s="136">
        <v>11.216397000000001</v>
      </c>
      <c r="CH336" s="136">
        <v>33.4</v>
      </c>
      <c r="CI336" s="136">
        <v>29.7786952344828</v>
      </c>
      <c r="CJ336" s="136">
        <v>29.4706670609418</v>
      </c>
      <c r="CK336" s="136">
        <v>2.52E-2</v>
      </c>
      <c r="CL336" s="136">
        <v>10.782</v>
      </c>
      <c r="CM336" s="136">
        <v>29.552399999999999</v>
      </c>
      <c r="CN336" s="136">
        <v>737.59</v>
      </c>
      <c r="CO336" s="136">
        <v>37087.298836000002</v>
      </c>
      <c r="CP336" s="136">
        <v>89355.988274999996</v>
      </c>
      <c r="CQ336" s="136">
        <v>53</v>
      </c>
      <c r="CR336" s="136">
        <v>66.018788896551698</v>
      </c>
      <c r="CS336" s="136">
        <v>67.273474764542897</v>
      </c>
      <c r="CT336" s="136">
        <v>1007.5</v>
      </c>
      <c r="CU336" s="136">
        <v>1004.90890710345</v>
      </c>
      <c r="CV336" s="136">
        <v>1005.13681864266</v>
      </c>
      <c r="CW336" s="136">
        <v>4.4000000000000004</v>
      </c>
      <c r="CX336" s="136">
        <v>1.5843040896551699</v>
      </c>
      <c r="CY336" s="136">
        <v>1.6535293434903</v>
      </c>
      <c r="CZ336" s="136">
        <v>110</v>
      </c>
      <c r="DA336" s="136">
        <v>173.118169489655</v>
      </c>
      <c r="DB336" s="136">
        <v>156.03638386703599</v>
      </c>
      <c r="DC336" s="136">
        <v>105.27500000000001</v>
      </c>
      <c r="DD336" s="136">
        <v>4918.6000000000004</v>
      </c>
      <c r="DE336" s="136">
        <v>11317.325000000001</v>
      </c>
      <c r="DF336" s="136">
        <v>806.1</v>
      </c>
      <c r="DG336" s="136">
        <v>36210.775000000001</v>
      </c>
      <c r="DH336" s="136">
        <v>89339.675000000003</v>
      </c>
      <c r="DI336" s="136">
        <v>517.75</v>
      </c>
      <c r="DJ336" s="136">
        <v>68209.925000000003</v>
      </c>
      <c r="DK336" s="136">
        <v>169105.9</v>
      </c>
      <c r="DL336" s="136">
        <v>459.7</v>
      </c>
      <c r="DM336" s="136">
        <v>64683</v>
      </c>
      <c r="DN336" s="136">
        <v>159615.82500000001</v>
      </c>
      <c r="DO336" s="136">
        <v>50.14</v>
      </c>
      <c r="DP336" s="136">
        <v>2176.0259999999998</v>
      </c>
      <c r="DQ336" s="136">
        <v>5347.9430000000002</v>
      </c>
      <c r="DR336" s="136">
        <v>1.8169999999999999</v>
      </c>
      <c r="DS336" s="136">
        <v>67.084000000000003</v>
      </c>
      <c r="DT336" s="136">
        <v>163.50700000000001</v>
      </c>
      <c r="DU336" s="136">
        <v>9.4</v>
      </c>
      <c r="DV336" s="136">
        <v>353.875</v>
      </c>
      <c r="DW336" s="136">
        <v>862.07500000000005</v>
      </c>
      <c r="DX336" s="136">
        <v>64.275000000000006</v>
      </c>
      <c r="DY336" s="136">
        <v>4282.1000000000004</v>
      </c>
      <c r="DZ336" s="136">
        <v>12574.15</v>
      </c>
      <c r="EA336" s="136">
        <v>311.7</v>
      </c>
      <c r="EB336" s="136">
        <v>12412.625</v>
      </c>
      <c r="EC336" s="136">
        <v>28613.575000000001</v>
      </c>
      <c r="ED336" s="135">
        <v>0</v>
      </c>
      <c r="EE336" s="135">
        <v>0</v>
      </c>
      <c r="EF336" s="135">
        <v>0</v>
      </c>
      <c r="EG336" s="135">
        <v>0</v>
      </c>
      <c r="EH336" s="135">
        <v>0</v>
      </c>
      <c r="EI336" s="135">
        <v>20.38216560509554</v>
      </c>
      <c r="EJ336" s="135">
        <v>0</v>
      </c>
      <c r="EK336" s="135">
        <v>0</v>
      </c>
      <c r="EL336" s="135">
        <v>0</v>
      </c>
      <c r="EM336" s="137">
        <v>0</v>
      </c>
      <c r="EN336" s="135">
        <v>0</v>
      </c>
      <c r="EO336" s="135">
        <v>407.64331210191079</v>
      </c>
      <c r="EP336" s="135">
        <v>305.73248407643308</v>
      </c>
      <c r="EQ336" s="151">
        <v>20.38216560509554</v>
      </c>
      <c r="ER336" s="135">
        <v>0</v>
      </c>
      <c r="ES336" s="135">
        <v>0</v>
      </c>
      <c r="ET336" s="135">
        <v>0</v>
      </c>
      <c r="EU336" s="135">
        <v>0</v>
      </c>
      <c r="EV336" s="135">
        <v>142.67515923566879</v>
      </c>
      <c r="EW336" s="135">
        <v>20.38216560509554</v>
      </c>
      <c r="EX336" s="135">
        <v>0</v>
      </c>
      <c r="EY336" s="135">
        <v>0</v>
      </c>
      <c r="EZ336" s="135">
        <v>0</v>
      </c>
      <c r="FA336" s="135">
        <v>0</v>
      </c>
      <c r="FB336" s="135">
        <v>0</v>
      </c>
      <c r="FC336" s="135">
        <v>0</v>
      </c>
      <c r="FD336" s="135">
        <v>0</v>
      </c>
      <c r="FE336" s="135">
        <v>0</v>
      </c>
      <c r="FF336" s="135">
        <v>0</v>
      </c>
      <c r="FG336" s="135">
        <v>0</v>
      </c>
      <c r="FH336" s="135">
        <v>0</v>
      </c>
      <c r="FI336" s="135">
        <v>0</v>
      </c>
      <c r="FJ336" s="135">
        <v>0</v>
      </c>
      <c r="FK336" s="135">
        <v>0</v>
      </c>
      <c r="FL336" s="135">
        <v>0</v>
      </c>
      <c r="FM336" s="135">
        <v>0</v>
      </c>
      <c r="FN336" s="135">
        <v>0</v>
      </c>
      <c r="FO336" s="135">
        <v>0</v>
      </c>
      <c r="FP336" s="135">
        <v>0</v>
      </c>
      <c r="FQ336" s="135">
        <v>0</v>
      </c>
      <c r="FR336" s="135">
        <v>0</v>
      </c>
      <c r="FS336" s="135">
        <v>40.764331210191081</v>
      </c>
      <c r="FT336" s="135">
        <v>0</v>
      </c>
      <c r="FU336" s="135">
        <v>0</v>
      </c>
      <c r="FV336" s="137">
        <v>0</v>
      </c>
      <c r="FW336" s="135">
        <v>0</v>
      </c>
      <c r="FX336" s="135">
        <v>20.38216560509554</v>
      </c>
      <c r="FY336" s="137">
        <v>0</v>
      </c>
      <c r="FZ336" s="135">
        <v>0</v>
      </c>
      <c r="GA336" s="135">
        <v>0</v>
      </c>
      <c r="GB336" s="135">
        <v>0</v>
      </c>
      <c r="GC336" s="135">
        <v>20.38216560509554</v>
      </c>
      <c r="GD336" s="135">
        <v>0</v>
      </c>
      <c r="GE336" s="135">
        <v>0</v>
      </c>
      <c r="GF336" s="135">
        <v>0</v>
      </c>
      <c r="GG336" s="135">
        <v>346.49681528662421</v>
      </c>
      <c r="GH336" s="135">
        <v>40.764331210191081</v>
      </c>
      <c r="GI336" s="135">
        <v>0</v>
      </c>
      <c r="GJ336" s="135">
        <v>0</v>
      </c>
      <c r="GK336" s="135">
        <v>0</v>
      </c>
      <c r="GL336" s="135">
        <v>0</v>
      </c>
      <c r="GM336" s="135">
        <v>0</v>
      </c>
      <c r="GN336" s="135">
        <v>0</v>
      </c>
      <c r="GO336" s="135">
        <v>0</v>
      </c>
      <c r="GP336" s="135">
        <v>0</v>
      </c>
      <c r="GQ336" s="135">
        <v>0</v>
      </c>
      <c r="GR336" s="135">
        <v>61.146496815286625</v>
      </c>
      <c r="GS336" s="135">
        <v>366.87898089171972</v>
      </c>
      <c r="GT336" s="135">
        <v>0</v>
      </c>
      <c r="GU336" s="135">
        <v>0</v>
      </c>
      <c r="GV336" s="135">
        <v>20.38216560509554</v>
      </c>
      <c r="GW336" s="135">
        <v>0</v>
      </c>
      <c r="GX336" s="137">
        <v>0</v>
      </c>
      <c r="GY336" s="135">
        <v>61.146496815286625</v>
      </c>
      <c r="GZ336" s="135">
        <v>40.764331210191081</v>
      </c>
      <c r="HA336" s="135">
        <v>0</v>
      </c>
      <c r="HB336" s="135">
        <v>0</v>
      </c>
      <c r="HC336" s="135">
        <v>0</v>
      </c>
      <c r="HD336" s="135">
        <v>0</v>
      </c>
      <c r="HE336" s="135">
        <v>0</v>
      </c>
      <c r="HF336" s="135">
        <v>0</v>
      </c>
      <c r="HG336" s="135">
        <v>0</v>
      </c>
      <c r="HH336" s="135">
        <v>0</v>
      </c>
      <c r="HI336" s="135">
        <v>0</v>
      </c>
      <c r="HJ336" s="135">
        <v>0</v>
      </c>
      <c r="HK336" s="135">
        <v>40.764331210191081</v>
      </c>
      <c r="HL336" s="135">
        <v>81.528662420382162</v>
      </c>
      <c r="HM336" s="135">
        <v>0</v>
      </c>
      <c r="HN336" s="135">
        <v>0</v>
      </c>
      <c r="HO336" s="135">
        <v>0</v>
      </c>
      <c r="HP336" s="135">
        <v>0</v>
      </c>
      <c r="HQ336" s="135">
        <v>0</v>
      </c>
      <c r="HR336" s="135">
        <v>0</v>
      </c>
      <c r="HS336" s="135">
        <v>0</v>
      </c>
      <c r="HT336" s="135">
        <v>40.764331210191081</v>
      </c>
      <c r="HU336" s="135">
        <v>0</v>
      </c>
      <c r="HV336" s="135">
        <v>0</v>
      </c>
      <c r="HW336" s="135">
        <v>0</v>
      </c>
      <c r="HX336" s="135">
        <v>0</v>
      </c>
      <c r="HY336" s="135">
        <v>40.764331210191081</v>
      </c>
      <c r="HZ336" s="135">
        <v>0</v>
      </c>
      <c r="IA336" s="135">
        <v>0</v>
      </c>
      <c r="IB336" s="135">
        <v>0</v>
      </c>
      <c r="IC336" s="135">
        <v>0</v>
      </c>
      <c r="ID336" s="135">
        <v>40.764331210191081</v>
      </c>
      <c r="IE336" s="135">
        <v>0</v>
      </c>
      <c r="IF336" s="135">
        <v>0</v>
      </c>
      <c r="IG336" s="135">
        <v>0</v>
      </c>
      <c r="IH336" s="135">
        <v>0</v>
      </c>
      <c r="II336" s="135">
        <v>0</v>
      </c>
      <c r="IJ336" s="135">
        <v>0</v>
      </c>
      <c r="IK336" s="135">
        <v>0</v>
      </c>
      <c r="IL336" s="135">
        <v>0</v>
      </c>
      <c r="IM336" s="135">
        <v>0</v>
      </c>
      <c r="IN336" s="135">
        <v>0</v>
      </c>
      <c r="IO336" s="135">
        <v>0</v>
      </c>
      <c r="IP336" s="135">
        <v>0</v>
      </c>
      <c r="IQ336" s="135">
        <v>0</v>
      </c>
      <c r="IR336" s="135">
        <v>0</v>
      </c>
      <c r="IS336" s="135">
        <v>0</v>
      </c>
      <c r="IT336" s="135">
        <v>40.764331210191081</v>
      </c>
      <c r="IU336" s="135">
        <v>0</v>
      </c>
      <c r="IV336" s="135">
        <v>0</v>
      </c>
      <c r="IW336" s="135">
        <v>0</v>
      </c>
      <c r="IX336" s="135">
        <v>0</v>
      </c>
      <c r="IY336" s="135">
        <v>0</v>
      </c>
      <c r="IZ336" s="135">
        <v>0</v>
      </c>
      <c r="JA336" s="135">
        <v>0</v>
      </c>
      <c r="JB336" s="135">
        <v>0</v>
      </c>
      <c r="JC336" s="135">
        <v>40.764331210191081</v>
      </c>
      <c r="JD336" s="135">
        <v>0</v>
      </c>
      <c r="JE336" s="135">
        <v>0</v>
      </c>
      <c r="JF336" s="135">
        <v>0</v>
      </c>
      <c r="JG336" s="135">
        <v>0</v>
      </c>
      <c r="JH336" s="135">
        <v>61.146496815286625</v>
      </c>
      <c r="JI336" s="135">
        <v>0</v>
      </c>
      <c r="JJ336" s="135">
        <v>40.764331210191081</v>
      </c>
      <c r="JK336" s="135">
        <v>0</v>
      </c>
      <c r="JL336" s="135">
        <v>0</v>
      </c>
      <c r="JM336" s="135">
        <v>0</v>
      </c>
      <c r="JN336" s="135">
        <v>0</v>
      </c>
      <c r="JO336" s="135">
        <v>0</v>
      </c>
      <c r="JP336" s="135">
        <v>0</v>
      </c>
      <c r="JQ336" s="135">
        <v>40.764331210191081</v>
      </c>
      <c r="JR336" s="135">
        <v>0</v>
      </c>
      <c r="JS336" s="135">
        <v>0</v>
      </c>
      <c r="JT336" s="135">
        <v>20.38216560509554</v>
      </c>
      <c r="JU336" s="135">
        <v>0</v>
      </c>
      <c r="JV336" s="135">
        <v>0</v>
      </c>
      <c r="JW336" s="135">
        <v>264.96815286624201</v>
      </c>
      <c r="JX336" s="135">
        <v>0</v>
      </c>
      <c r="JY336" s="135">
        <v>0</v>
      </c>
      <c r="JZ336" s="135">
        <v>0</v>
      </c>
      <c r="KA336" s="135">
        <v>0</v>
      </c>
      <c r="KB336" s="135">
        <v>0</v>
      </c>
      <c r="KC336" s="135">
        <v>81.528662420382162</v>
      </c>
      <c r="KD336" s="135">
        <v>0</v>
      </c>
      <c r="KE336" s="135">
        <v>0</v>
      </c>
      <c r="KF336" s="135">
        <v>0</v>
      </c>
      <c r="KG336" s="135">
        <v>0</v>
      </c>
      <c r="KH336" s="135">
        <v>40.764331210191081</v>
      </c>
      <c r="KI336" s="135">
        <v>0</v>
      </c>
      <c r="KJ336" s="135">
        <v>0</v>
      </c>
      <c r="KK336" s="135">
        <v>0</v>
      </c>
      <c r="KL336" s="135">
        <v>224.20382165605093</v>
      </c>
      <c r="KM336" s="135">
        <v>611.46496815286616</v>
      </c>
      <c r="KN336" s="135">
        <v>550.31847133757958</v>
      </c>
      <c r="KO336" s="135">
        <v>509.55414012738851</v>
      </c>
      <c r="KP336" s="135">
        <v>570.70063694267515</v>
      </c>
      <c r="KQ336" s="135">
        <v>101.9108280254777</v>
      </c>
      <c r="KR336" s="135">
        <v>0</v>
      </c>
      <c r="KS336" s="135">
        <v>0</v>
      </c>
      <c r="KT336" s="135">
        <v>0</v>
      </c>
      <c r="KU336" s="135">
        <v>0</v>
      </c>
      <c r="KV336" s="135">
        <v>40.764331210191081</v>
      </c>
      <c r="KW336" s="135">
        <v>0</v>
      </c>
      <c r="KX336" s="135">
        <v>0</v>
      </c>
      <c r="KY336" s="135">
        <v>0</v>
      </c>
      <c r="KZ336" s="135">
        <v>203.8216560509554</v>
      </c>
      <c r="LA336" s="135">
        <v>122.29299363057325</v>
      </c>
      <c r="LB336" s="135">
        <v>0</v>
      </c>
      <c r="LC336" s="135">
        <v>754.14012738853501</v>
      </c>
      <c r="LD336" s="135">
        <v>407.64331210191079</v>
      </c>
      <c r="LE336" s="135">
        <v>0</v>
      </c>
      <c r="LF336" s="135">
        <v>0</v>
      </c>
      <c r="LG336" s="135">
        <v>0</v>
      </c>
      <c r="LH336" s="135">
        <v>81.528662420382162</v>
      </c>
      <c r="LI336" s="135">
        <v>0</v>
      </c>
      <c r="LJ336" s="135">
        <v>0</v>
      </c>
      <c r="LK336" s="135">
        <v>0</v>
      </c>
      <c r="LL336" s="137">
        <v>0</v>
      </c>
      <c r="LM336" s="135">
        <v>0</v>
      </c>
      <c r="LN336" s="135">
        <v>0</v>
      </c>
      <c r="LO336" s="135">
        <v>0</v>
      </c>
      <c r="LP336" s="135">
        <v>0</v>
      </c>
      <c r="LQ336" s="135">
        <v>0</v>
      </c>
      <c r="LR336" s="135">
        <v>0</v>
      </c>
      <c r="LS336" s="135">
        <v>0</v>
      </c>
      <c r="LT336" s="135">
        <v>20.38216560509554</v>
      </c>
      <c r="LU336" s="135">
        <v>0</v>
      </c>
      <c r="LV336" s="137">
        <v>0</v>
      </c>
      <c r="LW336" s="135">
        <v>0</v>
      </c>
      <c r="LX336" s="135">
        <v>0</v>
      </c>
      <c r="LY336" s="135">
        <v>0</v>
      </c>
      <c r="LZ336" s="135">
        <v>0</v>
      </c>
      <c r="MA336" s="135">
        <v>0</v>
      </c>
      <c r="MB336" s="135">
        <v>0</v>
      </c>
      <c r="MC336" s="135">
        <v>0</v>
      </c>
      <c r="MD336" s="135">
        <v>0</v>
      </c>
      <c r="ME336" s="135">
        <v>0</v>
      </c>
      <c r="MF336" s="135">
        <v>20.38216560509554</v>
      </c>
      <c r="MG336" s="135">
        <v>0</v>
      </c>
      <c r="MH336" s="135">
        <v>0</v>
      </c>
      <c r="MI336" s="135">
        <v>0</v>
      </c>
      <c r="MJ336" s="135">
        <v>0</v>
      </c>
      <c r="MK336" s="135">
        <v>0</v>
      </c>
      <c r="ML336" s="135">
        <v>0</v>
      </c>
      <c r="MM336" s="137">
        <v>0</v>
      </c>
      <c r="MN336" s="135">
        <v>0</v>
      </c>
      <c r="MO336" s="135">
        <v>20.38216560509554</v>
      </c>
      <c r="MP336" s="135">
        <v>0</v>
      </c>
      <c r="MQ336" s="135">
        <v>0</v>
      </c>
      <c r="MR336" s="135">
        <v>0</v>
      </c>
      <c r="MS336" s="135">
        <v>0</v>
      </c>
      <c r="MT336" s="135">
        <v>0</v>
      </c>
      <c r="MU336" s="135">
        <v>0</v>
      </c>
      <c r="MV336" s="135">
        <v>0</v>
      </c>
      <c r="MW336" s="135">
        <v>0</v>
      </c>
      <c r="MX336" s="135">
        <v>0</v>
      </c>
      <c r="MY336" s="135">
        <v>0</v>
      </c>
      <c r="MZ336" s="135">
        <v>20.38216560509554</v>
      </c>
      <c r="NA336" s="135">
        <v>0</v>
      </c>
      <c r="NB336" s="135">
        <v>0</v>
      </c>
      <c r="NC336" s="135">
        <v>0</v>
      </c>
      <c r="ND336" s="135">
        <v>0</v>
      </c>
      <c r="NE336" s="135">
        <v>0</v>
      </c>
      <c r="NF336" s="135">
        <v>0</v>
      </c>
      <c r="NG336" s="135">
        <v>0</v>
      </c>
      <c r="NH336" s="135">
        <v>0</v>
      </c>
      <c r="NI336" s="135">
        <v>0</v>
      </c>
      <c r="NJ336" s="135">
        <v>0</v>
      </c>
      <c r="NK336" s="135">
        <v>0</v>
      </c>
      <c r="NL336" s="135">
        <v>20.38216560509554</v>
      </c>
      <c r="NM336" s="135">
        <v>0</v>
      </c>
      <c r="NN336" s="135">
        <v>0</v>
      </c>
      <c r="NO336" s="135">
        <v>0</v>
      </c>
      <c r="NP336" s="135">
        <v>0</v>
      </c>
      <c r="NQ336" s="135">
        <v>0</v>
      </c>
      <c r="NR336" s="135">
        <v>529.93630573248402</v>
      </c>
      <c r="NS336" s="135">
        <v>0</v>
      </c>
      <c r="NT336" s="135">
        <v>0</v>
      </c>
      <c r="NU336" s="135">
        <v>0</v>
      </c>
      <c r="NV336" s="135">
        <v>0</v>
      </c>
      <c r="NW336" s="135">
        <v>0</v>
      </c>
      <c r="NX336" s="135">
        <v>0</v>
      </c>
      <c r="NY336" s="135">
        <v>0</v>
      </c>
      <c r="NZ336" s="135">
        <v>0</v>
      </c>
      <c r="OA336" s="135">
        <v>0</v>
      </c>
      <c r="OB336" s="135">
        <v>0</v>
      </c>
      <c r="OC336" s="135">
        <v>0</v>
      </c>
      <c r="OD336" s="135">
        <v>0</v>
      </c>
      <c r="OE336" s="135">
        <v>0</v>
      </c>
      <c r="OF336" s="135">
        <v>0</v>
      </c>
      <c r="OG336" s="137">
        <v>0</v>
      </c>
      <c r="OH336" s="135">
        <v>0</v>
      </c>
      <c r="OI336" s="135">
        <v>0</v>
      </c>
      <c r="OJ336" s="135">
        <v>0</v>
      </c>
      <c r="OK336" s="135">
        <v>0</v>
      </c>
      <c r="OL336" s="135">
        <v>0</v>
      </c>
      <c r="OM336" s="135">
        <v>0</v>
      </c>
      <c r="ON336" s="135">
        <v>0</v>
      </c>
    </row>
    <row r="337" spans="1:404" ht="20.25" customHeight="1">
      <c r="A337" s="17">
        <v>40093</v>
      </c>
      <c r="B337" s="18" t="s">
        <v>198</v>
      </c>
      <c r="C337" s="19">
        <v>1</v>
      </c>
      <c r="D337" s="14">
        <v>-3.3965299999999998</v>
      </c>
      <c r="E337" s="15">
        <v>-60.286900000000003</v>
      </c>
      <c r="F337" s="11" t="s">
        <v>16</v>
      </c>
      <c r="G337" s="13">
        <v>4</v>
      </c>
      <c r="H337" s="11" t="s">
        <v>81</v>
      </c>
      <c r="I337" s="12" t="s">
        <v>438</v>
      </c>
      <c r="J337" s="12" t="s">
        <v>16</v>
      </c>
      <c r="K337" s="16" t="s">
        <v>427</v>
      </c>
      <c r="L337" s="136">
        <v>1</v>
      </c>
      <c r="M337" s="178">
        <v>3.4</v>
      </c>
      <c r="N337" s="180" t="s">
        <v>15</v>
      </c>
      <c r="O337" s="178">
        <v>32.229999999999997</v>
      </c>
      <c r="P337" s="178">
        <v>62</v>
      </c>
      <c r="Q337" s="178">
        <v>0.26</v>
      </c>
      <c r="R337" s="28">
        <v>117</v>
      </c>
      <c r="S337" s="28">
        <v>8.51</v>
      </c>
      <c r="T337" s="28">
        <v>3.3</v>
      </c>
      <c r="U337" s="28">
        <v>0.8</v>
      </c>
      <c r="V337" s="28" t="s">
        <v>15</v>
      </c>
      <c r="W337" s="28">
        <v>8.61</v>
      </c>
      <c r="X337" s="28">
        <v>3.15</v>
      </c>
      <c r="Y337" s="28">
        <v>3.96</v>
      </c>
      <c r="Z337" s="28">
        <v>11.6</v>
      </c>
      <c r="AA337" s="28">
        <v>15.33</v>
      </c>
      <c r="AB337" s="28" t="s">
        <v>15</v>
      </c>
      <c r="AC337" s="28">
        <v>18.510000000000002</v>
      </c>
      <c r="AD337" s="28">
        <v>0.04</v>
      </c>
      <c r="AE337" s="178" t="s">
        <v>1900</v>
      </c>
      <c r="AF337" s="28">
        <v>1.36</v>
      </c>
      <c r="AG337" s="260" t="s">
        <v>1900</v>
      </c>
      <c r="AH337" s="28">
        <v>1.03</v>
      </c>
      <c r="AI337" s="205">
        <v>4.01</v>
      </c>
      <c r="AJ337" s="28">
        <v>0.5</v>
      </c>
      <c r="AK337" s="28">
        <v>0.74</v>
      </c>
      <c r="AL337" s="28">
        <v>0.42</v>
      </c>
      <c r="AM337" s="28">
        <v>0.02</v>
      </c>
      <c r="AN337" s="28" t="s">
        <v>15</v>
      </c>
      <c r="AO337" s="205">
        <v>29.261122600859863</v>
      </c>
      <c r="AP337" s="205">
        <v>3.5334807359992366</v>
      </c>
      <c r="AQ337" s="217">
        <f t="shared" si="25"/>
        <v>32.794603336859097</v>
      </c>
      <c r="AR337" s="261">
        <f t="shared" si="24"/>
        <v>0.89225420110424625</v>
      </c>
      <c r="AS337" s="28">
        <v>2.75</v>
      </c>
      <c r="AT337" s="28">
        <v>20.57</v>
      </c>
      <c r="AU337" s="28" t="s">
        <v>15</v>
      </c>
      <c r="AV337" s="28">
        <v>5.64</v>
      </c>
      <c r="AW337" s="204">
        <f t="shared" si="19"/>
        <v>1.1087464919028158</v>
      </c>
      <c r="AX337" s="28" t="s">
        <v>15</v>
      </c>
      <c r="AY337" s="28" t="s">
        <v>15</v>
      </c>
      <c r="AZ337" s="28" t="s">
        <v>15</v>
      </c>
      <c r="BA337" s="28" t="s">
        <v>15</v>
      </c>
      <c r="BB337" s="178" t="s">
        <v>1900</v>
      </c>
      <c r="BC337" s="28" t="s">
        <v>15</v>
      </c>
      <c r="BD337" s="260" t="s">
        <v>1900</v>
      </c>
      <c r="BE337" s="28" t="s">
        <v>15</v>
      </c>
      <c r="BF337" s="28">
        <v>1.03</v>
      </c>
      <c r="BG337" s="21" t="s">
        <v>15</v>
      </c>
      <c r="BH337" s="28" t="s">
        <v>15</v>
      </c>
      <c r="BI337" s="28" t="s">
        <v>15</v>
      </c>
      <c r="BJ337" s="309">
        <v>16.639669999999999</v>
      </c>
      <c r="BK337" s="309">
        <v>510147000</v>
      </c>
      <c r="BL337" s="309">
        <v>168864800</v>
      </c>
      <c r="BM337" s="309">
        <v>0.80390790000000001</v>
      </c>
      <c r="BN337" s="309">
        <v>7.1650640000000002E-2</v>
      </c>
      <c r="BO337" s="309">
        <v>5.8235339999999997E-2</v>
      </c>
      <c r="BP337" s="309">
        <v>5.3975000000000002E-2</v>
      </c>
      <c r="BQ337" s="309">
        <v>4.4673960000000002E-3</v>
      </c>
      <c r="BR337" s="309">
        <v>7.7634710000000001E-3</v>
      </c>
      <c r="BS337" s="136">
        <v>13.137813568115201</v>
      </c>
      <c r="BT337" s="136">
        <v>1.43469333648682</v>
      </c>
      <c r="BU337" s="136">
        <v>2.81524453312159E-2</v>
      </c>
      <c r="BV337" s="136">
        <v>-2.03078715130687E-2</v>
      </c>
      <c r="BW337" s="136">
        <v>3.4718710929155301E-2</v>
      </c>
      <c r="BX337" s="136">
        <v>324.19506337139899</v>
      </c>
      <c r="BY337" s="136">
        <v>2095.5978050451999</v>
      </c>
      <c r="BZ337" s="136">
        <v>0.106234911864659</v>
      </c>
      <c r="CA337" s="136">
        <v>9.2759465314042801E-3</v>
      </c>
      <c r="CB337" s="136">
        <v>49641.692511002402</v>
      </c>
      <c r="CC337" s="136">
        <v>703.08896312749698</v>
      </c>
      <c r="CD337" s="136">
        <v>47.187894969146903</v>
      </c>
      <c r="CE337" s="136">
        <v>0</v>
      </c>
      <c r="CF337" s="136">
        <v>3.434895</v>
      </c>
      <c r="CG337" s="136">
        <v>11.216397000000001</v>
      </c>
      <c r="CH337" s="136">
        <v>35.200000000000003</v>
      </c>
      <c r="CI337" s="136">
        <v>29.822833165517199</v>
      </c>
      <c r="CJ337" s="136">
        <v>29.4906116592798</v>
      </c>
      <c r="CK337" s="136">
        <v>2.1600000000000001E-2</v>
      </c>
      <c r="CL337" s="136">
        <v>10.818</v>
      </c>
      <c r="CM337" s="136">
        <v>29.584800000000001</v>
      </c>
      <c r="CN337" s="136">
        <v>807.49305600000002</v>
      </c>
      <c r="CO337" s="136">
        <v>37248.571892</v>
      </c>
      <c r="CP337" s="136">
        <v>89702.249387000003</v>
      </c>
      <c r="CQ337" s="136">
        <v>42</v>
      </c>
      <c r="CR337" s="136">
        <v>65.722237172413799</v>
      </c>
      <c r="CS337" s="136">
        <v>67.148821024930697</v>
      </c>
      <c r="CT337" s="136">
        <v>1006.3</v>
      </c>
      <c r="CU337" s="136">
        <v>1004.8875277931</v>
      </c>
      <c r="CV337" s="136">
        <v>1005.1379266759</v>
      </c>
      <c r="CW337" s="136">
        <v>3.7</v>
      </c>
      <c r="CX337" s="136">
        <v>1.60637305517241</v>
      </c>
      <c r="CY337" s="136">
        <v>1.66460967590028</v>
      </c>
      <c r="CZ337" s="136">
        <v>98</v>
      </c>
      <c r="DA337" s="136">
        <v>172.11127293793101</v>
      </c>
      <c r="DB337" s="136">
        <v>155.56269965651001</v>
      </c>
      <c r="DC337" s="136">
        <v>136.57499999999999</v>
      </c>
      <c r="DD337" s="136">
        <v>4983.125</v>
      </c>
      <c r="DE337" s="136">
        <v>11398.275</v>
      </c>
      <c r="DF337" s="136">
        <v>813.72500000000002</v>
      </c>
      <c r="DG337" s="136">
        <v>36601.824999999997</v>
      </c>
      <c r="DH337" s="136">
        <v>89329.600000000006</v>
      </c>
      <c r="DI337" s="136">
        <v>536.82500000000005</v>
      </c>
      <c r="DJ337" s="136">
        <v>68230.375</v>
      </c>
      <c r="DK337" s="136">
        <v>169231.72500000001</v>
      </c>
      <c r="DL337" s="136">
        <v>467.8</v>
      </c>
      <c r="DM337" s="136">
        <v>64631.775000000001</v>
      </c>
      <c r="DN337" s="136">
        <v>159649.42499999999</v>
      </c>
      <c r="DO337" s="136">
        <v>48.868000000000002</v>
      </c>
      <c r="DP337" s="136">
        <v>2197.3980000000001</v>
      </c>
      <c r="DQ337" s="136">
        <v>5345.2740000000003</v>
      </c>
      <c r="DR337" s="136">
        <v>1.83</v>
      </c>
      <c r="DS337" s="136">
        <v>67.992999999999995</v>
      </c>
      <c r="DT337" s="136">
        <v>163.50700000000001</v>
      </c>
      <c r="DU337" s="136">
        <v>9.9499999999999993</v>
      </c>
      <c r="DV337" s="136">
        <v>359.47500000000002</v>
      </c>
      <c r="DW337" s="136">
        <v>862.4</v>
      </c>
      <c r="DX337" s="136">
        <v>68.375</v>
      </c>
      <c r="DY337" s="136">
        <v>4346.55</v>
      </c>
      <c r="DZ337" s="136">
        <v>12429.125</v>
      </c>
      <c r="EA337" s="136">
        <v>304.39999999999998</v>
      </c>
      <c r="EB337" s="136">
        <v>12527.325000000001</v>
      </c>
      <c r="EC337" s="136">
        <v>28751.474999999999</v>
      </c>
      <c r="ED337" s="135">
        <v>0</v>
      </c>
      <c r="EE337" s="135">
        <v>0</v>
      </c>
      <c r="EF337" s="135">
        <v>0</v>
      </c>
      <c r="EG337" s="135">
        <v>0</v>
      </c>
      <c r="EH337" s="135">
        <v>0</v>
      </c>
      <c r="EI337" s="135">
        <v>41.596256336929677</v>
      </c>
      <c r="EJ337" s="135">
        <v>0</v>
      </c>
      <c r="EK337" s="135">
        <v>0</v>
      </c>
      <c r="EL337" s="135">
        <v>0</v>
      </c>
      <c r="EM337" s="137">
        <v>0</v>
      </c>
      <c r="EN337" s="135">
        <v>0</v>
      </c>
      <c r="EO337" s="135">
        <v>62.394384505394513</v>
      </c>
      <c r="EP337" s="135">
        <v>291.17379435850773</v>
      </c>
      <c r="EQ337" s="151">
        <v>62.394384505394513</v>
      </c>
      <c r="ER337" s="135">
        <v>0</v>
      </c>
      <c r="ES337" s="135">
        <v>0</v>
      </c>
      <c r="ET337" s="135">
        <v>0</v>
      </c>
      <c r="EU337" s="135">
        <v>0</v>
      </c>
      <c r="EV337" s="135">
        <v>0</v>
      </c>
      <c r="EW337" s="135">
        <v>0</v>
      </c>
      <c r="EX337" s="135">
        <v>0</v>
      </c>
      <c r="EY337" s="135">
        <v>0</v>
      </c>
      <c r="EZ337" s="135">
        <v>0</v>
      </c>
      <c r="FA337" s="135">
        <v>0</v>
      </c>
      <c r="FB337" s="135">
        <v>0</v>
      </c>
      <c r="FC337" s="135">
        <v>0</v>
      </c>
      <c r="FD337" s="135">
        <v>0</v>
      </c>
      <c r="FE337" s="135">
        <v>0</v>
      </c>
      <c r="FF337" s="135">
        <v>62.394384505394513</v>
      </c>
      <c r="FG337" s="135">
        <v>0</v>
      </c>
      <c r="FH337" s="135">
        <v>0</v>
      </c>
      <c r="FI337" s="135">
        <v>0</v>
      </c>
      <c r="FJ337" s="135">
        <v>0</v>
      </c>
      <c r="FK337" s="135">
        <v>0</v>
      </c>
      <c r="FL337" s="135">
        <v>0</v>
      </c>
      <c r="FM337" s="135">
        <v>20.798128168464839</v>
      </c>
      <c r="FN337" s="135">
        <v>0</v>
      </c>
      <c r="FO337" s="135">
        <v>0</v>
      </c>
      <c r="FP337" s="135">
        <v>20.798128168464839</v>
      </c>
      <c r="FQ337" s="135">
        <v>0</v>
      </c>
      <c r="FR337" s="135">
        <v>0</v>
      </c>
      <c r="FS337" s="135">
        <v>20.798128168464839</v>
      </c>
      <c r="FT337" s="135">
        <v>0</v>
      </c>
      <c r="FU337" s="135">
        <v>0</v>
      </c>
      <c r="FV337" s="135">
        <v>0</v>
      </c>
      <c r="FW337" s="135">
        <v>0</v>
      </c>
      <c r="FX337" s="135">
        <v>0</v>
      </c>
      <c r="FY337" s="137">
        <v>0</v>
      </c>
      <c r="FZ337" s="135">
        <v>0</v>
      </c>
      <c r="GA337" s="135">
        <v>0</v>
      </c>
      <c r="GB337" s="135">
        <v>41.596256336929677</v>
      </c>
      <c r="GC337" s="135">
        <v>0</v>
      </c>
      <c r="GD337" s="135">
        <v>0</v>
      </c>
      <c r="GE337" s="135">
        <v>0</v>
      </c>
      <c r="GF337" s="135">
        <v>0</v>
      </c>
      <c r="GG337" s="135">
        <v>0</v>
      </c>
      <c r="GH337" s="135">
        <v>0</v>
      </c>
      <c r="GI337" s="135">
        <v>0</v>
      </c>
      <c r="GJ337" s="135">
        <v>0</v>
      </c>
      <c r="GK337" s="135">
        <v>0</v>
      </c>
      <c r="GL337" s="135">
        <v>0</v>
      </c>
      <c r="GM337" s="135">
        <v>0</v>
      </c>
      <c r="GN337" s="135">
        <v>0</v>
      </c>
      <c r="GO337" s="135">
        <v>0</v>
      </c>
      <c r="GP337" s="135">
        <v>0</v>
      </c>
      <c r="GQ337" s="135">
        <v>0</v>
      </c>
      <c r="GR337" s="135">
        <v>103.9906408423242</v>
      </c>
      <c r="GS337" s="135">
        <v>0</v>
      </c>
      <c r="GT337" s="135">
        <v>0</v>
      </c>
      <c r="GU337" s="135">
        <v>0</v>
      </c>
      <c r="GV337" s="135">
        <v>0</v>
      </c>
      <c r="GW337" s="135">
        <v>0</v>
      </c>
      <c r="GX337" s="137">
        <v>0</v>
      </c>
      <c r="GY337" s="135">
        <v>0</v>
      </c>
      <c r="GZ337" s="135">
        <v>20.798128168464839</v>
      </c>
      <c r="HA337" s="135">
        <v>0</v>
      </c>
      <c r="HB337" s="135">
        <v>0</v>
      </c>
      <c r="HC337" s="135">
        <v>0</v>
      </c>
      <c r="HD337" s="135">
        <v>0</v>
      </c>
      <c r="HE337" s="135">
        <v>0</v>
      </c>
      <c r="HF337" s="135">
        <v>0</v>
      </c>
      <c r="HG337" s="135">
        <v>62.394384505394513</v>
      </c>
      <c r="HH337" s="135">
        <v>0</v>
      </c>
      <c r="HI337" s="135">
        <v>0</v>
      </c>
      <c r="HJ337" s="135">
        <v>0</v>
      </c>
      <c r="HK337" s="135">
        <v>0</v>
      </c>
      <c r="HL337" s="135">
        <v>20.798128168464839</v>
      </c>
      <c r="HM337" s="135">
        <v>0</v>
      </c>
      <c r="HN337" s="135">
        <v>20.798128168464839</v>
      </c>
      <c r="HO337" s="135">
        <v>0</v>
      </c>
      <c r="HP337" s="135">
        <v>0</v>
      </c>
      <c r="HQ337" s="135">
        <v>0</v>
      </c>
      <c r="HR337" s="135">
        <v>0</v>
      </c>
      <c r="HS337" s="135">
        <v>0</v>
      </c>
      <c r="HT337" s="135">
        <v>0</v>
      </c>
      <c r="HU337" s="135">
        <v>62.394384505394513</v>
      </c>
      <c r="HV337" s="135">
        <v>0</v>
      </c>
      <c r="HW337" s="135">
        <v>0</v>
      </c>
      <c r="HX337" s="135">
        <v>0</v>
      </c>
      <c r="HY337" s="135">
        <v>20.798128168464839</v>
      </c>
      <c r="HZ337" s="135">
        <v>0</v>
      </c>
      <c r="IA337" s="135">
        <v>0</v>
      </c>
      <c r="IB337" s="135">
        <v>0</v>
      </c>
      <c r="IC337" s="135">
        <v>0</v>
      </c>
      <c r="ID337" s="135">
        <v>0</v>
      </c>
      <c r="IE337" s="135">
        <v>0</v>
      </c>
      <c r="IF337" s="135">
        <v>0</v>
      </c>
      <c r="IG337" s="135">
        <v>0</v>
      </c>
      <c r="IH337" s="135">
        <v>0</v>
      </c>
      <c r="II337" s="135">
        <v>20.798128168464839</v>
      </c>
      <c r="IJ337" s="135">
        <v>20.798128168464839</v>
      </c>
      <c r="IK337" s="135">
        <v>0</v>
      </c>
      <c r="IL337" s="135">
        <v>0</v>
      </c>
      <c r="IM337" s="135">
        <v>41.596256336929677</v>
      </c>
      <c r="IN337" s="135">
        <v>0</v>
      </c>
      <c r="IO337" s="135">
        <v>0</v>
      </c>
      <c r="IP337" s="135">
        <v>0</v>
      </c>
      <c r="IQ337" s="135">
        <v>0</v>
      </c>
      <c r="IR337" s="135">
        <v>0</v>
      </c>
      <c r="IS337" s="135">
        <v>0</v>
      </c>
      <c r="IT337" s="135">
        <v>0</v>
      </c>
      <c r="IU337" s="135">
        <v>0</v>
      </c>
      <c r="IV337" s="135">
        <v>0</v>
      </c>
      <c r="IW337" s="135">
        <v>20.798128168464839</v>
      </c>
      <c r="IX337" s="135">
        <v>0</v>
      </c>
      <c r="IY337" s="135">
        <v>0</v>
      </c>
      <c r="IZ337" s="135">
        <v>0</v>
      </c>
      <c r="JA337" s="135">
        <v>20.798128168464839</v>
      </c>
      <c r="JB337" s="135">
        <v>20.798128168464839</v>
      </c>
      <c r="JC337" s="135">
        <v>0</v>
      </c>
      <c r="JD337" s="135">
        <v>0</v>
      </c>
      <c r="JE337" s="135">
        <v>0</v>
      </c>
      <c r="JF337" s="135">
        <v>0</v>
      </c>
      <c r="JG337" s="135">
        <v>0</v>
      </c>
      <c r="JH337" s="135">
        <v>0</v>
      </c>
      <c r="JI337" s="135">
        <v>0</v>
      </c>
      <c r="JJ337" s="135">
        <v>0</v>
      </c>
      <c r="JK337" s="135">
        <v>0</v>
      </c>
      <c r="JL337" s="135">
        <v>0</v>
      </c>
      <c r="JM337" s="135">
        <v>0</v>
      </c>
      <c r="JN337" s="135">
        <v>0</v>
      </c>
      <c r="JO337" s="135">
        <v>0</v>
      </c>
      <c r="JP337" s="135">
        <v>0</v>
      </c>
      <c r="JQ337" s="135">
        <v>20.798128168464839</v>
      </c>
      <c r="JR337" s="135">
        <v>83.192512673859355</v>
      </c>
      <c r="JS337" s="135">
        <v>0</v>
      </c>
      <c r="JT337" s="135">
        <v>0</v>
      </c>
      <c r="JU337" s="135">
        <v>0</v>
      </c>
      <c r="JV337" s="135">
        <v>0</v>
      </c>
      <c r="JW337" s="135">
        <v>124.78876901078903</v>
      </c>
      <c r="JX337" s="135">
        <v>0</v>
      </c>
      <c r="JY337" s="135">
        <v>0</v>
      </c>
      <c r="JZ337" s="135">
        <v>0</v>
      </c>
      <c r="KA337" s="135">
        <v>0</v>
      </c>
      <c r="KB337" s="135">
        <v>0</v>
      </c>
      <c r="KC337" s="135">
        <v>0</v>
      </c>
      <c r="KD337" s="135">
        <v>0</v>
      </c>
      <c r="KE337" s="135">
        <v>0</v>
      </c>
      <c r="KF337" s="135">
        <v>0</v>
      </c>
      <c r="KG337" s="135">
        <v>0</v>
      </c>
      <c r="KH337" s="135">
        <v>0</v>
      </c>
      <c r="KI337" s="135">
        <v>0</v>
      </c>
      <c r="KJ337" s="135">
        <v>0</v>
      </c>
      <c r="KK337" s="135">
        <v>0</v>
      </c>
      <c r="KL337" s="135">
        <v>644.74197322241002</v>
      </c>
      <c r="KM337" s="135">
        <v>332.77005069543742</v>
      </c>
      <c r="KN337" s="135">
        <v>332.77005069543742</v>
      </c>
      <c r="KO337" s="135">
        <v>311.97192252697261</v>
      </c>
      <c r="KP337" s="135">
        <v>374.3663070323671</v>
      </c>
      <c r="KQ337" s="135">
        <v>0</v>
      </c>
      <c r="KR337" s="135">
        <v>62.394384505394513</v>
      </c>
      <c r="KS337" s="135">
        <v>124.78876901078903</v>
      </c>
      <c r="KT337" s="135">
        <v>0</v>
      </c>
      <c r="KU337" s="135">
        <v>0</v>
      </c>
      <c r="KV337" s="135">
        <v>103.9906408423242</v>
      </c>
      <c r="KW337" s="135">
        <v>0</v>
      </c>
      <c r="KX337" s="135">
        <v>41.596256336929677</v>
      </c>
      <c r="KY337" s="135">
        <v>0</v>
      </c>
      <c r="KZ337" s="135">
        <v>228.77940985311324</v>
      </c>
      <c r="LA337" s="135">
        <v>228.77940985311324</v>
      </c>
      <c r="LB337" s="135">
        <v>83.192512673859355</v>
      </c>
      <c r="LC337" s="135">
        <v>145.58689717925387</v>
      </c>
      <c r="LD337" s="135">
        <v>291.17379435850773</v>
      </c>
      <c r="LE337" s="135">
        <v>811.12699857012865</v>
      </c>
      <c r="LF337" s="135">
        <v>0</v>
      </c>
      <c r="LG337" s="135">
        <v>0</v>
      </c>
      <c r="LH337" s="135">
        <v>0</v>
      </c>
      <c r="LI337" s="135">
        <v>0</v>
      </c>
      <c r="LJ337" s="135">
        <v>0</v>
      </c>
      <c r="LK337" s="135">
        <v>0</v>
      </c>
      <c r="LL337" s="137">
        <v>0</v>
      </c>
      <c r="LM337" s="135">
        <v>0</v>
      </c>
      <c r="LN337" s="135">
        <v>0</v>
      </c>
      <c r="LO337" s="135">
        <v>0</v>
      </c>
      <c r="LP337" s="135">
        <v>0</v>
      </c>
      <c r="LQ337" s="135">
        <v>0</v>
      </c>
      <c r="LR337" s="135">
        <v>0</v>
      </c>
      <c r="LS337" s="135">
        <v>0</v>
      </c>
      <c r="LT337" s="135">
        <v>0</v>
      </c>
      <c r="LU337" s="135">
        <v>0</v>
      </c>
      <c r="LV337" s="137">
        <v>0</v>
      </c>
      <c r="LW337" s="135">
        <v>0</v>
      </c>
      <c r="LX337" s="135">
        <v>0</v>
      </c>
      <c r="LY337" s="135">
        <v>0</v>
      </c>
      <c r="LZ337" s="135">
        <v>0</v>
      </c>
      <c r="MA337" s="135">
        <v>0</v>
      </c>
      <c r="MB337" s="135">
        <v>0</v>
      </c>
      <c r="MC337" s="135">
        <v>0</v>
      </c>
      <c r="MD337" s="135">
        <v>0</v>
      </c>
      <c r="ME337" s="135">
        <v>0</v>
      </c>
      <c r="MF337" s="135">
        <v>20.798128168464839</v>
      </c>
      <c r="MG337" s="135">
        <v>0</v>
      </c>
      <c r="MH337" s="135">
        <v>0</v>
      </c>
      <c r="MI337" s="135">
        <v>0</v>
      </c>
      <c r="MJ337" s="135">
        <v>20.798128168464839</v>
      </c>
      <c r="MK337" s="135">
        <v>0</v>
      </c>
      <c r="ML337" s="135">
        <v>0</v>
      </c>
      <c r="MM337" s="135">
        <v>20.798128168464839</v>
      </c>
      <c r="MN337" s="135">
        <v>0</v>
      </c>
      <c r="MO337" s="135">
        <v>0</v>
      </c>
      <c r="MP337" s="135">
        <v>20.798128168464839</v>
      </c>
      <c r="MQ337" s="135">
        <v>0</v>
      </c>
      <c r="MR337" s="135">
        <v>0</v>
      </c>
      <c r="MS337" s="135">
        <v>0</v>
      </c>
      <c r="MT337" s="135">
        <v>0</v>
      </c>
      <c r="MU337" s="135">
        <v>0</v>
      </c>
      <c r="MV337" s="135">
        <v>0</v>
      </c>
      <c r="MW337" s="135">
        <v>124.78876901078903</v>
      </c>
      <c r="MX337" s="135">
        <v>0</v>
      </c>
      <c r="MY337" s="135">
        <v>0</v>
      </c>
      <c r="MZ337" s="135">
        <v>0</v>
      </c>
      <c r="NA337" s="135">
        <v>0</v>
      </c>
      <c r="NB337" s="135">
        <v>0</v>
      </c>
      <c r="NC337" s="135">
        <v>0</v>
      </c>
      <c r="ND337" s="135">
        <v>0</v>
      </c>
      <c r="NE337" s="135">
        <v>0</v>
      </c>
      <c r="NF337" s="135">
        <v>0</v>
      </c>
      <c r="NG337" s="135">
        <v>0</v>
      </c>
      <c r="NH337" s="135">
        <v>0</v>
      </c>
      <c r="NI337" s="135">
        <v>0</v>
      </c>
      <c r="NJ337" s="135">
        <v>0</v>
      </c>
      <c r="NK337" s="135">
        <v>0</v>
      </c>
      <c r="NL337" s="135">
        <v>0</v>
      </c>
      <c r="NM337" s="135">
        <v>0</v>
      </c>
      <c r="NN337" s="135">
        <v>0</v>
      </c>
      <c r="NO337" s="135">
        <v>0</v>
      </c>
      <c r="NP337" s="135">
        <v>0</v>
      </c>
      <c r="NQ337" s="135">
        <v>0</v>
      </c>
      <c r="NR337" s="135">
        <v>644.74197322241002</v>
      </c>
      <c r="NS337" s="135">
        <v>83.192512673859355</v>
      </c>
      <c r="NT337" s="135">
        <v>415.96256336929679</v>
      </c>
      <c r="NU337" s="135">
        <v>0</v>
      </c>
      <c r="NV337" s="135">
        <v>20.798128168464839</v>
      </c>
      <c r="NW337" s="135">
        <v>0</v>
      </c>
      <c r="NX337" s="135">
        <v>0</v>
      </c>
      <c r="NY337" s="135">
        <v>0</v>
      </c>
      <c r="NZ337" s="135">
        <v>0</v>
      </c>
      <c r="OA337" s="135">
        <v>0</v>
      </c>
      <c r="OB337" s="135">
        <v>0</v>
      </c>
      <c r="OC337" s="135">
        <v>0</v>
      </c>
      <c r="OD337" s="135">
        <v>0</v>
      </c>
      <c r="OE337" s="135">
        <v>0</v>
      </c>
      <c r="OF337" s="135">
        <v>0</v>
      </c>
      <c r="OG337" s="135">
        <v>0</v>
      </c>
      <c r="OH337" s="135">
        <v>0</v>
      </c>
      <c r="OI337" s="135">
        <v>0</v>
      </c>
      <c r="OJ337" s="135">
        <v>0</v>
      </c>
      <c r="OK337" s="135">
        <v>0</v>
      </c>
      <c r="OL337" s="135">
        <v>0</v>
      </c>
      <c r="OM337" s="135">
        <v>20.798128168464839</v>
      </c>
      <c r="ON337" s="135">
        <v>20.798128168464839</v>
      </c>
    </row>
    <row r="338" spans="1:404" ht="20.25" customHeight="1">
      <c r="A338" s="25">
        <v>40094</v>
      </c>
      <c r="B338" s="26" t="s">
        <v>327</v>
      </c>
      <c r="C338" s="27">
        <v>1</v>
      </c>
      <c r="D338" s="14">
        <v>-3.378457</v>
      </c>
      <c r="E338" s="23">
        <v>-60.270954000000003</v>
      </c>
      <c r="F338" s="11" t="s">
        <v>16</v>
      </c>
      <c r="G338" s="13">
        <v>5</v>
      </c>
      <c r="H338" s="11" t="s">
        <v>43</v>
      </c>
      <c r="I338" s="12" t="s">
        <v>444</v>
      </c>
      <c r="J338" s="12" t="s">
        <v>16</v>
      </c>
      <c r="K338" s="24" t="s">
        <v>427</v>
      </c>
      <c r="L338" s="136">
        <v>1</v>
      </c>
      <c r="M338" s="192">
        <v>3.5</v>
      </c>
      <c r="N338" s="195" t="s">
        <v>15</v>
      </c>
      <c r="O338" s="192">
        <v>32.049999999999997</v>
      </c>
      <c r="P338" s="192">
        <v>63</v>
      </c>
      <c r="Q338" s="192">
        <v>0.35</v>
      </c>
      <c r="R338" s="20">
        <v>99</v>
      </c>
      <c r="S338" s="20">
        <v>7.3</v>
      </c>
      <c r="T338" s="20" t="s">
        <v>15</v>
      </c>
      <c r="U338" s="20" t="s">
        <v>15</v>
      </c>
      <c r="V338" s="20">
        <v>17</v>
      </c>
      <c r="W338" s="20">
        <v>7.13</v>
      </c>
      <c r="X338" s="20">
        <v>2.27</v>
      </c>
      <c r="Y338" s="20">
        <v>5.49</v>
      </c>
      <c r="Z338" s="20">
        <v>10.199999999999999</v>
      </c>
      <c r="AA338" s="20">
        <v>9.43</v>
      </c>
      <c r="AB338" s="20" t="s">
        <v>15</v>
      </c>
      <c r="AC338" s="20">
        <v>27.56</v>
      </c>
      <c r="AD338" s="20">
        <v>0.05</v>
      </c>
      <c r="AE338" s="178" t="s">
        <v>1900</v>
      </c>
      <c r="AF338" s="20">
        <v>1.76</v>
      </c>
      <c r="AG338" s="260" t="s">
        <v>1900</v>
      </c>
      <c r="AH338" s="20">
        <v>1.5</v>
      </c>
      <c r="AI338" s="204">
        <v>6.4</v>
      </c>
      <c r="AJ338" s="20">
        <v>1.1299999999999999</v>
      </c>
      <c r="AK338" s="20">
        <v>2.5</v>
      </c>
      <c r="AL338" s="20">
        <v>1.42</v>
      </c>
      <c r="AM338" s="20">
        <v>0.04</v>
      </c>
      <c r="AN338" s="20" t="s">
        <v>15</v>
      </c>
      <c r="AO338" s="204">
        <v>35.604494767121324</v>
      </c>
      <c r="AP338" s="204">
        <v>8.7646744533351146</v>
      </c>
      <c r="AQ338" s="217">
        <f t="shared" si="25"/>
        <v>44.369169220456442</v>
      </c>
      <c r="AR338" s="261">
        <f t="shared" si="24"/>
        <v>0.8024602532045122</v>
      </c>
      <c r="AS338" s="20">
        <v>6.55</v>
      </c>
      <c r="AT338" s="20">
        <v>24.08</v>
      </c>
      <c r="AU338" s="20" t="s">
        <v>15</v>
      </c>
      <c r="AV338" s="20">
        <v>5.82</v>
      </c>
      <c r="AW338" s="204">
        <f t="shared" si="19"/>
        <v>2.2174929838056316</v>
      </c>
      <c r="AX338" s="20" t="s">
        <v>15</v>
      </c>
      <c r="AY338" s="20" t="s">
        <v>15</v>
      </c>
      <c r="AZ338" s="20" t="s">
        <v>15</v>
      </c>
      <c r="BA338" s="20" t="s">
        <v>15</v>
      </c>
      <c r="BB338" s="178" t="s">
        <v>1900</v>
      </c>
      <c r="BC338" s="20" t="s">
        <v>15</v>
      </c>
      <c r="BD338" s="260" t="s">
        <v>1900</v>
      </c>
      <c r="BE338" s="20" t="s">
        <v>15</v>
      </c>
      <c r="BF338" s="20">
        <v>1.5</v>
      </c>
      <c r="BG338" s="21" t="s">
        <v>15</v>
      </c>
      <c r="BH338" s="20" t="s">
        <v>15</v>
      </c>
      <c r="BI338" s="20" t="s">
        <v>15</v>
      </c>
      <c r="BJ338" s="309">
        <v>16.49363</v>
      </c>
      <c r="BK338" s="309">
        <v>485783300</v>
      </c>
      <c r="BL338" s="309">
        <v>165049600</v>
      </c>
      <c r="BM338" s="309">
        <v>0.80384909999999998</v>
      </c>
      <c r="BN338" s="309">
        <v>7.1686420000000001E-2</v>
      </c>
      <c r="BO338" s="309">
        <v>5.8262790000000002E-2</v>
      </c>
      <c r="BP338" s="309">
        <v>5.397134E-2</v>
      </c>
      <c r="BQ338" s="309">
        <v>4.4671709999999998E-3</v>
      </c>
      <c r="BR338" s="309">
        <v>7.7629029999999998E-3</v>
      </c>
      <c r="BS338" s="136">
        <v>13.0735063552856</v>
      </c>
      <c r="BT338" s="136">
        <v>1.38727879524231</v>
      </c>
      <c r="BU338" s="136">
        <v>-6.2894021393731202E-3</v>
      </c>
      <c r="BV338" s="136">
        <v>-2.3207350750453801E-3</v>
      </c>
      <c r="BW338" s="136">
        <v>6.7039499990642097E-3</v>
      </c>
      <c r="BX338" s="136">
        <v>20.253625316141701</v>
      </c>
      <c r="BY338" s="136">
        <v>1849.80685065071</v>
      </c>
      <c r="BZ338" s="136">
        <v>1.7726478861949699E-2</v>
      </c>
      <c r="CA338" s="136">
        <v>1.81345318996719E-3</v>
      </c>
      <c r="CB338" s="136">
        <v>9239.6971186042701</v>
      </c>
      <c r="CC338" s="136">
        <v>2833.3209545181498</v>
      </c>
      <c r="CD338" s="136">
        <v>241.71976135920801</v>
      </c>
      <c r="CE338" s="136">
        <v>0</v>
      </c>
      <c r="CF338" s="136">
        <v>3.4605329999999999</v>
      </c>
      <c r="CG338" s="136">
        <v>13.769854</v>
      </c>
      <c r="CH338" s="136">
        <v>27.6</v>
      </c>
      <c r="CI338" s="136">
        <v>29.9449021310345</v>
      </c>
      <c r="CJ338" s="136">
        <v>29.544628279778401</v>
      </c>
      <c r="CK338" s="136">
        <v>0.126</v>
      </c>
      <c r="CL338" s="136">
        <v>11.0124</v>
      </c>
      <c r="CM338" s="136">
        <v>29.206800000000001</v>
      </c>
      <c r="CN338" s="136">
        <v>0</v>
      </c>
      <c r="CO338" s="136">
        <v>36597.692725000001</v>
      </c>
      <c r="CP338" s="136">
        <v>88776.614941000007</v>
      </c>
      <c r="CQ338" s="136">
        <v>71</v>
      </c>
      <c r="CR338" s="136">
        <v>64.639478551724196</v>
      </c>
      <c r="CS338" s="136">
        <v>66.941064792243793</v>
      </c>
      <c r="CT338" s="136">
        <v>1005.7</v>
      </c>
      <c r="CU338" s="136">
        <v>1004.88959675862</v>
      </c>
      <c r="CV338" s="136">
        <v>1005.18224800554</v>
      </c>
      <c r="CW338" s="136">
        <v>1</v>
      </c>
      <c r="CX338" s="136">
        <v>1.6470627103448301</v>
      </c>
      <c r="CY338" s="136">
        <v>1.67291992520776</v>
      </c>
      <c r="CZ338" s="136">
        <v>83</v>
      </c>
      <c r="DA338" s="136">
        <v>165.86299707586201</v>
      </c>
      <c r="DB338" s="136">
        <v>155.482367246537</v>
      </c>
      <c r="DC338" s="136">
        <v>0</v>
      </c>
      <c r="DD338" s="136">
        <v>4840.95</v>
      </c>
      <c r="DE338" s="136">
        <v>11337.424999999999</v>
      </c>
      <c r="DF338" s="136">
        <v>0</v>
      </c>
      <c r="DG338" s="136">
        <v>35791.875</v>
      </c>
      <c r="DH338" s="136">
        <v>88174.324999999997</v>
      </c>
      <c r="DI338" s="136">
        <v>451.15</v>
      </c>
      <c r="DJ338" s="136">
        <v>68225.824999999997</v>
      </c>
      <c r="DK338" s="136">
        <v>169694.52499999999</v>
      </c>
      <c r="DL338" s="136">
        <v>438.42500000000001</v>
      </c>
      <c r="DM338" s="136">
        <v>64689.724999999999</v>
      </c>
      <c r="DN338" s="136">
        <v>160031.75</v>
      </c>
      <c r="DO338" s="136">
        <v>0</v>
      </c>
      <c r="DP338" s="136">
        <v>2148.0520000000001</v>
      </c>
      <c r="DQ338" s="136">
        <v>5271.5640000000003</v>
      </c>
      <c r="DR338" s="136">
        <v>0</v>
      </c>
      <c r="DS338" s="136">
        <v>66.337000000000003</v>
      </c>
      <c r="DT338" s="136">
        <v>160.97</v>
      </c>
      <c r="DU338" s="136">
        <v>0</v>
      </c>
      <c r="DV338" s="136">
        <v>350.7</v>
      </c>
      <c r="DW338" s="136">
        <v>848.82500000000005</v>
      </c>
      <c r="DX338" s="136">
        <v>0</v>
      </c>
      <c r="DY338" s="136">
        <v>4360.6750000000002</v>
      </c>
      <c r="DZ338" s="136">
        <v>12036.275</v>
      </c>
      <c r="EA338" s="136">
        <v>0</v>
      </c>
      <c r="EB338" s="136">
        <v>12137.924999999999</v>
      </c>
      <c r="EC338" s="136">
        <v>28605.9</v>
      </c>
      <c r="ED338" s="135">
        <v>0</v>
      </c>
      <c r="EE338" s="135">
        <v>0</v>
      </c>
      <c r="EF338" s="135">
        <v>0</v>
      </c>
      <c r="EG338" s="135">
        <v>0</v>
      </c>
      <c r="EH338" s="135">
        <v>0</v>
      </c>
      <c r="EI338" s="135">
        <v>0</v>
      </c>
      <c r="EJ338" s="135">
        <v>25.477707006369428</v>
      </c>
      <c r="EK338" s="135">
        <v>0</v>
      </c>
      <c r="EL338" s="135">
        <v>0</v>
      </c>
      <c r="EM338" s="135">
        <v>0</v>
      </c>
      <c r="EN338" s="135">
        <v>0</v>
      </c>
      <c r="EO338" s="135">
        <v>178.343949044586</v>
      </c>
      <c r="EP338" s="135">
        <v>0</v>
      </c>
      <c r="EQ338" s="151">
        <v>0</v>
      </c>
      <c r="ER338" s="135">
        <v>0</v>
      </c>
      <c r="ES338" s="135">
        <v>0</v>
      </c>
      <c r="ET338" s="135">
        <v>0</v>
      </c>
      <c r="EU338" s="135">
        <v>0</v>
      </c>
      <c r="EV338" s="135">
        <v>0</v>
      </c>
      <c r="EW338" s="135">
        <v>0</v>
      </c>
      <c r="EX338" s="135">
        <v>0</v>
      </c>
      <c r="EY338" s="135">
        <v>0</v>
      </c>
      <c r="EZ338" s="135">
        <v>0</v>
      </c>
      <c r="FA338" s="135">
        <v>0</v>
      </c>
      <c r="FB338" s="135">
        <v>0</v>
      </c>
      <c r="FC338" s="135">
        <v>0</v>
      </c>
      <c r="FD338" s="135">
        <v>0</v>
      </c>
      <c r="FE338" s="135">
        <v>0</v>
      </c>
      <c r="FF338" s="135">
        <v>382.16560509554142</v>
      </c>
      <c r="FG338" s="135">
        <v>0</v>
      </c>
      <c r="FH338" s="135">
        <v>0</v>
      </c>
      <c r="FI338" s="135">
        <v>0</v>
      </c>
      <c r="FJ338" s="135">
        <v>0</v>
      </c>
      <c r="FK338" s="135">
        <v>0</v>
      </c>
      <c r="FL338" s="135">
        <v>0</v>
      </c>
      <c r="FM338" s="135">
        <v>0</v>
      </c>
      <c r="FN338" s="135">
        <v>0</v>
      </c>
      <c r="FO338" s="135">
        <v>25.477707006369428</v>
      </c>
      <c r="FP338" s="135">
        <v>0</v>
      </c>
      <c r="FQ338" s="135">
        <v>0</v>
      </c>
      <c r="FR338" s="135">
        <v>0</v>
      </c>
      <c r="FS338" s="135">
        <v>127.38853503184713</v>
      </c>
      <c r="FT338" s="135">
        <v>0</v>
      </c>
      <c r="FU338" s="135">
        <v>0</v>
      </c>
      <c r="FV338" s="135">
        <v>0</v>
      </c>
      <c r="FW338" s="135">
        <v>0</v>
      </c>
      <c r="FX338" s="135">
        <v>25.477707006369428</v>
      </c>
      <c r="FY338" s="135">
        <v>0</v>
      </c>
      <c r="FZ338" s="135">
        <v>0</v>
      </c>
      <c r="GA338" s="135">
        <v>0</v>
      </c>
      <c r="GB338" s="135">
        <v>25.477707006369428</v>
      </c>
      <c r="GC338" s="135">
        <v>0</v>
      </c>
      <c r="GD338" s="135">
        <v>0</v>
      </c>
      <c r="GE338" s="135">
        <v>0</v>
      </c>
      <c r="GF338" s="135">
        <v>0</v>
      </c>
      <c r="GG338" s="135">
        <v>0</v>
      </c>
      <c r="GH338" s="135">
        <v>0</v>
      </c>
      <c r="GI338" s="135">
        <v>25.477707006369428</v>
      </c>
      <c r="GJ338" s="135">
        <v>0</v>
      </c>
      <c r="GK338" s="135">
        <v>0</v>
      </c>
      <c r="GL338" s="135">
        <v>0</v>
      </c>
      <c r="GM338" s="135">
        <v>0</v>
      </c>
      <c r="GN338" s="135">
        <v>0</v>
      </c>
      <c r="GO338" s="135">
        <v>0</v>
      </c>
      <c r="GP338" s="135">
        <v>0</v>
      </c>
      <c r="GQ338" s="135">
        <v>0</v>
      </c>
      <c r="GR338" s="135">
        <v>76.433121019108285</v>
      </c>
      <c r="GS338" s="135">
        <v>101.91082802547771</v>
      </c>
      <c r="GT338" s="135">
        <v>0</v>
      </c>
      <c r="GU338" s="135">
        <v>0</v>
      </c>
      <c r="GV338" s="135">
        <v>0</v>
      </c>
      <c r="GW338" s="135">
        <v>0</v>
      </c>
      <c r="GX338" s="135">
        <v>0</v>
      </c>
      <c r="GY338" s="135">
        <v>0</v>
      </c>
      <c r="GZ338" s="135">
        <v>101.91082802547771</v>
      </c>
      <c r="HA338" s="135">
        <v>0</v>
      </c>
      <c r="HB338" s="135">
        <v>0</v>
      </c>
      <c r="HC338" s="135">
        <v>0</v>
      </c>
      <c r="HD338" s="135">
        <v>0</v>
      </c>
      <c r="HE338" s="135">
        <v>0</v>
      </c>
      <c r="HF338" s="135">
        <v>0</v>
      </c>
      <c r="HG338" s="135">
        <v>25.477707006369428</v>
      </c>
      <c r="HH338" s="135">
        <v>25.477707006369428</v>
      </c>
      <c r="HI338" s="135">
        <v>0</v>
      </c>
      <c r="HJ338" s="135">
        <v>0</v>
      </c>
      <c r="HK338" s="135">
        <v>50.955414012738856</v>
      </c>
      <c r="HL338" s="135">
        <v>356.68789808917199</v>
      </c>
      <c r="HM338" s="135">
        <v>0</v>
      </c>
      <c r="HN338" s="135">
        <v>25.477707006369428</v>
      </c>
      <c r="HO338" s="135">
        <v>0</v>
      </c>
      <c r="HP338" s="135">
        <v>0</v>
      </c>
      <c r="HQ338" s="135">
        <v>0</v>
      </c>
      <c r="HR338" s="135">
        <v>0</v>
      </c>
      <c r="HS338" s="135">
        <v>152.86624203821657</v>
      </c>
      <c r="HT338" s="135">
        <v>0</v>
      </c>
      <c r="HU338" s="135">
        <v>0</v>
      </c>
      <c r="HV338" s="135">
        <v>50.955414012738856</v>
      </c>
      <c r="HW338" s="135">
        <v>0</v>
      </c>
      <c r="HX338" s="135">
        <v>101.91082802547771</v>
      </c>
      <c r="HY338" s="135">
        <v>152.86624203821657</v>
      </c>
      <c r="HZ338" s="135">
        <v>0</v>
      </c>
      <c r="IA338" s="135">
        <v>0</v>
      </c>
      <c r="IB338" s="135">
        <v>0</v>
      </c>
      <c r="IC338" s="135">
        <v>25.477707006369428</v>
      </c>
      <c r="ID338" s="135">
        <v>25.477707006369428</v>
      </c>
      <c r="IE338" s="135">
        <v>0</v>
      </c>
      <c r="IF338" s="135">
        <v>0</v>
      </c>
      <c r="IG338" s="135">
        <v>0</v>
      </c>
      <c r="IH338" s="135">
        <v>0</v>
      </c>
      <c r="II338" s="135">
        <v>25.477707006369428</v>
      </c>
      <c r="IJ338" s="135">
        <v>0</v>
      </c>
      <c r="IK338" s="135">
        <v>0</v>
      </c>
      <c r="IL338" s="135">
        <v>0</v>
      </c>
      <c r="IM338" s="135">
        <v>0</v>
      </c>
      <c r="IN338" s="135">
        <v>50.955414012738856</v>
      </c>
      <c r="IO338" s="135">
        <v>0</v>
      </c>
      <c r="IP338" s="135">
        <v>0</v>
      </c>
      <c r="IQ338" s="135">
        <v>0</v>
      </c>
      <c r="IR338" s="135">
        <v>0</v>
      </c>
      <c r="IS338" s="135">
        <v>0</v>
      </c>
      <c r="IT338" s="135">
        <v>25.477707006369428</v>
      </c>
      <c r="IU338" s="135">
        <v>0</v>
      </c>
      <c r="IV338" s="135">
        <v>0</v>
      </c>
      <c r="IW338" s="135">
        <v>0</v>
      </c>
      <c r="IX338" s="135">
        <v>0</v>
      </c>
      <c r="IY338" s="135">
        <v>0</v>
      </c>
      <c r="IZ338" s="135">
        <v>0</v>
      </c>
      <c r="JA338" s="135">
        <v>25.477707006369428</v>
      </c>
      <c r="JB338" s="135">
        <v>0</v>
      </c>
      <c r="JC338" s="135">
        <v>0</v>
      </c>
      <c r="JD338" s="135">
        <v>0</v>
      </c>
      <c r="JE338" s="135">
        <v>0</v>
      </c>
      <c r="JF338" s="135">
        <v>0</v>
      </c>
      <c r="JG338" s="135">
        <v>0</v>
      </c>
      <c r="JH338" s="135">
        <v>50.955414012738856</v>
      </c>
      <c r="JI338" s="135">
        <v>0</v>
      </c>
      <c r="JJ338" s="135">
        <v>0</v>
      </c>
      <c r="JK338" s="135">
        <v>0</v>
      </c>
      <c r="JL338" s="135">
        <v>0</v>
      </c>
      <c r="JM338" s="135">
        <v>0</v>
      </c>
      <c r="JN338" s="135">
        <v>0</v>
      </c>
      <c r="JO338" s="135">
        <v>0</v>
      </c>
      <c r="JP338" s="135">
        <v>0</v>
      </c>
      <c r="JQ338" s="135">
        <v>0</v>
      </c>
      <c r="JR338" s="135">
        <v>0</v>
      </c>
      <c r="JS338" s="135">
        <v>0</v>
      </c>
      <c r="JT338" s="135">
        <v>25.477707006369428</v>
      </c>
      <c r="JU338" s="135">
        <v>0</v>
      </c>
      <c r="JV338" s="135">
        <v>0</v>
      </c>
      <c r="JW338" s="135">
        <v>50.955414012738856</v>
      </c>
      <c r="JX338" s="135">
        <v>0</v>
      </c>
      <c r="JY338" s="135">
        <v>0</v>
      </c>
      <c r="JZ338" s="135">
        <v>0</v>
      </c>
      <c r="KA338" s="135">
        <v>0</v>
      </c>
      <c r="KB338" s="135">
        <v>0</v>
      </c>
      <c r="KC338" s="135">
        <v>0</v>
      </c>
      <c r="KD338" s="135">
        <v>0</v>
      </c>
      <c r="KE338" s="135">
        <v>0</v>
      </c>
      <c r="KF338" s="135">
        <v>0</v>
      </c>
      <c r="KG338" s="135">
        <v>0</v>
      </c>
      <c r="KH338" s="135">
        <v>0</v>
      </c>
      <c r="KI338" s="135">
        <v>0</v>
      </c>
      <c r="KJ338" s="135">
        <v>0</v>
      </c>
      <c r="KK338" s="135">
        <v>76.433121019108285</v>
      </c>
      <c r="KL338" s="135">
        <v>713.37579617834399</v>
      </c>
      <c r="KM338" s="135">
        <v>101.91082802547771</v>
      </c>
      <c r="KN338" s="135">
        <v>0</v>
      </c>
      <c r="KO338" s="135">
        <v>127.38853503184713</v>
      </c>
      <c r="KP338" s="135">
        <v>0</v>
      </c>
      <c r="KQ338" s="135">
        <v>25.477707006369428</v>
      </c>
      <c r="KR338" s="135">
        <v>0</v>
      </c>
      <c r="KS338" s="135">
        <v>0</v>
      </c>
      <c r="KT338" s="135">
        <v>0</v>
      </c>
      <c r="KU338" s="135">
        <v>0</v>
      </c>
      <c r="KV338" s="135">
        <v>280.25477707006371</v>
      </c>
      <c r="KW338" s="135">
        <v>0</v>
      </c>
      <c r="KX338" s="135">
        <v>25.477707006369428</v>
      </c>
      <c r="KY338" s="135">
        <v>0</v>
      </c>
      <c r="KZ338" s="135">
        <v>433.12101910828028</v>
      </c>
      <c r="LA338" s="135">
        <v>203.82165605095543</v>
      </c>
      <c r="LB338" s="135">
        <v>0</v>
      </c>
      <c r="LC338" s="135">
        <v>764.33121019108285</v>
      </c>
      <c r="LD338" s="135">
        <v>203.82165605095543</v>
      </c>
      <c r="LE338" s="135">
        <v>458.59872611464971</v>
      </c>
      <c r="LF338" s="135">
        <v>0</v>
      </c>
      <c r="LG338" s="135">
        <v>0</v>
      </c>
      <c r="LH338" s="135">
        <v>0</v>
      </c>
      <c r="LI338" s="135">
        <v>0</v>
      </c>
      <c r="LJ338" s="135">
        <v>0</v>
      </c>
      <c r="LK338" s="135">
        <v>0</v>
      </c>
      <c r="LL338" s="137">
        <v>0</v>
      </c>
      <c r="LM338" s="135">
        <v>0</v>
      </c>
      <c r="LN338" s="135">
        <v>0</v>
      </c>
      <c r="LO338" s="135">
        <v>0</v>
      </c>
      <c r="LP338" s="135">
        <v>0</v>
      </c>
      <c r="LQ338" s="135">
        <v>0</v>
      </c>
      <c r="LR338" s="135">
        <v>0</v>
      </c>
      <c r="LS338" s="135">
        <v>0</v>
      </c>
      <c r="LT338" s="135">
        <v>0</v>
      </c>
      <c r="LU338" s="135">
        <v>0</v>
      </c>
      <c r="LV338" s="135">
        <v>0</v>
      </c>
      <c r="LW338" s="135">
        <v>0</v>
      </c>
      <c r="LX338" s="135">
        <v>25.477707006369428</v>
      </c>
      <c r="LY338" s="135">
        <v>0</v>
      </c>
      <c r="LZ338" s="135">
        <v>0</v>
      </c>
      <c r="MA338" s="135">
        <v>0</v>
      </c>
      <c r="MB338" s="135">
        <v>0</v>
      </c>
      <c r="MC338" s="135">
        <v>0</v>
      </c>
      <c r="MD338" s="135">
        <v>0</v>
      </c>
      <c r="ME338" s="135">
        <v>0</v>
      </c>
      <c r="MF338" s="135">
        <v>0</v>
      </c>
      <c r="MG338" s="135">
        <v>0</v>
      </c>
      <c r="MH338" s="135">
        <v>0</v>
      </c>
      <c r="MI338" s="135">
        <v>0</v>
      </c>
      <c r="MJ338" s="135">
        <v>178.343949044586</v>
      </c>
      <c r="MK338" s="135">
        <v>0</v>
      </c>
      <c r="ML338" s="135">
        <v>25.477707006369428</v>
      </c>
      <c r="MM338" s="135">
        <v>0</v>
      </c>
      <c r="MN338" s="135">
        <v>0</v>
      </c>
      <c r="MO338" s="135">
        <v>0</v>
      </c>
      <c r="MP338" s="135">
        <v>0</v>
      </c>
      <c r="MQ338" s="135">
        <v>0</v>
      </c>
      <c r="MR338" s="135">
        <v>0</v>
      </c>
      <c r="MS338" s="135">
        <v>0</v>
      </c>
      <c r="MT338" s="135">
        <v>0</v>
      </c>
      <c r="MU338" s="135">
        <v>0</v>
      </c>
      <c r="MV338" s="135">
        <v>0</v>
      </c>
      <c r="MW338" s="135">
        <v>76.433121019108285</v>
      </c>
      <c r="MX338" s="135">
        <v>0</v>
      </c>
      <c r="MY338" s="135">
        <v>0</v>
      </c>
      <c r="MZ338" s="135">
        <v>0</v>
      </c>
      <c r="NA338" s="135">
        <v>25.477707006369428</v>
      </c>
      <c r="NB338" s="135">
        <v>0</v>
      </c>
      <c r="NC338" s="135">
        <v>0</v>
      </c>
      <c r="ND338" s="135">
        <v>0</v>
      </c>
      <c r="NE338" s="135">
        <v>0</v>
      </c>
      <c r="NF338" s="135">
        <v>0</v>
      </c>
      <c r="NG338" s="135">
        <v>0</v>
      </c>
      <c r="NH338" s="135">
        <v>0</v>
      </c>
      <c r="NI338" s="135">
        <v>0</v>
      </c>
      <c r="NJ338" s="135">
        <v>0</v>
      </c>
      <c r="NK338" s="135">
        <v>0</v>
      </c>
      <c r="NL338" s="135">
        <v>0</v>
      </c>
      <c r="NM338" s="135">
        <v>0</v>
      </c>
      <c r="NN338" s="135">
        <v>0</v>
      </c>
      <c r="NO338" s="135">
        <v>0</v>
      </c>
      <c r="NP338" s="135">
        <v>0</v>
      </c>
      <c r="NQ338" s="135">
        <v>0</v>
      </c>
      <c r="NR338" s="135">
        <v>891.71974522292999</v>
      </c>
      <c r="NS338" s="135">
        <v>0</v>
      </c>
      <c r="NT338" s="135">
        <v>0</v>
      </c>
      <c r="NU338" s="135">
        <v>0</v>
      </c>
      <c r="NV338" s="135">
        <v>0</v>
      </c>
      <c r="NW338" s="135">
        <v>0</v>
      </c>
      <c r="NX338" s="135">
        <v>0</v>
      </c>
      <c r="NY338" s="135">
        <v>0</v>
      </c>
      <c r="NZ338" s="135">
        <v>0</v>
      </c>
      <c r="OA338" s="135">
        <v>0</v>
      </c>
      <c r="OB338" s="135">
        <v>0</v>
      </c>
      <c r="OC338" s="135">
        <v>0</v>
      </c>
      <c r="OD338" s="135">
        <v>0</v>
      </c>
      <c r="OE338" s="135">
        <v>0</v>
      </c>
      <c r="OF338" s="135">
        <v>0</v>
      </c>
      <c r="OG338" s="135">
        <v>0</v>
      </c>
      <c r="OH338" s="135">
        <v>0</v>
      </c>
      <c r="OI338" s="135">
        <v>0</v>
      </c>
      <c r="OJ338" s="135">
        <v>0</v>
      </c>
      <c r="OK338" s="135">
        <v>0</v>
      </c>
      <c r="OL338" s="135">
        <v>0</v>
      </c>
      <c r="OM338" s="135">
        <v>0</v>
      </c>
      <c r="ON338" s="135">
        <v>0</v>
      </c>
    </row>
    <row r="339" spans="1:404" ht="20.25" customHeight="1">
      <c r="A339" s="17">
        <v>40094</v>
      </c>
      <c r="B339" s="18" t="s">
        <v>446</v>
      </c>
      <c r="C339" s="19">
        <v>1</v>
      </c>
      <c r="D339" s="14">
        <v>-3.3682799999999999</v>
      </c>
      <c r="E339" s="15">
        <v>-60.193199999999997</v>
      </c>
      <c r="F339" s="11" t="s">
        <v>29</v>
      </c>
      <c r="G339" s="13">
        <v>18</v>
      </c>
      <c r="H339" s="11" t="s">
        <v>30</v>
      </c>
      <c r="I339" s="12" t="s">
        <v>445</v>
      </c>
      <c r="J339" s="12" t="s">
        <v>16</v>
      </c>
      <c r="K339" s="16" t="s">
        <v>427</v>
      </c>
      <c r="L339" s="136">
        <v>1</v>
      </c>
      <c r="M339" s="179" t="s">
        <v>15</v>
      </c>
      <c r="N339" s="180" t="s">
        <v>15</v>
      </c>
      <c r="O339" s="178">
        <v>30.9</v>
      </c>
      <c r="P339" s="178">
        <v>49</v>
      </c>
      <c r="Q339" s="178">
        <v>0.5</v>
      </c>
      <c r="R339" s="28">
        <v>39</v>
      </c>
      <c r="S339" s="28">
        <v>2.96</v>
      </c>
      <c r="T339" s="28" t="s">
        <v>15</v>
      </c>
      <c r="U339" s="28" t="s">
        <v>15</v>
      </c>
      <c r="V339" s="28">
        <v>51</v>
      </c>
      <c r="W339" s="28">
        <v>6.15</v>
      </c>
      <c r="X339" s="28">
        <v>3.35</v>
      </c>
      <c r="Y339" s="28">
        <v>5.53</v>
      </c>
      <c r="Z339" s="28">
        <v>31.4</v>
      </c>
      <c r="AA339" s="28">
        <v>39.4</v>
      </c>
      <c r="AB339" s="28" t="s">
        <v>15</v>
      </c>
      <c r="AC339" s="28">
        <v>21.88</v>
      </c>
      <c r="AD339" s="28">
        <v>0.04</v>
      </c>
      <c r="AE339" s="178" t="s">
        <v>1900</v>
      </c>
      <c r="AF339" s="28">
        <v>1.33</v>
      </c>
      <c r="AG339" s="260" t="s">
        <v>1900</v>
      </c>
      <c r="AH339" s="28">
        <v>1.05</v>
      </c>
      <c r="AI339" s="205">
        <v>5.13</v>
      </c>
      <c r="AJ339" s="28">
        <v>0.94</v>
      </c>
      <c r="AK339" s="28">
        <v>1.76</v>
      </c>
      <c r="AL339" s="28">
        <v>1.07</v>
      </c>
      <c r="AM339" s="167" t="s">
        <v>1895</v>
      </c>
      <c r="AN339" s="28" t="s">
        <v>15</v>
      </c>
      <c r="AO339" s="205">
        <v>22.750819588117842</v>
      </c>
      <c r="AP339" s="205">
        <v>7.0264823859231491</v>
      </c>
      <c r="AQ339" s="217">
        <f t="shared" si="25"/>
        <v>29.777301974040991</v>
      </c>
      <c r="AR339" s="261">
        <f t="shared" si="24"/>
        <v>0.76403226887215514</v>
      </c>
      <c r="AS339" s="28">
        <v>1.85</v>
      </c>
      <c r="AT339" s="28">
        <v>8.5</v>
      </c>
      <c r="AU339" s="28" t="s">
        <v>15</v>
      </c>
      <c r="AV339" s="28">
        <v>6.47</v>
      </c>
      <c r="AW339" s="204" t="str">
        <f>IF(AM339="&lt;0.01","&lt;0.55",(AM339*1000)/1.28784/14.0067)</f>
        <v>&lt;0.55</v>
      </c>
      <c r="AX339" s="28" t="s">
        <v>15</v>
      </c>
      <c r="AY339" s="28" t="s">
        <v>15</v>
      </c>
      <c r="AZ339" s="28" t="s">
        <v>15</v>
      </c>
      <c r="BA339" s="28" t="s">
        <v>15</v>
      </c>
      <c r="BB339" s="178" t="s">
        <v>1900</v>
      </c>
      <c r="BC339" s="28" t="s">
        <v>15</v>
      </c>
      <c r="BD339" s="260" t="s">
        <v>1900</v>
      </c>
      <c r="BE339" s="28" t="s">
        <v>15</v>
      </c>
      <c r="BF339" s="28">
        <v>1.05</v>
      </c>
      <c r="BG339" s="21" t="s">
        <v>15</v>
      </c>
      <c r="BH339" s="28" t="s">
        <v>15</v>
      </c>
      <c r="BI339" s="28" t="s">
        <v>15</v>
      </c>
      <c r="BJ339" s="309">
        <v>16.49363</v>
      </c>
      <c r="BK339" s="309">
        <v>485783300</v>
      </c>
      <c r="BL339" s="309">
        <v>165049600</v>
      </c>
      <c r="BM339" s="309">
        <v>0.80384909999999998</v>
      </c>
      <c r="BN339" s="309">
        <v>7.1686420000000001E-2</v>
      </c>
      <c r="BO339" s="309">
        <v>5.8262790000000002E-2</v>
      </c>
      <c r="BP339" s="309">
        <v>5.397134E-2</v>
      </c>
      <c r="BQ339" s="309">
        <v>4.4671709999999998E-3</v>
      </c>
      <c r="BR339" s="309">
        <v>7.7629029999999998E-3</v>
      </c>
      <c r="BS339" s="136">
        <v>10.449109077453601</v>
      </c>
      <c r="BT339" s="136">
        <v>3.8055264155069999</v>
      </c>
      <c r="BU339" s="136">
        <v>0.21268356343110401</v>
      </c>
      <c r="BV339" s="136">
        <v>0.348909514645735</v>
      </c>
      <c r="BW339" s="136">
        <v>0.46686117351055101</v>
      </c>
      <c r="BX339" s="136">
        <v>58.634912998354203</v>
      </c>
      <c r="BY339" s="136">
        <v>286.991379648421</v>
      </c>
      <c r="BZ339" s="136">
        <v>1.4479323679019601E-3</v>
      </c>
      <c r="CA339" s="136">
        <v>9.8715446143444296E-2</v>
      </c>
      <c r="CB339" s="136">
        <v>3289572.3509034002</v>
      </c>
      <c r="CC339" s="136">
        <v>56.643050946878702</v>
      </c>
      <c r="CD339" s="136">
        <v>6.9924828813292299</v>
      </c>
      <c r="CE339" s="136">
        <v>0</v>
      </c>
      <c r="CF339" s="136">
        <v>3.4605329999999999</v>
      </c>
      <c r="CG339" s="136">
        <v>13.769854</v>
      </c>
      <c r="CH339" s="136">
        <v>28.2</v>
      </c>
      <c r="CI339" s="136">
        <v>29.955246958620702</v>
      </c>
      <c r="CJ339" s="136">
        <v>29.5651268947368</v>
      </c>
      <c r="CK339" s="136">
        <v>4.3200000000000002E-2</v>
      </c>
      <c r="CL339" s="136">
        <v>10.9116</v>
      </c>
      <c r="CM339" s="136">
        <v>29.055599999999998</v>
      </c>
      <c r="CN339" s="136">
        <v>86.752222000000003</v>
      </c>
      <c r="CO339" s="136">
        <v>36686.668558999998</v>
      </c>
      <c r="CP339" s="136">
        <v>88866.487162999998</v>
      </c>
      <c r="CQ339" s="136">
        <v>80</v>
      </c>
      <c r="CR339" s="136">
        <v>64.549823379310297</v>
      </c>
      <c r="CS339" s="136">
        <v>66.9272143767313</v>
      </c>
      <c r="CT339" s="136">
        <v>1007.5</v>
      </c>
      <c r="CU339" s="136">
        <v>1004.91787262069</v>
      </c>
      <c r="CV339" s="136">
        <v>1005.20579371191</v>
      </c>
      <c r="CW339" s="136">
        <v>0.3</v>
      </c>
      <c r="CX339" s="136">
        <v>1.6243040896551699</v>
      </c>
      <c r="CY339" s="136">
        <v>1.67347394182826</v>
      </c>
      <c r="CZ339" s="136">
        <v>331</v>
      </c>
      <c r="DA339" s="136">
        <v>166.407824662069</v>
      </c>
      <c r="DB339" s="136">
        <v>157.00868303601101</v>
      </c>
      <c r="DC339" s="136">
        <v>38.424999999999997</v>
      </c>
      <c r="DD339" s="136">
        <v>4877.45</v>
      </c>
      <c r="DE339" s="136">
        <v>11375.95</v>
      </c>
      <c r="DF339" s="136">
        <v>234.65</v>
      </c>
      <c r="DG339" s="136">
        <v>36021.199999999997</v>
      </c>
      <c r="DH339" s="136">
        <v>88404.425000000003</v>
      </c>
      <c r="DI339" s="136">
        <v>442.32499999999999</v>
      </c>
      <c r="DJ339" s="136">
        <v>68222.824999999997</v>
      </c>
      <c r="DK339" s="136">
        <v>169697.8</v>
      </c>
      <c r="DL339" s="136">
        <v>437.85</v>
      </c>
      <c r="DM339" s="136">
        <v>64686.724999999999</v>
      </c>
      <c r="DN339" s="136">
        <v>160084.75</v>
      </c>
      <c r="DO339" s="136">
        <v>13.2</v>
      </c>
      <c r="DP339" s="136">
        <v>2161.2020000000002</v>
      </c>
      <c r="DQ339" s="136">
        <v>5284.7870000000003</v>
      </c>
      <c r="DR339" s="136">
        <v>0.215</v>
      </c>
      <c r="DS339" s="136">
        <v>66.554000000000002</v>
      </c>
      <c r="DT339" s="136">
        <v>161.19</v>
      </c>
      <c r="DU339" s="136">
        <v>1.05</v>
      </c>
      <c r="DV339" s="136">
        <v>351.77499999999998</v>
      </c>
      <c r="DW339" s="136">
        <v>849.9</v>
      </c>
      <c r="DX339" s="136">
        <v>2.65</v>
      </c>
      <c r="DY339" s="136">
        <v>4361.3249999999998</v>
      </c>
      <c r="DZ339" s="136">
        <v>12035.35</v>
      </c>
      <c r="EA339" s="136">
        <v>106.2</v>
      </c>
      <c r="EB339" s="136">
        <v>12244.35</v>
      </c>
      <c r="EC339" s="136">
        <v>28714.025000000001</v>
      </c>
      <c r="ED339" s="135">
        <v>0</v>
      </c>
      <c r="EE339" s="135">
        <v>20.38216560509554</v>
      </c>
      <c r="EF339" s="135">
        <v>0</v>
      </c>
      <c r="EG339" s="135">
        <v>0</v>
      </c>
      <c r="EH339" s="135">
        <v>0</v>
      </c>
      <c r="EI339" s="135">
        <v>0</v>
      </c>
      <c r="EJ339" s="135">
        <v>0</v>
      </c>
      <c r="EK339" s="135">
        <v>20.38216560509554</v>
      </c>
      <c r="EL339" s="135">
        <v>0</v>
      </c>
      <c r="EM339" s="137">
        <v>0</v>
      </c>
      <c r="EN339" s="135">
        <v>0</v>
      </c>
      <c r="EO339" s="135">
        <v>81.528662420382162</v>
      </c>
      <c r="EP339" s="135">
        <v>163.05732484076432</v>
      </c>
      <c r="EQ339" s="151">
        <v>203.8216560509554</v>
      </c>
      <c r="ER339" s="135">
        <v>0</v>
      </c>
      <c r="ES339" s="135">
        <v>0</v>
      </c>
      <c r="ET339" s="135">
        <v>0</v>
      </c>
      <c r="EU339" s="135">
        <v>0</v>
      </c>
      <c r="EV339" s="135">
        <v>0</v>
      </c>
      <c r="EW339" s="135">
        <v>0</v>
      </c>
      <c r="EX339" s="135">
        <v>0</v>
      </c>
      <c r="EY339" s="135">
        <v>0</v>
      </c>
      <c r="EZ339" s="135">
        <v>0</v>
      </c>
      <c r="FA339" s="135">
        <v>0</v>
      </c>
      <c r="FB339" s="135">
        <v>40.764331210191081</v>
      </c>
      <c r="FC339" s="135">
        <v>0</v>
      </c>
      <c r="FD339" s="135">
        <v>0</v>
      </c>
      <c r="FE339" s="135">
        <v>0</v>
      </c>
      <c r="FF339" s="135">
        <v>0</v>
      </c>
      <c r="FG339" s="135">
        <v>0</v>
      </c>
      <c r="FH339" s="135">
        <v>0</v>
      </c>
      <c r="FI339" s="135">
        <v>0</v>
      </c>
      <c r="FJ339" s="135">
        <v>0</v>
      </c>
      <c r="FK339" s="135">
        <v>0</v>
      </c>
      <c r="FL339" s="135">
        <v>20.38216560509554</v>
      </c>
      <c r="FM339" s="135">
        <v>20.38216560509554</v>
      </c>
      <c r="FN339" s="135">
        <v>0</v>
      </c>
      <c r="FO339" s="135">
        <v>20.38216560509554</v>
      </c>
      <c r="FP339" s="135">
        <v>0</v>
      </c>
      <c r="FQ339" s="135">
        <v>0</v>
      </c>
      <c r="FR339" s="135">
        <v>0</v>
      </c>
      <c r="FS339" s="135">
        <v>40.764331210191081</v>
      </c>
      <c r="FT339" s="135">
        <v>0</v>
      </c>
      <c r="FU339" s="135">
        <v>0</v>
      </c>
      <c r="FV339" s="135">
        <v>0</v>
      </c>
      <c r="FW339" s="135">
        <v>0</v>
      </c>
      <c r="FX339" s="135">
        <v>0</v>
      </c>
      <c r="FY339" s="137">
        <v>0</v>
      </c>
      <c r="FZ339" s="135">
        <v>0</v>
      </c>
      <c r="GA339" s="135">
        <v>0</v>
      </c>
      <c r="GB339" s="135">
        <v>0</v>
      </c>
      <c r="GC339" s="135">
        <v>0</v>
      </c>
      <c r="GD339" s="135">
        <v>0</v>
      </c>
      <c r="GE339" s="135">
        <v>0</v>
      </c>
      <c r="GF339" s="135">
        <v>0</v>
      </c>
      <c r="GG339" s="135">
        <v>0</v>
      </c>
      <c r="GH339" s="135">
        <v>0</v>
      </c>
      <c r="GI339" s="135">
        <v>0</v>
      </c>
      <c r="GJ339" s="135">
        <v>20.38216560509554</v>
      </c>
      <c r="GK339" s="135">
        <v>0</v>
      </c>
      <c r="GL339" s="135">
        <v>0</v>
      </c>
      <c r="GM339" s="135">
        <v>0</v>
      </c>
      <c r="GN339" s="135">
        <v>0</v>
      </c>
      <c r="GO339" s="135">
        <v>0</v>
      </c>
      <c r="GP339" s="135">
        <v>0</v>
      </c>
      <c r="GQ339" s="135">
        <v>0</v>
      </c>
      <c r="GR339" s="135">
        <v>61.146496815286625</v>
      </c>
      <c r="GS339" s="135">
        <v>0</v>
      </c>
      <c r="GT339" s="135">
        <v>0</v>
      </c>
      <c r="GU339" s="135">
        <v>0</v>
      </c>
      <c r="GV339" s="135">
        <v>20.38216560509554</v>
      </c>
      <c r="GW339" s="135">
        <v>0</v>
      </c>
      <c r="GX339" s="137">
        <v>0</v>
      </c>
      <c r="GY339" s="135">
        <v>0</v>
      </c>
      <c r="GZ339" s="135">
        <v>0</v>
      </c>
      <c r="HA339" s="135">
        <v>0</v>
      </c>
      <c r="HB339" s="135">
        <v>0</v>
      </c>
      <c r="HC339" s="135">
        <v>0</v>
      </c>
      <c r="HD339" s="135">
        <v>0</v>
      </c>
      <c r="HE339" s="135">
        <v>0</v>
      </c>
      <c r="HF339" s="135">
        <v>0</v>
      </c>
      <c r="HG339" s="135">
        <v>0</v>
      </c>
      <c r="HH339" s="135">
        <v>0</v>
      </c>
      <c r="HI339" s="135">
        <v>0</v>
      </c>
      <c r="HJ339" s="135">
        <v>0</v>
      </c>
      <c r="HK339" s="135">
        <v>0</v>
      </c>
      <c r="HL339" s="135">
        <v>61.146496815286625</v>
      </c>
      <c r="HM339" s="135">
        <v>0</v>
      </c>
      <c r="HN339" s="135">
        <v>0</v>
      </c>
      <c r="HO339" s="135">
        <v>0</v>
      </c>
      <c r="HP339" s="135">
        <v>0</v>
      </c>
      <c r="HQ339" s="135">
        <v>0</v>
      </c>
      <c r="HR339" s="135">
        <v>0</v>
      </c>
      <c r="HS339" s="135">
        <v>40.764331210191081</v>
      </c>
      <c r="HT339" s="135">
        <v>0</v>
      </c>
      <c r="HU339" s="135">
        <v>0</v>
      </c>
      <c r="HV339" s="135">
        <v>0</v>
      </c>
      <c r="HW339" s="135">
        <v>0</v>
      </c>
      <c r="HX339" s="135">
        <v>0</v>
      </c>
      <c r="HY339" s="135">
        <v>0</v>
      </c>
      <c r="HZ339" s="135">
        <v>0</v>
      </c>
      <c r="IA339" s="135">
        <v>40.764331210191081</v>
      </c>
      <c r="IB339" s="135">
        <v>0</v>
      </c>
      <c r="IC339" s="135">
        <v>0</v>
      </c>
      <c r="ID339" s="135">
        <v>20.38216560509554</v>
      </c>
      <c r="IE339" s="135">
        <v>0</v>
      </c>
      <c r="IF339" s="135">
        <v>0</v>
      </c>
      <c r="IG339" s="135">
        <v>0</v>
      </c>
      <c r="IH339" s="135">
        <v>0</v>
      </c>
      <c r="II339" s="135">
        <v>0</v>
      </c>
      <c r="IJ339" s="135">
        <v>0</v>
      </c>
      <c r="IK339" s="135">
        <v>0</v>
      </c>
      <c r="IL339" s="135">
        <v>20.38216560509554</v>
      </c>
      <c r="IM339" s="135">
        <v>0</v>
      </c>
      <c r="IN339" s="135">
        <v>0</v>
      </c>
      <c r="IO339" s="135">
        <v>0</v>
      </c>
      <c r="IP339" s="135">
        <v>0</v>
      </c>
      <c r="IQ339" s="135">
        <v>0</v>
      </c>
      <c r="IR339" s="135">
        <v>0</v>
      </c>
      <c r="IS339" s="135">
        <v>0</v>
      </c>
      <c r="IT339" s="135">
        <v>0</v>
      </c>
      <c r="IU339" s="135">
        <v>0</v>
      </c>
      <c r="IV339" s="135">
        <v>20.38216560509554</v>
      </c>
      <c r="IW339" s="135">
        <v>0</v>
      </c>
      <c r="IX339" s="135">
        <v>0</v>
      </c>
      <c r="IY339" s="135">
        <v>0</v>
      </c>
      <c r="IZ339" s="135">
        <v>0</v>
      </c>
      <c r="JA339" s="135">
        <v>0</v>
      </c>
      <c r="JB339" s="135">
        <v>0</v>
      </c>
      <c r="JC339" s="135">
        <v>0</v>
      </c>
      <c r="JD339" s="135">
        <v>0</v>
      </c>
      <c r="JE339" s="135">
        <v>0</v>
      </c>
      <c r="JF339" s="135">
        <v>0</v>
      </c>
      <c r="JG339" s="135">
        <v>0</v>
      </c>
      <c r="JH339" s="135">
        <v>0</v>
      </c>
      <c r="JI339" s="135">
        <v>0</v>
      </c>
      <c r="JJ339" s="135">
        <v>0</v>
      </c>
      <c r="JK339" s="135">
        <v>40.764331210191081</v>
      </c>
      <c r="JL339" s="135">
        <v>0</v>
      </c>
      <c r="JM339" s="135">
        <v>0</v>
      </c>
      <c r="JN339" s="135">
        <v>20.38216560509554</v>
      </c>
      <c r="JO339" s="135">
        <v>0</v>
      </c>
      <c r="JP339" s="135">
        <v>0</v>
      </c>
      <c r="JQ339" s="135">
        <v>0</v>
      </c>
      <c r="JR339" s="135">
        <v>61.146496815286625</v>
      </c>
      <c r="JS339" s="135">
        <v>0</v>
      </c>
      <c r="JT339" s="135">
        <v>0</v>
      </c>
      <c r="JU339" s="135">
        <v>0</v>
      </c>
      <c r="JV339" s="135">
        <v>0</v>
      </c>
      <c r="JW339" s="135">
        <v>0</v>
      </c>
      <c r="JX339" s="135">
        <v>0</v>
      </c>
      <c r="JY339" s="135">
        <v>0</v>
      </c>
      <c r="JZ339" s="135">
        <v>0</v>
      </c>
      <c r="KA339" s="135">
        <v>0</v>
      </c>
      <c r="KB339" s="135">
        <v>0</v>
      </c>
      <c r="KC339" s="135">
        <v>0</v>
      </c>
      <c r="KD339" s="135">
        <v>0</v>
      </c>
      <c r="KE339" s="135">
        <v>0</v>
      </c>
      <c r="KF339" s="135">
        <v>0</v>
      </c>
      <c r="KG339" s="135">
        <v>0</v>
      </c>
      <c r="KH339" s="135">
        <v>0</v>
      </c>
      <c r="KI339" s="135">
        <v>0</v>
      </c>
      <c r="KJ339" s="135">
        <v>0</v>
      </c>
      <c r="KK339" s="135">
        <v>0</v>
      </c>
      <c r="KL339" s="135">
        <v>428.02547770700636</v>
      </c>
      <c r="KM339" s="135">
        <v>81.528662420382162</v>
      </c>
      <c r="KN339" s="135">
        <v>40.764331210191081</v>
      </c>
      <c r="KO339" s="135">
        <v>81.528662420382162</v>
      </c>
      <c r="KP339" s="135">
        <v>101.9108280254777</v>
      </c>
      <c r="KQ339" s="135">
        <v>81.528662420382162</v>
      </c>
      <c r="KR339" s="135">
        <v>61.146496815286625</v>
      </c>
      <c r="KS339" s="135">
        <v>0</v>
      </c>
      <c r="KT339" s="135">
        <v>0</v>
      </c>
      <c r="KU339" s="135">
        <v>0</v>
      </c>
      <c r="KV339" s="135">
        <v>183.43949044585986</v>
      </c>
      <c r="KW339" s="135">
        <v>0</v>
      </c>
      <c r="KX339" s="135">
        <v>0</v>
      </c>
      <c r="KY339" s="135">
        <v>0</v>
      </c>
      <c r="KZ339" s="135">
        <v>305.73248407643308</v>
      </c>
      <c r="LA339" s="135">
        <v>407.64331210191079</v>
      </c>
      <c r="LB339" s="135">
        <v>0</v>
      </c>
      <c r="LC339" s="135">
        <v>0</v>
      </c>
      <c r="LD339" s="135">
        <v>142.67515923566879</v>
      </c>
      <c r="LE339" s="135">
        <v>163.05732484076432</v>
      </c>
      <c r="LF339" s="135">
        <v>0</v>
      </c>
      <c r="LG339" s="135">
        <v>0</v>
      </c>
      <c r="LH339" s="135">
        <v>0</v>
      </c>
      <c r="LI339" s="135">
        <v>0</v>
      </c>
      <c r="LJ339" s="135">
        <v>0</v>
      </c>
      <c r="LK339" s="135">
        <v>20.38216560509554</v>
      </c>
      <c r="LL339" s="137">
        <v>0</v>
      </c>
      <c r="LM339" s="135">
        <v>0</v>
      </c>
      <c r="LN339" s="135">
        <v>0</v>
      </c>
      <c r="LO339" s="135">
        <v>0</v>
      </c>
      <c r="LP339" s="135">
        <v>0</v>
      </c>
      <c r="LQ339" s="135">
        <v>0</v>
      </c>
      <c r="LR339" s="135">
        <v>0</v>
      </c>
      <c r="LS339" s="135">
        <v>0</v>
      </c>
      <c r="LT339" s="135">
        <v>0</v>
      </c>
      <c r="LU339" s="135">
        <v>0</v>
      </c>
      <c r="LV339" s="137">
        <v>0</v>
      </c>
      <c r="LW339" s="135">
        <v>0</v>
      </c>
      <c r="LX339" s="135">
        <v>20.38216560509554</v>
      </c>
      <c r="LY339" s="135">
        <v>40.764331210191081</v>
      </c>
      <c r="LZ339" s="135">
        <v>0</v>
      </c>
      <c r="MA339" s="135">
        <v>0</v>
      </c>
      <c r="MB339" s="135">
        <v>0</v>
      </c>
      <c r="MC339" s="135">
        <v>20.38216560509554</v>
      </c>
      <c r="MD339" s="135">
        <v>0</v>
      </c>
      <c r="ME339" s="135">
        <v>0</v>
      </c>
      <c r="MF339" s="135">
        <v>0</v>
      </c>
      <c r="MG339" s="135">
        <v>0</v>
      </c>
      <c r="MH339" s="135">
        <v>0</v>
      </c>
      <c r="MI339" s="135">
        <v>0</v>
      </c>
      <c r="MJ339" s="135">
        <v>101.9108280254777</v>
      </c>
      <c r="MK339" s="135">
        <v>0</v>
      </c>
      <c r="ML339" s="135">
        <v>0</v>
      </c>
      <c r="MM339" s="135">
        <v>40.764331210191081</v>
      </c>
      <c r="MN339" s="135">
        <v>0</v>
      </c>
      <c r="MO339" s="135">
        <v>0</v>
      </c>
      <c r="MP339" s="135">
        <v>0</v>
      </c>
      <c r="MQ339" s="135">
        <v>0</v>
      </c>
      <c r="MR339" s="135">
        <v>0</v>
      </c>
      <c r="MS339" s="135">
        <v>0</v>
      </c>
      <c r="MT339" s="135">
        <v>0</v>
      </c>
      <c r="MU339" s="135">
        <v>0</v>
      </c>
      <c r="MV339" s="135">
        <v>0</v>
      </c>
      <c r="MW339" s="135">
        <v>101.9108280254777</v>
      </c>
      <c r="MX339" s="135">
        <v>0</v>
      </c>
      <c r="MY339" s="135">
        <v>0</v>
      </c>
      <c r="MZ339" s="135">
        <v>122.29299363057325</v>
      </c>
      <c r="NA339" s="135">
        <v>0</v>
      </c>
      <c r="NB339" s="135">
        <v>0</v>
      </c>
      <c r="NC339" s="135">
        <v>40.764331210191081</v>
      </c>
      <c r="ND339" s="135">
        <v>0</v>
      </c>
      <c r="NE339" s="135">
        <v>0</v>
      </c>
      <c r="NF339" s="135">
        <v>0</v>
      </c>
      <c r="NG339" s="135">
        <v>0</v>
      </c>
      <c r="NH339" s="135">
        <v>0</v>
      </c>
      <c r="NI339" s="135">
        <v>0</v>
      </c>
      <c r="NJ339" s="135">
        <v>0</v>
      </c>
      <c r="NK339" s="135">
        <v>0</v>
      </c>
      <c r="NL339" s="135">
        <v>0</v>
      </c>
      <c r="NM339" s="135">
        <v>0</v>
      </c>
      <c r="NN339" s="135">
        <v>0</v>
      </c>
      <c r="NO339" s="135">
        <v>0</v>
      </c>
      <c r="NP339" s="135">
        <v>0</v>
      </c>
      <c r="NQ339" s="135">
        <v>0</v>
      </c>
      <c r="NR339" s="135">
        <v>428.02547770700636</v>
      </c>
      <c r="NS339" s="135">
        <v>20.38216560509554</v>
      </c>
      <c r="NT339" s="135">
        <v>509.55414012738851</v>
      </c>
      <c r="NU339" s="135">
        <v>0</v>
      </c>
      <c r="NV339" s="135">
        <v>122.29299363057325</v>
      </c>
      <c r="NW339" s="135">
        <v>0</v>
      </c>
      <c r="NX339" s="135">
        <v>0</v>
      </c>
      <c r="NY339" s="135">
        <v>61.146496815286625</v>
      </c>
      <c r="NZ339" s="135">
        <v>0</v>
      </c>
      <c r="OA339" s="135">
        <v>0</v>
      </c>
      <c r="OB339" s="135">
        <v>0</v>
      </c>
      <c r="OC339" s="135">
        <v>0</v>
      </c>
      <c r="OD339" s="135">
        <v>0</v>
      </c>
      <c r="OE339" s="135">
        <v>0</v>
      </c>
      <c r="OF339" s="135">
        <v>0</v>
      </c>
      <c r="OG339" s="135">
        <v>0</v>
      </c>
      <c r="OH339" s="135">
        <v>20.38216560509554</v>
      </c>
      <c r="OI339" s="135">
        <v>0</v>
      </c>
      <c r="OJ339" s="135">
        <v>0</v>
      </c>
      <c r="OK339" s="135">
        <v>0</v>
      </c>
      <c r="OL339" s="135">
        <v>0</v>
      </c>
      <c r="OM339" s="135">
        <v>0</v>
      </c>
      <c r="ON339" s="135">
        <v>0</v>
      </c>
    </row>
    <row r="340" spans="1:404" ht="20.25" customHeight="1">
      <c r="A340" s="25">
        <v>40130</v>
      </c>
      <c r="B340" s="26" t="s">
        <v>449</v>
      </c>
      <c r="C340" s="50">
        <v>1</v>
      </c>
      <c r="D340" s="14">
        <v>-3.4265099999999999</v>
      </c>
      <c r="E340" s="23">
        <v>-60.287269999999999</v>
      </c>
      <c r="F340" s="11" t="s">
        <v>12</v>
      </c>
      <c r="G340" s="13">
        <v>3</v>
      </c>
      <c r="H340" s="11" t="s">
        <v>41</v>
      </c>
      <c r="I340" s="12" t="s">
        <v>41</v>
      </c>
      <c r="J340" s="12" t="s">
        <v>16</v>
      </c>
      <c r="K340" s="24" t="s">
        <v>447</v>
      </c>
      <c r="L340" s="136">
        <v>1</v>
      </c>
      <c r="M340" s="28">
        <v>0.9</v>
      </c>
      <c r="N340" s="180" t="s">
        <v>15</v>
      </c>
      <c r="O340" s="28">
        <v>31.83</v>
      </c>
      <c r="P340" s="28">
        <v>18</v>
      </c>
      <c r="Q340" s="28">
        <v>0.32</v>
      </c>
      <c r="R340" s="205">
        <v>67.674999999999997</v>
      </c>
      <c r="S340" s="205">
        <v>4.9574999999999996</v>
      </c>
      <c r="T340" s="205">
        <v>21.225000000000001</v>
      </c>
      <c r="U340" s="205">
        <v>5.0250000000000004</v>
      </c>
      <c r="V340" s="178" t="s">
        <v>15</v>
      </c>
      <c r="W340" s="28">
        <v>6.1</v>
      </c>
      <c r="X340" s="28">
        <v>0.96</v>
      </c>
      <c r="Y340" s="29" t="s">
        <v>15</v>
      </c>
      <c r="Z340" s="28">
        <v>164</v>
      </c>
      <c r="AA340" s="28">
        <v>162.80000000000001</v>
      </c>
      <c r="AB340" s="28">
        <v>6.3</v>
      </c>
      <c r="AC340" s="28">
        <v>4.3</v>
      </c>
      <c r="AD340" s="28">
        <v>0.04</v>
      </c>
      <c r="AE340" s="28">
        <v>0.21</v>
      </c>
      <c r="AF340" s="28">
        <v>1.08</v>
      </c>
      <c r="AG340" s="260" t="s">
        <v>1900</v>
      </c>
      <c r="AH340" s="28">
        <v>1.29</v>
      </c>
      <c r="AI340" s="205">
        <v>0.82</v>
      </c>
      <c r="AJ340" s="28">
        <v>0.15</v>
      </c>
      <c r="AK340" s="28">
        <v>2</v>
      </c>
      <c r="AL340" s="28">
        <v>0.94</v>
      </c>
      <c r="AM340" s="28">
        <v>0.09</v>
      </c>
      <c r="AN340" s="29" t="s">
        <v>15</v>
      </c>
      <c r="AO340" s="205">
        <v>112.2</v>
      </c>
      <c r="AP340" s="205">
        <v>132.6</v>
      </c>
      <c r="AQ340" s="217">
        <f t="shared" si="25"/>
        <v>244.8</v>
      </c>
      <c r="AR340" s="261">
        <f t="shared" si="24"/>
        <v>0.45833333333333331</v>
      </c>
      <c r="AS340" s="205">
        <v>73.3954358253972</v>
      </c>
      <c r="AT340" s="28">
        <v>0.59</v>
      </c>
      <c r="AU340" s="28">
        <v>0.02</v>
      </c>
      <c r="AV340" s="28">
        <v>25.15</v>
      </c>
      <c r="AW340" s="204">
        <f t="shared" ref="AW340:AW403" si="26">IF(AM340="NaN","NaN",(AM340*1000)/1.28784/14.0067)</f>
        <v>4.989359213562671</v>
      </c>
      <c r="AX340" s="29" t="s">
        <v>15</v>
      </c>
      <c r="AY340" s="29" t="s">
        <v>15</v>
      </c>
      <c r="AZ340" s="29" t="s">
        <v>15</v>
      </c>
      <c r="BA340" s="29" t="s">
        <v>15</v>
      </c>
      <c r="BB340" s="28">
        <v>0.21</v>
      </c>
      <c r="BC340" s="29" t="s">
        <v>15</v>
      </c>
      <c r="BD340" s="260" t="s">
        <v>1900</v>
      </c>
      <c r="BE340" s="29" t="s">
        <v>15</v>
      </c>
      <c r="BF340" s="28">
        <v>1.29</v>
      </c>
      <c r="BG340" s="21" t="s">
        <v>15</v>
      </c>
      <c r="BH340" s="29" t="s">
        <v>15</v>
      </c>
      <c r="BI340" s="29" t="s">
        <v>15</v>
      </c>
      <c r="BJ340" s="309">
        <v>11.439249999999999</v>
      </c>
      <c r="BK340" s="309">
        <v>31168050</v>
      </c>
      <c r="BL340" s="309">
        <v>23234850</v>
      </c>
      <c r="BM340" s="309">
        <v>0.80242860000000005</v>
      </c>
      <c r="BN340" s="309">
        <v>7.2224250000000004E-2</v>
      </c>
      <c r="BO340" s="309">
        <v>5.8579050000000001E-2</v>
      </c>
      <c r="BP340" s="309">
        <v>5.4717479999999999E-2</v>
      </c>
      <c r="BQ340" s="309">
        <v>4.4017070000000004E-3</v>
      </c>
      <c r="BR340" s="309">
        <v>7.6484780000000002E-3</v>
      </c>
      <c r="BS340" s="136">
        <v>9.7769453525543195</v>
      </c>
      <c r="BT340" s="136">
        <v>1.6109156608581501</v>
      </c>
      <c r="BU340" s="136">
        <v>-1.38547387905419E-3</v>
      </c>
      <c r="BV340" s="136">
        <v>5.9547674027271601E-4</v>
      </c>
      <c r="BW340" s="136">
        <v>1.25728865386918E-2</v>
      </c>
      <c r="BX340" s="136">
        <v>336.74196454103799</v>
      </c>
      <c r="BY340" s="136">
        <v>217.12235560943699</v>
      </c>
      <c r="BZ340" s="136">
        <v>1.2994125826002199E-2</v>
      </c>
      <c r="CA340" s="136">
        <v>3.6430987270867602E-3</v>
      </c>
      <c r="CB340" s="136">
        <v>17521.377556052499</v>
      </c>
      <c r="CC340" s="136">
        <v>18371.249642840001</v>
      </c>
      <c r="CD340" s="136">
        <v>107.599156098249</v>
      </c>
      <c r="CE340" s="136">
        <v>0</v>
      </c>
      <c r="CF340" s="136">
        <v>10.309278000000001</v>
      </c>
      <c r="CG340" s="136">
        <v>143.23326700000001</v>
      </c>
      <c r="CH340" s="136">
        <v>28.2</v>
      </c>
      <c r="CI340" s="136">
        <v>30.021379310344798</v>
      </c>
      <c r="CJ340" s="136">
        <v>29.2490304709141</v>
      </c>
      <c r="CK340" s="136">
        <v>6.4799999999999996E-2</v>
      </c>
      <c r="CL340" s="136">
        <v>10.1808</v>
      </c>
      <c r="CM340" s="136">
        <v>29.833200000000001</v>
      </c>
      <c r="CN340" s="136">
        <v>107.0025</v>
      </c>
      <c r="CO340" s="136">
        <v>33942.06</v>
      </c>
      <c r="CP340" s="136">
        <v>81894.645557000098</v>
      </c>
      <c r="CQ340" s="136">
        <v>78</v>
      </c>
      <c r="CR340" s="136">
        <v>67.144827586206901</v>
      </c>
      <c r="CS340" s="136">
        <v>70.407202216066494</v>
      </c>
      <c r="CT340" s="136">
        <v>1002.7</v>
      </c>
      <c r="CU340" s="136">
        <v>1001.96206896552</v>
      </c>
      <c r="CV340" s="136">
        <v>1002.42409972299</v>
      </c>
      <c r="CW340" s="136">
        <v>1</v>
      </c>
      <c r="CX340" s="136">
        <v>1.9675862068965499</v>
      </c>
      <c r="CY340" s="136">
        <v>1.9969529085872599</v>
      </c>
      <c r="CZ340" s="136">
        <v>225</v>
      </c>
      <c r="DA340" s="136">
        <v>126.19310344827601</v>
      </c>
      <c r="DB340" s="136">
        <v>130.11911357340699</v>
      </c>
      <c r="DC340" s="136">
        <v>38.075000000000003</v>
      </c>
      <c r="DD340" s="136">
        <v>4158.1499999999996</v>
      </c>
      <c r="DE340" s="136">
        <v>10419.700000000001</v>
      </c>
      <c r="DF340" s="136">
        <v>246.72499999999999</v>
      </c>
      <c r="DG340" s="136">
        <v>32818.275000000001</v>
      </c>
      <c r="DH340" s="136">
        <v>76175.199999999997</v>
      </c>
      <c r="DI340" s="136">
        <v>443.05</v>
      </c>
      <c r="DJ340" s="136">
        <v>69242.899999999994</v>
      </c>
      <c r="DK340" s="136">
        <v>168007</v>
      </c>
      <c r="DL340" s="136">
        <v>454.97500000000002</v>
      </c>
      <c r="DM340" s="136">
        <v>65434.775000000001</v>
      </c>
      <c r="DN340" s="136">
        <v>159733.15</v>
      </c>
      <c r="DO340" s="136">
        <v>14.048</v>
      </c>
      <c r="DP340" s="136">
        <v>1952.752</v>
      </c>
      <c r="DQ340" s="136">
        <v>4558.9189999999999</v>
      </c>
      <c r="DR340" s="136">
        <v>0.23</v>
      </c>
      <c r="DS340" s="136">
        <v>59.356999999999999</v>
      </c>
      <c r="DT340" s="136">
        <v>140.24799999999999</v>
      </c>
      <c r="DU340" s="136">
        <v>1.125</v>
      </c>
      <c r="DV340" s="136">
        <v>309.875</v>
      </c>
      <c r="DW340" s="136">
        <v>731.97500000000002</v>
      </c>
      <c r="DX340" s="136">
        <v>12.7</v>
      </c>
      <c r="DY340" s="136">
        <v>3374.0250000000001</v>
      </c>
      <c r="DZ340" s="136">
        <v>6307.625</v>
      </c>
      <c r="EA340" s="136">
        <v>101.8</v>
      </c>
      <c r="EB340" s="136">
        <v>11810.424999999999</v>
      </c>
      <c r="EC340" s="136">
        <v>29180.075000000001</v>
      </c>
      <c r="ED340" s="61"/>
      <c r="IM340"/>
    </row>
    <row r="341" spans="1:404" ht="20.25" customHeight="1">
      <c r="A341" s="17">
        <v>40130</v>
      </c>
      <c r="B341" s="18" t="s">
        <v>448</v>
      </c>
      <c r="C341" s="34">
        <v>1</v>
      </c>
      <c r="D341" s="14">
        <v>-3.46591</v>
      </c>
      <c r="E341" s="15">
        <v>-60.288460000000001</v>
      </c>
      <c r="F341" s="11" t="s">
        <v>12</v>
      </c>
      <c r="G341" s="13">
        <v>2</v>
      </c>
      <c r="H341" s="11" t="s">
        <v>109</v>
      </c>
      <c r="I341" s="12" t="s">
        <v>109</v>
      </c>
      <c r="J341" s="12" t="s">
        <v>16</v>
      </c>
      <c r="K341" s="16" t="s">
        <v>447</v>
      </c>
      <c r="L341" s="136">
        <v>1</v>
      </c>
      <c r="M341" s="20">
        <v>3.1</v>
      </c>
      <c r="N341" s="180" t="s">
        <v>15</v>
      </c>
      <c r="O341" s="20">
        <v>34.21</v>
      </c>
      <c r="P341" s="20">
        <v>15</v>
      </c>
      <c r="Q341" s="20">
        <v>0.28999999999999998</v>
      </c>
      <c r="R341" s="204">
        <v>95.325000000000003</v>
      </c>
      <c r="S341" s="204">
        <v>6.7125000000000004</v>
      </c>
      <c r="T341" s="204">
        <v>30.7</v>
      </c>
      <c r="U341" s="204">
        <v>7.25</v>
      </c>
      <c r="V341" s="192" t="s">
        <v>15</v>
      </c>
      <c r="W341" s="20">
        <v>6.54</v>
      </c>
      <c r="X341" s="20">
        <v>1.42</v>
      </c>
      <c r="Y341" s="21" t="s">
        <v>15</v>
      </c>
      <c r="Z341" s="21" t="s">
        <v>15</v>
      </c>
      <c r="AA341" s="20">
        <v>132</v>
      </c>
      <c r="AB341" s="20">
        <v>6.3</v>
      </c>
      <c r="AC341" s="20">
        <v>4.21</v>
      </c>
      <c r="AD341" s="20">
        <v>0.04</v>
      </c>
      <c r="AE341" s="178" t="s">
        <v>1900</v>
      </c>
      <c r="AF341" s="20">
        <v>0.81</v>
      </c>
      <c r="AG341" s="260" t="s">
        <v>1900</v>
      </c>
      <c r="AH341" s="20">
        <v>0.85</v>
      </c>
      <c r="AI341" s="204">
        <v>0.63</v>
      </c>
      <c r="AJ341" s="20">
        <v>0.12</v>
      </c>
      <c r="AK341" s="20">
        <v>1.66</v>
      </c>
      <c r="AL341" s="20">
        <v>0.71</v>
      </c>
      <c r="AM341" s="20">
        <v>0.02</v>
      </c>
      <c r="AN341" s="21" t="s">
        <v>15</v>
      </c>
      <c r="AO341" s="204">
        <v>99.5</v>
      </c>
      <c r="AP341" s="204">
        <v>83.3</v>
      </c>
      <c r="AQ341" s="217">
        <f t="shared" si="25"/>
        <v>182.8</v>
      </c>
      <c r="AR341" s="261">
        <f t="shared" si="24"/>
        <v>0.54431072210065645</v>
      </c>
      <c r="AS341" s="204">
        <v>6.8036754772696257</v>
      </c>
      <c r="AT341" s="20">
        <v>1.08</v>
      </c>
      <c r="AU341" s="20">
        <v>0.34</v>
      </c>
      <c r="AV341" s="20">
        <v>3.15</v>
      </c>
      <c r="AW341" s="204">
        <f t="shared" si="26"/>
        <v>1.1087464919028158</v>
      </c>
      <c r="AX341" s="21" t="s">
        <v>15</v>
      </c>
      <c r="AY341" s="21" t="s">
        <v>15</v>
      </c>
      <c r="AZ341" s="21" t="s">
        <v>15</v>
      </c>
      <c r="BA341" s="21" t="s">
        <v>15</v>
      </c>
      <c r="BB341" s="178" t="s">
        <v>1900</v>
      </c>
      <c r="BC341" s="21" t="s">
        <v>15</v>
      </c>
      <c r="BD341" s="260" t="s">
        <v>1900</v>
      </c>
      <c r="BE341" s="21" t="s">
        <v>15</v>
      </c>
      <c r="BF341" s="20">
        <v>0.85</v>
      </c>
      <c r="BG341" s="21" t="s">
        <v>15</v>
      </c>
      <c r="BH341" s="21" t="s">
        <v>15</v>
      </c>
      <c r="BI341" s="21" t="s">
        <v>15</v>
      </c>
      <c r="BJ341" s="309">
        <v>11.439249999999999</v>
      </c>
      <c r="BK341" s="309">
        <v>31168050</v>
      </c>
      <c r="BL341" s="309">
        <v>23234850</v>
      </c>
      <c r="BM341" s="309">
        <v>0.80242860000000005</v>
      </c>
      <c r="BN341" s="309">
        <v>7.2224250000000004E-2</v>
      </c>
      <c r="BO341" s="309">
        <v>5.8579050000000001E-2</v>
      </c>
      <c r="BP341" s="309">
        <v>5.4717479999999999E-2</v>
      </c>
      <c r="BQ341" s="309">
        <v>4.4017070000000004E-3</v>
      </c>
      <c r="BR341" s="309">
        <v>7.6484780000000002E-3</v>
      </c>
      <c r="BS341" s="136">
        <v>14.1458811759949</v>
      </c>
      <c r="BT341" s="136">
        <v>6.0105323791503895E-4</v>
      </c>
      <c r="BU341" s="309">
        <v>-1.35473537739017E-5</v>
      </c>
      <c r="BV341" s="309">
        <v>-1.5736590796677801E-5</v>
      </c>
      <c r="BW341" s="309">
        <v>2.08267692300979E-5</v>
      </c>
      <c r="BX341" s="136">
        <v>49.275419333258498</v>
      </c>
      <c r="BY341" s="136">
        <v>0</v>
      </c>
      <c r="BZ341" s="136">
        <v>1.2994125826002199E-2</v>
      </c>
      <c r="CA341" s="136">
        <v>3.6430987270867602E-3</v>
      </c>
      <c r="CB341" s="136">
        <v>17521.377556052499</v>
      </c>
      <c r="CC341" s="136">
        <v>18371.249642840001</v>
      </c>
      <c r="CD341" s="136">
        <v>107.599156098249</v>
      </c>
      <c r="CE341" s="136">
        <v>0</v>
      </c>
      <c r="CF341" s="136">
        <v>10.309278000000001</v>
      </c>
      <c r="CG341" s="136">
        <v>143.23326700000001</v>
      </c>
      <c r="CH341" s="136">
        <v>28.2</v>
      </c>
      <c r="CI341" s="136">
        <v>30.021379310344798</v>
      </c>
      <c r="CJ341" s="136">
        <v>29.2490304709141</v>
      </c>
      <c r="CK341" s="136">
        <v>6.4799999999999996E-2</v>
      </c>
      <c r="CL341" s="136">
        <v>10.1808</v>
      </c>
      <c r="CM341" s="136">
        <v>29.833200000000001</v>
      </c>
      <c r="CN341" s="136">
        <v>107.0025</v>
      </c>
      <c r="CO341" s="136">
        <v>33942.06</v>
      </c>
      <c r="CP341" s="136">
        <v>81894.645557000098</v>
      </c>
      <c r="CQ341" s="136">
        <v>78</v>
      </c>
      <c r="CR341" s="136">
        <v>67.144827586206901</v>
      </c>
      <c r="CS341" s="136">
        <v>70.407202216066494</v>
      </c>
      <c r="CT341" s="136">
        <v>1002.7</v>
      </c>
      <c r="CU341" s="136">
        <v>1001.96206896552</v>
      </c>
      <c r="CV341" s="136">
        <v>1002.42409972299</v>
      </c>
      <c r="CW341" s="136">
        <v>1</v>
      </c>
      <c r="CX341" s="136">
        <v>1.9675862068965499</v>
      </c>
      <c r="CY341" s="136">
        <v>1.9969529085872599</v>
      </c>
      <c r="CZ341" s="136">
        <v>225</v>
      </c>
      <c r="DA341" s="136">
        <v>126.19310344827601</v>
      </c>
      <c r="DB341" s="136">
        <v>130.11911357340699</v>
      </c>
      <c r="DC341" s="136">
        <v>38.075000000000003</v>
      </c>
      <c r="DD341" s="136">
        <v>4158.1499999999996</v>
      </c>
      <c r="DE341" s="136">
        <v>10419.700000000001</v>
      </c>
      <c r="DF341" s="136">
        <v>246.72499999999999</v>
      </c>
      <c r="DG341" s="136">
        <v>32818.275000000001</v>
      </c>
      <c r="DH341" s="136">
        <v>76175.199999999997</v>
      </c>
      <c r="DI341" s="136">
        <v>443.05</v>
      </c>
      <c r="DJ341" s="136">
        <v>69242.899999999994</v>
      </c>
      <c r="DK341" s="136">
        <v>168007</v>
      </c>
      <c r="DL341" s="136">
        <v>454.97500000000002</v>
      </c>
      <c r="DM341" s="136">
        <v>65434.775000000001</v>
      </c>
      <c r="DN341" s="136">
        <v>159733.15</v>
      </c>
      <c r="DO341" s="136">
        <v>14.048</v>
      </c>
      <c r="DP341" s="136">
        <v>1952.752</v>
      </c>
      <c r="DQ341" s="136">
        <v>4558.9189999999999</v>
      </c>
      <c r="DR341" s="136">
        <v>0.23</v>
      </c>
      <c r="DS341" s="136">
        <v>59.356999999999999</v>
      </c>
      <c r="DT341" s="136">
        <v>140.24799999999999</v>
      </c>
      <c r="DU341" s="136">
        <v>1.125</v>
      </c>
      <c r="DV341" s="136">
        <v>309.875</v>
      </c>
      <c r="DW341" s="136">
        <v>731.97500000000002</v>
      </c>
      <c r="DX341" s="136">
        <v>12.7</v>
      </c>
      <c r="DY341" s="136">
        <v>3374.0250000000001</v>
      </c>
      <c r="DZ341" s="136">
        <v>6307.625</v>
      </c>
      <c r="EA341" s="136">
        <v>101.8</v>
      </c>
      <c r="EB341" s="136">
        <v>11810.424999999999</v>
      </c>
      <c r="EC341" s="136">
        <v>29180.075000000001</v>
      </c>
      <c r="ED341" s="61"/>
      <c r="IM341"/>
    </row>
    <row r="342" spans="1:404" ht="20.25" customHeight="1">
      <c r="A342" s="25">
        <v>40130</v>
      </c>
      <c r="B342" s="26" t="s">
        <v>344</v>
      </c>
      <c r="C342" s="50">
        <v>1</v>
      </c>
      <c r="D342" s="14">
        <v>-3.4975200000000002</v>
      </c>
      <c r="E342" s="23">
        <v>-60.26388</v>
      </c>
      <c r="F342" s="11" t="s">
        <v>12</v>
      </c>
      <c r="G342" s="13">
        <v>1</v>
      </c>
      <c r="H342" s="11" t="s">
        <v>13</v>
      </c>
      <c r="I342" s="12" t="s">
        <v>13</v>
      </c>
      <c r="J342" s="12" t="s">
        <v>16</v>
      </c>
      <c r="K342" s="24" t="s">
        <v>447</v>
      </c>
      <c r="L342" s="136">
        <v>1</v>
      </c>
      <c r="M342" s="28">
        <v>1.5</v>
      </c>
      <c r="N342" s="180" t="s">
        <v>15</v>
      </c>
      <c r="O342" s="28">
        <v>32.32</v>
      </c>
      <c r="P342" s="28">
        <v>15</v>
      </c>
      <c r="Q342" s="28">
        <v>0.53</v>
      </c>
      <c r="R342" s="205">
        <v>128.17500000000001</v>
      </c>
      <c r="S342" s="205">
        <v>9.0675000000000008</v>
      </c>
      <c r="T342" s="205">
        <v>31.024999999999999</v>
      </c>
      <c r="U342" s="205">
        <v>7.35</v>
      </c>
      <c r="V342" s="178" t="s">
        <v>15</v>
      </c>
      <c r="W342" s="28">
        <v>6.8</v>
      </c>
      <c r="X342" s="28">
        <v>2.71</v>
      </c>
      <c r="Y342" s="29" t="s">
        <v>15</v>
      </c>
      <c r="Z342" s="28">
        <v>111</v>
      </c>
      <c r="AA342" s="28">
        <v>97.5</v>
      </c>
      <c r="AB342" s="28">
        <v>6.3</v>
      </c>
      <c r="AC342" s="28">
        <v>4.01</v>
      </c>
      <c r="AD342" s="28">
        <v>0.04</v>
      </c>
      <c r="AE342" s="178" t="s">
        <v>1900</v>
      </c>
      <c r="AF342" s="28">
        <v>0.97</v>
      </c>
      <c r="AG342" s="260" t="s">
        <v>1900</v>
      </c>
      <c r="AH342" s="28">
        <v>1.05</v>
      </c>
      <c r="AI342" s="205">
        <v>0.6</v>
      </c>
      <c r="AJ342" s="28">
        <v>0.12</v>
      </c>
      <c r="AK342" s="28">
        <v>1.78</v>
      </c>
      <c r="AL342" s="28">
        <v>0.7</v>
      </c>
      <c r="AM342" s="28">
        <v>0.06</v>
      </c>
      <c r="AN342" s="29" t="s">
        <v>15</v>
      </c>
      <c r="AO342" s="205">
        <v>66.966666666666654</v>
      </c>
      <c r="AP342" s="205">
        <v>55.966666666666669</v>
      </c>
      <c r="AQ342" s="217">
        <f t="shared" si="25"/>
        <v>122.93333333333332</v>
      </c>
      <c r="AR342" s="261">
        <f t="shared" si="24"/>
        <v>0.54473969631236441</v>
      </c>
      <c r="AS342" s="205">
        <v>17.499809522773077</v>
      </c>
      <c r="AT342" s="28">
        <v>2.78</v>
      </c>
      <c r="AU342" s="28">
        <v>0.95</v>
      </c>
      <c r="AV342" s="28">
        <v>2.93</v>
      </c>
      <c r="AW342" s="204">
        <f t="shared" si="26"/>
        <v>3.3262394757084475</v>
      </c>
      <c r="AX342" s="29" t="s">
        <v>15</v>
      </c>
      <c r="AY342" s="29" t="s">
        <v>15</v>
      </c>
      <c r="AZ342" s="29" t="s">
        <v>15</v>
      </c>
      <c r="BA342" s="29" t="s">
        <v>15</v>
      </c>
      <c r="BB342" s="178" t="s">
        <v>1900</v>
      </c>
      <c r="BC342" s="29" t="s">
        <v>15</v>
      </c>
      <c r="BD342" s="260" t="s">
        <v>1900</v>
      </c>
      <c r="BE342" s="29" t="s">
        <v>15</v>
      </c>
      <c r="BF342" s="28">
        <v>1.05</v>
      </c>
      <c r="BG342" s="21" t="s">
        <v>15</v>
      </c>
      <c r="BH342" s="29" t="s">
        <v>15</v>
      </c>
      <c r="BI342" s="29" t="s">
        <v>15</v>
      </c>
      <c r="BJ342" s="309">
        <v>11.439249999999999</v>
      </c>
      <c r="BK342" s="309">
        <v>31168050</v>
      </c>
      <c r="BL342" s="309">
        <v>23234850</v>
      </c>
      <c r="BM342" s="309">
        <v>0.80242860000000005</v>
      </c>
      <c r="BN342" s="309">
        <v>7.2224250000000004E-2</v>
      </c>
      <c r="BO342" s="309">
        <v>5.8579050000000001E-2</v>
      </c>
      <c r="BP342" s="309">
        <v>5.4717479999999999E-2</v>
      </c>
      <c r="BQ342" s="309">
        <v>4.4017070000000004E-3</v>
      </c>
      <c r="BR342" s="309">
        <v>7.6484780000000002E-3</v>
      </c>
      <c r="BS342" s="136">
        <v>8.8397619724273699</v>
      </c>
      <c r="BT342" s="136">
        <v>2.5483756065368701</v>
      </c>
      <c r="BU342" s="136">
        <v>4.30697975389194E-3</v>
      </c>
      <c r="BV342" s="136">
        <v>2.43285483884392E-3</v>
      </c>
      <c r="BW342" s="136">
        <v>8.0440277233719808E-3</v>
      </c>
      <c r="BX342" s="136">
        <v>29.4605112799483</v>
      </c>
      <c r="BY342" s="136">
        <v>230.456212288583</v>
      </c>
      <c r="BZ342" s="136">
        <v>2.3664397982935001E-2</v>
      </c>
      <c r="CA342" s="136">
        <v>1.73572255268074E-3</v>
      </c>
      <c r="CB342" s="136">
        <v>24857.570493380299</v>
      </c>
      <c r="CC342" s="136">
        <v>3954.4552277593102</v>
      </c>
      <c r="CD342" s="136">
        <v>280.28773443007299</v>
      </c>
      <c r="CE342" s="136">
        <v>0</v>
      </c>
      <c r="CF342" s="136">
        <v>10.309278000000001</v>
      </c>
      <c r="CG342" s="136">
        <v>143.23326700000001</v>
      </c>
      <c r="CH342" s="136">
        <v>29.1</v>
      </c>
      <c r="CI342" s="136">
        <v>30.0358620689655</v>
      </c>
      <c r="CJ342" s="136">
        <v>29.253185595567899</v>
      </c>
      <c r="CK342" s="136">
        <v>6.1199999999999997E-2</v>
      </c>
      <c r="CL342" s="136">
        <v>10.1448</v>
      </c>
      <c r="CM342" s="136">
        <v>29.833200000000001</v>
      </c>
      <c r="CN342" s="136">
        <v>338.43972200000002</v>
      </c>
      <c r="CO342" s="136">
        <v>34213.793611000001</v>
      </c>
      <c r="CP342" s="136">
        <v>82176.862779000105</v>
      </c>
      <c r="CQ342" s="136">
        <v>75</v>
      </c>
      <c r="CR342" s="136">
        <v>67.103448275862107</v>
      </c>
      <c r="CS342" s="136">
        <v>70.379501385041607</v>
      </c>
      <c r="CT342" s="136">
        <v>1003.2</v>
      </c>
      <c r="CU342" s="136">
        <v>1001.95862068965</v>
      </c>
      <c r="CV342" s="136">
        <v>1002.42105263158</v>
      </c>
      <c r="CW342" s="136">
        <v>2.1</v>
      </c>
      <c r="CX342" s="136">
        <v>1.9751724137930999</v>
      </c>
      <c r="CY342" s="136">
        <v>1.9988919667589999</v>
      </c>
      <c r="CZ342" s="136">
        <v>251</v>
      </c>
      <c r="DA342" s="136">
        <v>127.344827586207</v>
      </c>
      <c r="DB342" s="136">
        <v>129.986149584488</v>
      </c>
      <c r="DC342" s="136">
        <v>47.3</v>
      </c>
      <c r="DD342" s="136">
        <v>4176</v>
      </c>
      <c r="DE342" s="136">
        <v>10441.450000000001</v>
      </c>
      <c r="DF342" s="136">
        <v>484.625</v>
      </c>
      <c r="DG342" s="136">
        <v>33110.474999999999</v>
      </c>
      <c r="DH342" s="136">
        <v>76503.074999999997</v>
      </c>
      <c r="DI342" s="136">
        <v>455.82499999999999</v>
      </c>
      <c r="DJ342" s="136">
        <v>69218.25</v>
      </c>
      <c r="DK342" s="136">
        <v>168010.92499999999</v>
      </c>
      <c r="DL342" s="136">
        <v>444.97500000000002</v>
      </c>
      <c r="DM342" s="136">
        <v>65453.05</v>
      </c>
      <c r="DN342" s="136">
        <v>159729.9</v>
      </c>
      <c r="DO342" s="136">
        <v>27.92</v>
      </c>
      <c r="DP342" s="136">
        <v>1968.79</v>
      </c>
      <c r="DQ342" s="136">
        <v>4577.6490000000003</v>
      </c>
      <c r="DR342" s="136">
        <v>0.68</v>
      </c>
      <c r="DS342" s="136">
        <v>59.829000000000001</v>
      </c>
      <c r="DT342" s="136">
        <v>140.773</v>
      </c>
      <c r="DU342" s="136">
        <v>3.5</v>
      </c>
      <c r="DV342" s="136">
        <v>312.35000000000002</v>
      </c>
      <c r="DW342" s="136">
        <v>734.7</v>
      </c>
      <c r="DX342" s="136">
        <v>60.924999999999997</v>
      </c>
      <c r="DY342" s="136">
        <v>3434.95</v>
      </c>
      <c r="DZ342" s="136">
        <v>6368.55</v>
      </c>
      <c r="EA342" s="136">
        <v>164.82499999999999</v>
      </c>
      <c r="EB342" s="136">
        <v>11883.5</v>
      </c>
      <c r="EC342" s="136">
        <v>29271.15</v>
      </c>
      <c r="ED342" s="61"/>
      <c r="IM342"/>
    </row>
    <row r="343" spans="1:404" ht="20.25" customHeight="1">
      <c r="A343" s="17">
        <v>40131</v>
      </c>
      <c r="B343" s="18" t="s">
        <v>171</v>
      </c>
      <c r="C343" s="34">
        <v>1</v>
      </c>
      <c r="D343" s="14">
        <v>-3.3682799999999999</v>
      </c>
      <c r="E343" s="15">
        <v>-60.193199999999997</v>
      </c>
      <c r="F343" s="11" t="s">
        <v>29</v>
      </c>
      <c r="G343" s="13">
        <v>18</v>
      </c>
      <c r="H343" s="11" t="s">
        <v>30</v>
      </c>
      <c r="I343" s="12" t="s">
        <v>30</v>
      </c>
      <c r="J343" s="12" t="s">
        <v>16</v>
      </c>
      <c r="K343" s="16" t="s">
        <v>447</v>
      </c>
      <c r="L343" s="136">
        <v>1</v>
      </c>
      <c r="M343" s="20">
        <v>7.7</v>
      </c>
      <c r="N343" s="180" t="s">
        <v>15</v>
      </c>
      <c r="O343" s="20">
        <v>31.63</v>
      </c>
      <c r="P343" s="20">
        <v>24</v>
      </c>
      <c r="Q343" s="20">
        <v>0.35</v>
      </c>
      <c r="R343" s="204">
        <v>33</v>
      </c>
      <c r="S343" s="204">
        <v>2.46</v>
      </c>
      <c r="T343" s="204">
        <v>21.5</v>
      </c>
      <c r="U343" s="204">
        <v>5.0999999999999996</v>
      </c>
      <c r="V343" s="192" t="s">
        <v>15</v>
      </c>
      <c r="W343" s="20">
        <v>5.97</v>
      </c>
      <c r="X343" s="20">
        <v>16.03</v>
      </c>
      <c r="Y343" s="21" t="s">
        <v>15</v>
      </c>
      <c r="Z343" s="20">
        <v>422</v>
      </c>
      <c r="AA343" s="20">
        <v>442</v>
      </c>
      <c r="AB343" s="20">
        <v>6.1</v>
      </c>
      <c r="AC343" s="20">
        <v>4.5999999999999996</v>
      </c>
      <c r="AD343" s="20">
        <v>0.04</v>
      </c>
      <c r="AE343" s="178" t="s">
        <v>1900</v>
      </c>
      <c r="AF343" s="20">
        <v>1.21</v>
      </c>
      <c r="AG343" s="260" t="s">
        <v>1900</v>
      </c>
      <c r="AH343" s="20">
        <v>2.81</v>
      </c>
      <c r="AI343" s="204">
        <v>0.61</v>
      </c>
      <c r="AJ343" s="20">
        <v>0.17</v>
      </c>
      <c r="AK343" s="20">
        <v>1.88</v>
      </c>
      <c r="AL343" s="20">
        <v>0.77</v>
      </c>
      <c r="AM343" s="20">
        <v>0.55000000000000004</v>
      </c>
      <c r="AN343" s="21" t="s">
        <v>15</v>
      </c>
      <c r="AO343" s="204">
        <v>176.16666666666666</v>
      </c>
      <c r="AP343" s="204">
        <v>308.06666666666666</v>
      </c>
      <c r="AQ343" s="217">
        <f t="shared" si="25"/>
        <v>484.23333333333335</v>
      </c>
      <c r="AR343" s="261">
        <f t="shared" si="24"/>
        <v>0.36380532800991255</v>
      </c>
      <c r="AS343" s="204">
        <v>29.735052267203642</v>
      </c>
      <c r="AT343" s="20">
        <v>3.63</v>
      </c>
      <c r="AU343" s="20">
        <v>0.48</v>
      </c>
      <c r="AV343" s="20">
        <v>7.61</v>
      </c>
      <c r="AW343" s="204">
        <f t="shared" si="26"/>
        <v>30.490528527327434</v>
      </c>
      <c r="AX343" s="21" t="s">
        <v>15</v>
      </c>
      <c r="AY343" s="21" t="s">
        <v>15</v>
      </c>
      <c r="AZ343" s="21" t="s">
        <v>15</v>
      </c>
      <c r="BA343" s="21" t="s">
        <v>15</v>
      </c>
      <c r="BB343" s="178" t="s">
        <v>1900</v>
      </c>
      <c r="BC343" s="21" t="s">
        <v>15</v>
      </c>
      <c r="BD343" s="260" t="s">
        <v>1900</v>
      </c>
      <c r="BE343" s="21" t="s">
        <v>15</v>
      </c>
      <c r="BF343" s="20">
        <v>2.81</v>
      </c>
      <c r="BG343" s="21" t="s">
        <v>15</v>
      </c>
      <c r="BH343" s="29" t="s">
        <v>15</v>
      </c>
      <c r="BI343" s="29" t="s">
        <v>15</v>
      </c>
      <c r="BJ343" s="309">
        <v>11.380890000000001</v>
      </c>
      <c r="BK343" s="309">
        <v>29824640</v>
      </c>
      <c r="BL343" s="309">
        <v>22717800</v>
      </c>
      <c r="BM343" s="309">
        <v>0.80177410000000005</v>
      </c>
      <c r="BN343" s="309">
        <v>7.2309910000000005E-2</v>
      </c>
      <c r="BO343" s="309">
        <v>5.8856270000000002E-2</v>
      </c>
      <c r="BP343" s="309">
        <v>5.502746E-2</v>
      </c>
      <c r="BQ343" s="309">
        <v>4.3950120000000002E-3</v>
      </c>
      <c r="BR343" s="309">
        <v>7.6368449999999997E-3</v>
      </c>
      <c r="BS343" s="136">
        <v>10.449109077453601</v>
      </c>
      <c r="BT343" s="136">
        <v>1.26698398590088</v>
      </c>
      <c r="BU343" s="136">
        <v>3.1120668922085301E-2</v>
      </c>
      <c r="BV343" s="136">
        <v>6.0989713373904401E-2</v>
      </c>
      <c r="BW343" s="136">
        <v>7.0413066927964493E-2</v>
      </c>
      <c r="BX343" s="136">
        <v>62.966554588319198</v>
      </c>
      <c r="BY343" s="136">
        <v>118.270088004589</v>
      </c>
      <c r="BZ343" s="136">
        <v>6.8250872457634301E-3</v>
      </c>
      <c r="CA343" s="136">
        <v>2.2662540106750201E-2</v>
      </c>
      <c r="CB343" s="136">
        <v>188213.96982331399</v>
      </c>
      <c r="CC343" s="136">
        <v>399.78909133335202</v>
      </c>
      <c r="CD343" s="136">
        <v>19.972308041154399</v>
      </c>
      <c r="CE343" s="136">
        <v>0</v>
      </c>
      <c r="CF343" s="136">
        <v>12.102384000000001</v>
      </c>
      <c r="CG343" s="136">
        <v>119.78361</v>
      </c>
      <c r="CH343" s="136">
        <v>24</v>
      </c>
      <c r="CI343" s="136">
        <v>29.861379310344802</v>
      </c>
      <c r="CJ343" s="136">
        <v>29.2761772853186</v>
      </c>
      <c r="CK343" s="136">
        <v>0.1908</v>
      </c>
      <c r="CL343" s="136">
        <v>10.0152</v>
      </c>
      <c r="CM343" s="136">
        <v>29.34</v>
      </c>
      <c r="CN343" s="136">
        <v>0</v>
      </c>
      <c r="CO343" s="136">
        <v>34096.8675</v>
      </c>
      <c r="CP343" s="136">
        <v>81809.460001000101</v>
      </c>
      <c r="CQ343" s="136">
        <v>93</v>
      </c>
      <c r="CR343" s="136">
        <v>68.420689655172396</v>
      </c>
      <c r="CS343" s="136">
        <v>70.393351800554001</v>
      </c>
      <c r="CT343" s="136">
        <v>1003.2</v>
      </c>
      <c r="CU343" s="136">
        <v>1001.91172413793</v>
      </c>
      <c r="CV343" s="136">
        <v>1002.34155124654</v>
      </c>
      <c r="CW343" s="136">
        <v>1.8</v>
      </c>
      <c r="CX343" s="136">
        <v>1.9268965517241401</v>
      </c>
      <c r="CY343" s="136">
        <v>1.9648199445983401</v>
      </c>
      <c r="CZ343" s="136">
        <v>318</v>
      </c>
      <c r="DA343" s="136">
        <v>147.07586206896599</v>
      </c>
      <c r="DB343" s="136">
        <v>125.82548476454301</v>
      </c>
      <c r="DC343" s="136">
        <v>0</v>
      </c>
      <c r="DD343" s="136">
        <v>4022.8</v>
      </c>
      <c r="DE343" s="136">
        <v>10343.825000000001</v>
      </c>
      <c r="DF343" s="136">
        <v>0</v>
      </c>
      <c r="DG343" s="136">
        <v>32217.875</v>
      </c>
      <c r="DH343" s="136">
        <v>76473.824999999997</v>
      </c>
      <c r="DI343" s="136">
        <v>467.52499999999998</v>
      </c>
      <c r="DJ343" s="136">
        <v>68838.175000000003</v>
      </c>
      <c r="DK343" s="136">
        <v>168352.52499999999</v>
      </c>
      <c r="DL343" s="136">
        <v>446.125</v>
      </c>
      <c r="DM343" s="136">
        <v>65728.100000000006</v>
      </c>
      <c r="DN343" s="136">
        <v>160112.85</v>
      </c>
      <c r="DO343" s="136">
        <v>0</v>
      </c>
      <c r="DP343" s="136">
        <v>1908.759</v>
      </c>
      <c r="DQ343" s="136">
        <v>4573.2340000000004</v>
      </c>
      <c r="DR343" s="136">
        <v>0</v>
      </c>
      <c r="DS343" s="136">
        <v>57.917000000000002</v>
      </c>
      <c r="DT343" s="136">
        <v>140.60599999999999</v>
      </c>
      <c r="DU343" s="136">
        <v>0</v>
      </c>
      <c r="DV343" s="136">
        <v>302.3</v>
      </c>
      <c r="DW343" s="136">
        <v>733.625</v>
      </c>
      <c r="DX343" s="136">
        <v>0</v>
      </c>
      <c r="DY343" s="136">
        <v>3591.875</v>
      </c>
      <c r="DZ343" s="136">
        <v>6597.55</v>
      </c>
      <c r="EA343" s="136">
        <v>0</v>
      </c>
      <c r="EB343" s="136">
        <v>11300.85</v>
      </c>
      <c r="EC343" s="136">
        <v>29011.55</v>
      </c>
      <c r="ED343" s="61"/>
      <c r="IM343"/>
    </row>
    <row r="344" spans="1:404" ht="20.25" customHeight="1">
      <c r="A344" s="17">
        <v>40211</v>
      </c>
      <c r="B344" s="18" t="s">
        <v>198</v>
      </c>
      <c r="C344" s="19">
        <v>1</v>
      </c>
      <c r="D344" s="31">
        <v>-3.4676815799999998</v>
      </c>
      <c r="E344" s="32">
        <v>-60.288507320000001</v>
      </c>
      <c r="F344" s="11" t="s">
        <v>12</v>
      </c>
      <c r="G344" s="13">
        <v>2</v>
      </c>
      <c r="H344" s="11" t="s">
        <v>109</v>
      </c>
      <c r="I344" s="12" t="s">
        <v>109</v>
      </c>
      <c r="J344" s="12" t="s">
        <v>1930</v>
      </c>
      <c r="K344" s="16" t="s">
        <v>451</v>
      </c>
      <c r="L344" s="136">
        <v>1</v>
      </c>
      <c r="M344" s="20">
        <v>6.5</v>
      </c>
      <c r="N344" s="20">
        <v>0.75</v>
      </c>
      <c r="O344" s="20">
        <v>29.99</v>
      </c>
      <c r="P344" s="20">
        <v>74</v>
      </c>
      <c r="Q344" s="20">
        <v>0.24</v>
      </c>
      <c r="R344" s="20">
        <v>79</v>
      </c>
      <c r="S344" s="20">
        <v>5.97</v>
      </c>
      <c r="T344" s="20">
        <v>2.9</v>
      </c>
      <c r="U344" s="20">
        <v>0.7</v>
      </c>
      <c r="V344" s="20" t="s">
        <v>15</v>
      </c>
      <c r="W344" s="20">
        <v>7</v>
      </c>
      <c r="X344" s="20">
        <v>0.53</v>
      </c>
      <c r="Y344" s="20">
        <v>5.47</v>
      </c>
      <c r="Z344" s="21" t="s">
        <v>15</v>
      </c>
      <c r="AA344" s="20">
        <v>5.8</v>
      </c>
      <c r="AB344" s="20">
        <v>7.64</v>
      </c>
      <c r="AC344" s="20">
        <v>30.24</v>
      </c>
      <c r="AD344" s="20">
        <v>0.05</v>
      </c>
      <c r="AE344" s="20">
        <v>0.54</v>
      </c>
      <c r="AF344" s="20">
        <v>1.93</v>
      </c>
      <c r="AG344" s="260" t="s">
        <v>1900</v>
      </c>
      <c r="AH344" s="20">
        <v>5.68</v>
      </c>
      <c r="AI344" s="204">
        <v>9.41</v>
      </c>
      <c r="AJ344" s="20">
        <v>1.39</v>
      </c>
      <c r="AK344" s="20">
        <v>2.57</v>
      </c>
      <c r="AL344" s="20">
        <v>1.05</v>
      </c>
      <c r="AM344" s="20">
        <v>0.01</v>
      </c>
      <c r="AN344" s="21" t="s">
        <v>15</v>
      </c>
      <c r="AO344" s="204">
        <v>15.513604869565638</v>
      </c>
      <c r="AP344" s="204">
        <v>7.9204392886098747</v>
      </c>
      <c r="AQ344" s="217">
        <f t="shared" si="25"/>
        <v>23.434044158175514</v>
      </c>
      <c r="AR344" s="261">
        <f t="shared" si="24"/>
        <v>0.66201142085641052</v>
      </c>
      <c r="AS344" s="20">
        <v>6.05</v>
      </c>
      <c r="AT344" s="204">
        <v>9.07</v>
      </c>
      <c r="AU344" s="204">
        <v>0.87</v>
      </c>
      <c r="AV344" s="20">
        <v>10.41</v>
      </c>
      <c r="AW344" s="204">
        <f t="shared" si="26"/>
        <v>0.55437324595140791</v>
      </c>
      <c r="AX344" s="204">
        <v>6.1329000000000002</v>
      </c>
      <c r="AY344" s="204">
        <v>0.1792</v>
      </c>
      <c r="AZ344" s="204">
        <f>(AY344*46.005*0.001)/0.304467</f>
        <v>2.7077141365074053E-2</v>
      </c>
      <c r="BA344" s="204">
        <v>5.9535999999999998</v>
      </c>
      <c r="BB344" s="266">
        <f>(BA344*62.004*0.001)/0.2259</f>
        <v>1.6341169296148739</v>
      </c>
      <c r="BC344" s="204">
        <v>0.1326</v>
      </c>
      <c r="BD344" s="204">
        <f>(BC344*94.9698*0.001)/0.3261</f>
        <v>3.8616974793008282E-2</v>
      </c>
      <c r="BE344" s="204">
        <v>30.5319</v>
      </c>
      <c r="BF344" s="204">
        <f>(BE344*92.0815*0.001)/0.30501</f>
        <v>9.217478606766992</v>
      </c>
      <c r="BG344" s="204">
        <f>(BA344+AY344+AW344)*14.0067*0.001</f>
        <v>9.3665229504067582E-2</v>
      </c>
      <c r="BH344" s="204" t="s">
        <v>15</v>
      </c>
      <c r="BI344" s="204" t="s">
        <v>15</v>
      </c>
      <c r="BJ344" s="309">
        <v>16.399380000000001</v>
      </c>
      <c r="BK344" s="309">
        <v>470360700</v>
      </c>
      <c r="BL344" s="309">
        <v>161770500</v>
      </c>
      <c r="BM344" s="309">
        <v>0.47649570000000002</v>
      </c>
      <c r="BN344" s="309">
        <v>0.16136519999999999</v>
      </c>
      <c r="BO344" s="309">
        <v>0.2221264</v>
      </c>
      <c r="BP344" s="309">
        <v>0.10412109999999999</v>
      </c>
      <c r="BQ344" s="309">
        <v>0</v>
      </c>
      <c r="BR344" s="309">
        <v>3.5891649999999997E-2</v>
      </c>
      <c r="BS344" s="136">
        <v>10.872543573379501</v>
      </c>
      <c r="BT344" s="136">
        <v>5.4200427532196001</v>
      </c>
      <c r="BU344" s="136">
        <v>-2.7362148743122799E-2</v>
      </c>
      <c r="BV344" s="136">
        <v>1.7467674624640499E-3</v>
      </c>
      <c r="BW344" s="136">
        <v>2.75648024398834E-2</v>
      </c>
      <c r="BX344" s="136">
        <v>356.34726141769301</v>
      </c>
      <c r="BY344" s="136">
        <v>862.40828737663696</v>
      </c>
      <c r="BZ344" s="136">
        <v>7.3561061083509793E-2</v>
      </c>
      <c r="CA344" s="136">
        <v>4.8634689466516999E-3</v>
      </c>
      <c r="CB344" s="136">
        <v>207447.46942337599</v>
      </c>
      <c r="CC344" s="136">
        <v>565.28663237345097</v>
      </c>
      <c r="CD344" s="136">
        <v>149.82007543436001</v>
      </c>
      <c r="CE344" s="136">
        <v>0</v>
      </c>
      <c r="CF344" s="136">
        <v>0.46644799999999997</v>
      </c>
      <c r="CG344" s="136">
        <v>0.46644799999999997</v>
      </c>
      <c r="CH344" s="136">
        <v>30.8</v>
      </c>
      <c r="CI344" s="136">
        <v>27.411034482758598</v>
      </c>
      <c r="CJ344" s="136">
        <v>27.015789473684201</v>
      </c>
      <c r="CK344" s="136">
        <v>7.1999999999999995E-2</v>
      </c>
      <c r="CL344" s="136">
        <v>14.7888</v>
      </c>
      <c r="CM344" s="136">
        <v>39.920400000000001</v>
      </c>
      <c r="CN344" s="136">
        <v>695.51499999999999</v>
      </c>
      <c r="CO344" s="136">
        <v>30038.596386000001</v>
      </c>
      <c r="CP344" s="136">
        <v>69238.961108999996</v>
      </c>
      <c r="CQ344" s="136">
        <v>65</v>
      </c>
      <c r="CR344" s="136">
        <v>80.599999999999994</v>
      </c>
      <c r="CS344" s="136">
        <v>81.836565096952896</v>
      </c>
      <c r="CT344" s="136">
        <v>1004.8</v>
      </c>
      <c r="CU344" s="136">
        <v>1003.80482758621</v>
      </c>
      <c r="CV344" s="136">
        <v>1004.37451523546</v>
      </c>
      <c r="CW344" s="136">
        <v>4.2</v>
      </c>
      <c r="CX344" s="136">
        <v>2.02275862068965</v>
      </c>
      <c r="CY344" s="136">
        <v>1.8903047091412699</v>
      </c>
      <c r="CZ344" s="136">
        <v>71</v>
      </c>
      <c r="DA344" s="136">
        <v>104.420689655172</v>
      </c>
      <c r="DB344" s="136">
        <v>120.03047091412699</v>
      </c>
      <c r="DC344" s="136">
        <v>83.125</v>
      </c>
      <c r="DD344" s="136">
        <v>3192.6</v>
      </c>
      <c r="DE344" s="136">
        <v>7641.5</v>
      </c>
      <c r="DF344" s="136">
        <v>596.02499999999998</v>
      </c>
      <c r="DG344" s="136">
        <v>28980.575000000001</v>
      </c>
      <c r="DH344" s="136">
        <v>68185.125</v>
      </c>
      <c r="DI344" s="136">
        <v>471.75</v>
      </c>
      <c r="DJ344" s="136">
        <v>65505.474999999999</v>
      </c>
      <c r="DK344" s="136">
        <v>163269.17499999999</v>
      </c>
      <c r="DL344" s="136">
        <v>444.02499999999998</v>
      </c>
      <c r="DM344" s="136">
        <v>61826.074999999997</v>
      </c>
      <c r="DN344" s="136">
        <v>153514.32500000001</v>
      </c>
      <c r="DO344" s="136">
        <v>40.377000000000002</v>
      </c>
      <c r="DP344" s="136">
        <v>1858.3810000000001</v>
      </c>
      <c r="DQ344" s="136">
        <v>4392.4290000000001</v>
      </c>
      <c r="DR344" s="136">
        <v>1.63</v>
      </c>
      <c r="DS344" s="136">
        <v>60.063000000000002</v>
      </c>
      <c r="DT344" s="136">
        <v>141.32</v>
      </c>
      <c r="DU344" s="136">
        <v>8.85</v>
      </c>
      <c r="DV344" s="136">
        <v>314.82499999999999</v>
      </c>
      <c r="DW344" s="136">
        <v>741.82500000000005</v>
      </c>
      <c r="DX344" s="136">
        <v>4.55</v>
      </c>
      <c r="DY344" s="136">
        <v>3346.15</v>
      </c>
      <c r="DZ344" s="136">
        <v>8028.15</v>
      </c>
      <c r="EA344" s="136">
        <v>282.875</v>
      </c>
      <c r="EB344" s="136">
        <v>10564.325000000001</v>
      </c>
      <c r="EC344" s="136">
        <v>24734.724999999999</v>
      </c>
      <c r="ED344" s="138">
        <v>0</v>
      </c>
      <c r="EE344" s="138">
        <v>0</v>
      </c>
      <c r="EF344" s="138">
        <v>0</v>
      </c>
      <c r="EG344" s="138">
        <v>0</v>
      </c>
      <c r="EH344" s="138">
        <v>0</v>
      </c>
      <c r="EI344" s="138">
        <v>25.477707006369428</v>
      </c>
      <c r="EJ344" s="138">
        <v>0</v>
      </c>
      <c r="EK344" s="138">
        <v>0</v>
      </c>
      <c r="EL344" s="138">
        <v>0</v>
      </c>
      <c r="EM344" s="138">
        <v>0</v>
      </c>
      <c r="EN344" s="138">
        <v>0</v>
      </c>
      <c r="EO344" s="138">
        <v>968.15286624203816</v>
      </c>
      <c r="EP344" s="138">
        <v>76.433121019108285</v>
      </c>
      <c r="EQ344" s="150">
        <v>50.955414012738856</v>
      </c>
      <c r="ER344" s="138">
        <v>0</v>
      </c>
      <c r="ES344" s="138">
        <v>0</v>
      </c>
      <c r="ET344" s="138">
        <v>0</v>
      </c>
      <c r="EU344" s="138">
        <v>25.477707006369428</v>
      </c>
      <c r="EV344" s="138">
        <v>0</v>
      </c>
      <c r="EW344" s="138">
        <v>0</v>
      </c>
      <c r="EX344" s="138">
        <v>0</v>
      </c>
      <c r="EY344" s="138">
        <v>0</v>
      </c>
      <c r="EZ344" s="138">
        <v>0</v>
      </c>
      <c r="FA344" s="138">
        <v>0</v>
      </c>
      <c r="FB344" s="138">
        <v>0</v>
      </c>
      <c r="FC344" s="138">
        <v>0</v>
      </c>
      <c r="FD344" s="138">
        <v>0</v>
      </c>
      <c r="FE344" s="138">
        <v>0</v>
      </c>
      <c r="FF344" s="138">
        <v>0</v>
      </c>
      <c r="FG344" s="138">
        <v>0</v>
      </c>
      <c r="FH344" s="138">
        <v>25.477707006369428</v>
      </c>
      <c r="FI344" s="138">
        <v>0</v>
      </c>
      <c r="FJ344" s="138">
        <v>0</v>
      </c>
      <c r="FK344" s="138">
        <v>0</v>
      </c>
      <c r="FL344" s="138">
        <v>0</v>
      </c>
      <c r="FM344" s="138">
        <v>0</v>
      </c>
      <c r="FN344" s="138">
        <v>0</v>
      </c>
      <c r="FO344" s="138">
        <v>76.433121019108285</v>
      </c>
      <c r="FP344" s="138">
        <v>0</v>
      </c>
      <c r="FQ344" s="138">
        <v>0</v>
      </c>
      <c r="FR344" s="138">
        <v>127.38853503184713</v>
      </c>
      <c r="FS344" s="138">
        <v>1426.751592356688</v>
      </c>
      <c r="FT344" s="138">
        <v>0</v>
      </c>
      <c r="FU344" s="138">
        <v>0</v>
      </c>
      <c r="FV344" s="138">
        <v>0</v>
      </c>
      <c r="FW344" s="138">
        <v>0</v>
      </c>
      <c r="FX344" s="138">
        <v>0</v>
      </c>
      <c r="FY344" s="138">
        <v>0</v>
      </c>
      <c r="FZ344" s="138">
        <v>0</v>
      </c>
      <c r="GA344" s="138">
        <v>0</v>
      </c>
      <c r="GB344" s="138">
        <v>458.59872611464971</v>
      </c>
      <c r="GC344" s="138">
        <v>0</v>
      </c>
      <c r="GD344" s="138">
        <v>0</v>
      </c>
      <c r="GE344" s="138">
        <v>0</v>
      </c>
      <c r="GF344" s="138">
        <v>0</v>
      </c>
      <c r="GG344" s="138">
        <v>0</v>
      </c>
      <c r="GH344" s="138">
        <v>0</v>
      </c>
      <c r="GI344" s="138">
        <v>0</v>
      </c>
      <c r="GJ344" s="138">
        <v>0</v>
      </c>
      <c r="GK344" s="138">
        <v>25.477707006369428</v>
      </c>
      <c r="GL344" s="138">
        <v>0</v>
      </c>
      <c r="GM344" s="138">
        <v>0</v>
      </c>
      <c r="GN344" s="138">
        <v>0</v>
      </c>
      <c r="GO344" s="138">
        <v>0</v>
      </c>
      <c r="GP344" s="138">
        <v>0</v>
      </c>
      <c r="GQ344" s="138">
        <v>0</v>
      </c>
      <c r="GR344" s="138">
        <v>25.477707006369428</v>
      </c>
      <c r="GS344" s="138">
        <v>0</v>
      </c>
      <c r="GT344" s="138">
        <v>25.477707006369428</v>
      </c>
      <c r="GU344" s="138">
        <v>0</v>
      </c>
      <c r="GV344" s="138">
        <v>0</v>
      </c>
      <c r="GW344" s="138">
        <v>0</v>
      </c>
      <c r="GX344" s="138">
        <v>0</v>
      </c>
      <c r="GY344" s="138">
        <v>0</v>
      </c>
      <c r="GZ344" s="138">
        <v>0</v>
      </c>
      <c r="HA344" s="138">
        <v>0</v>
      </c>
      <c r="HB344" s="138">
        <v>0</v>
      </c>
      <c r="HC344" s="138">
        <v>0</v>
      </c>
      <c r="HD344" s="138">
        <v>0</v>
      </c>
      <c r="HE344" s="138">
        <v>0</v>
      </c>
      <c r="HF344" s="138">
        <v>0</v>
      </c>
      <c r="HG344" s="138">
        <v>0</v>
      </c>
      <c r="HH344" s="138">
        <v>0</v>
      </c>
      <c r="HI344" s="138">
        <v>0</v>
      </c>
      <c r="HJ344" s="138">
        <v>0</v>
      </c>
      <c r="HK344" s="138">
        <v>0</v>
      </c>
      <c r="HL344" s="138">
        <v>203.82165605095543</v>
      </c>
      <c r="HM344" s="138">
        <v>0</v>
      </c>
      <c r="HN344" s="138">
        <v>0</v>
      </c>
      <c r="HO344" s="138">
        <v>50.955414012738856</v>
      </c>
      <c r="HP344" s="138">
        <v>0</v>
      </c>
      <c r="HQ344" s="138">
        <v>0</v>
      </c>
      <c r="HR344" s="138">
        <v>0</v>
      </c>
      <c r="HS344" s="138">
        <v>50.955414012738856</v>
      </c>
      <c r="HT344" s="138">
        <v>0</v>
      </c>
      <c r="HU344" s="138">
        <v>0</v>
      </c>
      <c r="HV344" s="138">
        <v>0</v>
      </c>
      <c r="HW344" s="138">
        <v>0</v>
      </c>
      <c r="HX344" s="138">
        <v>0</v>
      </c>
      <c r="HY344" s="138">
        <v>0</v>
      </c>
      <c r="HZ344" s="138">
        <v>0</v>
      </c>
      <c r="IA344" s="138">
        <v>0</v>
      </c>
      <c r="IB344" s="138">
        <v>0</v>
      </c>
      <c r="IC344" s="138">
        <v>0</v>
      </c>
      <c r="ID344" s="138">
        <v>0</v>
      </c>
      <c r="IE344" s="138">
        <v>0</v>
      </c>
      <c r="IF344" s="138">
        <v>0</v>
      </c>
      <c r="IG344" s="138">
        <v>25.477707006369428</v>
      </c>
      <c r="IH344" s="138">
        <v>0</v>
      </c>
      <c r="II344" s="138">
        <v>0</v>
      </c>
      <c r="IJ344" s="138">
        <v>0</v>
      </c>
      <c r="IK344" s="138">
        <v>0</v>
      </c>
      <c r="IL344" s="138">
        <v>0</v>
      </c>
      <c r="IM344" s="138">
        <v>0</v>
      </c>
      <c r="IN344" s="138">
        <v>0</v>
      </c>
      <c r="IO344" s="138">
        <v>0</v>
      </c>
      <c r="IP344" s="138">
        <v>0</v>
      </c>
      <c r="IQ344" s="138">
        <v>0</v>
      </c>
      <c r="IR344" s="138">
        <v>0</v>
      </c>
      <c r="IS344" s="138">
        <v>0</v>
      </c>
      <c r="IT344" s="138">
        <v>0</v>
      </c>
      <c r="IU344" s="138">
        <v>0</v>
      </c>
      <c r="IV344" s="138">
        <v>0</v>
      </c>
      <c r="IW344" s="138">
        <v>0</v>
      </c>
      <c r="IX344" s="138">
        <v>0</v>
      </c>
      <c r="IY344" s="138">
        <v>0</v>
      </c>
      <c r="IZ344" s="138">
        <v>0</v>
      </c>
      <c r="JA344" s="138">
        <v>0</v>
      </c>
      <c r="JB344" s="138">
        <v>0</v>
      </c>
      <c r="JC344" s="138">
        <v>0</v>
      </c>
      <c r="JD344" s="138">
        <v>0</v>
      </c>
      <c r="JE344" s="138">
        <v>0</v>
      </c>
      <c r="JF344" s="138">
        <v>25.477707006369428</v>
      </c>
      <c r="JG344" s="138">
        <v>0</v>
      </c>
      <c r="JH344" s="138">
        <v>0</v>
      </c>
      <c r="JI344" s="138">
        <v>0</v>
      </c>
      <c r="JJ344" s="138">
        <v>0</v>
      </c>
      <c r="JK344" s="138">
        <v>0</v>
      </c>
      <c r="JL344" s="138">
        <v>0</v>
      </c>
      <c r="JM344" s="138">
        <v>0</v>
      </c>
      <c r="JN344" s="138">
        <v>0</v>
      </c>
      <c r="JO344" s="138">
        <v>25.477707006369428</v>
      </c>
      <c r="JP344" s="138">
        <v>0</v>
      </c>
      <c r="JQ344" s="138">
        <v>0</v>
      </c>
      <c r="JR344" s="138">
        <v>0</v>
      </c>
      <c r="JS344" s="138">
        <v>76.433121019108285</v>
      </c>
      <c r="JT344" s="138">
        <v>0</v>
      </c>
      <c r="JU344" s="138">
        <v>0</v>
      </c>
      <c r="JV344" s="138">
        <v>76.433121019108285</v>
      </c>
      <c r="JW344" s="138">
        <v>0</v>
      </c>
      <c r="JX344" s="138">
        <v>0</v>
      </c>
      <c r="JY344" s="138">
        <v>0</v>
      </c>
      <c r="JZ344" s="138">
        <v>25.477707006369428</v>
      </c>
      <c r="KA344" s="138">
        <v>25.477707006369428</v>
      </c>
      <c r="KB344" s="138">
        <v>0</v>
      </c>
      <c r="KC344" s="138">
        <v>0</v>
      </c>
      <c r="KD344" s="138">
        <v>0</v>
      </c>
      <c r="KE344" s="138">
        <v>0</v>
      </c>
      <c r="KF344" s="138">
        <v>0</v>
      </c>
      <c r="KG344" s="138">
        <v>254.77707006369425</v>
      </c>
      <c r="KH344" s="138">
        <v>0</v>
      </c>
      <c r="KI344" s="138">
        <v>0</v>
      </c>
      <c r="KJ344" s="138">
        <v>0</v>
      </c>
      <c r="KK344" s="138">
        <v>0</v>
      </c>
      <c r="KL344" s="138">
        <v>0</v>
      </c>
      <c r="KM344" s="138">
        <v>0</v>
      </c>
      <c r="KN344" s="138">
        <v>0</v>
      </c>
      <c r="KO344" s="138">
        <v>127.38853503184713</v>
      </c>
      <c r="KP344" s="138">
        <v>0</v>
      </c>
      <c r="KQ344" s="138">
        <v>0</v>
      </c>
      <c r="KR344" s="138">
        <v>0</v>
      </c>
      <c r="KS344" s="138">
        <v>0</v>
      </c>
      <c r="KT344" s="138">
        <v>0</v>
      </c>
      <c r="KU344" s="138">
        <v>0</v>
      </c>
      <c r="KV344" s="138">
        <v>0</v>
      </c>
      <c r="KW344" s="138">
        <v>25.477707006369428</v>
      </c>
      <c r="KX344" s="138">
        <v>0</v>
      </c>
      <c r="KY344" s="138">
        <v>0</v>
      </c>
      <c r="KZ344" s="138">
        <v>0</v>
      </c>
      <c r="LA344" s="138">
        <v>0</v>
      </c>
      <c r="LB344" s="138">
        <v>25.477707006369428</v>
      </c>
      <c r="LC344" s="138">
        <v>0</v>
      </c>
      <c r="LD344" s="138">
        <v>0</v>
      </c>
      <c r="LE344" s="138">
        <v>0</v>
      </c>
      <c r="LF344" s="138">
        <v>0</v>
      </c>
      <c r="LG344" s="138">
        <v>0</v>
      </c>
      <c r="LH344" s="138">
        <v>0</v>
      </c>
      <c r="LI344" s="138">
        <v>0</v>
      </c>
      <c r="LJ344" s="138">
        <v>50.955414012738856</v>
      </c>
      <c r="LK344" s="138">
        <v>0</v>
      </c>
      <c r="LL344" s="139">
        <v>0</v>
      </c>
      <c r="LM344" s="138">
        <v>0</v>
      </c>
      <c r="LN344" s="138">
        <v>0</v>
      </c>
      <c r="LO344" s="138">
        <v>0</v>
      </c>
      <c r="LP344" s="138">
        <v>0</v>
      </c>
      <c r="LQ344" s="138">
        <v>0</v>
      </c>
      <c r="LR344" s="138">
        <v>0</v>
      </c>
      <c r="LS344" s="138">
        <v>0</v>
      </c>
      <c r="LT344" s="138">
        <v>0</v>
      </c>
      <c r="LU344" s="138">
        <v>0</v>
      </c>
      <c r="LV344" s="138">
        <v>0</v>
      </c>
      <c r="LW344" s="138">
        <v>0</v>
      </c>
      <c r="LX344" s="138">
        <v>0</v>
      </c>
      <c r="LY344" s="138">
        <v>0</v>
      </c>
      <c r="LZ344" s="138">
        <v>25.477707006369428</v>
      </c>
      <c r="MA344" s="138">
        <v>0</v>
      </c>
      <c r="MB344" s="138">
        <v>0</v>
      </c>
      <c r="MC344" s="138">
        <v>25.477707006369428</v>
      </c>
      <c r="MD344" s="138">
        <v>0</v>
      </c>
      <c r="ME344" s="138">
        <v>0</v>
      </c>
      <c r="MF344" s="138">
        <v>0</v>
      </c>
      <c r="MG344" s="138">
        <v>0</v>
      </c>
      <c r="MH344" s="138">
        <v>0</v>
      </c>
      <c r="MI344" s="138">
        <v>0</v>
      </c>
      <c r="MJ344" s="138">
        <v>0</v>
      </c>
      <c r="MK344" s="138">
        <v>0</v>
      </c>
      <c r="ML344" s="138">
        <v>0</v>
      </c>
      <c r="MM344" s="138">
        <v>0</v>
      </c>
      <c r="MN344" s="138">
        <v>25.477707006369428</v>
      </c>
      <c r="MO344" s="138">
        <v>25.477707006369428</v>
      </c>
      <c r="MP344" s="138">
        <v>0</v>
      </c>
      <c r="MQ344" s="138">
        <v>0</v>
      </c>
      <c r="MR344" s="138">
        <v>0</v>
      </c>
      <c r="MS344" s="138">
        <v>0</v>
      </c>
      <c r="MT344" s="138">
        <v>0</v>
      </c>
      <c r="MU344" s="138">
        <v>0</v>
      </c>
      <c r="MV344" s="138">
        <v>0</v>
      </c>
      <c r="MW344" s="138">
        <v>0</v>
      </c>
      <c r="MX344" s="138">
        <v>0</v>
      </c>
      <c r="MY344" s="138">
        <v>0</v>
      </c>
      <c r="MZ344" s="138">
        <v>0</v>
      </c>
      <c r="NA344" s="138">
        <v>0</v>
      </c>
      <c r="NB344" s="138">
        <v>50.955414012738856</v>
      </c>
      <c r="NC344" s="138">
        <v>0</v>
      </c>
      <c r="ND344" s="138">
        <v>0</v>
      </c>
      <c r="NE344" s="138">
        <v>0</v>
      </c>
      <c r="NF344" s="138">
        <v>0</v>
      </c>
      <c r="NG344" s="138">
        <v>0</v>
      </c>
      <c r="NH344" s="138">
        <v>0</v>
      </c>
      <c r="NI344" s="138">
        <v>0</v>
      </c>
      <c r="NJ344" s="138">
        <v>0</v>
      </c>
      <c r="NK344" s="138">
        <v>0</v>
      </c>
      <c r="NL344" s="138">
        <v>0</v>
      </c>
      <c r="NM344" s="138">
        <v>0</v>
      </c>
      <c r="NN344" s="138">
        <v>0</v>
      </c>
      <c r="NO344" s="138">
        <v>0</v>
      </c>
      <c r="NP344" s="138">
        <v>25.477707006369428</v>
      </c>
      <c r="NQ344" s="138">
        <v>0</v>
      </c>
      <c r="NR344" s="138">
        <v>0</v>
      </c>
      <c r="NS344" s="138">
        <v>0</v>
      </c>
      <c r="NT344" s="138">
        <v>0</v>
      </c>
      <c r="NU344" s="138">
        <v>0</v>
      </c>
      <c r="NV344" s="138">
        <v>0</v>
      </c>
      <c r="NW344" s="138">
        <v>0</v>
      </c>
      <c r="NX344" s="138">
        <v>0</v>
      </c>
      <c r="NY344" s="138">
        <v>0</v>
      </c>
      <c r="NZ344" s="138">
        <v>0</v>
      </c>
      <c r="OA344" s="138">
        <v>0</v>
      </c>
      <c r="OB344" s="138">
        <v>0</v>
      </c>
      <c r="OC344" s="138">
        <v>0</v>
      </c>
      <c r="OD344" s="138">
        <v>0</v>
      </c>
      <c r="OE344" s="138">
        <v>0</v>
      </c>
      <c r="OF344" s="138">
        <v>0</v>
      </c>
      <c r="OG344" s="138">
        <v>0</v>
      </c>
      <c r="OH344" s="138">
        <v>0</v>
      </c>
      <c r="OI344" s="138">
        <v>0</v>
      </c>
      <c r="OJ344" s="138">
        <v>0</v>
      </c>
      <c r="OK344" s="138">
        <v>0</v>
      </c>
      <c r="OL344" s="138">
        <v>0</v>
      </c>
      <c r="OM344" s="138">
        <v>0</v>
      </c>
      <c r="ON344" s="138">
        <v>0</v>
      </c>
    </row>
    <row r="345" spans="1:404" ht="20.25" customHeight="1">
      <c r="A345" s="176">
        <v>40211</v>
      </c>
      <c r="B345" s="216" t="s">
        <v>35</v>
      </c>
      <c r="C345" s="177">
        <v>2</v>
      </c>
      <c r="D345" s="173">
        <v>-3.4951300000000001</v>
      </c>
      <c r="E345" s="174">
        <v>-60.266840000000002</v>
      </c>
      <c r="F345" s="170" t="s">
        <v>12</v>
      </c>
      <c r="G345" s="172">
        <v>1</v>
      </c>
      <c r="H345" s="170" t="s">
        <v>13</v>
      </c>
      <c r="I345" s="171" t="s">
        <v>452</v>
      </c>
      <c r="J345" s="12" t="s">
        <v>1930</v>
      </c>
      <c r="K345" s="175" t="s">
        <v>451</v>
      </c>
      <c r="L345" s="136">
        <v>0</v>
      </c>
      <c r="M345" s="178">
        <v>7</v>
      </c>
      <c r="N345" s="178">
        <v>0.9</v>
      </c>
      <c r="O345" s="178">
        <v>29.45</v>
      </c>
      <c r="P345" s="178">
        <v>52</v>
      </c>
      <c r="Q345" s="178">
        <v>4.03</v>
      </c>
      <c r="R345" s="178">
        <v>74.8</v>
      </c>
      <c r="S345" s="178">
        <v>5.7</v>
      </c>
      <c r="T345" s="178">
        <v>7.8</v>
      </c>
      <c r="U345" s="178">
        <v>1.8</v>
      </c>
      <c r="V345" s="178" t="s">
        <v>15</v>
      </c>
      <c r="W345" s="178">
        <v>6.73</v>
      </c>
      <c r="X345" s="178">
        <v>0.51</v>
      </c>
      <c r="Y345" s="178">
        <v>5.63</v>
      </c>
      <c r="Z345" s="179" t="s">
        <v>15</v>
      </c>
      <c r="AA345" s="178">
        <v>6.6</v>
      </c>
      <c r="AB345" s="178">
        <v>7.38</v>
      </c>
      <c r="AC345" s="178">
        <v>22.74</v>
      </c>
      <c r="AD345" s="178">
        <v>0.05</v>
      </c>
      <c r="AE345" s="178">
        <v>0.44</v>
      </c>
      <c r="AF345" s="178">
        <v>1.52</v>
      </c>
      <c r="AG345" s="260" t="s">
        <v>1900</v>
      </c>
      <c r="AH345" s="178">
        <v>4.93</v>
      </c>
      <c r="AI345" s="217">
        <v>6.02</v>
      </c>
      <c r="AJ345" s="178">
        <v>0.95</v>
      </c>
      <c r="AK345" s="178">
        <v>2.09</v>
      </c>
      <c r="AL345" s="178">
        <v>0.89</v>
      </c>
      <c r="AM345" s="167" t="s">
        <v>1895</v>
      </c>
      <c r="AN345" s="179" t="s">
        <v>15</v>
      </c>
      <c r="AO345" s="217">
        <v>33.374628398084639</v>
      </c>
      <c r="AP345" s="217">
        <v>10.292152636273146</v>
      </c>
      <c r="AQ345" s="217">
        <f t="shared" si="25"/>
        <v>43.666781034357783</v>
      </c>
      <c r="AR345" s="261">
        <f t="shared" si="24"/>
        <v>0.76430246534144342</v>
      </c>
      <c r="AS345" s="178">
        <v>11.08</v>
      </c>
      <c r="AT345" s="217">
        <v>7.73</v>
      </c>
      <c r="AU345" s="217">
        <v>0.92</v>
      </c>
      <c r="AV345" s="178">
        <v>8.43</v>
      </c>
      <c r="AW345" s="204" t="str">
        <f>IF(AM345="&lt;0.01","&lt;0.55",(AM345*1000)/1.28784/14.0067)</f>
        <v>&lt;0.55</v>
      </c>
      <c r="AX345" s="217">
        <v>4.7712000000000003</v>
      </c>
      <c r="AY345" s="217">
        <v>0.1368</v>
      </c>
      <c r="AZ345" s="217">
        <f t="shared" ref="AZ345:AZ408" si="27">(AY345*46.005*0.001)/0.304467</f>
        <v>2.067049630994492E-2</v>
      </c>
      <c r="BA345" s="217">
        <v>4.6344000000000003</v>
      </c>
      <c r="BB345" s="246">
        <f t="shared" ref="BB345:BB408" si="28">(BA345*62.004*0.001)/0.2259</f>
        <v>1.2720289402390441</v>
      </c>
      <c r="BC345" s="217">
        <v>9.4700000000000006E-2</v>
      </c>
      <c r="BD345" s="217">
        <f t="shared" ref="BD345:BD408" si="29">(BC345*94.9698*0.001)/0.3261</f>
        <v>2.7579393008279669E-2</v>
      </c>
      <c r="BE345" s="217">
        <v>30.114799999999999</v>
      </c>
      <c r="BF345" s="217">
        <f t="shared" ref="BF345:BF408" si="30">(BE345*92.0815*0.001)/0.30501</f>
        <v>9.0915575102455666</v>
      </c>
      <c r="BG345" s="217">
        <f>(AY345+BA345)*14.0067*0.001</f>
        <v>6.6828767040000001E-2</v>
      </c>
      <c r="BH345" s="217" t="s">
        <v>15</v>
      </c>
      <c r="BI345" s="217" t="s">
        <v>15</v>
      </c>
      <c r="BJ345" s="309">
        <v>16.399380000000001</v>
      </c>
      <c r="BK345" s="309">
        <v>470360700</v>
      </c>
      <c r="BL345" s="309">
        <v>161770500</v>
      </c>
      <c r="BM345" s="309">
        <v>0.47649570000000002</v>
      </c>
      <c r="BN345" s="309">
        <v>0.16136519999999999</v>
      </c>
      <c r="BO345" s="309">
        <v>0.2221264</v>
      </c>
      <c r="BP345" s="309">
        <v>0.10412109999999999</v>
      </c>
      <c r="BQ345" s="309">
        <v>0</v>
      </c>
      <c r="BR345" s="309">
        <v>3.5891649999999997E-2</v>
      </c>
      <c r="BS345" s="136">
        <v>9.5945819218953492</v>
      </c>
      <c r="BT345" s="136">
        <v>6.66559759775798</v>
      </c>
      <c r="BU345" s="136">
        <v>1.9950645044445998E-2</v>
      </c>
      <c r="BV345" s="136">
        <v>1.28698504219453E-2</v>
      </c>
      <c r="BW345" s="136">
        <v>3.8375307495395299E-2</v>
      </c>
      <c r="BX345" s="136">
        <v>32.825432054679197</v>
      </c>
      <c r="BY345" s="136">
        <v>672.709371906912</v>
      </c>
      <c r="BZ345" s="136">
        <v>3.70577118372062E-2</v>
      </c>
      <c r="CA345" s="136">
        <v>4.6121798178062898E-3</v>
      </c>
      <c r="CB345" s="136">
        <v>244799.71435702301</v>
      </c>
      <c r="CC345" s="136">
        <v>827.25689409841198</v>
      </c>
      <c r="CD345" s="136">
        <v>177.53163921266901</v>
      </c>
      <c r="CE345" s="136">
        <v>0</v>
      </c>
      <c r="CF345" s="136">
        <v>0.46644799999999997</v>
      </c>
      <c r="CG345" s="136">
        <v>0.46644799999999997</v>
      </c>
      <c r="CH345" s="136">
        <v>26.3</v>
      </c>
      <c r="CI345" s="136">
        <v>27.392413793103501</v>
      </c>
      <c r="CJ345" s="136">
        <v>26.992797783933501</v>
      </c>
      <c r="CK345" s="136">
        <v>0.12959999999999999</v>
      </c>
      <c r="CL345" s="136">
        <v>14.706</v>
      </c>
      <c r="CM345" s="136">
        <v>39.988799999999998</v>
      </c>
      <c r="CN345" s="136">
        <v>156.80333300000001</v>
      </c>
      <c r="CO345" s="136">
        <v>29938.662219000002</v>
      </c>
      <c r="CP345" s="136">
        <v>68833.285275000002</v>
      </c>
      <c r="CQ345" s="136">
        <v>87</v>
      </c>
      <c r="CR345" s="136">
        <v>80.627586206896595</v>
      </c>
      <c r="CS345" s="136">
        <v>81.939058171745103</v>
      </c>
      <c r="CT345" s="136">
        <v>1005.8</v>
      </c>
      <c r="CU345" s="136">
        <v>1003.83586206897</v>
      </c>
      <c r="CV345" s="136">
        <v>1004.41329639889</v>
      </c>
      <c r="CW345" s="136">
        <v>2.5</v>
      </c>
      <c r="CX345" s="136">
        <v>1.96</v>
      </c>
      <c r="CY345" s="136">
        <v>1.87257617728532</v>
      </c>
      <c r="CZ345" s="136">
        <v>78</v>
      </c>
      <c r="DA345" s="136">
        <v>108.855172413793</v>
      </c>
      <c r="DB345" s="136">
        <v>122.116343490305</v>
      </c>
      <c r="DC345" s="136">
        <v>26.65</v>
      </c>
      <c r="DD345" s="136">
        <v>3154.3249999999998</v>
      </c>
      <c r="DE345" s="136">
        <v>7596.6750000000002</v>
      </c>
      <c r="DF345" s="136">
        <v>277.89999999999998</v>
      </c>
      <c r="DG345" s="136">
        <v>28993.25</v>
      </c>
      <c r="DH345" s="136">
        <v>68148.649999999994</v>
      </c>
      <c r="DI345" s="136">
        <v>443.92500000000001</v>
      </c>
      <c r="DJ345" s="136">
        <v>65369.775000000001</v>
      </c>
      <c r="DK345" s="136">
        <v>163255.04999999999</v>
      </c>
      <c r="DL345" s="136">
        <v>435.9</v>
      </c>
      <c r="DM345" s="136">
        <v>61771.1</v>
      </c>
      <c r="DN345" s="136">
        <v>153482.9</v>
      </c>
      <c r="DO345" s="136">
        <v>18.149999999999999</v>
      </c>
      <c r="DP345" s="136">
        <v>1849.546</v>
      </c>
      <c r="DQ345" s="136">
        <v>4382.3639999999996</v>
      </c>
      <c r="DR345" s="136">
        <v>0.43</v>
      </c>
      <c r="DS345" s="136">
        <v>59.07</v>
      </c>
      <c r="DT345" s="136">
        <v>140.315</v>
      </c>
      <c r="DU345" s="136">
        <v>2.2000000000000002</v>
      </c>
      <c r="DV345" s="136">
        <v>309.10000000000002</v>
      </c>
      <c r="DW345" s="136">
        <v>736.15</v>
      </c>
      <c r="DX345" s="136">
        <v>28.125</v>
      </c>
      <c r="DY345" s="136">
        <v>3435.45</v>
      </c>
      <c r="DZ345" s="136">
        <v>8166.8</v>
      </c>
      <c r="EA345" s="136">
        <v>106.875</v>
      </c>
      <c r="EB345" s="136">
        <v>10464.5</v>
      </c>
      <c r="EC345" s="136">
        <v>24565.825000000001</v>
      </c>
      <c r="ED345" s="136"/>
      <c r="EE345" s="136"/>
      <c r="EF345" s="136"/>
      <c r="EG345" s="136"/>
      <c r="EH345" s="136"/>
      <c r="EI345" s="136"/>
      <c r="EJ345" s="136"/>
      <c r="EK345" s="136"/>
      <c r="EL345" s="136"/>
      <c r="EM345" s="136"/>
      <c r="EN345" s="136"/>
      <c r="EO345" s="136"/>
      <c r="EP345" s="136"/>
      <c r="ER345" s="136"/>
      <c r="ES345" s="136"/>
      <c r="ET345" s="136"/>
      <c r="EU345" s="136"/>
      <c r="EV345" s="136"/>
      <c r="EW345" s="136"/>
      <c r="EX345" s="136"/>
      <c r="EY345" s="136"/>
      <c r="EZ345" s="136"/>
      <c r="FA345" s="136"/>
      <c r="FB345" s="136"/>
      <c r="FC345" s="136"/>
      <c r="FD345" s="136"/>
      <c r="FE345" s="136"/>
      <c r="FF345" s="136"/>
      <c r="FG345" s="136"/>
      <c r="FH345" s="136"/>
      <c r="FI345" s="136"/>
      <c r="FJ345" s="136"/>
      <c r="FK345" s="136"/>
      <c r="FL345" s="136"/>
      <c r="FM345" s="136"/>
      <c r="FN345" s="136"/>
      <c r="FO345" s="136"/>
      <c r="FP345" s="136"/>
      <c r="FQ345" s="136"/>
      <c r="FR345" s="136"/>
      <c r="FS345" s="136"/>
      <c r="FT345" s="136"/>
      <c r="FU345" s="136"/>
      <c r="FV345" s="136"/>
      <c r="FW345" s="136"/>
      <c r="FX345" s="136"/>
      <c r="FY345" s="136"/>
      <c r="FZ345" s="136"/>
      <c r="GA345" s="136"/>
      <c r="GB345" s="136"/>
      <c r="GC345" s="136"/>
      <c r="GD345" s="136"/>
      <c r="GE345" s="136"/>
      <c r="GF345" s="136"/>
      <c r="GG345" s="136"/>
      <c r="GH345" s="136"/>
      <c r="GI345" s="136"/>
      <c r="GJ345" s="136"/>
      <c r="GK345" s="136"/>
      <c r="GL345" s="136"/>
      <c r="GM345" s="136"/>
      <c r="GN345" s="136"/>
      <c r="GO345" s="136"/>
      <c r="GP345" s="136"/>
      <c r="GQ345" s="136"/>
      <c r="GR345" s="136"/>
      <c r="GS345" s="136"/>
      <c r="GT345" s="136"/>
      <c r="GU345" s="136"/>
      <c r="GV345" s="136"/>
      <c r="GW345" s="136"/>
      <c r="GX345" s="136"/>
      <c r="GY345" s="136"/>
      <c r="GZ345" s="136"/>
      <c r="HA345" s="136"/>
      <c r="HB345" s="136"/>
      <c r="HC345" s="136"/>
      <c r="HD345" s="136"/>
      <c r="HE345" s="136"/>
      <c r="HF345" s="136"/>
      <c r="HG345" s="136"/>
      <c r="HH345" s="136"/>
      <c r="HI345" s="136"/>
      <c r="HJ345" s="136"/>
      <c r="HK345" s="136"/>
      <c r="HL345" s="136"/>
      <c r="HM345" s="136"/>
      <c r="HN345" s="136"/>
      <c r="HO345" s="136"/>
      <c r="HP345" s="136"/>
      <c r="HQ345" s="136"/>
      <c r="HR345" s="136"/>
      <c r="HS345" s="136"/>
      <c r="HT345" s="136"/>
      <c r="HU345" s="136"/>
      <c r="HV345" s="136"/>
      <c r="HW345" s="136"/>
      <c r="HX345" s="136"/>
      <c r="HY345" s="136"/>
      <c r="HZ345" s="136"/>
      <c r="IA345" s="136"/>
      <c r="IB345" s="136"/>
      <c r="IC345" s="136"/>
      <c r="ID345" s="136"/>
      <c r="IE345" s="136"/>
      <c r="IF345" s="136"/>
      <c r="IG345" s="136"/>
      <c r="IH345" s="136"/>
      <c r="II345" s="136"/>
      <c r="IJ345" s="136"/>
      <c r="IK345" s="136"/>
      <c r="IL345" s="136"/>
      <c r="IM345" s="136"/>
      <c r="IN345" s="136"/>
      <c r="IO345" s="136"/>
      <c r="IP345" s="136"/>
      <c r="IQ345" s="136"/>
      <c r="IR345" s="136"/>
      <c r="IS345" s="136"/>
      <c r="IT345" s="136"/>
      <c r="IU345" s="136"/>
      <c r="IV345" s="136"/>
      <c r="IW345" s="136"/>
      <c r="IX345" s="136"/>
      <c r="IY345" s="136"/>
      <c r="IZ345" s="136"/>
      <c r="JA345" s="136"/>
      <c r="JB345" s="136"/>
      <c r="JC345" s="136"/>
      <c r="JD345" s="136"/>
      <c r="JE345" s="136"/>
      <c r="JF345" s="136"/>
      <c r="JG345" s="136"/>
      <c r="JH345" s="136"/>
      <c r="JI345" s="136"/>
      <c r="JJ345" s="136"/>
      <c r="JK345" s="136"/>
      <c r="JL345" s="136"/>
      <c r="JM345" s="136"/>
      <c r="JN345" s="136"/>
      <c r="JO345" s="136"/>
      <c r="JP345" s="136"/>
      <c r="JQ345" s="136"/>
      <c r="JR345" s="136"/>
      <c r="JS345" s="136"/>
      <c r="JT345" s="136"/>
      <c r="JU345" s="136"/>
      <c r="JV345" s="136"/>
      <c r="JW345" s="136"/>
      <c r="JX345" s="136"/>
      <c r="JY345" s="136"/>
      <c r="JZ345" s="136"/>
      <c r="KA345" s="136"/>
      <c r="KB345" s="136"/>
      <c r="KC345" s="136"/>
      <c r="KD345" s="136"/>
      <c r="KE345" s="136"/>
      <c r="KF345" s="136"/>
      <c r="KG345" s="136"/>
      <c r="KH345" s="136"/>
      <c r="KI345" s="136"/>
      <c r="KJ345" s="136"/>
      <c r="KK345" s="136"/>
      <c r="KL345" s="136"/>
      <c r="KM345" s="136"/>
      <c r="KN345" s="136"/>
      <c r="KO345" s="136"/>
      <c r="KP345" s="136"/>
      <c r="KQ345" s="136"/>
      <c r="KR345" s="136"/>
      <c r="KS345" s="136"/>
      <c r="KT345" s="136"/>
      <c r="KU345" s="136"/>
      <c r="KV345" s="136"/>
      <c r="KW345" s="136"/>
      <c r="KX345" s="136"/>
      <c r="KY345" s="136"/>
      <c r="KZ345" s="136"/>
      <c r="LA345" s="136"/>
      <c r="LB345" s="136"/>
      <c r="LC345" s="136"/>
      <c r="LD345" s="136"/>
      <c r="LE345" s="136"/>
      <c r="LF345" s="136"/>
      <c r="LG345" s="136"/>
      <c r="LH345" s="136"/>
      <c r="LI345" s="136"/>
      <c r="LJ345" s="136"/>
      <c r="LK345" s="136"/>
      <c r="LL345" s="136"/>
      <c r="LM345" s="136"/>
      <c r="LN345" s="136"/>
      <c r="LO345" s="136"/>
      <c r="LP345" s="136"/>
      <c r="LQ345" s="136"/>
      <c r="LR345" s="136"/>
      <c r="LS345" s="136"/>
      <c r="LT345" s="136"/>
      <c r="LU345" s="136"/>
      <c r="LV345" s="136"/>
      <c r="LW345" s="136"/>
      <c r="LX345" s="136"/>
      <c r="LY345" s="136"/>
      <c r="LZ345" s="136"/>
      <c r="MA345" s="136"/>
      <c r="MB345" s="136"/>
      <c r="MC345" s="136"/>
      <c r="MD345" s="136"/>
      <c r="ME345" s="136"/>
      <c r="MF345" s="136"/>
      <c r="MG345" s="136"/>
      <c r="MH345" s="136"/>
      <c r="MI345" s="136"/>
      <c r="MJ345" s="136"/>
      <c r="MK345" s="136"/>
      <c r="ML345" s="136"/>
      <c r="MM345" s="136"/>
      <c r="MN345" s="136"/>
      <c r="MO345" s="136"/>
      <c r="MP345" s="136"/>
      <c r="MQ345" s="136"/>
      <c r="MR345" s="136"/>
      <c r="MS345" s="136"/>
      <c r="MT345" s="136"/>
      <c r="MU345" s="136"/>
      <c r="MV345" s="136"/>
      <c r="MW345" s="136"/>
      <c r="MX345" s="136"/>
      <c r="MY345" s="136"/>
      <c r="MZ345" s="136"/>
      <c r="NA345" s="136"/>
      <c r="NB345" s="136"/>
      <c r="NC345" s="136"/>
      <c r="ND345" s="136"/>
      <c r="NE345" s="136"/>
      <c r="NF345" s="136"/>
      <c r="NG345" s="136"/>
      <c r="NH345" s="136"/>
      <c r="NI345" s="136"/>
      <c r="NJ345" s="136"/>
      <c r="NK345" s="136"/>
      <c r="NL345" s="136"/>
      <c r="NM345" s="136"/>
      <c r="NN345" s="136"/>
      <c r="NO345" s="136"/>
      <c r="NP345" s="136"/>
      <c r="NQ345" s="136"/>
      <c r="NR345" s="136"/>
      <c r="NS345" s="136"/>
      <c r="NT345" s="136"/>
      <c r="NU345" s="136"/>
      <c r="NV345" s="136"/>
      <c r="NW345" s="136"/>
      <c r="NX345" s="136"/>
      <c r="NY345" s="136"/>
      <c r="NZ345" s="136"/>
      <c r="OA345" s="136"/>
      <c r="OB345" s="136"/>
      <c r="OC345" s="136"/>
      <c r="OD345" s="136"/>
      <c r="OE345" s="136"/>
      <c r="OF345" s="136"/>
      <c r="OG345" s="136"/>
      <c r="OH345" s="136"/>
      <c r="OI345" s="136"/>
      <c r="OJ345" s="136"/>
      <c r="OK345" s="136"/>
      <c r="OL345" s="136"/>
      <c r="OM345" s="136"/>
      <c r="ON345" s="136"/>
    </row>
    <row r="346" spans="1:404" ht="20.25" customHeight="1">
      <c r="A346" s="25">
        <v>40211</v>
      </c>
      <c r="B346" s="26" t="s">
        <v>35</v>
      </c>
      <c r="C346" s="27">
        <v>2</v>
      </c>
      <c r="D346" s="14">
        <v>-3.4951300000000001</v>
      </c>
      <c r="E346" s="23">
        <v>-60.266840000000002</v>
      </c>
      <c r="F346" s="11" t="s">
        <v>12</v>
      </c>
      <c r="G346" s="13">
        <v>1</v>
      </c>
      <c r="H346" s="11" t="s">
        <v>13</v>
      </c>
      <c r="I346" s="12" t="s">
        <v>450</v>
      </c>
      <c r="J346" s="12" t="s">
        <v>1930</v>
      </c>
      <c r="K346" s="24" t="s">
        <v>451</v>
      </c>
      <c r="L346" s="136">
        <v>1</v>
      </c>
      <c r="M346" s="20">
        <v>7</v>
      </c>
      <c r="N346" s="20">
        <v>0.9</v>
      </c>
      <c r="O346" s="20">
        <v>29.78</v>
      </c>
      <c r="P346" s="20">
        <v>47</v>
      </c>
      <c r="Q346" s="20">
        <v>0.46</v>
      </c>
      <c r="R346" s="20">
        <v>91.1</v>
      </c>
      <c r="S346" s="20">
        <v>6.92</v>
      </c>
      <c r="T346" s="20">
        <v>10</v>
      </c>
      <c r="U346" s="20">
        <v>2.4</v>
      </c>
      <c r="V346" s="20" t="s">
        <v>15</v>
      </c>
      <c r="W346" s="28">
        <v>6.82</v>
      </c>
      <c r="X346" s="28">
        <v>0.47</v>
      </c>
      <c r="Y346" s="28">
        <v>6.08</v>
      </c>
      <c r="Z346" s="29" t="s">
        <v>15</v>
      </c>
      <c r="AA346" s="28">
        <v>6</v>
      </c>
      <c r="AB346" s="28">
        <v>7.35</v>
      </c>
      <c r="AC346" s="28">
        <v>18.77</v>
      </c>
      <c r="AD346" s="28">
        <v>0.04</v>
      </c>
      <c r="AE346" s="178" t="s">
        <v>1900</v>
      </c>
      <c r="AF346" s="28">
        <v>1.28</v>
      </c>
      <c r="AG346" s="260" t="s">
        <v>1900</v>
      </c>
      <c r="AH346" s="28">
        <v>4.51</v>
      </c>
      <c r="AI346" s="205">
        <v>5.72</v>
      </c>
      <c r="AJ346" s="28">
        <v>0.92</v>
      </c>
      <c r="AK346" s="28">
        <v>2.0699999999999998</v>
      </c>
      <c r="AL346" s="28">
        <v>0.87</v>
      </c>
      <c r="AM346" s="167" t="s">
        <v>1895</v>
      </c>
      <c r="AN346" s="29" t="s">
        <v>15</v>
      </c>
      <c r="AO346" s="205">
        <v>41.053447336190608</v>
      </c>
      <c r="AP346" s="205">
        <v>12.868860734630905</v>
      </c>
      <c r="AQ346" s="217">
        <f t="shared" si="25"/>
        <v>53.922308070821515</v>
      </c>
      <c r="AR346" s="261">
        <f t="shared" si="24"/>
        <v>0.76134440095314626</v>
      </c>
      <c r="AS346" s="28">
        <v>4.76</v>
      </c>
      <c r="AT346" s="28">
        <v>7.9</v>
      </c>
      <c r="AU346" s="28">
        <v>0.4</v>
      </c>
      <c r="AV346" s="28">
        <v>19.57</v>
      </c>
      <c r="AW346" s="204" t="str">
        <f>IF(AM346="&lt;0.01","&lt;0.55",(AM346*1000)/1.28784/14.0067)</f>
        <v>&lt;0.55</v>
      </c>
      <c r="AX346" s="204">
        <v>0.84850000000000003</v>
      </c>
      <c r="AY346" s="204">
        <v>9.9099999999999994E-2</v>
      </c>
      <c r="AZ346" s="204">
        <f t="shared" si="27"/>
        <v>1.4974021815172087E-2</v>
      </c>
      <c r="BA346" s="204">
        <v>0.74950000000000006</v>
      </c>
      <c r="BB346" s="266">
        <f t="shared" si="28"/>
        <v>0.20571933598937583</v>
      </c>
      <c r="BC346" s="204">
        <v>8.5199999999999998E-2</v>
      </c>
      <c r="BD346" s="204">
        <f t="shared" si="29"/>
        <v>2.4812716835326588E-2</v>
      </c>
      <c r="BE346" s="204">
        <v>25.324200000000001</v>
      </c>
      <c r="BF346" s="204">
        <f t="shared" si="30"/>
        <v>7.6452913750368845</v>
      </c>
      <c r="BG346" s="204">
        <f>(BA346+AY346)*14.0067*0.001</f>
        <v>1.1886085620000002E-2</v>
      </c>
      <c r="BH346" s="204" t="s">
        <v>15</v>
      </c>
      <c r="BI346" s="204" t="s">
        <v>15</v>
      </c>
      <c r="BJ346" s="309">
        <v>16.399380000000001</v>
      </c>
      <c r="BK346" s="309">
        <v>470360700</v>
      </c>
      <c r="BL346" s="309">
        <v>161770500</v>
      </c>
      <c r="BM346" s="309">
        <v>0.47649570000000002</v>
      </c>
      <c r="BN346" s="309">
        <v>0.16136519999999999</v>
      </c>
      <c r="BO346" s="309">
        <v>0.2221264</v>
      </c>
      <c r="BP346" s="309">
        <v>0.10412109999999999</v>
      </c>
      <c r="BQ346" s="309">
        <v>0</v>
      </c>
      <c r="BR346" s="309">
        <v>3.5891649999999997E-2</v>
      </c>
      <c r="BS346" s="136">
        <v>9.5945819218953492</v>
      </c>
      <c r="BT346" s="136">
        <v>6.66559759775798</v>
      </c>
      <c r="BU346" s="136">
        <v>1.9950645044445998E-2</v>
      </c>
      <c r="BV346" s="136">
        <v>1.28698504219453E-2</v>
      </c>
      <c r="BW346" s="136">
        <v>3.8375307495395299E-2</v>
      </c>
      <c r="BX346" s="136">
        <v>32.825432054679197</v>
      </c>
      <c r="BY346" s="136">
        <v>672.709371906912</v>
      </c>
      <c r="BZ346" s="136">
        <v>3.70577118372062E-2</v>
      </c>
      <c r="CA346" s="136">
        <v>4.6121798178062898E-3</v>
      </c>
      <c r="CB346" s="136">
        <v>244799.71435702301</v>
      </c>
      <c r="CC346" s="136">
        <v>827.25689409841198</v>
      </c>
      <c r="CD346" s="136">
        <v>177.53163921266901</v>
      </c>
      <c r="CE346" s="136">
        <v>0</v>
      </c>
      <c r="CF346" s="136">
        <v>0.46644799999999997</v>
      </c>
      <c r="CG346" s="136">
        <v>0.46644799999999997</v>
      </c>
      <c r="CH346" s="136">
        <v>26.3</v>
      </c>
      <c r="CI346" s="136">
        <v>27.392413793103501</v>
      </c>
      <c r="CJ346" s="136">
        <v>26.992797783933501</v>
      </c>
      <c r="CK346" s="136">
        <v>0.12959999999999999</v>
      </c>
      <c r="CL346" s="136">
        <v>14.706</v>
      </c>
      <c r="CM346" s="136">
        <v>39.988799999999998</v>
      </c>
      <c r="CN346" s="136">
        <v>156.80333300000001</v>
      </c>
      <c r="CO346" s="136">
        <v>29938.662219000002</v>
      </c>
      <c r="CP346" s="136">
        <v>68833.285275000002</v>
      </c>
      <c r="CQ346" s="136">
        <v>87</v>
      </c>
      <c r="CR346" s="136">
        <v>80.627586206896595</v>
      </c>
      <c r="CS346" s="136">
        <v>81.939058171745103</v>
      </c>
      <c r="CT346" s="136">
        <v>1005.8</v>
      </c>
      <c r="CU346" s="136">
        <v>1003.83586206897</v>
      </c>
      <c r="CV346" s="136">
        <v>1004.41329639889</v>
      </c>
      <c r="CW346" s="136">
        <v>2.5</v>
      </c>
      <c r="CX346" s="136">
        <v>1.96</v>
      </c>
      <c r="CY346" s="136">
        <v>1.87257617728532</v>
      </c>
      <c r="CZ346" s="136">
        <v>78</v>
      </c>
      <c r="DA346" s="136">
        <v>108.855172413793</v>
      </c>
      <c r="DB346" s="136">
        <v>122.116343490305</v>
      </c>
      <c r="DC346" s="136">
        <v>26.65</v>
      </c>
      <c r="DD346" s="136">
        <v>3154.3249999999998</v>
      </c>
      <c r="DE346" s="136">
        <v>7596.6750000000002</v>
      </c>
      <c r="DF346" s="136">
        <v>277.89999999999998</v>
      </c>
      <c r="DG346" s="136">
        <v>28993.25</v>
      </c>
      <c r="DH346" s="136">
        <v>68148.649999999994</v>
      </c>
      <c r="DI346" s="136">
        <v>443.92500000000001</v>
      </c>
      <c r="DJ346" s="136">
        <v>65369.775000000001</v>
      </c>
      <c r="DK346" s="136">
        <v>163255.04999999999</v>
      </c>
      <c r="DL346" s="136">
        <v>435.9</v>
      </c>
      <c r="DM346" s="136">
        <v>61771.1</v>
      </c>
      <c r="DN346" s="136">
        <v>153482.9</v>
      </c>
      <c r="DO346" s="136">
        <v>18.149999999999999</v>
      </c>
      <c r="DP346" s="136">
        <v>1849.546</v>
      </c>
      <c r="DQ346" s="136">
        <v>4382.3639999999996</v>
      </c>
      <c r="DR346" s="136">
        <v>0.43</v>
      </c>
      <c r="DS346" s="136">
        <v>59.07</v>
      </c>
      <c r="DT346" s="136">
        <v>140.315</v>
      </c>
      <c r="DU346" s="136">
        <v>2.2000000000000002</v>
      </c>
      <c r="DV346" s="136">
        <v>309.10000000000002</v>
      </c>
      <c r="DW346" s="136">
        <v>736.15</v>
      </c>
      <c r="DX346" s="136">
        <v>28.125</v>
      </c>
      <c r="DY346" s="136">
        <v>3435.45</v>
      </c>
      <c r="DZ346" s="136">
        <v>8166.8</v>
      </c>
      <c r="EA346" s="136">
        <v>106.875</v>
      </c>
      <c r="EB346" s="136">
        <v>10464.5</v>
      </c>
      <c r="EC346" s="136">
        <v>24565.825000000001</v>
      </c>
      <c r="ED346" s="138">
        <v>0</v>
      </c>
      <c r="EE346" s="138">
        <v>0</v>
      </c>
      <c r="EF346" s="138">
        <v>0</v>
      </c>
      <c r="EG346" s="138">
        <v>0</v>
      </c>
      <c r="EH346" s="138">
        <v>0</v>
      </c>
      <c r="EI346" s="138">
        <v>53.63727790814616</v>
      </c>
      <c r="EJ346" s="138">
        <v>0</v>
      </c>
      <c r="EK346" s="138">
        <v>0</v>
      </c>
      <c r="EL346" s="138">
        <v>0</v>
      </c>
      <c r="EM346" s="138">
        <v>0</v>
      </c>
      <c r="EN346" s="138">
        <v>0</v>
      </c>
      <c r="EO346" s="138">
        <v>0</v>
      </c>
      <c r="EP346" s="138">
        <v>80.45591686221924</v>
      </c>
      <c r="EQ346" s="150">
        <v>0</v>
      </c>
      <c r="ER346" s="138">
        <v>0</v>
      </c>
      <c r="ES346" s="138">
        <v>0</v>
      </c>
      <c r="ET346" s="138">
        <v>0</v>
      </c>
      <c r="EU346" s="138">
        <v>26.81863895407308</v>
      </c>
      <c r="EV346" s="138">
        <v>0</v>
      </c>
      <c r="EW346" s="138">
        <v>0</v>
      </c>
      <c r="EX346" s="138">
        <v>0</v>
      </c>
      <c r="EY346" s="138">
        <v>0</v>
      </c>
      <c r="EZ346" s="138">
        <v>0</v>
      </c>
      <c r="FA346" s="138">
        <v>0</v>
      </c>
      <c r="FB346" s="138">
        <v>0</v>
      </c>
      <c r="FC346" s="138">
        <v>0</v>
      </c>
      <c r="FD346" s="138">
        <v>26.81863895407308</v>
      </c>
      <c r="FE346" s="138">
        <v>0</v>
      </c>
      <c r="FF346" s="138">
        <v>0</v>
      </c>
      <c r="FG346" s="138">
        <v>0</v>
      </c>
      <c r="FH346" s="138">
        <v>0</v>
      </c>
      <c r="FI346" s="138">
        <v>0</v>
      </c>
      <c r="FJ346" s="138">
        <v>0</v>
      </c>
      <c r="FK346" s="138">
        <v>0</v>
      </c>
      <c r="FL346" s="138">
        <v>0</v>
      </c>
      <c r="FM346" s="138">
        <v>0</v>
      </c>
      <c r="FN346" s="138">
        <v>0</v>
      </c>
      <c r="FO346" s="138">
        <v>0</v>
      </c>
      <c r="FP346" s="138">
        <v>0</v>
      </c>
      <c r="FQ346" s="138">
        <v>0</v>
      </c>
      <c r="FR346" s="138">
        <v>0</v>
      </c>
      <c r="FS346" s="138">
        <v>0</v>
      </c>
      <c r="FT346" s="138">
        <v>53.63727790814616</v>
      </c>
      <c r="FU346" s="138">
        <v>26.81863895407308</v>
      </c>
      <c r="FV346" s="138">
        <v>0</v>
      </c>
      <c r="FW346" s="138">
        <v>0</v>
      </c>
      <c r="FX346" s="138">
        <v>26.81863895407308</v>
      </c>
      <c r="FY346" s="138">
        <v>0</v>
      </c>
      <c r="FZ346" s="138">
        <v>0</v>
      </c>
      <c r="GA346" s="138">
        <v>0</v>
      </c>
      <c r="GB346" s="138">
        <v>53.63727790814616</v>
      </c>
      <c r="GC346" s="138">
        <v>0</v>
      </c>
      <c r="GD346" s="138">
        <v>0</v>
      </c>
      <c r="GE346" s="138">
        <v>0</v>
      </c>
      <c r="GF346" s="138">
        <v>0</v>
      </c>
      <c r="GG346" s="138">
        <v>26.81863895407308</v>
      </c>
      <c r="GH346" s="138">
        <v>0</v>
      </c>
      <c r="GI346" s="138">
        <v>26.81863895407308</v>
      </c>
      <c r="GJ346" s="138">
        <v>0</v>
      </c>
      <c r="GK346" s="138">
        <v>0</v>
      </c>
      <c r="GL346" s="138">
        <v>0</v>
      </c>
      <c r="GM346" s="138">
        <v>0</v>
      </c>
      <c r="GN346" s="138">
        <v>0</v>
      </c>
      <c r="GO346" s="138">
        <v>0</v>
      </c>
      <c r="GP346" s="138">
        <v>0</v>
      </c>
      <c r="GQ346" s="138">
        <v>0</v>
      </c>
      <c r="GR346" s="138">
        <v>0</v>
      </c>
      <c r="GS346" s="138">
        <v>0</v>
      </c>
      <c r="GT346" s="138">
        <v>53.63727790814616</v>
      </c>
      <c r="GU346" s="138">
        <v>0</v>
      </c>
      <c r="GV346" s="138">
        <v>0</v>
      </c>
      <c r="GW346" s="138">
        <v>26.81863895407308</v>
      </c>
      <c r="GX346" s="138">
        <v>0</v>
      </c>
      <c r="GY346" s="138">
        <v>0</v>
      </c>
      <c r="GZ346" s="138">
        <v>0</v>
      </c>
      <c r="HA346" s="138">
        <v>0</v>
      </c>
      <c r="HB346" s="138">
        <v>0</v>
      </c>
      <c r="HC346" s="138">
        <v>0</v>
      </c>
      <c r="HD346" s="138">
        <v>0</v>
      </c>
      <c r="HE346" s="138">
        <v>0</v>
      </c>
      <c r="HF346" s="138">
        <v>0</v>
      </c>
      <c r="HG346" s="138">
        <v>0</v>
      </c>
      <c r="HH346" s="138">
        <v>107.27455581629232</v>
      </c>
      <c r="HI346" s="138">
        <v>0</v>
      </c>
      <c r="HJ346" s="138">
        <v>0</v>
      </c>
      <c r="HK346" s="138">
        <v>0</v>
      </c>
      <c r="HL346" s="138">
        <v>53.63727790814616</v>
      </c>
      <c r="HM346" s="138">
        <v>0</v>
      </c>
      <c r="HN346" s="138">
        <v>0</v>
      </c>
      <c r="HO346" s="138">
        <v>26.81863895407308</v>
      </c>
      <c r="HP346" s="138">
        <v>0</v>
      </c>
      <c r="HQ346" s="138">
        <v>0</v>
      </c>
      <c r="HR346" s="138">
        <v>0</v>
      </c>
      <c r="HS346" s="138">
        <v>0</v>
      </c>
      <c r="HT346" s="138">
        <v>0</v>
      </c>
      <c r="HU346" s="138">
        <v>53.63727790814616</v>
      </c>
      <c r="HV346" s="138">
        <v>0</v>
      </c>
      <c r="HW346" s="138">
        <v>0</v>
      </c>
      <c r="HX346" s="138">
        <v>0</v>
      </c>
      <c r="HY346" s="138">
        <v>53.63727790814616</v>
      </c>
      <c r="HZ346" s="138">
        <v>0</v>
      </c>
      <c r="IA346" s="138">
        <v>0</v>
      </c>
      <c r="IB346" s="138">
        <v>0</v>
      </c>
      <c r="IC346" s="138">
        <v>0</v>
      </c>
      <c r="ID346" s="138">
        <v>0</v>
      </c>
      <c r="IE346" s="138">
        <v>0</v>
      </c>
      <c r="IF346" s="138">
        <v>643.64733489775392</v>
      </c>
      <c r="IG346" s="138">
        <v>26.81863895407308</v>
      </c>
      <c r="IH346" s="138">
        <v>0</v>
      </c>
      <c r="II346" s="138">
        <v>0</v>
      </c>
      <c r="IJ346" s="138">
        <v>0</v>
      </c>
      <c r="IK346" s="138">
        <v>0</v>
      </c>
      <c r="IL346" s="138">
        <v>0</v>
      </c>
      <c r="IM346" s="138">
        <v>0</v>
      </c>
      <c r="IN346" s="138">
        <v>0</v>
      </c>
      <c r="IO346" s="138">
        <v>53.63727790814616</v>
      </c>
      <c r="IP346" s="138">
        <v>26.81863895407308</v>
      </c>
      <c r="IQ346" s="138">
        <v>0</v>
      </c>
      <c r="IR346" s="138">
        <v>0</v>
      </c>
      <c r="IS346" s="138">
        <v>482.73550117331541</v>
      </c>
      <c r="IT346" s="138">
        <v>0</v>
      </c>
      <c r="IU346" s="138">
        <v>0</v>
      </c>
      <c r="IV346" s="138">
        <v>0</v>
      </c>
      <c r="IW346" s="138">
        <v>0</v>
      </c>
      <c r="IX346" s="138">
        <v>0</v>
      </c>
      <c r="IY346" s="138">
        <v>0</v>
      </c>
      <c r="IZ346" s="138">
        <v>0</v>
      </c>
      <c r="JA346" s="138">
        <v>0</v>
      </c>
      <c r="JB346" s="138">
        <v>26.81863895407308</v>
      </c>
      <c r="JC346" s="138">
        <v>26.81863895407308</v>
      </c>
      <c r="JD346" s="138">
        <v>0</v>
      </c>
      <c r="JE346" s="138">
        <v>0</v>
      </c>
      <c r="JF346" s="138">
        <v>0</v>
      </c>
      <c r="JG346" s="138">
        <v>0</v>
      </c>
      <c r="JH346" s="138">
        <v>0</v>
      </c>
      <c r="JI346" s="138">
        <v>0</v>
      </c>
      <c r="JJ346" s="138">
        <v>0</v>
      </c>
      <c r="JK346" s="138">
        <v>53.63727790814616</v>
      </c>
      <c r="JL346" s="138">
        <v>0</v>
      </c>
      <c r="JM346" s="138">
        <v>0</v>
      </c>
      <c r="JN346" s="138">
        <v>0</v>
      </c>
      <c r="JO346" s="138">
        <v>0</v>
      </c>
      <c r="JP346" s="138">
        <v>0</v>
      </c>
      <c r="JQ346" s="138">
        <v>26.81863895407308</v>
      </c>
      <c r="JR346" s="138">
        <v>0</v>
      </c>
      <c r="JS346" s="138">
        <v>80.45591686221924</v>
      </c>
      <c r="JT346" s="138">
        <v>0</v>
      </c>
      <c r="JU346" s="138">
        <v>0</v>
      </c>
      <c r="JV346" s="138">
        <v>80.45591686221924</v>
      </c>
      <c r="JW346" s="138">
        <v>26.81863895407308</v>
      </c>
      <c r="JX346" s="138">
        <v>0</v>
      </c>
      <c r="JY346" s="138">
        <v>0</v>
      </c>
      <c r="JZ346" s="138">
        <v>0</v>
      </c>
      <c r="KA346" s="138">
        <v>455.91686221924238</v>
      </c>
      <c r="KB346" s="138">
        <v>0</v>
      </c>
      <c r="KC346" s="138">
        <v>0</v>
      </c>
      <c r="KD346" s="138">
        <v>0</v>
      </c>
      <c r="KE346" s="138">
        <v>0</v>
      </c>
      <c r="KF346" s="138">
        <v>0</v>
      </c>
      <c r="KG346" s="138">
        <v>0</v>
      </c>
      <c r="KH346" s="138">
        <v>0</v>
      </c>
      <c r="KI346" s="138">
        <v>0</v>
      </c>
      <c r="KJ346" s="138">
        <v>26.81863895407308</v>
      </c>
      <c r="KK346" s="138">
        <v>160.91183372443848</v>
      </c>
      <c r="KL346" s="138">
        <v>0</v>
      </c>
      <c r="KM346" s="138">
        <v>0</v>
      </c>
      <c r="KN346" s="138">
        <v>0</v>
      </c>
      <c r="KO346" s="138">
        <v>80.45591686221924</v>
      </c>
      <c r="KP346" s="138">
        <v>0</v>
      </c>
      <c r="KQ346" s="138">
        <v>0</v>
      </c>
      <c r="KR346" s="138">
        <v>26.81863895407308</v>
      </c>
      <c r="KS346" s="138">
        <v>0</v>
      </c>
      <c r="KT346" s="138">
        <v>0</v>
      </c>
      <c r="KU346" s="138">
        <v>0</v>
      </c>
      <c r="KV346" s="138">
        <v>0</v>
      </c>
      <c r="KW346" s="138">
        <v>0</v>
      </c>
      <c r="KX346" s="138">
        <v>0</v>
      </c>
      <c r="KY346" s="138">
        <v>0</v>
      </c>
      <c r="KZ346" s="138">
        <v>26.81863895407308</v>
      </c>
      <c r="LA346" s="138">
        <v>0</v>
      </c>
      <c r="LB346" s="138">
        <v>0</v>
      </c>
      <c r="LC346" s="138">
        <v>0</v>
      </c>
      <c r="LD346" s="138">
        <v>0</v>
      </c>
      <c r="LE346" s="138">
        <v>0</v>
      </c>
      <c r="LF346" s="138">
        <v>0</v>
      </c>
      <c r="LG346" s="138">
        <v>0</v>
      </c>
      <c r="LH346" s="138">
        <v>0</v>
      </c>
      <c r="LI346" s="138">
        <v>0</v>
      </c>
      <c r="LJ346" s="138">
        <v>0</v>
      </c>
      <c r="LK346" s="138">
        <v>0</v>
      </c>
      <c r="LL346" s="139">
        <v>0</v>
      </c>
      <c r="LM346" s="138">
        <v>0</v>
      </c>
      <c r="LN346" s="138">
        <v>0</v>
      </c>
      <c r="LO346" s="138">
        <v>0</v>
      </c>
      <c r="LP346" s="138">
        <v>26.81863895407308</v>
      </c>
      <c r="LQ346" s="138">
        <v>0</v>
      </c>
      <c r="LR346" s="138">
        <v>0</v>
      </c>
      <c r="LS346" s="138">
        <v>26.81863895407308</v>
      </c>
      <c r="LT346" s="138">
        <v>0</v>
      </c>
      <c r="LU346" s="138">
        <v>0</v>
      </c>
      <c r="LV346" s="138">
        <v>0</v>
      </c>
      <c r="LW346" s="138">
        <v>0</v>
      </c>
      <c r="LX346" s="138">
        <v>26.81863895407308</v>
      </c>
      <c r="LY346" s="138">
        <v>0</v>
      </c>
      <c r="LZ346" s="138">
        <v>0</v>
      </c>
      <c r="MA346" s="138">
        <v>0</v>
      </c>
      <c r="MB346" s="138">
        <v>0</v>
      </c>
      <c r="MC346" s="138">
        <v>0</v>
      </c>
      <c r="MD346" s="138">
        <v>0</v>
      </c>
      <c r="ME346" s="138">
        <v>0</v>
      </c>
      <c r="MF346" s="138">
        <v>0</v>
      </c>
      <c r="MG346" s="138">
        <v>53.63727790814616</v>
      </c>
      <c r="MH346" s="138">
        <v>0</v>
      </c>
      <c r="MI346" s="138">
        <v>0</v>
      </c>
      <c r="MJ346" s="138">
        <v>107.27455581629232</v>
      </c>
      <c r="MK346" s="138">
        <v>0</v>
      </c>
      <c r="ML346" s="138">
        <v>0</v>
      </c>
      <c r="MM346" s="138">
        <v>0</v>
      </c>
      <c r="MN346" s="138">
        <v>0</v>
      </c>
      <c r="MO346" s="138">
        <v>0</v>
      </c>
      <c r="MP346" s="138">
        <v>0</v>
      </c>
      <c r="MQ346" s="138">
        <v>0</v>
      </c>
      <c r="MR346" s="138">
        <v>0</v>
      </c>
      <c r="MS346" s="138">
        <v>0</v>
      </c>
      <c r="MT346" s="138">
        <v>0</v>
      </c>
      <c r="MU346" s="138">
        <v>53.63727790814616</v>
      </c>
      <c r="MV346" s="138">
        <v>0</v>
      </c>
      <c r="MW346" s="138">
        <v>26.81863895407308</v>
      </c>
      <c r="MX346" s="138">
        <v>0</v>
      </c>
      <c r="MY346" s="138">
        <v>0</v>
      </c>
      <c r="MZ346" s="138">
        <v>0</v>
      </c>
      <c r="NA346" s="138">
        <v>0</v>
      </c>
      <c r="NB346" s="138">
        <v>0</v>
      </c>
      <c r="NC346" s="138">
        <v>0</v>
      </c>
      <c r="ND346" s="138">
        <v>0</v>
      </c>
      <c r="NE346" s="138">
        <v>0</v>
      </c>
      <c r="NF346" s="138">
        <v>0</v>
      </c>
      <c r="NG346" s="138">
        <v>0</v>
      </c>
      <c r="NH346" s="138">
        <v>0</v>
      </c>
      <c r="NI346" s="138">
        <v>0</v>
      </c>
      <c r="NJ346" s="138">
        <v>0</v>
      </c>
      <c r="NK346" s="138">
        <v>0</v>
      </c>
      <c r="NL346" s="138">
        <v>0</v>
      </c>
      <c r="NM346" s="138">
        <v>0</v>
      </c>
      <c r="NN346" s="138">
        <v>0</v>
      </c>
      <c r="NO346" s="138">
        <v>0</v>
      </c>
      <c r="NP346" s="138">
        <v>0</v>
      </c>
      <c r="NQ346" s="138">
        <v>0</v>
      </c>
      <c r="NR346" s="138">
        <v>0</v>
      </c>
      <c r="NS346" s="138">
        <v>26.81863895407308</v>
      </c>
      <c r="NT346" s="138">
        <v>0</v>
      </c>
      <c r="NU346" s="138">
        <v>0</v>
      </c>
      <c r="NV346" s="138">
        <v>0</v>
      </c>
      <c r="NW346" s="138">
        <v>0</v>
      </c>
      <c r="NX346" s="138">
        <v>0</v>
      </c>
      <c r="NY346" s="138">
        <v>26.81863895407308</v>
      </c>
      <c r="NZ346" s="138">
        <v>0</v>
      </c>
      <c r="OA346" s="138">
        <v>0</v>
      </c>
      <c r="OB346" s="138">
        <v>0</v>
      </c>
      <c r="OC346" s="138">
        <v>0</v>
      </c>
      <c r="OD346" s="138">
        <v>0</v>
      </c>
      <c r="OE346" s="138">
        <v>0</v>
      </c>
      <c r="OF346" s="138">
        <v>0</v>
      </c>
      <c r="OG346" s="138">
        <v>0</v>
      </c>
      <c r="OH346" s="138">
        <v>0</v>
      </c>
      <c r="OI346" s="138">
        <v>0</v>
      </c>
      <c r="OJ346" s="138">
        <v>0</v>
      </c>
      <c r="OK346" s="138">
        <v>0</v>
      </c>
      <c r="OL346" s="138">
        <v>0</v>
      </c>
      <c r="OM346" s="138">
        <v>0</v>
      </c>
      <c r="ON346" s="138">
        <v>0</v>
      </c>
    </row>
    <row r="347" spans="1:404" ht="20.25" customHeight="1">
      <c r="A347" s="25">
        <v>40211</v>
      </c>
      <c r="B347" s="26" t="s">
        <v>35</v>
      </c>
      <c r="C347" s="27">
        <v>2</v>
      </c>
      <c r="D347" s="14">
        <v>-3.4951300000000001</v>
      </c>
      <c r="E347" s="23">
        <v>-60.266840000000002</v>
      </c>
      <c r="F347" s="11" t="s">
        <v>12</v>
      </c>
      <c r="G347" s="13">
        <v>1</v>
      </c>
      <c r="H347" s="11" t="s">
        <v>13</v>
      </c>
      <c r="I347" s="12" t="s">
        <v>453</v>
      </c>
      <c r="J347" s="12" t="s">
        <v>1930</v>
      </c>
      <c r="K347" s="24" t="s">
        <v>451</v>
      </c>
      <c r="L347" s="136">
        <v>0</v>
      </c>
      <c r="M347" s="178">
        <v>7</v>
      </c>
      <c r="N347" s="178">
        <v>0.9</v>
      </c>
      <c r="O347" s="178">
        <v>28.37</v>
      </c>
      <c r="P347" s="178">
        <v>46.75</v>
      </c>
      <c r="Q347" s="178">
        <v>6.12</v>
      </c>
      <c r="R347" s="178">
        <v>3.6</v>
      </c>
      <c r="S347" s="178">
        <v>0.28000000000000003</v>
      </c>
      <c r="T347" s="178">
        <v>2.4</v>
      </c>
      <c r="U347" s="178">
        <v>0.6</v>
      </c>
      <c r="V347" s="178" t="s">
        <v>15</v>
      </c>
      <c r="W347" s="28">
        <v>6.23</v>
      </c>
      <c r="X347" s="28">
        <v>0.66</v>
      </c>
      <c r="Y347" s="28">
        <v>7.35</v>
      </c>
      <c r="Z347" s="29" t="s">
        <v>15</v>
      </c>
      <c r="AA347" s="28">
        <v>8.8000000000000007</v>
      </c>
      <c r="AB347" s="28">
        <v>7.29</v>
      </c>
      <c r="AC347" s="28">
        <v>18.03</v>
      </c>
      <c r="AD347" s="28" t="s">
        <v>1895</v>
      </c>
      <c r="AE347" s="28">
        <v>0.31</v>
      </c>
      <c r="AF347" s="28">
        <v>1.3</v>
      </c>
      <c r="AG347" s="260" t="s">
        <v>1900</v>
      </c>
      <c r="AH347" s="28">
        <v>3.76</v>
      </c>
      <c r="AI347" s="205">
        <v>5.5</v>
      </c>
      <c r="AJ347" s="28">
        <v>0.84</v>
      </c>
      <c r="AK347" s="28">
        <v>1.93</v>
      </c>
      <c r="AL347" s="28">
        <v>0.94</v>
      </c>
      <c r="AM347" s="28">
        <v>7.0000000000000007E-2</v>
      </c>
      <c r="AN347" s="29" t="s">
        <v>15</v>
      </c>
      <c r="AO347" s="205">
        <v>15.239920716323427</v>
      </c>
      <c r="AP347" s="205">
        <v>11.247698372966363</v>
      </c>
      <c r="AQ347" s="217">
        <f t="shared" si="25"/>
        <v>26.48761908928979</v>
      </c>
      <c r="AR347" s="261">
        <f t="shared" si="24"/>
        <v>0.57536015845552746</v>
      </c>
      <c r="AS347" s="28">
        <v>1.91</v>
      </c>
      <c r="AT347" s="28">
        <v>7.51</v>
      </c>
      <c r="AU347" s="28">
        <v>0.87</v>
      </c>
      <c r="AV347" s="28">
        <v>8.66</v>
      </c>
      <c r="AW347" s="204">
        <f t="shared" si="26"/>
        <v>3.8806127216598556</v>
      </c>
      <c r="AX347" s="217">
        <v>2.1798000000000002</v>
      </c>
      <c r="AY347" s="217">
        <v>0.16980000000000001</v>
      </c>
      <c r="AZ347" s="217">
        <f t="shared" si="27"/>
        <v>2.5656800244361462E-2</v>
      </c>
      <c r="BA347" s="217">
        <v>2.0099999999999998</v>
      </c>
      <c r="BB347" s="246">
        <f t="shared" si="28"/>
        <v>0.55169561752988039</v>
      </c>
      <c r="BC347" s="217">
        <v>0.19889999999999999</v>
      </c>
      <c r="BD347" s="217">
        <f t="shared" si="29"/>
        <v>5.7925462189512424E-2</v>
      </c>
      <c r="BE347" s="217">
        <v>18.561800000000002</v>
      </c>
      <c r="BF347" s="217">
        <f t="shared" si="30"/>
        <v>5.6037454073636948</v>
      </c>
      <c r="BG347" s="217">
        <f t="shared" ref="BG347:BG408" si="31">(BA347+AY347+AW347)*14.0067*0.001</f>
        <v>8.4886382868473095E-2</v>
      </c>
      <c r="BH347" s="217" t="s">
        <v>15</v>
      </c>
      <c r="BI347" s="217" t="s">
        <v>15</v>
      </c>
      <c r="BJ347" s="309">
        <v>16.399380000000001</v>
      </c>
      <c r="BK347" s="309">
        <v>470360700</v>
      </c>
      <c r="BL347" s="309">
        <v>161770500</v>
      </c>
      <c r="BM347" s="309">
        <v>0.47649570000000002</v>
      </c>
      <c r="BN347" s="309">
        <v>0.16136519999999999</v>
      </c>
      <c r="BO347" s="309">
        <v>0.2221264</v>
      </c>
      <c r="BP347" s="309">
        <v>0.10412109999999999</v>
      </c>
      <c r="BQ347" s="309">
        <v>0</v>
      </c>
      <c r="BR347" s="309">
        <v>3.5891649999999997E-2</v>
      </c>
      <c r="BS347" s="136">
        <v>9.5945819218953492</v>
      </c>
      <c r="BT347" s="136">
        <v>6.66559759775798</v>
      </c>
      <c r="BU347" s="136">
        <v>1.9950645044445998E-2</v>
      </c>
      <c r="BV347" s="136">
        <v>1.28698504219453E-2</v>
      </c>
      <c r="BW347" s="136">
        <v>3.8375307495395299E-2</v>
      </c>
      <c r="BX347" s="136">
        <v>32.825432054679197</v>
      </c>
      <c r="BY347" s="136">
        <v>672.709371906912</v>
      </c>
      <c r="BZ347" s="136">
        <v>3.70577118372062E-2</v>
      </c>
      <c r="CA347" s="136">
        <v>4.6121798178062898E-3</v>
      </c>
      <c r="CB347" s="136">
        <v>244799.71435702301</v>
      </c>
      <c r="CC347" s="136">
        <v>827.25689409841198</v>
      </c>
      <c r="CD347" s="136">
        <v>177.53163921266901</v>
      </c>
      <c r="CE347" s="136">
        <v>0</v>
      </c>
      <c r="CF347" s="136">
        <v>0.46644799999999997</v>
      </c>
      <c r="CG347" s="136">
        <v>0.46644799999999997</v>
      </c>
      <c r="CH347" s="136">
        <v>26.3</v>
      </c>
      <c r="CI347" s="136">
        <v>27.392413793103501</v>
      </c>
      <c r="CJ347" s="136">
        <v>26.992797783933501</v>
      </c>
      <c r="CK347" s="136">
        <v>0.12959999999999999</v>
      </c>
      <c r="CL347" s="136">
        <v>14.706</v>
      </c>
      <c r="CM347" s="136">
        <v>39.988799999999998</v>
      </c>
      <c r="CN347" s="136">
        <v>156.80333300000001</v>
      </c>
      <c r="CO347" s="136">
        <v>29938.662219000002</v>
      </c>
      <c r="CP347" s="136">
        <v>68833.285275000002</v>
      </c>
      <c r="CQ347" s="136">
        <v>87</v>
      </c>
      <c r="CR347" s="136">
        <v>80.627586206896595</v>
      </c>
      <c r="CS347" s="136">
        <v>81.939058171745103</v>
      </c>
      <c r="CT347" s="136">
        <v>1005.8</v>
      </c>
      <c r="CU347" s="136">
        <v>1003.83586206897</v>
      </c>
      <c r="CV347" s="136">
        <v>1004.41329639889</v>
      </c>
      <c r="CW347" s="136">
        <v>2.5</v>
      </c>
      <c r="CX347" s="136">
        <v>1.96</v>
      </c>
      <c r="CY347" s="136">
        <v>1.87257617728532</v>
      </c>
      <c r="CZ347" s="136">
        <v>78</v>
      </c>
      <c r="DA347" s="136">
        <v>108.855172413793</v>
      </c>
      <c r="DB347" s="136">
        <v>122.116343490305</v>
      </c>
      <c r="DC347" s="136">
        <v>26.65</v>
      </c>
      <c r="DD347" s="136">
        <v>3154.3249999999998</v>
      </c>
      <c r="DE347" s="136">
        <v>7596.6750000000002</v>
      </c>
      <c r="DF347" s="136">
        <v>277.89999999999998</v>
      </c>
      <c r="DG347" s="136">
        <v>28993.25</v>
      </c>
      <c r="DH347" s="136">
        <v>68148.649999999994</v>
      </c>
      <c r="DI347" s="136">
        <v>443.92500000000001</v>
      </c>
      <c r="DJ347" s="136">
        <v>65369.775000000001</v>
      </c>
      <c r="DK347" s="136">
        <v>163255.04999999999</v>
      </c>
      <c r="DL347" s="136">
        <v>435.9</v>
      </c>
      <c r="DM347" s="136">
        <v>61771.1</v>
      </c>
      <c r="DN347" s="136">
        <v>153482.9</v>
      </c>
      <c r="DO347" s="136">
        <v>18.149999999999999</v>
      </c>
      <c r="DP347" s="136">
        <v>1849.546</v>
      </c>
      <c r="DQ347" s="136">
        <v>4382.3639999999996</v>
      </c>
      <c r="DR347" s="136">
        <v>0.43</v>
      </c>
      <c r="DS347" s="136">
        <v>59.07</v>
      </c>
      <c r="DT347" s="136">
        <v>140.315</v>
      </c>
      <c r="DU347" s="136">
        <v>2.2000000000000002</v>
      </c>
      <c r="DV347" s="136">
        <v>309.10000000000002</v>
      </c>
      <c r="DW347" s="136">
        <v>736.15</v>
      </c>
      <c r="DX347" s="136">
        <v>28.125</v>
      </c>
      <c r="DY347" s="136">
        <v>3435.45</v>
      </c>
      <c r="DZ347" s="136">
        <v>8166.8</v>
      </c>
      <c r="EA347" s="136">
        <v>106.875</v>
      </c>
      <c r="EB347" s="136">
        <v>10464.5</v>
      </c>
      <c r="EC347" s="136">
        <v>24565.825000000001</v>
      </c>
      <c r="ED347" s="136"/>
      <c r="EE347" s="136"/>
      <c r="EF347" s="136"/>
      <c r="EG347" s="136"/>
      <c r="EH347" s="136"/>
      <c r="EI347" s="136"/>
      <c r="EJ347" s="136"/>
      <c r="EK347" s="136"/>
      <c r="EL347" s="136"/>
      <c r="EM347" s="136"/>
      <c r="EN347" s="136"/>
      <c r="EO347" s="136"/>
      <c r="EP347" s="136"/>
      <c r="ER347" s="136"/>
      <c r="ES347" s="136"/>
      <c r="ET347" s="136"/>
      <c r="EU347" s="136"/>
      <c r="EV347" s="136"/>
      <c r="EW347" s="136"/>
      <c r="EX347" s="136"/>
      <c r="EY347" s="136"/>
      <c r="EZ347" s="136"/>
      <c r="FA347" s="136"/>
      <c r="FB347" s="136"/>
      <c r="FC347" s="136"/>
      <c r="FD347" s="136"/>
      <c r="FE347" s="136"/>
      <c r="FF347" s="136"/>
      <c r="FG347" s="136"/>
      <c r="FH347" s="136"/>
      <c r="FI347" s="136"/>
      <c r="FJ347" s="136"/>
      <c r="FK347" s="136"/>
      <c r="FL347" s="136"/>
      <c r="FM347" s="136"/>
      <c r="FN347" s="136"/>
      <c r="FO347" s="136"/>
      <c r="FP347" s="136"/>
      <c r="FQ347" s="136"/>
      <c r="FR347" s="136"/>
      <c r="FS347" s="136"/>
      <c r="FT347" s="136"/>
      <c r="FU347" s="136"/>
      <c r="FV347" s="136"/>
      <c r="FW347" s="136"/>
      <c r="FX347" s="136"/>
      <c r="FY347" s="136"/>
      <c r="FZ347" s="136"/>
      <c r="GA347" s="136"/>
      <c r="GB347" s="136"/>
      <c r="GC347" s="136"/>
      <c r="GD347" s="136"/>
      <c r="GE347" s="136"/>
      <c r="GF347" s="136"/>
      <c r="GG347" s="136"/>
      <c r="GH347" s="136"/>
      <c r="GI347" s="136"/>
      <c r="GJ347" s="136"/>
      <c r="GK347" s="136"/>
      <c r="GL347" s="136"/>
      <c r="GM347" s="136"/>
      <c r="GN347" s="136"/>
      <c r="GO347" s="136"/>
      <c r="GP347" s="136"/>
      <c r="GQ347" s="136"/>
      <c r="GR347" s="136"/>
      <c r="GS347" s="136"/>
      <c r="GT347" s="136"/>
      <c r="GU347" s="136"/>
      <c r="GV347" s="136"/>
      <c r="GW347" s="136"/>
      <c r="GX347" s="136"/>
      <c r="GY347" s="136"/>
      <c r="GZ347" s="136"/>
      <c r="HA347" s="136"/>
      <c r="HB347" s="136"/>
      <c r="HC347" s="136"/>
      <c r="HD347" s="136"/>
      <c r="HE347" s="136"/>
      <c r="HF347" s="136"/>
      <c r="HG347" s="136"/>
      <c r="HH347" s="136"/>
      <c r="HI347" s="136"/>
      <c r="HJ347" s="136"/>
      <c r="HK347" s="136"/>
      <c r="HL347" s="136"/>
      <c r="HM347" s="136"/>
      <c r="HN347" s="136"/>
      <c r="HO347" s="136"/>
      <c r="HP347" s="136"/>
      <c r="HQ347" s="136"/>
      <c r="HR347" s="136"/>
      <c r="HS347" s="136"/>
      <c r="HT347" s="136"/>
      <c r="HU347" s="136"/>
      <c r="HV347" s="136"/>
      <c r="HW347" s="136"/>
      <c r="HX347" s="136"/>
      <c r="HY347" s="136"/>
      <c r="HZ347" s="136"/>
      <c r="IA347" s="136"/>
      <c r="IB347" s="136"/>
      <c r="IC347" s="136"/>
      <c r="ID347" s="136"/>
      <c r="IE347" s="136"/>
      <c r="IF347" s="136"/>
      <c r="IG347" s="136"/>
      <c r="IH347" s="136"/>
      <c r="II347" s="136"/>
      <c r="IJ347" s="136"/>
      <c r="IK347" s="136"/>
      <c r="IL347" s="136"/>
      <c r="IM347" s="136"/>
      <c r="IN347" s="136"/>
      <c r="IO347" s="136"/>
      <c r="IP347" s="136"/>
      <c r="IQ347" s="136"/>
      <c r="IR347" s="136"/>
      <c r="IS347" s="136"/>
      <c r="IT347" s="136"/>
      <c r="IU347" s="136"/>
      <c r="IV347" s="136"/>
      <c r="IW347" s="136"/>
      <c r="IX347" s="136"/>
      <c r="IY347" s="136"/>
      <c r="IZ347" s="136"/>
      <c r="JA347" s="136"/>
      <c r="JB347" s="136"/>
      <c r="JC347" s="136"/>
      <c r="JD347" s="136"/>
      <c r="JE347" s="136"/>
      <c r="JF347" s="136"/>
      <c r="JG347" s="136"/>
      <c r="JH347" s="136"/>
      <c r="JI347" s="136"/>
      <c r="JJ347" s="136"/>
      <c r="JK347" s="136"/>
      <c r="JL347" s="136"/>
      <c r="JM347" s="136"/>
      <c r="JN347" s="136"/>
      <c r="JO347" s="136"/>
      <c r="JP347" s="136"/>
      <c r="JQ347" s="136"/>
      <c r="JR347" s="136"/>
      <c r="JS347" s="136"/>
      <c r="JT347" s="136"/>
      <c r="JU347" s="136"/>
      <c r="JV347" s="136"/>
      <c r="JW347" s="136"/>
      <c r="JX347" s="136"/>
      <c r="JY347" s="136"/>
      <c r="JZ347" s="136"/>
      <c r="KA347" s="136"/>
      <c r="KB347" s="136"/>
      <c r="KC347" s="136"/>
      <c r="KD347" s="136"/>
      <c r="KE347" s="136"/>
      <c r="KF347" s="136"/>
      <c r="KG347" s="136"/>
      <c r="KH347" s="136"/>
      <c r="KI347" s="136"/>
      <c r="KJ347" s="136"/>
      <c r="KK347" s="136"/>
      <c r="KL347" s="136"/>
      <c r="KM347" s="136"/>
      <c r="KN347" s="136"/>
      <c r="KO347" s="136"/>
      <c r="KP347" s="136"/>
      <c r="KQ347" s="136"/>
      <c r="KR347" s="136"/>
      <c r="KS347" s="136"/>
      <c r="KT347" s="136"/>
      <c r="KU347" s="136"/>
      <c r="KV347" s="136"/>
      <c r="KW347" s="136"/>
      <c r="KX347" s="136"/>
      <c r="KY347" s="136"/>
      <c r="KZ347" s="136"/>
      <c r="LA347" s="136"/>
      <c r="LB347" s="136"/>
      <c r="LC347" s="136"/>
      <c r="LD347" s="136"/>
      <c r="LE347" s="136"/>
      <c r="LF347" s="136"/>
      <c r="LG347" s="136"/>
      <c r="LH347" s="136"/>
      <c r="LI347" s="136"/>
      <c r="LJ347" s="136"/>
      <c r="LK347" s="136"/>
      <c r="LL347" s="136"/>
      <c r="LM347" s="136"/>
      <c r="LN347" s="136"/>
      <c r="LO347" s="136"/>
      <c r="LP347" s="136"/>
      <c r="LQ347" s="136"/>
      <c r="LR347" s="136"/>
      <c r="LS347" s="136"/>
      <c r="LT347" s="136"/>
      <c r="LU347" s="136"/>
      <c r="LV347" s="136"/>
      <c r="LW347" s="136"/>
      <c r="LX347" s="136"/>
      <c r="LY347" s="136"/>
      <c r="LZ347" s="136"/>
      <c r="MA347" s="136"/>
      <c r="MB347" s="136"/>
      <c r="MC347" s="136"/>
      <c r="MD347" s="136"/>
      <c r="ME347" s="136"/>
      <c r="MF347" s="136"/>
      <c r="MG347" s="136"/>
      <c r="MH347" s="136"/>
      <c r="MI347" s="136"/>
      <c r="MJ347" s="136"/>
      <c r="MK347" s="136"/>
      <c r="ML347" s="136"/>
      <c r="MM347" s="136"/>
      <c r="MN347" s="136"/>
      <c r="MO347" s="136"/>
      <c r="MP347" s="136"/>
      <c r="MQ347" s="136"/>
      <c r="MR347" s="136"/>
      <c r="MS347" s="136"/>
      <c r="MT347" s="136"/>
      <c r="MU347" s="136"/>
      <c r="MV347" s="136"/>
      <c r="MW347" s="136"/>
      <c r="MX347" s="136"/>
      <c r="MY347" s="136"/>
      <c r="MZ347" s="136"/>
      <c r="NA347" s="136"/>
      <c r="NB347" s="136"/>
      <c r="NC347" s="136"/>
      <c r="ND347" s="136"/>
      <c r="NE347" s="136"/>
      <c r="NF347" s="136"/>
      <c r="NG347" s="136"/>
      <c r="NH347" s="136"/>
      <c r="NI347" s="136"/>
      <c r="NJ347" s="136"/>
      <c r="NK347" s="136"/>
      <c r="NL347" s="136"/>
      <c r="NM347" s="136"/>
      <c r="NN347" s="136"/>
      <c r="NO347" s="136"/>
      <c r="NP347" s="136"/>
      <c r="NQ347" s="136"/>
      <c r="NR347" s="136"/>
      <c r="NS347" s="136"/>
      <c r="NT347" s="136"/>
      <c r="NU347" s="136"/>
      <c r="NV347" s="136"/>
      <c r="NW347" s="136"/>
      <c r="NX347" s="136"/>
      <c r="NY347" s="136"/>
      <c r="NZ347" s="136"/>
      <c r="OA347" s="136"/>
      <c r="OB347" s="136"/>
      <c r="OC347" s="136"/>
      <c r="OD347" s="136"/>
      <c r="OE347" s="136"/>
      <c r="OF347" s="136"/>
      <c r="OG347" s="136"/>
      <c r="OH347" s="136"/>
      <c r="OI347" s="136"/>
      <c r="OJ347" s="136"/>
      <c r="OK347" s="136"/>
      <c r="OL347" s="136"/>
      <c r="OM347" s="136"/>
      <c r="ON347" s="136"/>
    </row>
    <row r="348" spans="1:404" ht="20.25" customHeight="1">
      <c r="A348" s="17">
        <v>40212</v>
      </c>
      <c r="B348" s="18" t="s">
        <v>35</v>
      </c>
      <c r="C348" s="19">
        <v>2</v>
      </c>
      <c r="D348" s="31">
        <v>-3.4264999999999999</v>
      </c>
      <c r="E348" s="32">
        <v>-60.287300000000002</v>
      </c>
      <c r="F348" s="11" t="s">
        <v>12</v>
      </c>
      <c r="G348" s="13">
        <v>3</v>
      </c>
      <c r="H348" s="11" t="s">
        <v>41</v>
      </c>
      <c r="I348" s="12" t="s">
        <v>457</v>
      </c>
      <c r="J348" s="12" t="s">
        <v>1930</v>
      </c>
      <c r="K348" s="16" t="s">
        <v>451</v>
      </c>
      <c r="L348" s="136">
        <v>0</v>
      </c>
      <c r="M348" s="20">
        <v>6</v>
      </c>
      <c r="N348" s="20">
        <v>0.5</v>
      </c>
      <c r="O348" s="20">
        <v>29.58</v>
      </c>
      <c r="P348" s="20">
        <v>82</v>
      </c>
      <c r="Q348" s="20">
        <v>3.84</v>
      </c>
      <c r="R348" s="20">
        <v>61.9</v>
      </c>
      <c r="S348" s="20">
        <v>4.71</v>
      </c>
      <c r="T348" s="20">
        <v>0.8</v>
      </c>
      <c r="U348" s="20">
        <v>0.2</v>
      </c>
      <c r="V348" s="20" t="s">
        <v>15</v>
      </c>
      <c r="W348" s="20">
        <v>6.96</v>
      </c>
      <c r="X348" s="20">
        <v>2.4</v>
      </c>
      <c r="Y348" s="20">
        <v>4.47</v>
      </c>
      <c r="Z348" s="21" t="s">
        <v>15</v>
      </c>
      <c r="AA348" s="20">
        <v>12.4</v>
      </c>
      <c r="AB348" s="20">
        <v>7.13</v>
      </c>
      <c r="AC348" s="20">
        <v>37.450000000000003</v>
      </c>
      <c r="AD348" s="20">
        <v>0.06</v>
      </c>
      <c r="AE348" s="20">
        <v>0.86</v>
      </c>
      <c r="AF348" s="20">
        <v>1.55</v>
      </c>
      <c r="AG348" s="260" t="s">
        <v>1900</v>
      </c>
      <c r="AH348" s="20">
        <v>4.12</v>
      </c>
      <c r="AI348" s="204">
        <v>11.21</v>
      </c>
      <c r="AJ348" s="20">
        <v>1.59</v>
      </c>
      <c r="AK348" s="20">
        <v>2.56</v>
      </c>
      <c r="AL348" s="20">
        <v>1.1000000000000001</v>
      </c>
      <c r="AM348" s="167" t="s">
        <v>1895</v>
      </c>
      <c r="AN348" s="21" t="s">
        <v>15</v>
      </c>
      <c r="AO348" s="204" t="s">
        <v>15</v>
      </c>
      <c r="AP348" s="204" t="s">
        <v>15</v>
      </c>
      <c r="AQ348" s="204" t="s">
        <v>15</v>
      </c>
      <c r="AR348" s="261" t="str">
        <f t="shared" si="24"/>
        <v>NaN</v>
      </c>
      <c r="AS348" s="21" t="s">
        <v>15</v>
      </c>
      <c r="AT348" s="20">
        <v>19.32</v>
      </c>
      <c r="AU348" s="20">
        <v>2.67</v>
      </c>
      <c r="AV348" s="20">
        <v>7.23</v>
      </c>
      <c r="AW348" s="204" t="str">
        <f>IF(AM348="&lt;0.01","&lt;0.55",(AM348*1000)/1.28784/14.0067)</f>
        <v>&lt;0.55</v>
      </c>
      <c r="AX348" s="204">
        <v>11.7018</v>
      </c>
      <c r="AY348" s="204">
        <v>0.1368</v>
      </c>
      <c r="AZ348" s="204">
        <f t="shared" si="27"/>
        <v>2.067049630994492E-2</v>
      </c>
      <c r="BA348" s="204">
        <v>11.565</v>
      </c>
      <c r="BB348" s="266">
        <f t="shared" si="28"/>
        <v>3.1743083665338645</v>
      </c>
      <c r="BC348" s="204">
        <v>0.35039999999999999</v>
      </c>
      <c r="BD348" s="204">
        <f t="shared" si="29"/>
        <v>0.10204666642134314</v>
      </c>
      <c r="BE348" s="204">
        <v>39.221899999999998</v>
      </c>
      <c r="BF348" s="204">
        <f t="shared" si="30"/>
        <v>11.840960574571326</v>
      </c>
      <c r="BG348" s="204">
        <f>(BA348+AY348)*14.0067*0.001</f>
        <v>0.16390360206000001</v>
      </c>
      <c r="BH348" s="204" t="s">
        <v>15</v>
      </c>
      <c r="BI348" s="204" t="s">
        <v>15</v>
      </c>
      <c r="BJ348" s="309">
        <v>16.43235</v>
      </c>
      <c r="BK348" s="309">
        <v>475726100</v>
      </c>
      <c r="BL348" s="309">
        <v>162672300</v>
      </c>
      <c r="BM348" s="309">
        <v>0.47517999999999999</v>
      </c>
      <c r="BN348" s="309">
        <v>0.16267680000000001</v>
      </c>
      <c r="BO348" s="309">
        <v>0.22104840000000001</v>
      </c>
      <c r="BP348" s="309">
        <v>0.10620449999999999</v>
      </c>
      <c r="BQ348" s="309">
        <v>0</v>
      </c>
      <c r="BR348" s="309">
        <v>3.4890320000000002E-2</v>
      </c>
      <c r="BS348" s="136">
        <v>9.7769453525543195</v>
      </c>
      <c r="BT348" s="136">
        <v>6.5154120922088596</v>
      </c>
      <c r="BU348" s="136">
        <v>1.59055265248753E-3</v>
      </c>
      <c r="BV348" s="136">
        <v>-6.6794445738196399E-3</v>
      </c>
      <c r="BW348" s="136">
        <v>7.6576382853090798E-3</v>
      </c>
      <c r="BX348" s="136">
        <v>283.39419196491502</v>
      </c>
      <c r="BY348" s="136">
        <v>2252.0850387051</v>
      </c>
      <c r="BZ348" s="136">
        <v>8.5646074326709204E-2</v>
      </c>
      <c r="CA348" s="136">
        <v>1.30936227396768E-3</v>
      </c>
      <c r="CB348" s="136">
        <v>72281.077167896598</v>
      </c>
      <c r="CC348" s="136">
        <v>1945.7662821455101</v>
      </c>
      <c r="CD348" s="136">
        <v>648.37356136623703</v>
      </c>
      <c r="CE348" s="136">
        <v>0</v>
      </c>
      <c r="CF348" s="136">
        <v>0.64736199999999999</v>
      </c>
      <c r="CG348" s="136">
        <v>0.64736199999999999</v>
      </c>
      <c r="CH348" s="136">
        <v>27.2</v>
      </c>
      <c r="CI348" s="136">
        <v>27.342068965517299</v>
      </c>
      <c r="CJ348" s="136">
        <v>26.9659279778393</v>
      </c>
      <c r="CK348" s="136">
        <v>0.126</v>
      </c>
      <c r="CL348" s="136">
        <v>14.22</v>
      </c>
      <c r="CM348" s="136">
        <v>40.176000000000002</v>
      </c>
      <c r="CN348" s="136">
        <v>254.535833</v>
      </c>
      <c r="CO348" s="136">
        <v>28550.653607</v>
      </c>
      <c r="CP348" s="136">
        <v>66580.970272000006</v>
      </c>
      <c r="CQ348" s="136">
        <v>83</v>
      </c>
      <c r="CR348" s="136">
        <v>81.372413793103405</v>
      </c>
      <c r="CS348" s="136">
        <v>82.135734072022203</v>
      </c>
      <c r="CT348" s="136">
        <v>1005.2</v>
      </c>
      <c r="CU348" s="136">
        <v>1003.73655172414</v>
      </c>
      <c r="CV348" s="136">
        <v>1004.25096952909</v>
      </c>
      <c r="CW348" s="136">
        <v>3.2</v>
      </c>
      <c r="CX348" s="136">
        <v>1.9510344827586199</v>
      </c>
      <c r="CY348" s="136">
        <v>1.89584487534626</v>
      </c>
      <c r="CZ348" s="136">
        <v>88</v>
      </c>
      <c r="DA348" s="136">
        <v>101.924137931034</v>
      </c>
      <c r="DB348" s="136">
        <v>114.493074792244</v>
      </c>
      <c r="DC348" s="136">
        <v>33.950000000000003</v>
      </c>
      <c r="DD348" s="136">
        <v>3064.8</v>
      </c>
      <c r="DE348" s="136">
        <v>7461.2</v>
      </c>
      <c r="DF348" s="136">
        <v>341.42500000000001</v>
      </c>
      <c r="DG348" s="136">
        <v>27557.15</v>
      </c>
      <c r="DH348" s="136">
        <v>66228.149999999994</v>
      </c>
      <c r="DI348" s="136">
        <v>450.55</v>
      </c>
      <c r="DJ348" s="136">
        <v>65504.724999999999</v>
      </c>
      <c r="DK348" s="136">
        <v>163219.45000000001</v>
      </c>
      <c r="DL348" s="136">
        <v>426.75</v>
      </c>
      <c r="DM348" s="136">
        <v>61889.5</v>
      </c>
      <c r="DN348" s="136">
        <v>153546.57500000001</v>
      </c>
      <c r="DO348" s="136">
        <v>21.335000000000001</v>
      </c>
      <c r="DP348" s="136">
        <v>1772.3030000000001</v>
      </c>
      <c r="DQ348" s="136">
        <v>4276.1719999999996</v>
      </c>
      <c r="DR348" s="136">
        <v>0.505</v>
      </c>
      <c r="DS348" s="136">
        <v>57.014000000000003</v>
      </c>
      <c r="DT348" s="136">
        <v>137.59899999999999</v>
      </c>
      <c r="DU348" s="136">
        <v>2.5750000000000002</v>
      </c>
      <c r="DV348" s="136">
        <v>298.17500000000001</v>
      </c>
      <c r="DW348" s="136">
        <v>721.7</v>
      </c>
      <c r="DX348" s="136">
        <v>35.15</v>
      </c>
      <c r="DY348" s="136">
        <v>3151.8</v>
      </c>
      <c r="DZ348" s="136">
        <v>7555.9250000000002</v>
      </c>
      <c r="EA348" s="136">
        <v>129.65</v>
      </c>
      <c r="EB348" s="136">
        <v>10094.15</v>
      </c>
      <c r="EC348" s="136">
        <v>24294.825000000001</v>
      </c>
      <c r="ED348" s="136"/>
      <c r="EE348" s="136"/>
      <c r="EF348" s="136"/>
      <c r="EG348" s="136"/>
      <c r="EH348" s="136"/>
      <c r="EI348" s="136"/>
      <c r="EJ348" s="136"/>
      <c r="EK348" s="136"/>
      <c r="EL348" s="136"/>
      <c r="EM348" s="136"/>
      <c r="EN348" s="136"/>
      <c r="EO348" s="136"/>
      <c r="EP348" s="136"/>
      <c r="ER348" s="136"/>
      <c r="ES348" s="136"/>
      <c r="ET348" s="136"/>
      <c r="EU348" s="136"/>
      <c r="EV348" s="136"/>
      <c r="EW348" s="136"/>
      <c r="EX348" s="136"/>
      <c r="EY348" s="136"/>
      <c r="EZ348" s="136"/>
      <c r="FA348" s="136"/>
      <c r="FB348" s="136"/>
      <c r="FC348" s="136"/>
      <c r="FD348" s="136"/>
      <c r="FE348" s="136"/>
      <c r="FF348" s="136"/>
      <c r="FG348" s="136"/>
      <c r="FH348" s="136"/>
      <c r="FI348" s="136"/>
      <c r="FJ348" s="136"/>
      <c r="FK348" s="136"/>
      <c r="FL348" s="136"/>
      <c r="FM348" s="136"/>
      <c r="FN348" s="136"/>
      <c r="FO348" s="136"/>
      <c r="FP348" s="136"/>
      <c r="FQ348" s="136"/>
      <c r="FR348" s="136"/>
      <c r="FS348" s="136"/>
      <c r="FT348" s="136"/>
      <c r="FU348" s="136"/>
      <c r="FV348" s="136"/>
      <c r="FW348" s="136"/>
      <c r="FX348" s="136"/>
      <c r="FY348" s="136"/>
      <c r="FZ348" s="136"/>
      <c r="GA348" s="136"/>
      <c r="GB348" s="136"/>
      <c r="GC348" s="136"/>
      <c r="GD348" s="136"/>
      <c r="GE348" s="136"/>
      <c r="GF348" s="136"/>
      <c r="GG348" s="136"/>
      <c r="GH348" s="136"/>
      <c r="GI348" s="136"/>
      <c r="GJ348" s="136"/>
      <c r="GK348" s="136"/>
      <c r="GL348" s="136"/>
      <c r="GM348" s="136"/>
      <c r="GN348" s="136"/>
      <c r="GO348" s="136"/>
      <c r="GP348" s="136"/>
      <c r="GQ348" s="136"/>
      <c r="GR348" s="136"/>
      <c r="GS348" s="136"/>
      <c r="GT348" s="136"/>
      <c r="GU348" s="136"/>
      <c r="GV348" s="136"/>
      <c r="GW348" s="136"/>
      <c r="GX348" s="136"/>
      <c r="GY348" s="136"/>
      <c r="GZ348" s="136"/>
      <c r="HA348" s="136"/>
      <c r="HB348" s="136"/>
      <c r="HC348" s="136"/>
      <c r="HD348" s="136"/>
      <c r="HE348" s="136"/>
      <c r="HF348" s="136"/>
      <c r="HG348" s="136"/>
      <c r="HH348" s="136"/>
      <c r="HI348" s="136"/>
      <c r="HJ348" s="136"/>
      <c r="HK348" s="136"/>
      <c r="HL348" s="136"/>
      <c r="HM348" s="136"/>
      <c r="HN348" s="136"/>
      <c r="HO348" s="136"/>
      <c r="HP348" s="136"/>
      <c r="HQ348" s="136"/>
      <c r="HR348" s="136"/>
      <c r="HS348" s="136"/>
      <c r="HT348" s="136"/>
      <c r="HU348" s="136"/>
      <c r="HV348" s="136"/>
      <c r="HW348" s="136"/>
      <c r="HX348" s="136"/>
      <c r="HY348" s="136"/>
      <c r="HZ348" s="136"/>
      <c r="IA348" s="136"/>
      <c r="IB348" s="136"/>
      <c r="IC348" s="136"/>
      <c r="ID348" s="136"/>
      <c r="IE348" s="136"/>
      <c r="IF348" s="136"/>
      <c r="IG348" s="136"/>
      <c r="IH348" s="136"/>
      <c r="II348" s="136"/>
      <c r="IJ348" s="136"/>
      <c r="IK348" s="136"/>
      <c r="IL348" s="136"/>
      <c r="IM348" s="136"/>
      <c r="IN348" s="136"/>
      <c r="IO348" s="136"/>
      <c r="IP348" s="136"/>
      <c r="IQ348" s="136"/>
      <c r="IR348" s="136"/>
      <c r="IS348" s="136"/>
      <c r="IT348" s="136"/>
      <c r="IU348" s="136"/>
      <c r="IV348" s="136"/>
      <c r="IW348" s="136"/>
      <c r="IX348" s="136"/>
      <c r="IY348" s="136"/>
      <c r="IZ348" s="136"/>
      <c r="JA348" s="136"/>
      <c r="JB348" s="136"/>
      <c r="JC348" s="136"/>
      <c r="JD348" s="136"/>
      <c r="JE348" s="136"/>
      <c r="JF348" s="136"/>
      <c r="JG348" s="136"/>
      <c r="JH348" s="136"/>
      <c r="JI348" s="136"/>
      <c r="JJ348" s="136"/>
      <c r="JK348" s="136"/>
      <c r="JL348" s="136"/>
      <c r="JM348" s="136"/>
      <c r="JN348" s="136"/>
      <c r="JO348" s="136"/>
      <c r="JP348" s="136"/>
      <c r="JQ348" s="136"/>
      <c r="JR348" s="136"/>
      <c r="JS348" s="136"/>
      <c r="JT348" s="136"/>
      <c r="JU348" s="136"/>
      <c r="JV348" s="136"/>
      <c r="JW348" s="136"/>
      <c r="JX348" s="136"/>
      <c r="JY348" s="136"/>
      <c r="JZ348" s="136"/>
      <c r="KA348" s="136"/>
      <c r="KB348" s="136"/>
      <c r="KC348" s="136"/>
      <c r="KD348" s="136"/>
      <c r="KE348" s="136"/>
      <c r="KF348" s="136"/>
      <c r="KG348" s="136"/>
      <c r="KH348" s="136"/>
      <c r="KI348" s="136"/>
      <c r="KJ348" s="136"/>
      <c r="KK348" s="136"/>
      <c r="KL348" s="136"/>
      <c r="KM348" s="136"/>
      <c r="KN348" s="136"/>
      <c r="KO348" s="136"/>
      <c r="KP348" s="136"/>
      <c r="KQ348" s="136"/>
      <c r="KR348" s="136"/>
      <c r="KS348" s="136"/>
      <c r="KT348" s="136"/>
      <c r="KU348" s="136"/>
      <c r="KV348" s="136"/>
      <c r="KW348" s="136"/>
      <c r="KX348" s="136"/>
      <c r="KY348" s="136"/>
      <c r="KZ348" s="136"/>
      <c r="LA348" s="136"/>
      <c r="LB348" s="136"/>
      <c r="LC348" s="136"/>
      <c r="LD348" s="136"/>
      <c r="LE348" s="136"/>
      <c r="LF348" s="136"/>
      <c r="LG348" s="136"/>
      <c r="LH348" s="136"/>
      <c r="LI348" s="136"/>
      <c r="LJ348" s="136"/>
      <c r="LK348" s="136"/>
      <c r="LL348" s="136"/>
      <c r="LM348" s="136"/>
      <c r="LN348" s="136"/>
      <c r="LO348" s="136"/>
      <c r="LP348" s="136"/>
      <c r="LQ348" s="136"/>
      <c r="LR348" s="136"/>
      <c r="LS348" s="136"/>
      <c r="LT348" s="136"/>
      <c r="LU348" s="136"/>
      <c r="LV348" s="136"/>
      <c r="LW348" s="136"/>
      <c r="LX348" s="136"/>
      <c r="LY348" s="136"/>
      <c r="LZ348" s="136"/>
      <c r="MA348" s="136"/>
      <c r="MB348" s="136"/>
      <c r="MC348" s="136"/>
      <c r="MD348" s="136"/>
      <c r="ME348" s="136"/>
      <c r="MF348" s="136"/>
      <c r="MG348" s="136"/>
      <c r="MH348" s="136"/>
      <c r="MI348" s="136"/>
      <c r="MJ348" s="136"/>
      <c r="MK348" s="136"/>
      <c r="ML348" s="136"/>
      <c r="MM348" s="136"/>
      <c r="MN348" s="136"/>
      <c r="MO348" s="136"/>
      <c r="MP348" s="136"/>
      <c r="MQ348" s="136"/>
      <c r="MR348" s="136"/>
      <c r="MS348" s="136"/>
      <c r="MT348" s="136"/>
      <c r="MU348" s="136"/>
      <c r="MV348" s="136"/>
      <c r="MW348" s="136"/>
      <c r="MX348" s="136"/>
      <c r="MY348" s="136"/>
      <c r="MZ348" s="136"/>
      <c r="NA348" s="136"/>
      <c r="NB348" s="136"/>
      <c r="NC348" s="136"/>
      <c r="ND348" s="136"/>
      <c r="NE348" s="136"/>
      <c r="NF348" s="136"/>
      <c r="NG348" s="136"/>
      <c r="NH348" s="136"/>
      <c r="NI348" s="136"/>
      <c r="NJ348" s="136"/>
      <c r="NK348" s="136"/>
      <c r="NL348" s="136"/>
      <c r="NM348" s="136"/>
      <c r="NN348" s="136"/>
      <c r="NO348" s="136"/>
      <c r="NP348" s="136"/>
      <c r="NQ348" s="136"/>
      <c r="NR348" s="136"/>
      <c r="NS348" s="136"/>
      <c r="NT348" s="136"/>
      <c r="NU348" s="136"/>
      <c r="NV348" s="136"/>
      <c r="NW348" s="136"/>
      <c r="NX348" s="136"/>
      <c r="NY348" s="136"/>
      <c r="NZ348" s="136"/>
      <c r="OA348" s="136"/>
      <c r="OB348" s="136"/>
      <c r="OC348" s="136"/>
      <c r="OD348" s="136"/>
      <c r="OE348" s="136"/>
      <c r="OF348" s="136"/>
      <c r="OG348" s="136"/>
      <c r="OH348" s="136"/>
      <c r="OI348" s="136"/>
      <c r="OJ348" s="136"/>
      <c r="OK348" s="136"/>
      <c r="OL348" s="136"/>
      <c r="OM348" s="136"/>
      <c r="ON348" s="136"/>
    </row>
    <row r="349" spans="1:404" ht="20.25" customHeight="1">
      <c r="A349" s="25">
        <v>40212</v>
      </c>
      <c r="B349" s="26" t="s">
        <v>456</v>
      </c>
      <c r="C349" s="27">
        <v>2</v>
      </c>
      <c r="D349" s="31">
        <v>-3.4264999999999999</v>
      </c>
      <c r="E349" s="47">
        <v>-60.287300000000002</v>
      </c>
      <c r="F349" s="11" t="s">
        <v>12</v>
      </c>
      <c r="G349" s="13">
        <v>3</v>
      </c>
      <c r="H349" s="11" t="s">
        <v>41</v>
      </c>
      <c r="I349" s="12" t="s">
        <v>455</v>
      </c>
      <c r="J349" s="12" t="s">
        <v>1930</v>
      </c>
      <c r="K349" s="24" t="s">
        <v>451</v>
      </c>
      <c r="L349" s="136">
        <v>1</v>
      </c>
      <c r="M349" s="178">
        <v>6</v>
      </c>
      <c r="N349" s="178">
        <v>0.5</v>
      </c>
      <c r="O349" s="178">
        <v>29.63</v>
      </c>
      <c r="P349" s="178">
        <v>82</v>
      </c>
      <c r="Q349" s="178">
        <v>0.42</v>
      </c>
      <c r="R349" s="178">
        <v>66.2</v>
      </c>
      <c r="S349" s="178">
        <v>5.03</v>
      </c>
      <c r="T349" s="178">
        <v>1.3</v>
      </c>
      <c r="U349" s="178">
        <v>0.3</v>
      </c>
      <c r="V349" s="178" t="s">
        <v>15</v>
      </c>
      <c r="W349" s="28">
        <v>7.01</v>
      </c>
      <c r="X349" s="28">
        <v>2.58</v>
      </c>
      <c r="Y349" s="28">
        <v>4.62</v>
      </c>
      <c r="Z349" s="29" t="s">
        <v>15</v>
      </c>
      <c r="AA349" s="28">
        <v>12.3</v>
      </c>
      <c r="AB349" s="28">
        <v>7.05</v>
      </c>
      <c r="AC349" s="28">
        <v>37.69</v>
      </c>
      <c r="AD349" s="28">
        <v>0.06</v>
      </c>
      <c r="AE349" s="28">
        <v>0.92</v>
      </c>
      <c r="AF349" s="28">
        <v>1.79</v>
      </c>
      <c r="AG349" s="260" t="s">
        <v>1900</v>
      </c>
      <c r="AH349" s="28">
        <v>4.4800000000000004</v>
      </c>
      <c r="AI349" s="205">
        <v>11.16</v>
      </c>
      <c r="AJ349" s="28">
        <v>1.56</v>
      </c>
      <c r="AK349" s="28">
        <v>2.58</v>
      </c>
      <c r="AL349" s="28">
        <v>1.1100000000000001</v>
      </c>
      <c r="AM349" s="167" t="s">
        <v>1895</v>
      </c>
      <c r="AN349" s="29" t="s">
        <v>15</v>
      </c>
      <c r="AO349" s="205">
        <v>3.7974500612215749</v>
      </c>
      <c r="AP349" s="205">
        <v>4.3152983680736234</v>
      </c>
      <c r="AQ349" s="217">
        <f t="shared" si="25"/>
        <v>8.1127484292951983</v>
      </c>
      <c r="AR349" s="261">
        <f t="shared" si="24"/>
        <v>0.46808428664063501</v>
      </c>
      <c r="AS349" s="28">
        <v>1.9</v>
      </c>
      <c r="AT349" s="28">
        <v>20.94</v>
      </c>
      <c r="AU349" s="28">
        <v>2.52</v>
      </c>
      <c r="AV349" s="28">
        <v>8.31</v>
      </c>
      <c r="AW349" s="204" t="str">
        <f>IF(AM349="&lt;0.01","&lt;0.55",(AM349*1000)/1.28784/14.0067)</f>
        <v>&lt;0.55</v>
      </c>
      <c r="AX349" s="217">
        <v>11.722099999999999</v>
      </c>
      <c r="AY349" s="217">
        <v>0.1462</v>
      </c>
      <c r="AZ349" s="217">
        <f t="shared" si="27"/>
        <v>2.2090837430657512E-2</v>
      </c>
      <c r="BA349" s="217">
        <v>11.575900000000001</v>
      </c>
      <c r="BB349" s="246">
        <f t="shared" si="28"/>
        <v>3.1773001487383805</v>
      </c>
      <c r="BC349" s="217">
        <v>0.43559999999999999</v>
      </c>
      <c r="BD349" s="217">
        <f t="shared" si="29"/>
        <v>0.12685938325666976</v>
      </c>
      <c r="BE349" s="217">
        <v>58.409399999999998</v>
      </c>
      <c r="BF349" s="217">
        <f t="shared" si="30"/>
        <v>17.633602721550112</v>
      </c>
      <c r="BG349" s="217">
        <f>(BA349+AY349)*14.0067*0.001</f>
        <v>0.16418793807000004</v>
      </c>
      <c r="BH349" s="217" t="s">
        <v>15</v>
      </c>
      <c r="BI349" s="217" t="s">
        <v>15</v>
      </c>
      <c r="BJ349" s="309">
        <v>16.43235</v>
      </c>
      <c r="BK349" s="309">
        <v>475726100</v>
      </c>
      <c r="BL349" s="309">
        <v>162672300</v>
      </c>
      <c r="BM349" s="309">
        <v>0.47517999999999999</v>
      </c>
      <c r="BN349" s="309">
        <v>0.16267680000000001</v>
      </c>
      <c r="BO349" s="309">
        <v>0.22104840000000001</v>
      </c>
      <c r="BP349" s="309">
        <v>0.10620449999999999</v>
      </c>
      <c r="BQ349" s="309">
        <v>0</v>
      </c>
      <c r="BR349" s="309">
        <v>3.4890320000000002E-2</v>
      </c>
      <c r="BS349" s="136">
        <v>9.7769453525543195</v>
      </c>
      <c r="BT349" s="136">
        <v>6.5154120922088596</v>
      </c>
      <c r="BU349" s="136">
        <v>1.59055265248753E-3</v>
      </c>
      <c r="BV349" s="136">
        <v>-6.6794445738196399E-3</v>
      </c>
      <c r="BW349" s="136">
        <v>7.6576382853090798E-3</v>
      </c>
      <c r="BX349" s="136">
        <v>283.39419196491502</v>
      </c>
      <c r="BY349" s="136">
        <v>2252.0850387051</v>
      </c>
      <c r="BZ349" s="136">
        <v>5.0202487788572198E-2</v>
      </c>
      <c r="CA349" s="136">
        <v>1.30936227396768E-3</v>
      </c>
      <c r="CB349" s="136">
        <v>72281.077167896598</v>
      </c>
      <c r="CC349" s="136">
        <v>1945.7662821455101</v>
      </c>
      <c r="CD349" s="136">
        <v>648.37356136623703</v>
      </c>
      <c r="CE349" s="136">
        <v>0</v>
      </c>
      <c r="CF349" s="136">
        <v>0.64736199999999999</v>
      </c>
      <c r="CG349" s="136">
        <v>0.64736199999999999</v>
      </c>
      <c r="CH349" s="136">
        <v>25.2</v>
      </c>
      <c r="CI349" s="136">
        <v>27.331724137931101</v>
      </c>
      <c r="CJ349" s="136">
        <v>26.9609418282548</v>
      </c>
      <c r="CK349" s="136">
        <v>0.16200000000000001</v>
      </c>
      <c r="CL349" s="136">
        <v>14.2164</v>
      </c>
      <c r="CM349" s="136">
        <v>40.168799999999997</v>
      </c>
      <c r="CN349" s="136">
        <v>44.282499999999999</v>
      </c>
      <c r="CO349" s="136">
        <v>28344.057496000001</v>
      </c>
      <c r="CP349" s="136">
        <v>66351.939717000001</v>
      </c>
      <c r="CQ349" s="136">
        <v>89</v>
      </c>
      <c r="CR349" s="136">
        <v>81.413793103448299</v>
      </c>
      <c r="CS349" s="136">
        <v>82.157894736842096</v>
      </c>
      <c r="CT349" s="136">
        <v>1004.6</v>
      </c>
      <c r="CU349" s="136">
        <v>1003.73310344828</v>
      </c>
      <c r="CV349" s="136">
        <v>1004.25623268698</v>
      </c>
      <c r="CW349" s="136">
        <v>2.1</v>
      </c>
      <c r="CX349" s="136">
        <v>1.9386206896551701</v>
      </c>
      <c r="CY349" s="136">
        <v>1.8903047091412699</v>
      </c>
      <c r="CZ349" s="136">
        <v>87</v>
      </c>
      <c r="DA349" s="136">
        <v>101.993103448276</v>
      </c>
      <c r="DB349" s="136">
        <v>114.764542936288</v>
      </c>
      <c r="DC349" s="136">
        <v>15.3</v>
      </c>
      <c r="DD349" s="136">
        <v>3044.75</v>
      </c>
      <c r="DE349" s="136">
        <v>7439.3</v>
      </c>
      <c r="DF349" s="136">
        <v>183.1</v>
      </c>
      <c r="DG349" s="136">
        <v>27411.8</v>
      </c>
      <c r="DH349" s="136">
        <v>66056.2</v>
      </c>
      <c r="DI349" s="136">
        <v>443.1</v>
      </c>
      <c r="DJ349" s="136">
        <v>65507.55</v>
      </c>
      <c r="DK349" s="136">
        <v>163213.9</v>
      </c>
      <c r="DL349" s="136">
        <v>421.45</v>
      </c>
      <c r="DM349" s="136">
        <v>61876.375</v>
      </c>
      <c r="DN349" s="136">
        <v>153548.625</v>
      </c>
      <c r="DO349" s="136">
        <v>10.11</v>
      </c>
      <c r="DP349" s="136">
        <v>1762.116</v>
      </c>
      <c r="DQ349" s="136">
        <v>4264.8419999999996</v>
      </c>
      <c r="DR349" s="136">
        <v>0.13</v>
      </c>
      <c r="DS349" s="136">
        <v>56.636000000000003</v>
      </c>
      <c r="DT349" s="136">
        <v>137.21700000000001</v>
      </c>
      <c r="DU349" s="136">
        <v>0.65</v>
      </c>
      <c r="DV349" s="136">
        <v>296.22500000000002</v>
      </c>
      <c r="DW349" s="136">
        <v>719.72500000000002</v>
      </c>
      <c r="DX349" s="136">
        <v>29.625</v>
      </c>
      <c r="DY349" s="136">
        <v>3135.8</v>
      </c>
      <c r="DZ349" s="136">
        <v>7539</v>
      </c>
      <c r="EA349" s="136">
        <v>57.55</v>
      </c>
      <c r="EB349" s="136">
        <v>10039.1</v>
      </c>
      <c r="EC349" s="136">
        <v>24228.075000000001</v>
      </c>
      <c r="ED349" s="138">
        <v>0</v>
      </c>
      <c r="EE349" s="138">
        <v>0</v>
      </c>
      <c r="EF349" s="138">
        <v>0</v>
      </c>
      <c r="EG349" s="138">
        <v>0</v>
      </c>
      <c r="EH349" s="138">
        <v>0</v>
      </c>
      <c r="EI349" s="138">
        <v>22.64685067232838</v>
      </c>
      <c r="EJ349" s="138">
        <v>0</v>
      </c>
      <c r="EK349" s="138">
        <v>0</v>
      </c>
      <c r="EL349" s="138">
        <v>0</v>
      </c>
      <c r="EM349" s="138">
        <v>0</v>
      </c>
      <c r="EN349" s="138">
        <v>0</v>
      </c>
      <c r="EO349" s="138">
        <v>294.4090587402689</v>
      </c>
      <c r="EP349" s="138">
        <v>22.64685067232838</v>
      </c>
      <c r="EQ349" s="150">
        <v>22.64685067232838</v>
      </c>
      <c r="ER349" s="138">
        <v>0</v>
      </c>
      <c r="ES349" s="138">
        <v>0</v>
      </c>
      <c r="ET349" s="138">
        <v>0</v>
      </c>
      <c r="EU349" s="138">
        <v>0</v>
      </c>
      <c r="EV349" s="138">
        <v>0</v>
      </c>
      <c r="EW349" s="138">
        <v>0</v>
      </c>
      <c r="EX349" s="138">
        <v>0</v>
      </c>
      <c r="EY349" s="138">
        <v>22.64685067232838</v>
      </c>
      <c r="EZ349" s="138">
        <v>0</v>
      </c>
      <c r="FA349" s="138">
        <v>0</v>
      </c>
      <c r="FB349" s="138">
        <v>0</v>
      </c>
      <c r="FC349" s="138">
        <v>0</v>
      </c>
      <c r="FD349" s="138">
        <v>22.64685067232838</v>
      </c>
      <c r="FE349" s="138">
        <v>0</v>
      </c>
      <c r="FF349" s="138">
        <v>0</v>
      </c>
      <c r="FG349" s="138">
        <v>0</v>
      </c>
      <c r="FH349" s="138">
        <v>0</v>
      </c>
      <c r="FI349" s="138">
        <v>0</v>
      </c>
      <c r="FJ349" s="138">
        <v>0</v>
      </c>
      <c r="FK349" s="138">
        <v>0</v>
      </c>
      <c r="FL349" s="138">
        <v>0</v>
      </c>
      <c r="FM349" s="138">
        <v>0</v>
      </c>
      <c r="FN349" s="138">
        <v>0</v>
      </c>
      <c r="FO349" s="138">
        <v>0</v>
      </c>
      <c r="FP349" s="138">
        <v>0</v>
      </c>
      <c r="FQ349" s="138">
        <v>0</v>
      </c>
      <c r="FR349" s="138">
        <v>0</v>
      </c>
      <c r="FS349" s="138">
        <v>45.29370134465676</v>
      </c>
      <c r="FT349" s="138">
        <v>0</v>
      </c>
      <c r="FU349" s="138">
        <v>0</v>
      </c>
      <c r="FV349" s="138">
        <v>0</v>
      </c>
      <c r="FW349" s="138">
        <v>0</v>
      </c>
      <c r="FX349" s="138">
        <v>0</v>
      </c>
      <c r="FY349" s="138">
        <v>0</v>
      </c>
      <c r="FZ349" s="138">
        <v>0</v>
      </c>
      <c r="GA349" s="138">
        <v>0</v>
      </c>
      <c r="GB349" s="138">
        <v>0</v>
      </c>
      <c r="GC349" s="138">
        <v>0</v>
      </c>
      <c r="GD349" s="138">
        <v>0</v>
      </c>
      <c r="GE349" s="138">
        <v>0</v>
      </c>
      <c r="GF349" s="138">
        <v>0</v>
      </c>
      <c r="GG349" s="138">
        <v>0</v>
      </c>
      <c r="GH349" s="138">
        <v>0</v>
      </c>
      <c r="GI349" s="138">
        <v>0</v>
      </c>
      <c r="GJ349" s="138">
        <v>0</v>
      </c>
      <c r="GK349" s="138">
        <v>0</v>
      </c>
      <c r="GL349" s="138">
        <v>0</v>
      </c>
      <c r="GM349" s="138">
        <v>0</v>
      </c>
      <c r="GN349" s="138">
        <v>0</v>
      </c>
      <c r="GO349" s="138">
        <v>0</v>
      </c>
      <c r="GP349" s="138">
        <v>0</v>
      </c>
      <c r="GQ349" s="138">
        <v>0</v>
      </c>
      <c r="GR349" s="138">
        <v>45.29370134465676</v>
      </c>
      <c r="GS349" s="138">
        <v>0</v>
      </c>
      <c r="GT349" s="138">
        <v>0</v>
      </c>
      <c r="GU349" s="138">
        <v>0</v>
      </c>
      <c r="GV349" s="138">
        <v>0</v>
      </c>
      <c r="GW349" s="138">
        <v>0</v>
      </c>
      <c r="GX349" s="138">
        <v>0</v>
      </c>
      <c r="GY349" s="138">
        <v>0</v>
      </c>
      <c r="GZ349" s="138">
        <v>0</v>
      </c>
      <c r="HA349" s="138">
        <v>0</v>
      </c>
      <c r="HB349" s="138">
        <v>0</v>
      </c>
      <c r="HC349" s="138">
        <v>0</v>
      </c>
      <c r="HD349" s="138">
        <v>0</v>
      </c>
      <c r="HE349" s="138">
        <v>0</v>
      </c>
      <c r="HF349" s="138">
        <v>0</v>
      </c>
      <c r="HG349" s="138">
        <v>0</v>
      </c>
      <c r="HH349" s="138">
        <v>0</v>
      </c>
      <c r="HI349" s="138">
        <v>0</v>
      </c>
      <c r="HJ349" s="138">
        <v>0</v>
      </c>
      <c r="HK349" s="138">
        <v>0</v>
      </c>
      <c r="HL349" s="138">
        <v>0</v>
      </c>
      <c r="HM349" s="138">
        <v>45.29370134465676</v>
      </c>
      <c r="HN349" s="138">
        <v>22.64685067232838</v>
      </c>
      <c r="HO349" s="138">
        <v>0</v>
      </c>
      <c r="HP349" s="138">
        <v>0</v>
      </c>
      <c r="HQ349" s="138">
        <v>0</v>
      </c>
      <c r="HR349" s="138">
        <v>0</v>
      </c>
      <c r="HS349" s="138">
        <v>67.940552016985137</v>
      </c>
      <c r="HT349" s="138">
        <v>0</v>
      </c>
      <c r="HU349" s="138">
        <v>0</v>
      </c>
      <c r="HV349" s="138">
        <v>0</v>
      </c>
      <c r="HW349" s="138">
        <v>0</v>
      </c>
      <c r="HX349" s="138">
        <v>22.64685067232838</v>
      </c>
      <c r="HY349" s="138">
        <v>203.8216560509554</v>
      </c>
      <c r="HZ349" s="138">
        <v>0</v>
      </c>
      <c r="IA349" s="138">
        <v>0</v>
      </c>
      <c r="IB349" s="138">
        <v>0</v>
      </c>
      <c r="IC349" s="138">
        <v>0</v>
      </c>
      <c r="ID349" s="138">
        <v>0</v>
      </c>
      <c r="IE349" s="138">
        <v>0</v>
      </c>
      <c r="IF349" s="138">
        <v>0</v>
      </c>
      <c r="IG349" s="138">
        <v>0</v>
      </c>
      <c r="IH349" s="138">
        <v>0</v>
      </c>
      <c r="II349" s="138">
        <v>0</v>
      </c>
      <c r="IJ349" s="138">
        <v>0</v>
      </c>
      <c r="IK349" s="138">
        <v>0</v>
      </c>
      <c r="IL349" s="138">
        <v>0</v>
      </c>
      <c r="IM349" s="138">
        <v>0</v>
      </c>
      <c r="IN349" s="138">
        <v>0</v>
      </c>
      <c r="IO349" s="138">
        <v>0</v>
      </c>
      <c r="IP349" s="138">
        <v>0</v>
      </c>
      <c r="IQ349" s="138">
        <v>0</v>
      </c>
      <c r="IR349" s="138">
        <v>0</v>
      </c>
      <c r="IS349" s="138">
        <v>0</v>
      </c>
      <c r="IT349" s="138">
        <v>0</v>
      </c>
      <c r="IU349" s="138">
        <v>0</v>
      </c>
      <c r="IV349" s="138">
        <v>45.29370134465676</v>
      </c>
      <c r="IW349" s="138">
        <v>0</v>
      </c>
      <c r="IX349" s="138">
        <v>0</v>
      </c>
      <c r="IY349" s="138">
        <v>0</v>
      </c>
      <c r="IZ349" s="138">
        <v>0</v>
      </c>
      <c r="JA349" s="138">
        <v>0</v>
      </c>
      <c r="JB349" s="138">
        <v>0</v>
      </c>
      <c r="JC349" s="138">
        <v>22.64685067232838</v>
      </c>
      <c r="JD349" s="138">
        <v>0</v>
      </c>
      <c r="JE349" s="138">
        <v>0</v>
      </c>
      <c r="JF349" s="138">
        <v>0</v>
      </c>
      <c r="JG349" s="138">
        <v>0</v>
      </c>
      <c r="JH349" s="138">
        <v>0</v>
      </c>
      <c r="JI349" s="138">
        <v>0</v>
      </c>
      <c r="JJ349" s="138">
        <v>0</v>
      </c>
      <c r="JK349" s="138">
        <v>0</v>
      </c>
      <c r="JL349" s="138">
        <v>0</v>
      </c>
      <c r="JM349" s="138">
        <v>0</v>
      </c>
      <c r="JN349" s="138">
        <v>0</v>
      </c>
      <c r="JO349" s="138">
        <v>67.940552016985137</v>
      </c>
      <c r="JP349" s="138">
        <v>22.64685067232838</v>
      </c>
      <c r="JQ349" s="138">
        <v>0</v>
      </c>
      <c r="JR349" s="138">
        <v>0</v>
      </c>
      <c r="JS349" s="138">
        <v>90.587402689313521</v>
      </c>
      <c r="JT349" s="138">
        <v>0</v>
      </c>
      <c r="JU349" s="138">
        <v>0</v>
      </c>
      <c r="JV349" s="138">
        <v>724.69922151450817</v>
      </c>
      <c r="JW349" s="138">
        <v>0</v>
      </c>
      <c r="JX349" s="138">
        <v>0</v>
      </c>
      <c r="JY349" s="138">
        <v>0</v>
      </c>
      <c r="JZ349" s="138">
        <v>0</v>
      </c>
      <c r="KA349" s="138">
        <v>0</v>
      </c>
      <c r="KB349" s="138">
        <v>0</v>
      </c>
      <c r="KC349" s="138">
        <v>0</v>
      </c>
      <c r="KD349" s="138">
        <v>0</v>
      </c>
      <c r="KE349" s="138">
        <v>0</v>
      </c>
      <c r="KF349" s="138">
        <v>0</v>
      </c>
      <c r="KG349" s="138">
        <v>0</v>
      </c>
      <c r="KH349" s="138">
        <v>0</v>
      </c>
      <c r="KI349" s="138">
        <v>0</v>
      </c>
      <c r="KJ349" s="138">
        <v>0</v>
      </c>
      <c r="KK349" s="138">
        <v>0</v>
      </c>
      <c r="KL349" s="138">
        <v>0</v>
      </c>
      <c r="KM349" s="138">
        <v>0</v>
      </c>
      <c r="KN349" s="138">
        <v>0</v>
      </c>
      <c r="KO349" s="138">
        <v>0</v>
      </c>
      <c r="KP349" s="138">
        <v>0</v>
      </c>
      <c r="KQ349" s="138">
        <v>0</v>
      </c>
      <c r="KR349" s="138">
        <v>0</v>
      </c>
      <c r="KS349" s="138">
        <v>0</v>
      </c>
      <c r="KT349" s="138">
        <v>0</v>
      </c>
      <c r="KU349" s="138">
        <v>0</v>
      </c>
      <c r="KV349" s="138">
        <v>0</v>
      </c>
      <c r="KW349" s="138">
        <v>0</v>
      </c>
      <c r="KX349" s="138">
        <v>0</v>
      </c>
      <c r="KY349" s="138">
        <v>0</v>
      </c>
      <c r="KZ349" s="138">
        <v>0</v>
      </c>
      <c r="LA349" s="138">
        <v>0</v>
      </c>
      <c r="LB349" s="138">
        <v>90.587402689313521</v>
      </c>
      <c r="LC349" s="138">
        <v>0</v>
      </c>
      <c r="LD349" s="138">
        <v>0</v>
      </c>
      <c r="LE349" s="138">
        <v>0</v>
      </c>
      <c r="LF349" s="138">
        <v>0</v>
      </c>
      <c r="LG349" s="138">
        <v>0</v>
      </c>
      <c r="LH349" s="138">
        <v>0</v>
      </c>
      <c r="LI349" s="138">
        <v>0</v>
      </c>
      <c r="LJ349" s="138">
        <v>0</v>
      </c>
      <c r="LK349" s="138">
        <v>0</v>
      </c>
      <c r="LL349" s="139">
        <v>0</v>
      </c>
      <c r="LM349" s="138">
        <v>0</v>
      </c>
      <c r="LN349" s="138">
        <v>0</v>
      </c>
      <c r="LO349" s="138">
        <v>0</v>
      </c>
      <c r="LP349" s="138">
        <v>0</v>
      </c>
      <c r="LQ349" s="138">
        <v>0</v>
      </c>
      <c r="LR349" s="138">
        <v>0</v>
      </c>
      <c r="LS349" s="138">
        <v>0</v>
      </c>
      <c r="LT349" s="138">
        <v>0</v>
      </c>
      <c r="LU349" s="138">
        <v>0</v>
      </c>
      <c r="LV349" s="138">
        <v>0</v>
      </c>
      <c r="LW349" s="138">
        <v>0</v>
      </c>
      <c r="LX349" s="138">
        <v>90.587402689313521</v>
      </c>
      <c r="LY349" s="138">
        <v>0</v>
      </c>
      <c r="LZ349" s="138">
        <v>0</v>
      </c>
      <c r="MA349" s="138">
        <v>22.64685067232838</v>
      </c>
      <c r="MB349" s="138">
        <v>0</v>
      </c>
      <c r="MC349" s="138">
        <v>0</v>
      </c>
      <c r="MD349" s="138">
        <v>0</v>
      </c>
      <c r="ME349" s="138">
        <v>45.29370134465676</v>
      </c>
      <c r="MF349" s="138">
        <v>0</v>
      </c>
      <c r="MG349" s="138">
        <v>45.29370134465676</v>
      </c>
      <c r="MH349" s="138">
        <v>0</v>
      </c>
      <c r="MI349" s="138">
        <v>0</v>
      </c>
      <c r="MJ349" s="138">
        <v>113.23425336164189</v>
      </c>
      <c r="MK349" s="138">
        <v>0</v>
      </c>
      <c r="ML349" s="138">
        <v>0</v>
      </c>
      <c r="MM349" s="138">
        <v>0</v>
      </c>
      <c r="MN349" s="138">
        <v>0</v>
      </c>
      <c r="MO349" s="138">
        <v>0</v>
      </c>
      <c r="MP349" s="138">
        <v>0</v>
      </c>
      <c r="MQ349" s="138">
        <v>0</v>
      </c>
      <c r="MR349" s="138">
        <v>0</v>
      </c>
      <c r="MS349" s="138">
        <v>0</v>
      </c>
      <c r="MT349" s="138">
        <v>22.64685067232838</v>
      </c>
      <c r="MU349" s="138">
        <v>45.29370134465676</v>
      </c>
      <c r="MV349" s="138">
        <v>0</v>
      </c>
      <c r="MW349" s="138">
        <v>22.64685067232838</v>
      </c>
      <c r="MX349" s="138">
        <v>0</v>
      </c>
      <c r="MY349" s="138">
        <v>0</v>
      </c>
      <c r="MZ349" s="138">
        <v>0</v>
      </c>
      <c r="NA349" s="138">
        <v>0</v>
      </c>
      <c r="NB349" s="138">
        <v>0</v>
      </c>
      <c r="NC349" s="138">
        <v>0</v>
      </c>
      <c r="ND349" s="138">
        <v>0</v>
      </c>
      <c r="NE349" s="138">
        <v>0</v>
      </c>
      <c r="NF349" s="138">
        <v>0</v>
      </c>
      <c r="NG349" s="138">
        <v>0</v>
      </c>
      <c r="NH349" s="138">
        <v>0</v>
      </c>
      <c r="NI349" s="138">
        <v>0</v>
      </c>
      <c r="NJ349" s="138">
        <v>0</v>
      </c>
      <c r="NK349" s="138">
        <v>0</v>
      </c>
      <c r="NL349" s="138">
        <v>22.64685067232838</v>
      </c>
      <c r="NM349" s="138">
        <v>0</v>
      </c>
      <c r="NN349" s="138">
        <v>0</v>
      </c>
      <c r="NO349" s="138">
        <v>0</v>
      </c>
      <c r="NP349" s="138">
        <v>0</v>
      </c>
      <c r="NQ349" s="138">
        <v>0</v>
      </c>
      <c r="NR349" s="138">
        <v>0</v>
      </c>
      <c r="NS349" s="138">
        <v>0</v>
      </c>
      <c r="NT349" s="138">
        <v>0</v>
      </c>
      <c r="NU349" s="138">
        <v>0</v>
      </c>
      <c r="NV349" s="138">
        <v>0</v>
      </c>
      <c r="NW349" s="138">
        <v>0</v>
      </c>
      <c r="NX349" s="138">
        <v>0</v>
      </c>
      <c r="NY349" s="138">
        <v>0</v>
      </c>
      <c r="NZ349" s="138">
        <v>0</v>
      </c>
      <c r="OA349" s="138">
        <v>0</v>
      </c>
      <c r="OB349" s="138">
        <v>0</v>
      </c>
      <c r="OC349" s="138">
        <v>0</v>
      </c>
      <c r="OD349" s="138">
        <v>0</v>
      </c>
      <c r="OE349" s="138">
        <v>0</v>
      </c>
      <c r="OF349" s="138">
        <v>0</v>
      </c>
      <c r="OG349" s="138">
        <v>0</v>
      </c>
      <c r="OH349" s="138">
        <v>0</v>
      </c>
      <c r="OI349" s="138">
        <v>0</v>
      </c>
      <c r="OJ349" s="138">
        <v>0</v>
      </c>
      <c r="OK349" s="138">
        <v>0</v>
      </c>
      <c r="OL349" s="138">
        <v>0</v>
      </c>
      <c r="OM349" s="138">
        <v>0</v>
      </c>
      <c r="ON349" s="138">
        <v>0</v>
      </c>
    </row>
    <row r="350" spans="1:404" ht="20.25" customHeight="1">
      <c r="A350" s="17">
        <v>40212</v>
      </c>
      <c r="B350" s="18" t="s">
        <v>454</v>
      </c>
      <c r="C350" s="19">
        <v>2</v>
      </c>
      <c r="D350" s="14">
        <v>-3.49803</v>
      </c>
      <c r="E350" s="15">
        <v>-60.26529</v>
      </c>
      <c r="F350" s="11" t="s">
        <v>12</v>
      </c>
      <c r="G350" s="13">
        <v>1</v>
      </c>
      <c r="H350" s="11" t="s">
        <v>13</v>
      </c>
      <c r="I350" s="12" t="s">
        <v>452</v>
      </c>
      <c r="J350" s="12" t="s">
        <v>1930</v>
      </c>
      <c r="K350" s="16" t="s">
        <v>451</v>
      </c>
      <c r="L350" s="136">
        <v>0</v>
      </c>
      <c r="M350" s="20">
        <v>5.6</v>
      </c>
      <c r="N350" s="20">
        <v>0.9</v>
      </c>
      <c r="O350" s="20">
        <v>29.16</v>
      </c>
      <c r="P350" s="20">
        <v>50</v>
      </c>
      <c r="Q350" s="20">
        <v>3.93</v>
      </c>
      <c r="R350" s="20">
        <v>52.5</v>
      </c>
      <c r="S350" s="20">
        <v>4.03</v>
      </c>
      <c r="T350" s="20">
        <v>6.5</v>
      </c>
      <c r="U350" s="20">
        <v>1.5</v>
      </c>
      <c r="V350" s="20" t="s">
        <v>15</v>
      </c>
      <c r="W350" s="20">
        <v>6.54</v>
      </c>
      <c r="X350" s="20">
        <v>0.55000000000000004</v>
      </c>
      <c r="Y350" s="20">
        <v>6.13</v>
      </c>
      <c r="Z350" s="21" t="s">
        <v>15</v>
      </c>
      <c r="AA350" s="20">
        <v>6</v>
      </c>
      <c r="AB350" s="20">
        <v>7.05</v>
      </c>
      <c r="AC350" s="20">
        <v>19.079999999999998</v>
      </c>
      <c r="AD350" s="20">
        <v>0.04</v>
      </c>
      <c r="AE350" s="20">
        <v>0.34</v>
      </c>
      <c r="AF350" s="20">
        <v>1.46</v>
      </c>
      <c r="AG350" s="260" t="s">
        <v>1900</v>
      </c>
      <c r="AH350" s="20">
        <v>4.5</v>
      </c>
      <c r="AI350" s="204">
        <v>7.18</v>
      </c>
      <c r="AJ350" s="20">
        <v>0.11</v>
      </c>
      <c r="AK350" s="20">
        <v>2.29</v>
      </c>
      <c r="AL350" s="20">
        <v>0.97</v>
      </c>
      <c r="AM350" s="20">
        <v>0.01</v>
      </c>
      <c r="AN350" s="21" t="s">
        <v>15</v>
      </c>
      <c r="AO350" s="204">
        <v>25.370191265609169</v>
      </c>
      <c r="AP350" s="204">
        <v>13.383170063175962</v>
      </c>
      <c r="AQ350" s="217">
        <f t="shared" si="25"/>
        <v>38.753361328785132</v>
      </c>
      <c r="AR350" s="261">
        <f t="shared" si="24"/>
        <v>0.65465782568813602</v>
      </c>
      <c r="AS350" s="20">
        <v>0.69</v>
      </c>
      <c r="AT350" s="20">
        <v>9.2200000000000006</v>
      </c>
      <c r="AU350" s="20">
        <v>1.1399999999999999</v>
      </c>
      <c r="AV350" s="20">
        <v>8.07</v>
      </c>
      <c r="AW350" s="204">
        <f t="shared" si="26"/>
        <v>0.55437324595140791</v>
      </c>
      <c r="AX350" s="204">
        <v>2.5558000000000001</v>
      </c>
      <c r="AY350" s="204">
        <v>0.1132</v>
      </c>
      <c r="AZ350" s="204">
        <f t="shared" si="27"/>
        <v>1.7104533496240977E-2</v>
      </c>
      <c r="BA350" s="204">
        <v>2.4426000000000001</v>
      </c>
      <c r="BB350" s="266">
        <f t="shared" si="28"/>
        <v>0.67043368924302793</v>
      </c>
      <c r="BC350" s="204">
        <v>8.5199999999999998E-2</v>
      </c>
      <c r="BD350" s="204">
        <f t="shared" si="29"/>
        <v>2.4812716835326588E-2</v>
      </c>
      <c r="BE350" s="204">
        <v>29.381699999999999</v>
      </c>
      <c r="BF350" s="204">
        <f t="shared" si="30"/>
        <v>8.8702370694403463</v>
      </c>
      <c r="BG350" s="204">
        <f t="shared" si="31"/>
        <v>4.3563263604067592E-2</v>
      </c>
      <c r="BH350" s="204" t="s">
        <v>15</v>
      </c>
      <c r="BI350" s="204" t="s">
        <v>15</v>
      </c>
      <c r="BJ350" s="309">
        <v>16.43235</v>
      </c>
      <c r="BK350" s="309">
        <v>475726100</v>
      </c>
      <c r="BL350" s="309">
        <v>162672300</v>
      </c>
      <c r="BM350" s="309">
        <v>0.47517999999999999</v>
      </c>
      <c r="BN350" s="309">
        <v>0.16267680000000001</v>
      </c>
      <c r="BO350" s="309">
        <v>0.22104840000000001</v>
      </c>
      <c r="BP350" s="309">
        <v>0.10620449999999999</v>
      </c>
      <c r="BQ350" s="309">
        <v>0</v>
      </c>
      <c r="BR350" s="309">
        <v>3.4890320000000002E-2</v>
      </c>
      <c r="BS350" s="136">
        <v>11.0747989018758</v>
      </c>
      <c r="BT350" s="136">
        <v>5.21764214833577</v>
      </c>
      <c r="BU350" s="136">
        <v>-8.2489790705343093E-3</v>
      </c>
      <c r="BV350" s="136">
        <v>1.6032767171661098E-2</v>
      </c>
      <c r="BW350" s="136">
        <v>4.10371447602908E-2</v>
      </c>
      <c r="BX350" s="136">
        <v>297.22616039274101</v>
      </c>
      <c r="BY350" s="136">
        <v>704.55423339083302</v>
      </c>
      <c r="BZ350" s="136">
        <v>3.57884611621248E-2</v>
      </c>
      <c r="CA350" s="136">
        <v>4.0027255353877996E-3</v>
      </c>
      <c r="CB350" s="136">
        <v>155652.20166982801</v>
      </c>
      <c r="CC350" s="136">
        <v>2536.3329692549901</v>
      </c>
      <c r="CD350" s="136">
        <v>173.74427795128599</v>
      </c>
      <c r="CE350" s="136">
        <v>0</v>
      </c>
      <c r="CF350" s="136">
        <v>0.64736199999999999</v>
      </c>
      <c r="CG350" s="136">
        <v>0.64736199999999999</v>
      </c>
      <c r="CH350" s="136">
        <v>25.1</v>
      </c>
      <c r="CI350" s="136">
        <v>27.3241379310345</v>
      </c>
      <c r="CJ350" s="136">
        <v>26.963434903047101</v>
      </c>
      <c r="CK350" s="136">
        <v>0.14399999999999999</v>
      </c>
      <c r="CL350" s="136">
        <v>14.238</v>
      </c>
      <c r="CM350" s="136">
        <v>40.053600000000003</v>
      </c>
      <c r="CN350" s="136">
        <v>0</v>
      </c>
      <c r="CO350" s="136">
        <v>28299.484995999999</v>
      </c>
      <c r="CP350" s="136">
        <v>66307.367217000006</v>
      </c>
      <c r="CQ350" s="136">
        <v>93</v>
      </c>
      <c r="CR350" s="136">
        <v>81.448275862068996</v>
      </c>
      <c r="CS350" s="136">
        <v>82.174515235457093</v>
      </c>
      <c r="CT350" s="136">
        <v>1003.3</v>
      </c>
      <c r="CU350" s="136">
        <v>1003.73103448276</v>
      </c>
      <c r="CV350" s="136">
        <v>1004.26537396122</v>
      </c>
      <c r="CW350" s="136">
        <v>2.1</v>
      </c>
      <c r="CX350" s="136">
        <v>1.93724137931035</v>
      </c>
      <c r="CY350" s="136">
        <v>1.88559556786704</v>
      </c>
      <c r="CZ350" s="136">
        <v>68</v>
      </c>
      <c r="DA350" s="136">
        <v>102.04137931034499</v>
      </c>
      <c r="DB350" s="136">
        <v>115.39058171745199</v>
      </c>
      <c r="DC350" s="136">
        <v>0</v>
      </c>
      <c r="DD350" s="136">
        <v>3029.25</v>
      </c>
      <c r="DE350" s="136">
        <v>7424</v>
      </c>
      <c r="DF350" s="136">
        <v>0</v>
      </c>
      <c r="DG350" s="136">
        <v>27229.45</v>
      </c>
      <c r="DH350" s="136">
        <v>65875.199999999997</v>
      </c>
      <c r="DI350" s="136">
        <v>433.52499999999998</v>
      </c>
      <c r="DJ350" s="136">
        <v>65521.7</v>
      </c>
      <c r="DK350" s="136">
        <v>163211.4</v>
      </c>
      <c r="DL350" s="136">
        <v>424.875</v>
      </c>
      <c r="DM350" s="136">
        <v>61874.525000000001</v>
      </c>
      <c r="DN350" s="136">
        <v>153555.95000000001</v>
      </c>
      <c r="DO350" s="136">
        <v>0</v>
      </c>
      <c r="DP350" s="136">
        <v>1752.076</v>
      </c>
      <c r="DQ350" s="136">
        <v>4254.8850000000002</v>
      </c>
      <c r="DR350" s="136">
        <v>0</v>
      </c>
      <c r="DS350" s="136">
        <v>56.506</v>
      </c>
      <c r="DT350" s="136">
        <v>137.08699999999999</v>
      </c>
      <c r="DU350" s="136">
        <v>0</v>
      </c>
      <c r="DV350" s="136">
        <v>295.57499999999999</v>
      </c>
      <c r="DW350" s="136">
        <v>719.07500000000005</v>
      </c>
      <c r="DX350" s="136">
        <v>0</v>
      </c>
      <c r="DY350" s="136">
        <v>3106.15</v>
      </c>
      <c r="DZ350" s="136">
        <v>7509.5249999999996</v>
      </c>
      <c r="EA350" s="136">
        <v>0</v>
      </c>
      <c r="EB350" s="136">
        <v>9982.0750000000007</v>
      </c>
      <c r="EC350" s="136">
        <v>24171.4</v>
      </c>
      <c r="ED350" s="136"/>
      <c r="EE350" s="136"/>
      <c r="EF350" s="136"/>
      <c r="EG350" s="136"/>
      <c r="EH350" s="136"/>
      <c r="EI350" s="136"/>
      <c r="EJ350" s="136"/>
      <c r="EK350" s="136"/>
      <c r="EL350" s="136"/>
      <c r="EM350" s="136"/>
      <c r="EN350" s="136"/>
      <c r="EO350" s="136"/>
      <c r="EP350" s="136"/>
      <c r="ER350" s="136"/>
      <c r="ES350" s="136"/>
      <c r="ET350" s="136"/>
      <c r="EU350" s="136"/>
      <c r="EV350" s="136"/>
      <c r="EW350" s="136"/>
      <c r="EX350" s="136"/>
      <c r="EY350" s="136"/>
      <c r="EZ350" s="136"/>
      <c r="FA350" s="136"/>
      <c r="FB350" s="136"/>
      <c r="FC350" s="136"/>
      <c r="FD350" s="136"/>
      <c r="FE350" s="136"/>
      <c r="FF350" s="136"/>
      <c r="FG350" s="136"/>
      <c r="FH350" s="136"/>
      <c r="FI350" s="136"/>
      <c r="FJ350" s="136"/>
      <c r="FK350" s="136"/>
      <c r="FL350" s="136"/>
      <c r="FM350" s="136"/>
      <c r="FN350" s="136"/>
      <c r="FO350" s="136"/>
      <c r="FP350" s="136"/>
      <c r="FQ350" s="136"/>
      <c r="FR350" s="136"/>
      <c r="FS350" s="136"/>
      <c r="FT350" s="136"/>
      <c r="FU350" s="136"/>
      <c r="FV350" s="136"/>
      <c r="FW350" s="136"/>
      <c r="FX350" s="136"/>
      <c r="FY350" s="136"/>
      <c r="FZ350" s="136"/>
      <c r="GA350" s="136"/>
      <c r="GB350" s="136"/>
      <c r="GC350" s="136"/>
      <c r="GD350" s="136"/>
      <c r="GE350" s="136"/>
      <c r="GF350" s="136"/>
      <c r="GG350" s="136"/>
      <c r="GH350" s="136"/>
      <c r="GI350" s="136"/>
      <c r="GJ350" s="136"/>
      <c r="GK350" s="136"/>
      <c r="GL350" s="136"/>
      <c r="GM350" s="136"/>
      <c r="GN350" s="136"/>
      <c r="GO350" s="136"/>
      <c r="GP350" s="136"/>
      <c r="GQ350" s="136"/>
      <c r="GR350" s="136"/>
      <c r="GS350" s="136"/>
      <c r="GT350" s="136"/>
      <c r="GU350" s="136"/>
      <c r="GV350" s="136"/>
      <c r="GW350" s="136"/>
      <c r="GX350" s="136"/>
      <c r="GY350" s="136"/>
      <c r="GZ350" s="136"/>
      <c r="HA350" s="136"/>
      <c r="HB350" s="136"/>
      <c r="HC350" s="136"/>
      <c r="HD350" s="136"/>
      <c r="HE350" s="136"/>
      <c r="HF350" s="136"/>
      <c r="HG350" s="136"/>
      <c r="HH350" s="136"/>
      <c r="HI350" s="136"/>
      <c r="HJ350" s="136"/>
      <c r="HK350" s="136"/>
      <c r="HL350" s="136"/>
      <c r="HM350" s="136"/>
      <c r="HN350" s="136"/>
      <c r="HO350" s="136"/>
      <c r="HP350" s="136"/>
      <c r="HQ350" s="136"/>
      <c r="HR350" s="136"/>
      <c r="HS350" s="136"/>
      <c r="HT350" s="136"/>
      <c r="HU350" s="136"/>
      <c r="HV350" s="136"/>
      <c r="HW350" s="136"/>
      <c r="HX350" s="136"/>
      <c r="HY350" s="136"/>
      <c r="HZ350" s="136"/>
      <c r="IA350" s="136"/>
      <c r="IB350" s="136"/>
      <c r="IC350" s="136"/>
      <c r="ID350" s="136"/>
      <c r="IE350" s="136"/>
      <c r="IF350" s="136"/>
      <c r="IG350" s="136"/>
      <c r="IH350" s="136"/>
      <c r="II350" s="136"/>
      <c r="IJ350" s="136"/>
      <c r="IK350" s="136"/>
      <c r="IL350" s="136"/>
      <c r="IM350" s="136"/>
      <c r="IN350" s="136"/>
      <c r="IO350" s="136"/>
      <c r="IP350" s="136"/>
      <c r="IQ350" s="136"/>
      <c r="IR350" s="136"/>
      <c r="IS350" s="136"/>
      <c r="IT350" s="136"/>
      <c r="IU350" s="136"/>
      <c r="IV350" s="136"/>
      <c r="IW350" s="136"/>
      <c r="IX350" s="136"/>
      <c r="IY350" s="136"/>
      <c r="IZ350" s="136"/>
      <c r="JA350" s="136"/>
      <c r="JB350" s="136"/>
      <c r="JC350" s="136"/>
      <c r="JD350" s="136"/>
      <c r="JE350" s="136"/>
      <c r="JF350" s="136"/>
      <c r="JG350" s="136"/>
      <c r="JH350" s="136"/>
      <c r="JI350" s="136"/>
      <c r="JJ350" s="136"/>
      <c r="JK350" s="136"/>
      <c r="JL350" s="136"/>
      <c r="JM350" s="136"/>
      <c r="JN350" s="136"/>
      <c r="JO350" s="136"/>
      <c r="JP350" s="136"/>
      <c r="JQ350" s="136"/>
      <c r="JR350" s="136"/>
      <c r="JS350" s="136"/>
      <c r="JT350" s="136"/>
      <c r="JU350" s="136"/>
      <c r="JV350" s="136"/>
      <c r="JW350" s="136"/>
      <c r="JX350" s="136"/>
      <c r="JY350" s="136"/>
      <c r="JZ350" s="136"/>
      <c r="KA350" s="136"/>
      <c r="KB350" s="136"/>
      <c r="KC350" s="136"/>
      <c r="KD350" s="136"/>
      <c r="KE350" s="136"/>
      <c r="KF350" s="136"/>
      <c r="KG350" s="136"/>
      <c r="KH350" s="136"/>
      <c r="KI350" s="136"/>
      <c r="KJ350" s="136"/>
      <c r="KK350" s="136"/>
      <c r="KL350" s="136"/>
      <c r="KM350" s="136"/>
      <c r="KN350" s="136"/>
      <c r="KO350" s="136"/>
      <c r="KP350" s="136"/>
      <c r="KQ350" s="136"/>
      <c r="KR350" s="136"/>
      <c r="KS350" s="136"/>
      <c r="KT350" s="136"/>
      <c r="KU350" s="136"/>
      <c r="KV350" s="136"/>
      <c r="KW350" s="136"/>
      <c r="KX350" s="136"/>
      <c r="KY350" s="136"/>
      <c r="KZ350" s="136"/>
      <c r="LA350" s="136"/>
      <c r="LB350" s="136"/>
      <c r="LC350" s="136"/>
      <c r="LD350" s="136"/>
      <c r="LE350" s="136"/>
      <c r="LF350" s="136"/>
      <c r="LG350" s="136"/>
      <c r="LH350" s="136"/>
      <c r="LI350" s="136"/>
      <c r="LJ350" s="136"/>
      <c r="LK350" s="136"/>
      <c r="LL350" s="136"/>
      <c r="LM350" s="136"/>
      <c r="LN350" s="136"/>
      <c r="LO350" s="136"/>
      <c r="LP350" s="136"/>
      <c r="LQ350" s="136"/>
      <c r="LR350" s="136"/>
      <c r="LS350" s="136"/>
      <c r="LT350" s="136"/>
      <c r="LU350" s="136"/>
      <c r="LV350" s="136"/>
      <c r="LW350" s="136"/>
      <c r="LX350" s="136"/>
      <c r="LY350" s="136"/>
      <c r="LZ350" s="136"/>
      <c r="MA350" s="136"/>
      <c r="MB350" s="136"/>
      <c r="MC350" s="136"/>
      <c r="MD350" s="136"/>
      <c r="ME350" s="136"/>
      <c r="MF350" s="136"/>
      <c r="MG350" s="136"/>
      <c r="MH350" s="136"/>
      <c r="MI350" s="136"/>
      <c r="MJ350" s="136"/>
      <c r="MK350" s="136"/>
      <c r="ML350" s="136"/>
      <c r="MM350" s="136"/>
      <c r="MN350" s="136"/>
      <c r="MO350" s="136"/>
      <c r="MP350" s="136"/>
      <c r="MQ350" s="136"/>
      <c r="MR350" s="136"/>
      <c r="MS350" s="136"/>
      <c r="MT350" s="136"/>
      <c r="MU350" s="136"/>
      <c r="MV350" s="136"/>
      <c r="MW350" s="136"/>
      <c r="MX350" s="136"/>
      <c r="MY350" s="136"/>
      <c r="MZ350" s="136"/>
      <c r="NA350" s="136"/>
      <c r="NB350" s="136"/>
      <c r="NC350" s="136"/>
      <c r="ND350" s="136"/>
      <c r="NE350" s="136"/>
      <c r="NF350" s="136"/>
      <c r="NG350" s="136"/>
      <c r="NH350" s="136"/>
      <c r="NI350" s="136"/>
      <c r="NJ350" s="136"/>
      <c r="NK350" s="136"/>
      <c r="NL350" s="136"/>
      <c r="NM350" s="136"/>
      <c r="NN350" s="136"/>
      <c r="NO350" s="136"/>
      <c r="NP350" s="136"/>
      <c r="NQ350" s="136"/>
      <c r="NR350" s="136"/>
      <c r="NS350" s="136"/>
      <c r="NT350" s="136"/>
      <c r="NU350" s="136"/>
      <c r="NV350" s="136"/>
      <c r="NW350" s="136"/>
      <c r="NX350" s="136"/>
      <c r="NY350" s="136"/>
      <c r="NZ350" s="136"/>
      <c r="OA350" s="136"/>
      <c r="OB350" s="136"/>
      <c r="OC350" s="136"/>
      <c r="OD350" s="136"/>
      <c r="OE350" s="136"/>
      <c r="OF350" s="136"/>
      <c r="OG350" s="136"/>
      <c r="OH350" s="136"/>
      <c r="OI350" s="136"/>
      <c r="OJ350" s="136"/>
      <c r="OK350" s="136"/>
      <c r="OL350" s="136"/>
      <c r="OM350" s="136"/>
      <c r="ON350" s="136"/>
    </row>
    <row r="351" spans="1:404" ht="20.25" customHeight="1">
      <c r="A351" s="25">
        <v>40212</v>
      </c>
      <c r="B351" s="26" t="s">
        <v>454</v>
      </c>
      <c r="C351" s="27">
        <v>2</v>
      </c>
      <c r="D351" s="14">
        <v>-3.49803</v>
      </c>
      <c r="E351" s="23">
        <v>-60.26529</v>
      </c>
      <c r="F351" s="11" t="s">
        <v>12</v>
      </c>
      <c r="G351" s="13">
        <v>1</v>
      </c>
      <c r="H351" s="11" t="s">
        <v>13</v>
      </c>
      <c r="I351" s="12" t="s">
        <v>450</v>
      </c>
      <c r="J351" s="12" t="s">
        <v>1930</v>
      </c>
      <c r="K351" s="24" t="s">
        <v>451</v>
      </c>
      <c r="L351" s="136">
        <v>1</v>
      </c>
      <c r="M351" s="178">
        <v>5.6</v>
      </c>
      <c r="N351" s="178">
        <v>0.9</v>
      </c>
      <c r="O351" s="178">
        <v>29.2</v>
      </c>
      <c r="P351" s="178">
        <v>50</v>
      </c>
      <c r="Q351" s="178">
        <v>0.3</v>
      </c>
      <c r="R351" s="178">
        <v>62.9</v>
      </c>
      <c r="S351" s="178">
        <v>4.82</v>
      </c>
      <c r="T351" s="178">
        <v>5.6</v>
      </c>
      <c r="U351" s="178">
        <v>1.3</v>
      </c>
      <c r="V351" s="178" t="s">
        <v>15</v>
      </c>
      <c r="W351" s="28">
        <v>6.6</v>
      </c>
      <c r="X351" s="28">
        <v>0.9</v>
      </c>
      <c r="Y351" s="28">
        <v>6.73</v>
      </c>
      <c r="Z351" s="29" t="s">
        <v>15</v>
      </c>
      <c r="AA351" s="28">
        <v>6.6</v>
      </c>
      <c r="AB351" s="28">
        <v>6.98</v>
      </c>
      <c r="AC351" s="28">
        <v>19.079999999999998</v>
      </c>
      <c r="AD351" s="28">
        <v>0.04</v>
      </c>
      <c r="AE351" s="28">
        <v>0.35</v>
      </c>
      <c r="AF351" s="28">
        <v>1.25</v>
      </c>
      <c r="AG351" s="260" t="s">
        <v>1900</v>
      </c>
      <c r="AH351" s="28">
        <v>4.5199999999999996</v>
      </c>
      <c r="AI351" s="205">
        <v>6.12</v>
      </c>
      <c r="AJ351" s="28">
        <v>0.87</v>
      </c>
      <c r="AK351" s="28">
        <v>2.11</v>
      </c>
      <c r="AL351" s="28">
        <v>0.9</v>
      </c>
      <c r="AM351" s="28">
        <v>0.01</v>
      </c>
      <c r="AN351" s="29" t="s">
        <v>15</v>
      </c>
      <c r="AO351" s="205">
        <v>30.919302342566802</v>
      </c>
      <c r="AP351" s="205">
        <v>14.983249537682431</v>
      </c>
      <c r="AQ351" s="217">
        <f t="shared" si="25"/>
        <v>45.902551880249234</v>
      </c>
      <c r="AR351" s="261">
        <f t="shared" si="24"/>
        <v>0.67358569569790383</v>
      </c>
      <c r="AS351" s="28">
        <v>3.17</v>
      </c>
      <c r="AT351" s="28">
        <v>13.59</v>
      </c>
      <c r="AU351" s="28">
        <v>1.54</v>
      </c>
      <c r="AV351" s="28">
        <v>8.83</v>
      </c>
      <c r="AW351" s="204">
        <f t="shared" si="26"/>
        <v>0.55437324595140791</v>
      </c>
      <c r="AX351" s="217">
        <v>1.1534</v>
      </c>
      <c r="AY351" s="217">
        <v>8.9599999999999999E-2</v>
      </c>
      <c r="AZ351" s="217">
        <f t="shared" si="27"/>
        <v>1.3538570682537027E-2</v>
      </c>
      <c r="BA351" s="217">
        <v>1.0638000000000001</v>
      </c>
      <c r="BB351" s="246">
        <f t="shared" si="28"/>
        <v>0.2919869641434264</v>
      </c>
      <c r="BC351" s="217">
        <v>6.6299999999999998E-2</v>
      </c>
      <c r="BD351" s="217">
        <f t="shared" si="29"/>
        <v>1.9308487396504141E-2</v>
      </c>
      <c r="BE351" s="217">
        <v>28.610600000000002</v>
      </c>
      <c r="BF351" s="217">
        <f t="shared" si="30"/>
        <v>8.6374445555883419</v>
      </c>
      <c r="BG351" s="217">
        <f t="shared" si="31"/>
        <v>2.3920267524067586E-2</v>
      </c>
      <c r="BH351" s="217" t="s">
        <v>15</v>
      </c>
      <c r="BI351" s="217" t="s">
        <v>15</v>
      </c>
      <c r="BJ351" s="309">
        <v>16.43235</v>
      </c>
      <c r="BK351" s="309">
        <v>475726100</v>
      </c>
      <c r="BL351" s="309">
        <v>162672300</v>
      </c>
      <c r="BM351" s="309">
        <v>0.47517999999999999</v>
      </c>
      <c r="BN351" s="309">
        <v>0.16267680000000001</v>
      </c>
      <c r="BO351" s="309">
        <v>0.22104840000000001</v>
      </c>
      <c r="BP351" s="309">
        <v>0.10620449999999999</v>
      </c>
      <c r="BQ351" s="309">
        <v>0</v>
      </c>
      <c r="BR351" s="309">
        <v>3.4890320000000002E-2</v>
      </c>
      <c r="BS351" s="136">
        <v>11.0747989018758</v>
      </c>
      <c r="BT351" s="136">
        <v>5.21764214833577</v>
      </c>
      <c r="BU351" s="136">
        <v>-8.2489790705343093E-3</v>
      </c>
      <c r="BV351" s="136">
        <v>1.6032767171661098E-2</v>
      </c>
      <c r="BW351" s="136">
        <v>4.10371447602908E-2</v>
      </c>
      <c r="BX351" s="136">
        <v>297.22616039274101</v>
      </c>
      <c r="BY351" s="136">
        <v>704.55423339083302</v>
      </c>
      <c r="BZ351" s="136">
        <v>3.57884611621248E-2</v>
      </c>
      <c r="CA351" s="136">
        <v>4.0027255353877996E-3</v>
      </c>
      <c r="CB351" s="136">
        <v>155652.20166982801</v>
      </c>
      <c r="CC351" s="136">
        <v>2536.3329692549901</v>
      </c>
      <c r="CD351" s="136">
        <v>173.74427795128599</v>
      </c>
      <c r="CE351" s="136">
        <v>0</v>
      </c>
      <c r="CF351" s="136">
        <v>0.64736199999999999</v>
      </c>
      <c r="CG351" s="136">
        <v>0.64736199999999999</v>
      </c>
      <c r="CH351" s="136">
        <v>25.1</v>
      </c>
      <c r="CI351" s="136">
        <v>27.3241379310345</v>
      </c>
      <c r="CJ351" s="136">
        <v>26.963434903047101</v>
      </c>
      <c r="CK351" s="136">
        <v>0.14399999999999999</v>
      </c>
      <c r="CL351" s="136">
        <v>14.238</v>
      </c>
      <c r="CM351" s="136">
        <v>40.053600000000003</v>
      </c>
      <c r="CN351" s="136">
        <v>0</v>
      </c>
      <c r="CO351" s="136">
        <v>28299.484995999999</v>
      </c>
      <c r="CP351" s="136">
        <v>66307.367217000006</v>
      </c>
      <c r="CQ351" s="136">
        <v>93</v>
      </c>
      <c r="CR351" s="136">
        <v>81.448275862068996</v>
      </c>
      <c r="CS351" s="136">
        <v>82.174515235457093</v>
      </c>
      <c r="CT351" s="136">
        <v>1003.3</v>
      </c>
      <c r="CU351" s="136">
        <v>1003.73103448276</v>
      </c>
      <c r="CV351" s="136">
        <v>1004.26537396122</v>
      </c>
      <c r="CW351" s="136">
        <v>2.1</v>
      </c>
      <c r="CX351" s="136">
        <v>1.93724137931035</v>
      </c>
      <c r="CY351" s="136">
        <v>1.88559556786704</v>
      </c>
      <c r="CZ351" s="136">
        <v>68</v>
      </c>
      <c r="DA351" s="136">
        <v>102.04137931034499</v>
      </c>
      <c r="DB351" s="136">
        <v>115.39058171745199</v>
      </c>
      <c r="DC351" s="136">
        <v>0</v>
      </c>
      <c r="DD351" s="136">
        <v>3029.25</v>
      </c>
      <c r="DE351" s="136">
        <v>7424</v>
      </c>
      <c r="DF351" s="136">
        <v>0</v>
      </c>
      <c r="DG351" s="136">
        <v>27229.45</v>
      </c>
      <c r="DH351" s="136">
        <v>65875.199999999997</v>
      </c>
      <c r="DI351" s="136">
        <v>433.52499999999998</v>
      </c>
      <c r="DJ351" s="136">
        <v>65521.7</v>
      </c>
      <c r="DK351" s="136">
        <v>163211.4</v>
      </c>
      <c r="DL351" s="136">
        <v>424.875</v>
      </c>
      <c r="DM351" s="136">
        <v>61874.525000000001</v>
      </c>
      <c r="DN351" s="136">
        <v>153555.95000000001</v>
      </c>
      <c r="DO351" s="136">
        <v>0</v>
      </c>
      <c r="DP351" s="136">
        <v>1752.076</v>
      </c>
      <c r="DQ351" s="136">
        <v>4254.8850000000002</v>
      </c>
      <c r="DR351" s="136">
        <v>0</v>
      </c>
      <c r="DS351" s="136">
        <v>56.506</v>
      </c>
      <c r="DT351" s="136">
        <v>137.08699999999999</v>
      </c>
      <c r="DU351" s="136">
        <v>0</v>
      </c>
      <c r="DV351" s="136">
        <v>295.57499999999999</v>
      </c>
      <c r="DW351" s="136">
        <v>719.07500000000005</v>
      </c>
      <c r="DX351" s="136">
        <v>0</v>
      </c>
      <c r="DY351" s="136">
        <v>3106.15</v>
      </c>
      <c r="DZ351" s="136">
        <v>7509.5249999999996</v>
      </c>
      <c r="EA351" s="136">
        <v>0</v>
      </c>
      <c r="EB351" s="136">
        <v>9982.0750000000007</v>
      </c>
      <c r="EC351" s="136">
        <v>24171.4</v>
      </c>
      <c r="ED351" s="136"/>
      <c r="EE351" s="136"/>
      <c r="EF351" s="136"/>
      <c r="EG351" s="136"/>
      <c r="EH351" s="136"/>
      <c r="EI351" s="136"/>
      <c r="EJ351" s="136"/>
      <c r="EK351" s="136"/>
      <c r="EL351" s="136"/>
      <c r="EM351" s="136"/>
      <c r="EN351" s="136"/>
      <c r="EO351" s="136"/>
      <c r="EP351" s="136"/>
      <c r="ER351" s="136"/>
      <c r="ES351" s="136"/>
      <c r="ET351" s="136"/>
      <c r="EU351" s="136"/>
      <c r="EV351" s="136"/>
      <c r="EW351" s="136"/>
      <c r="EX351" s="136"/>
      <c r="EY351" s="136"/>
      <c r="EZ351" s="136"/>
      <c r="FA351" s="136"/>
      <c r="FB351" s="136"/>
      <c r="FC351" s="136"/>
      <c r="FD351" s="136"/>
      <c r="FE351" s="136"/>
      <c r="FF351" s="136"/>
      <c r="FG351" s="136"/>
      <c r="FH351" s="136"/>
      <c r="FI351" s="136"/>
      <c r="FJ351" s="136"/>
      <c r="FK351" s="136"/>
      <c r="FL351" s="136"/>
      <c r="FM351" s="136"/>
      <c r="FN351" s="136"/>
      <c r="FO351" s="136"/>
      <c r="FP351" s="136"/>
      <c r="FQ351" s="136"/>
      <c r="FR351" s="136"/>
      <c r="FS351" s="136"/>
      <c r="FT351" s="136"/>
      <c r="FU351" s="136"/>
      <c r="FV351" s="136"/>
      <c r="FW351" s="136"/>
      <c r="FX351" s="136"/>
      <c r="FY351" s="136"/>
      <c r="FZ351" s="136"/>
      <c r="GA351" s="136"/>
      <c r="GB351" s="136"/>
      <c r="GC351" s="136"/>
      <c r="GD351" s="136"/>
      <c r="GE351" s="136"/>
      <c r="GF351" s="136"/>
      <c r="GG351" s="136"/>
      <c r="GH351" s="136"/>
      <c r="GI351" s="136"/>
      <c r="GJ351" s="136"/>
      <c r="GK351" s="136"/>
      <c r="GL351" s="136"/>
      <c r="GM351" s="136"/>
      <c r="GN351" s="136"/>
      <c r="GO351" s="136"/>
      <c r="GP351" s="136"/>
      <c r="GQ351" s="136"/>
      <c r="GR351" s="136"/>
      <c r="GS351" s="136"/>
      <c r="GT351" s="136"/>
      <c r="GU351" s="136"/>
      <c r="GV351" s="136"/>
      <c r="GW351" s="136"/>
      <c r="GX351" s="136"/>
      <c r="GY351" s="136"/>
      <c r="GZ351" s="136"/>
      <c r="HA351" s="136"/>
      <c r="HB351" s="136"/>
      <c r="HC351" s="136"/>
      <c r="HD351" s="136"/>
      <c r="HE351" s="136"/>
      <c r="HF351" s="136"/>
      <c r="HG351" s="136"/>
      <c r="HH351" s="136"/>
      <c r="HI351" s="136"/>
      <c r="HJ351" s="136"/>
      <c r="HK351" s="136"/>
      <c r="HL351" s="136"/>
      <c r="HM351" s="136"/>
      <c r="HN351" s="136"/>
      <c r="HO351" s="136"/>
      <c r="HP351" s="136"/>
      <c r="HQ351" s="136"/>
      <c r="HR351" s="136"/>
      <c r="HS351" s="136"/>
      <c r="HT351" s="136"/>
      <c r="HU351" s="136"/>
      <c r="HV351" s="136"/>
      <c r="HW351" s="136"/>
      <c r="HX351" s="136"/>
      <c r="HY351" s="136"/>
      <c r="HZ351" s="136"/>
      <c r="IA351" s="136"/>
      <c r="IB351" s="136"/>
      <c r="IC351" s="136"/>
      <c r="ID351" s="136"/>
      <c r="IE351" s="136"/>
      <c r="IF351" s="136"/>
      <c r="IG351" s="136"/>
      <c r="IH351" s="136"/>
      <c r="II351" s="136"/>
      <c r="IJ351" s="136"/>
      <c r="IK351" s="136"/>
      <c r="IL351" s="136"/>
      <c r="IM351" s="136"/>
      <c r="IN351" s="136"/>
      <c r="IO351" s="136"/>
      <c r="IP351" s="136"/>
      <c r="IQ351" s="136"/>
      <c r="IR351" s="136"/>
      <c r="IS351" s="136"/>
      <c r="IT351" s="136"/>
      <c r="IU351" s="136"/>
      <c r="IV351" s="136"/>
      <c r="IW351" s="136"/>
      <c r="IX351" s="136"/>
      <c r="IY351" s="136"/>
      <c r="IZ351" s="136"/>
      <c r="JA351" s="136"/>
      <c r="JB351" s="136"/>
      <c r="JC351" s="136"/>
      <c r="JD351" s="136"/>
      <c r="JE351" s="136"/>
      <c r="JF351" s="136"/>
      <c r="JG351" s="136"/>
      <c r="JH351" s="136"/>
      <c r="JI351" s="136"/>
      <c r="JJ351" s="136"/>
      <c r="JK351" s="136"/>
      <c r="JL351" s="136"/>
      <c r="JM351" s="136"/>
      <c r="JN351" s="136"/>
      <c r="JO351" s="136"/>
      <c r="JP351" s="136"/>
      <c r="JQ351" s="136"/>
      <c r="JR351" s="136"/>
      <c r="JS351" s="136"/>
      <c r="JT351" s="136"/>
      <c r="JU351" s="136"/>
      <c r="JV351" s="136"/>
      <c r="JW351" s="136"/>
      <c r="JX351" s="136"/>
      <c r="JY351" s="136"/>
      <c r="JZ351" s="136"/>
      <c r="KA351" s="136"/>
      <c r="KB351" s="136"/>
      <c r="KC351" s="136"/>
      <c r="KD351" s="136"/>
      <c r="KE351" s="136"/>
      <c r="KF351" s="136"/>
      <c r="KG351" s="136"/>
      <c r="KH351" s="136"/>
      <c r="KI351" s="136"/>
      <c r="KJ351" s="136"/>
      <c r="KK351" s="136"/>
      <c r="KL351" s="136"/>
      <c r="KM351" s="136"/>
      <c r="KN351" s="136"/>
      <c r="KO351" s="136"/>
      <c r="KP351" s="136"/>
      <c r="KQ351" s="136"/>
      <c r="KR351" s="136"/>
      <c r="KS351" s="136"/>
      <c r="KT351" s="136"/>
      <c r="KU351" s="136"/>
      <c r="KV351" s="136"/>
      <c r="KW351" s="136"/>
      <c r="KX351" s="136"/>
      <c r="KY351" s="136"/>
      <c r="KZ351" s="136"/>
      <c r="LA351" s="136"/>
      <c r="LB351" s="136"/>
      <c r="LC351" s="136"/>
      <c r="LD351" s="136"/>
      <c r="LE351" s="136"/>
      <c r="LF351" s="136"/>
      <c r="LG351" s="136"/>
      <c r="LH351" s="136"/>
      <c r="LI351" s="136"/>
      <c r="LJ351" s="136"/>
      <c r="LK351" s="136"/>
      <c r="LL351" s="136"/>
      <c r="LM351" s="136"/>
      <c r="LN351" s="136"/>
      <c r="LO351" s="136"/>
      <c r="LP351" s="136"/>
      <c r="LQ351" s="136"/>
      <c r="LR351" s="136"/>
      <c r="LS351" s="136"/>
      <c r="LT351" s="136"/>
      <c r="LU351" s="136"/>
      <c r="LV351" s="136"/>
      <c r="LW351" s="136"/>
      <c r="LX351" s="136"/>
      <c r="LY351" s="136"/>
      <c r="LZ351" s="136"/>
      <c r="MA351" s="136"/>
      <c r="MB351" s="136"/>
      <c r="MC351" s="136"/>
      <c r="MD351" s="136"/>
      <c r="ME351" s="136"/>
      <c r="MF351" s="136"/>
      <c r="MG351" s="136"/>
      <c r="MH351" s="136"/>
      <c r="MI351" s="136"/>
      <c r="MJ351" s="136"/>
      <c r="MK351" s="136"/>
      <c r="ML351" s="136"/>
      <c r="MM351" s="136"/>
      <c r="MN351" s="136"/>
      <c r="MO351" s="136"/>
      <c r="MP351" s="136"/>
      <c r="MQ351" s="136"/>
      <c r="MR351" s="136"/>
      <c r="MS351" s="136"/>
      <c r="MT351" s="136"/>
      <c r="MU351" s="136"/>
      <c r="MV351" s="136"/>
      <c r="MW351" s="136"/>
      <c r="MX351" s="136"/>
      <c r="MY351" s="136"/>
      <c r="MZ351" s="136"/>
      <c r="NA351" s="136"/>
      <c r="NB351" s="136"/>
      <c r="NC351" s="136"/>
      <c r="ND351" s="136"/>
      <c r="NE351" s="136"/>
      <c r="NF351" s="136"/>
      <c r="NG351" s="136"/>
      <c r="NH351" s="136"/>
      <c r="NI351" s="136"/>
      <c r="NJ351" s="136"/>
      <c r="NK351" s="136"/>
      <c r="NL351" s="136"/>
      <c r="NM351" s="136"/>
      <c r="NN351" s="136"/>
      <c r="NO351" s="136"/>
      <c r="NP351" s="136"/>
      <c r="NQ351" s="136"/>
      <c r="NR351" s="136"/>
      <c r="NS351" s="136"/>
      <c r="NT351" s="136"/>
      <c r="NU351" s="136"/>
      <c r="NV351" s="136"/>
      <c r="NW351" s="136"/>
      <c r="NX351" s="136"/>
      <c r="NY351" s="136"/>
      <c r="NZ351" s="136"/>
      <c r="OA351" s="136"/>
      <c r="OB351" s="136"/>
      <c r="OC351" s="136"/>
      <c r="OD351" s="136"/>
      <c r="OE351" s="136"/>
      <c r="OF351" s="136"/>
      <c r="OG351" s="136"/>
      <c r="OH351" s="136"/>
      <c r="OI351" s="136"/>
      <c r="OJ351" s="136"/>
      <c r="OK351" s="136"/>
      <c r="OL351" s="136"/>
      <c r="OM351" s="136"/>
      <c r="ON351" s="136"/>
    </row>
    <row r="352" spans="1:404" ht="20.25" customHeight="1">
      <c r="A352" s="17">
        <v>40212</v>
      </c>
      <c r="B352" s="18" t="s">
        <v>459</v>
      </c>
      <c r="C352" s="19">
        <v>2</v>
      </c>
      <c r="D352" s="14">
        <v>-3.3895400000000002</v>
      </c>
      <c r="E352" s="15">
        <v>-60.316029999999998</v>
      </c>
      <c r="F352" s="11" t="s">
        <v>16</v>
      </c>
      <c r="G352" s="13">
        <v>5</v>
      </c>
      <c r="H352" s="11" t="s">
        <v>43</v>
      </c>
      <c r="I352" s="12" t="s">
        <v>460</v>
      </c>
      <c r="J352" s="12" t="s">
        <v>1930</v>
      </c>
      <c r="K352" s="16" t="s">
        <v>451</v>
      </c>
      <c r="L352" s="136">
        <v>0</v>
      </c>
      <c r="M352" s="20">
        <v>4.2</v>
      </c>
      <c r="N352" s="20">
        <v>1</v>
      </c>
      <c r="O352" s="20">
        <v>30.22</v>
      </c>
      <c r="P352" s="20">
        <v>99</v>
      </c>
      <c r="Q352" s="20">
        <v>1.43</v>
      </c>
      <c r="R352" s="20">
        <v>53.5</v>
      </c>
      <c r="S352" s="20">
        <v>4.03</v>
      </c>
      <c r="T352" s="20">
        <v>0.4</v>
      </c>
      <c r="U352" s="20">
        <v>0.1</v>
      </c>
      <c r="V352" s="20" t="s">
        <v>15</v>
      </c>
      <c r="W352" s="20">
        <v>7.02</v>
      </c>
      <c r="X352" s="20">
        <v>0.32</v>
      </c>
      <c r="Y352" s="20">
        <v>5.26</v>
      </c>
      <c r="Z352" s="21" t="s">
        <v>15</v>
      </c>
      <c r="AA352" s="20">
        <v>3</v>
      </c>
      <c r="AB352" s="20">
        <v>7.13</v>
      </c>
      <c r="AC352" s="20">
        <v>45.48</v>
      </c>
      <c r="AD352" s="20">
        <v>0.06</v>
      </c>
      <c r="AE352" s="20">
        <v>0.32</v>
      </c>
      <c r="AF352" s="20">
        <v>1.87</v>
      </c>
      <c r="AG352" s="260" t="s">
        <v>1900</v>
      </c>
      <c r="AH352" s="20">
        <v>4.95</v>
      </c>
      <c r="AI352" s="204">
        <v>11.94</v>
      </c>
      <c r="AJ352" s="20">
        <v>1.81</v>
      </c>
      <c r="AK352" s="20">
        <v>2.85</v>
      </c>
      <c r="AL352" s="20">
        <v>1.88</v>
      </c>
      <c r="AM352" s="20">
        <v>0.24</v>
      </c>
      <c r="AN352" s="21" t="s">
        <v>15</v>
      </c>
      <c r="AO352" s="204">
        <v>6.5224209556717208</v>
      </c>
      <c r="AP352" s="204">
        <v>7.6783512725686016</v>
      </c>
      <c r="AQ352" s="217">
        <f t="shared" si="25"/>
        <v>14.200772228240321</v>
      </c>
      <c r="AR352" s="261">
        <f t="shared" si="24"/>
        <v>0.45930044161267009</v>
      </c>
      <c r="AS352" s="20">
        <v>1.21</v>
      </c>
      <c r="AT352" s="20">
        <v>10.72</v>
      </c>
      <c r="AU352" s="20">
        <v>1.1399999999999999</v>
      </c>
      <c r="AV352" s="20">
        <v>9.3800000000000008</v>
      </c>
      <c r="AW352" s="204">
        <f t="shared" si="26"/>
        <v>13.30495790283379</v>
      </c>
      <c r="AX352" s="204">
        <v>3.9582000000000002</v>
      </c>
      <c r="AY352" s="204">
        <v>1.3821000000000001</v>
      </c>
      <c r="AZ352" s="204">
        <f t="shared" si="27"/>
        <v>0.20883547478051812</v>
      </c>
      <c r="BA352" s="204">
        <v>2.5760999999999998</v>
      </c>
      <c r="BB352" s="266">
        <f t="shared" si="28"/>
        <v>0.70707615936254986</v>
      </c>
      <c r="BC352" s="204">
        <v>0.82389999999999997</v>
      </c>
      <c r="BD352" s="204">
        <f t="shared" si="29"/>
        <v>0.23994363146274147</v>
      </c>
      <c r="BE352" s="204">
        <v>254.85400000000001</v>
      </c>
      <c r="BF352" s="204">
        <f t="shared" si="30"/>
        <v>76.939571164879851</v>
      </c>
      <c r="BG352" s="204">
        <f t="shared" si="31"/>
        <v>0.24179987379762205</v>
      </c>
      <c r="BH352" s="204" t="s">
        <v>15</v>
      </c>
      <c r="BI352" s="204" t="s">
        <v>15</v>
      </c>
      <c r="BJ352" s="309">
        <v>16.43235</v>
      </c>
      <c r="BK352" s="309">
        <v>475726100</v>
      </c>
      <c r="BL352" s="309">
        <v>162672300</v>
      </c>
      <c r="BM352" s="309">
        <v>0.47517999999999999</v>
      </c>
      <c r="BN352" s="309">
        <v>0.16267680000000001</v>
      </c>
      <c r="BO352" s="309">
        <v>0.22104840000000001</v>
      </c>
      <c r="BP352" s="309">
        <v>0.10620449999999999</v>
      </c>
      <c r="BQ352" s="309">
        <v>0</v>
      </c>
      <c r="BR352" s="309">
        <v>3.4890320000000002E-2</v>
      </c>
      <c r="BS352" s="136">
        <v>12.5413362979889</v>
      </c>
      <c r="BT352" s="136">
        <v>3.7508685588836701</v>
      </c>
      <c r="BU352" s="136">
        <v>-1.62899566930719E-3</v>
      </c>
      <c r="BV352" s="136">
        <v>4.1884782308443402E-4</v>
      </c>
      <c r="BW352" s="136">
        <v>1.76047801505774E-3</v>
      </c>
      <c r="BX352" s="136">
        <v>345.58044020909398</v>
      </c>
      <c r="BY352" s="136">
        <v>1979.2954591702</v>
      </c>
      <c r="BZ352" s="136">
        <v>0.108749834012628</v>
      </c>
      <c r="CA352" s="136">
        <v>2.3453021010673699E-4</v>
      </c>
      <c r="CB352" s="136">
        <v>5398.1512245185104</v>
      </c>
      <c r="CC352" s="136">
        <v>11388.503891357001</v>
      </c>
      <c r="CD352" s="136">
        <v>2215.7621395565602</v>
      </c>
      <c r="CE352" s="136">
        <v>0</v>
      </c>
      <c r="CF352" s="136">
        <v>0.64736199999999999</v>
      </c>
      <c r="CG352" s="136">
        <v>0.64736199999999999</v>
      </c>
      <c r="CH352" s="136">
        <v>28.1</v>
      </c>
      <c r="CI352" s="136">
        <v>27.353103448275899</v>
      </c>
      <c r="CJ352" s="136">
        <v>26.970637119113601</v>
      </c>
      <c r="CK352" s="136">
        <v>0.108</v>
      </c>
      <c r="CL352" s="136">
        <v>14.2164</v>
      </c>
      <c r="CM352" s="136">
        <v>40.183199999999999</v>
      </c>
      <c r="CN352" s="136">
        <v>467.919444</v>
      </c>
      <c r="CO352" s="136">
        <v>28765.298607000001</v>
      </c>
      <c r="CP352" s="136">
        <v>66905.064715999993</v>
      </c>
      <c r="CQ352" s="136">
        <v>80</v>
      </c>
      <c r="CR352" s="136">
        <v>81.3241379310345</v>
      </c>
      <c r="CS352" s="136">
        <v>82.119113573407205</v>
      </c>
      <c r="CT352" s="136">
        <v>1005.4</v>
      </c>
      <c r="CU352" s="136">
        <v>1003.73379310345</v>
      </c>
      <c r="CV352" s="136">
        <v>1004.24432132964</v>
      </c>
      <c r="CW352" s="136">
        <v>3.8</v>
      </c>
      <c r="CX352" s="136">
        <v>1.9627586206896599</v>
      </c>
      <c r="CY352" s="136">
        <v>1.90304709141274</v>
      </c>
      <c r="CZ352" s="136">
        <v>88</v>
      </c>
      <c r="DA352" s="136">
        <v>101.46206896551701</v>
      </c>
      <c r="DB352" s="136">
        <v>114.229916897507</v>
      </c>
      <c r="DC352" s="136">
        <v>53.725000000000001</v>
      </c>
      <c r="DD352" s="136">
        <v>3080.15</v>
      </c>
      <c r="DE352" s="136">
        <v>7480.7</v>
      </c>
      <c r="DF352" s="136">
        <v>476.9</v>
      </c>
      <c r="DG352" s="136">
        <v>27617.575000000001</v>
      </c>
      <c r="DH352" s="136">
        <v>66345.925000000003</v>
      </c>
      <c r="DI352" s="136">
        <v>459.42500000000001</v>
      </c>
      <c r="DJ352" s="136">
        <v>65514.324999999997</v>
      </c>
      <c r="DK352" s="136">
        <v>163236.95000000001</v>
      </c>
      <c r="DL352" s="136">
        <v>429.82499999999999</v>
      </c>
      <c r="DM352" s="136">
        <v>61907.1</v>
      </c>
      <c r="DN352" s="136">
        <v>153555.65</v>
      </c>
      <c r="DO352" s="136">
        <v>31.163</v>
      </c>
      <c r="DP352" s="136">
        <v>1778.6859999999999</v>
      </c>
      <c r="DQ352" s="136">
        <v>4285.1549999999997</v>
      </c>
      <c r="DR352" s="136">
        <v>0.998</v>
      </c>
      <c r="DS352" s="136">
        <v>57.484000000000002</v>
      </c>
      <c r="DT352" s="136">
        <v>138.10400000000001</v>
      </c>
      <c r="DU352" s="136">
        <v>5.5750000000000002</v>
      </c>
      <c r="DV352" s="136">
        <v>301.10000000000002</v>
      </c>
      <c r="DW352" s="136">
        <v>724.8</v>
      </c>
      <c r="DX352" s="136">
        <v>31.774999999999999</v>
      </c>
      <c r="DY352" s="136">
        <v>3102.15</v>
      </c>
      <c r="DZ352" s="136">
        <v>7542.375</v>
      </c>
      <c r="EA352" s="136">
        <v>198.375</v>
      </c>
      <c r="EB352" s="136">
        <v>10174.4</v>
      </c>
      <c r="EC352" s="136">
        <v>24366.424999999999</v>
      </c>
      <c r="ED352" s="136"/>
      <c r="EE352" s="136"/>
      <c r="EF352" s="136"/>
      <c r="EG352" s="136"/>
      <c r="EH352" s="136"/>
      <c r="EI352" s="136"/>
      <c r="EJ352" s="136"/>
      <c r="EK352" s="136"/>
      <c r="EL352" s="136"/>
      <c r="EM352" s="136"/>
      <c r="EN352" s="136"/>
      <c r="EO352" s="136"/>
      <c r="EP352" s="136"/>
      <c r="ER352" s="136"/>
      <c r="ES352" s="136"/>
      <c r="ET352" s="136"/>
      <c r="EU352" s="136"/>
      <c r="EV352" s="136"/>
      <c r="EW352" s="136"/>
      <c r="EX352" s="136"/>
      <c r="EY352" s="136"/>
      <c r="EZ352" s="136"/>
      <c r="FA352" s="136"/>
      <c r="FB352" s="136"/>
      <c r="FC352" s="136"/>
      <c r="FD352" s="136"/>
      <c r="FE352" s="136"/>
      <c r="FF352" s="136"/>
      <c r="FG352" s="136"/>
      <c r="FH352" s="136"/>
      <c r="FI352" s="136"/>
      <c r="FJ352" s="136"/>
      <c r="FK352" s="136"/>
      <c r="FL352" s="136"/>
      <c r="FM352" s="136"/>
      <c r="FN352" s="136"/>
      <c r="FO352" s="136"/>
      <c r="FP352" s="136"/>
      <c r="FQ352" s="136"/>
      <c r="FR352" s="136"/>
      <c r="FS352" s="136"/>
      <c r="FT352" s="136"/>
      <c r="FU352" s="136"/>
      <c r="FV352" s="136"/>
      <c r="FW352" s="136"/>
      <c r="FX352" s="136"/>
      <c r="FY352" s="136"/>
      <c r="FZ352" s="136"/>
      <c r="GA352" s="136"/>
      <c r="GB352" s="136"/>
      <c r="GC352" s="136"/>
      <c r="GD352" s="136"/>
      <c r="GE352" s="136"/>
      <c r="GF352" s="136"/>
      <c r="GG352" s="136"/>
      <c r="GH352" s="136"/>
      <c r="GI352" s="136"/>
      <c r="GJ352" s="136"/>
      <c r="GK352" s="136"/>
      <c r="GL352" s="136"/>
      <c r="GM352" s="136"/>
      <c r="GN352" s="136"/>
      <c r="GO352" s="136"/>
      <c r="GP352" s="136"/>
      <c r="GQ352" s="136"/>
      <c r="GR352" s="136"/>
      <c r="GS352" s="136"/>
      <c r="GT352" s="136"/>
      <c r="GU352" s="136"/>
      <c r="GV352" s="136"/>
      <c r="GW352" s="136"/>
      <c r="GX352" s="136"/>
      <c r="GY352" s="136"/>
      <c r="GZ352" s="136"/>
      <c r="HA352" s="136"/>
      <c r="HB352" s="136"/>
      <c r="HC352" s="136"/>
      <c r="HD352" s="136"/>
      <c r="HE352" s="136"/>
      <c r="HF352" s="136"/>
      <c r="HG352" s="136"/>
      <c r="HH352" s="136"/>
      <c r="HI352" s="136"/>
      <c r="HJ352" s="136"/>
      <c r="HK352" s="136"/>
      <c r="HL352" s="136"/>
      <c r="HM352" s="136"/>
      <c r="HN352" s="136"/>
      <c r="HO352" s="136"/>
      <c r="HP352" s="136"/>
      <c r="HQ352" s="136"/>
      <c r="HR352" s="136"/>
      <c r="HS352" s="136"/>
      <c r="HT352" s="136"/>
      <c r="HU352" s="136"/>
      <c r="HV352" s="136"/>
      <c r="HW352" s="136"/>
      <c r="HX352" s="136"/>
      <c r="HY352" s="136"/>
      <c r="HZ352" s="136"/>
      <c r="IA352" s="136"/>
      <c r="IB352" s="136"/>
      <c r="IC352" s="136"/>
      <c r="ID352" s="136"/>
      <c r="IE352" s="136"/>
      <c r="IF352" s="136"/>
      <c r="IG352" s="136"/>
      <c r="IH352" s="136"/>
      <c r="II352" s="136"/>
      <c r="IJ352" s="136"/>
      <c r="IK352" s="136"/>
      <c r="IL352" s="136"/>
      <c r="IM352" s="136"/>
      <c r="IN352" s="136"/>
      <c r="IO352" s="136"/>
      <c r="IP352" s="136"/>
      <c r="IQ352" s="136"/>
      <c r="IR352" s="136"/>
      <c r="IS352" s="136"/>
      <c r="IT352" s="136"/>
      <c r="IU352" s="136"/>
      <c r="IV352" s="136"/>
      <c r="IW352" s="136"/>
      <c r="IX352" s="136"/>
      <c r="IY352" s="136"/>
      <c r="IZ352" s="136"/>
      <c r="JA352" s="136"/>
      <c r="JB352" s="136"/>
      <c r="JC352" s="136"/>
      <c r="JD352" s="136"/>
      <c r="JE352" s="136"/>
      <c r="JF352" s="136"/>
      <c r="JG352" s="136"/>
      <c r="JH352" s="136"/>
      <c r="JI352" s="136"/>
      <c r="JJ352" s="136"/>
      <c r="JK352" s="136"/>
      <c r="JL352" s="136"/>
      <c r="JM352" s="136"/>
      <c r="JN352" s="136"/>
      <c r="JO352" s="136"/>
      <c r="JP352" s="136"/>
      <c r="JQ352" s="136"/>
      <c r="JR352" s="136"/>
      <c r="JS352" s="136"/>
      <c r="JT352" s="136"/>
      <c r="JU352" s="136"/>
      <c r="JV352" s="136"/>
      <c r="JW352" s="136"/>
      <c r="JX352" s="136"/>
      <c r="JY352" s="136"/>
      <c r="JZ352" s="136"/>
      <c r="KA352" s="136"/>
      <c r="KB352" s="136"/>
      <c r="KC352" s="136"/>
      <c r="KD352" s="136"/>
      <c r="KE352" s="136"/>
      <c r="KF352" s="136"/>
      <c r="KG352" s="136"/>
      <c r="KH352" s="136"/>
      <c r="KI352" s="136"/>
      <c r="KJ352" s="136"/>
      <c r="KK352" s="136"/>
      <c r="KL352" s="136"/>
      <c r="KM352" s="136"/>
      <c r="KN352" s="136"/>
      <c r="KO352" s="136"/>
      <c r="KP352" s="136"/>
      <c r="KQ352" s="136"/>
      <c r="KR352" s="136"/>
      <c r="KS352" s="136"/>
      <c r="KT352" s="136"/>
      <c r="KU352" s="136"/>
      <c r="KV352" s="136"/>
      <c r="KW352" s="136"/>
      <c r="KX352" s="136"/>
      <c r="KY352" s="136"/>
      <c r="KZ352" s="136"/>
      <c r="LA352" s="136"/>
      <c r="LB352" s="136"/>
      <c r="LC352" s="136"/>
      <c r="LD352" s="136"/>
      <c r="LE352" s="136"/>
      <c r="LF352" s="136"/>
      <c r="LG352" s="136"/>
      <c r="LH352" s="136"/>
      <c r="LI352" s="136"/>
      <c r="LJ352" s="136"/>
      <c r="LK352" s="136"/>
      <c r="LL352" s="136"/>
      <c r="LM352" s="136"/>
      <c r="LN352" s="136"/>
      <c r="LO352" s="136"/>
      <c r="LP352" s="136"/>
      <c r="LQ352" s="136"/>
      <c r="LR352" s="136"/>
      <c r="LS352" s="136"/>
      <c r="LT352" s="136"/>
      <c r="LU352" s="136"/>
      <c r="LV352" s="136"/>
      <c r="LW352" s="136"/>
      <c r="LX352" s="136"/>
      <c r="LY352" s="136"/>
      <c r="LZ352" s="136"/>
      <c r="MA352" s="136"/>
      <c r="MB352" s="136"/>
      <c r="MC352" s="136"/>
      <c r="MD352" s="136"/>
      <c r="ME352" s="136"/>
      <c r="MF352" s="136"/>
      <c r="MG352" s="136"/>
      <c r="MH352" s="136"/>
      <c r="MI352" s="136"/>
      <c r="MJ352" s="136"/>
      <c r="MK352" s="136"/>
      <c r="ML352" s="136"/>
      <c r="MM352" s="136"/>
      <c r="MN352" s="136"/>
      <c r="MO352" s="136"/>
      <c r="MP352" s="136"/>
      <c r="MQ352" s="136"/>
      <c r="MR352" s="136"/>
      <c r="MS352" s="136"/>
      <c r="MT352" s="136"/>
      <c r="MU352" s="136"/>
      <c r="MV352" s="136"/>
      <c r="MW352" s="136"/>
      <c r="MX352" s="136"/>
      <c r="MY352" s="136"/>
      <c r="MZ352" s="136"/>
      <c r="NA352" s="136"/>
      <c r="NB352" s="136"/>
      <c r="NC352" s="136"/>
      <c r="ND352" s="136"/>
      <c r="NE352" s="136"/>
      <c r="NF352" s="136"/>
      <c r="NG352" s="136"/>
      <c r="NH352" s="136"/>
      <c r="NI352" s="136"/>
      <c r="NJ352" s="136"/>
      <c r="NK352" s="136"/>
      <c r="NL352" s="136"/>
      <c r="NM352" s="136"/>
      <c r="NN352" s="136"/>
      <c r="NO352" s="136"/>
      <c r="NP352" s="136"/>
      <c r="NQ352" s="136"/>
      <c r="NR352" s="136"/>
      <c r="NS352" s="136"/>
      <c r="NT352" s="136"/>
      <c r="NU352" s="136"/>
      <c r="NV352" s="136"/>
      <c r="NW352" s="136"/>
      <c r="NX352" s="136"/>
      <c r="NY352" s="136"/>
      <c r="NZ352" s="136"/>
      <c r="OA352" s="136"/>
      <c r="OB352" s="136"/>
      <c r="OC352" s="136"/>
      <c r="OD352" s="136"/>
      <c r="OE352" s="136"/>
      <c r="OF352" s="136"/>
      <c r="OG352" s="136"/>
      <c r="OH352" s="136"/>
      <c r="OI352" s="136"/>
      <c r="OJ352" s="136"/>
      <c r="OK352" s="136"/>
      <c r="OL352" s="136"/>
      <c r="OM352" s="136"/>
      <c r="ON352" s="136"/>
    </row>
    <row r="353" spans="1:404" ht="20.25" customHeight="1">
      <c r="A353" s="25">
        <v>40212</v>
      </c>
      <c r="B353" s="26" t="s">
        <v>459</v>
      </c>
      <c r="C353" s="27">
        <v>2</v>
      </c>
      <c r="D353" s="14">
        <v>-3.3895400000000002</v>
      </c>
      <c r="E353" s="23">
        <v>-60.316029999999998</v>
      </c>
      <c r="F353" s="11" t="s">
        <v>16</v>
      </c>
      <c r="G353" s="13">
        <v>5</v>
      </c>
      <c r="H353" s="11" t="s">
        <v>43</v>
      </c>
      <c r="I353" s="12" t="s">
        <v>461</v>
      </c>
      <c r="J353" s="12" t="s">
        <v>1930</v>
      </c>
      <c r="K353" s="24" t="s">
        <v>451</v>
      </c>
      <c r="L353" s="136">
        <v>0</v>
      </c>
      <c r="M353" s="178">
        <v>4.2</v>
      </c>
      <c r="N353" s="178">
        <v>1</v>
      </c>
      <c r="O353" s="178">
        <v>30.17</v>
      </c>
      <c r="P353" s="178">
        <v>99</v>
      </c>
      <c r="Q353" s="178">
        <v>3.13</v>
      </c>
      <c r="R353" s="178">
        <v>51.8</v>
      </c>
      <c r="S353" s="178">
        <v>3.9</v>
      </c>
      <c r="T353" s="178">
        <v>0.6</v>
      </c>
      <c r="U353" s="178">
        <v>0.1</v>
      </c>
      <c r="V353" s="178" t="s">
        <v>15</v>
      </c>
      <c r="W353" s="28">
        <v>7</v>
      </c>
      <c r="X353" s="28">
        <v>0.47</v>
      </c>
      <c r="Y353" s="28">
        <v>5.52</v>
      </c>
      <c r="Z353" s="29" t="s">
        <v>15</v>
      </c>
      <c r="AA353" s="28">
        <v>3.3</v>
      </c>
      <c r="AB353" s="28">
        <v>7.12</v>
      </c>
      <c r="AC353" s="28">
        <v>45.16</v>
      </c>
      <c r="AD353" s="28">
        <v>0.06</v>
      </c>
      <c r="AE353" s="28">
        <v>0.31</v>
      </c>
      <c r="AF353" s="28">
        <v>2.11</v>
      </c>
      <c r="AG353" s="260" t="s">
        <v>1900</v>
      </c>
      <c r="AH353" s="28">
        <v>5.1100000000000003</v>
      </c>
      <c r="AI353" s="205">
        <v>9.26</v>
      </c>
      <c r="AJ353" s="28">
        <v>1.29</v>
      </c>
      <c r="AK353" s="28">
        <v>1.99</v>
      </c>
      <c r="AL353" s="28">
        <v>1.38</v>
      </c>
      <c r="AM353" s="28">
        <v>0.16</v>
      </c>
      <c r="AN353" s="29" t="s">
        <v>15</v>
      </c>
      <c r="AO353" s="205">
        <v>6.0286353900329139</v>
      </c>
      <c r="AP353" s="205">
        <v>7.8753530976023489</v>
      </c>
      <c r="AQ353" s="217">
        <f t="shared" si="25"/>
        <v>13.903988487635264</v>
      </c>
      <c r="AR353" s="261">
        <f t="shared" si="24"/>
        <v>0.4335903611682464</v>
      </c>
      <c r="AS353" s="28">
        <v>2.6</v>
      </c>
      <c r="AT353" s="28">
        <v>14.14</v>
      </c>
      <c r="AU353" s="28">
        <v>1.56</v>
      </c>
      <c r="AV353" s="28">
        <v>9.08</v>
      </c>
      <c r="AW353" s="204">
        <f t="shared" si="26"/>
        <v>8.8699719352225266</v>
      </c>
      <c r="AX353" s="217">
        <v>3.5617999999999999</v>
      </c>
      <c r="AY353" s="217">
        <v>1.2263999999999999</v>
      </c>
      <c r="AZ353" s="217">
        <f t="shared" si="27"/>
        <v>0.18530918621722553</v>
      </c>
      <c r="BA353" s="217">
        <v>2.3353999999999999</v>
      </c>
      <c r="BB353" s="246">
        <f t="shared" si="28"/>
        <v>0.64100992297476755</v>
      </c>
      <c r="BC353" s="217">
        <v>0.91859999999999997</v>
      </c>
      <c r="BD353" s="217">
        <f t="shared" si="29"/>
        <v>0.26752302447102116</v>
      </c>
      <c r="BE353" s="217">
        <v>46.603700000000003</v>
      </c>
      <c r="BF353" s="217">
        <f t="shared" si="30"/>
        <v>14.069501332907123</v>
      </c>
      <c r="BG353" s="217">
        <f t="shared" si="31"/>
        <v>0.17412809996508136</v>
      </c>
      <c r="BH353" s="217" t="s">
        <v>15</v>
      </c>
      <c r="BI353" s="217" t="s">
        <v>15</v>
      </c>
      <c r="BJ353" s="309">
        <v>16.43235</v>
      </c>
      <c r="BK353" s="309">
        <v>475726100</v>
      </c>
      <c r="BL353" s="309">
        <v>162672300</v>
      </c>
      <c r="BM353" s="309">
        <v>0.47517999999999999</v>
      </c>
      <c r="BN353" s="309">
        <v>0.16267680000000001</v>
      </c>
      <c r="BO353" s="309">
        <v>0.22104840000000001</v>
      </c>
      <c r="BP353" s="309">
        <v>0.10620449999999999</v>
      </c>
      <c r="BQ353" s="309">
        <v>0</v>
      </c>
      <c r="BR353" s="309">
        <v>3.4890320000000002E-2</v>
      </c>
      <c r="BS353" s="136">
        <v>12.5413362979889</v>
      </c>
      <c r="BT353" s="136">
        <v>3.7508685588836701</v>
      </c>
      <c r="BU353" s="136">
        <v>-1.62899566930719E-3</v>
      </c>
      <c r="BV353" s="136">
        <v>4.1884782308443402E-4</v>
      </c>
      <c r="BW353" s="136">
        <v>1.76047801505774E-3</v>
      </c>
      <c r="BX353" s="136">
        <v>345.58044020909398</v>
      </c>
      <c r="BY353" s="136">
        <v>1979.2954591702</v>
      </c>
      <c r="BZ353" s="136">
        <v>0.108749834012628</v>
      </c>
      <c r="CA353" s="136">
        <v>2.3453021010673699E-4</v>
      </c>
      <c r="CB353" s="136">
        <v>5398.1512245185104</v>
      </c>
      <c r="CC353" s="136">
        <v>11388.503891357001</v>
      </c>
      <c r="CD353" s="136">
        <v>2215.7621395565602</v>
      </c>
      <c r="CE353" s="136">
        <v>0</v>
      </c>
      <c r="CF353" s="136">
        <v>0.64736199999999999</v>
      </c>
      <c r="CG353" s="136">
        <v>0.64736199999999999</v>
      </c>
      <c r="CH353" s="136">
        <v>28.1</v>
      </c>
      <c r="CI353" s="136">
        <v>27.353103448275899</v>
      </c>
      <c r="CJ353" s="136">
        <v>26.970637119113601</v>
      </c>
      <c r="CK353" s="136">
        <v>0.108</v>
      </c>
      <c r="CL353" s="136">
        <v>14.2164</v>
      </c>
      <c r="CM353" s="136">
        <v>40.183199999999999</v>
      </c>
      <c r="CN353" s="136">
        <v>467.919444</v>
      </c>
      <c r="CO353" s="136">
        <v>28765.298607000001</v>
      </c>
      <c r="CP353" s="136">
        <v>66905.064715999993</v>
      </c>
      <c r="CQ353" s="136">
        <v>80</v>
      </c>
      <c r="CR353" s="136">
        <v>81.3241379310345</v>
      </c>
      <c r="CS353" s="136">
        <v>82.119113573407205</v>
      </c>
      <c r="CT353" s="136">
        <v>1005.4</v>
      </c>
      <c r="CU353" s="136">
        <v>1003.73379310345</v>
      </c>
      <c r="CV353" s="136">
        <v>1004.24432132964</v>
      </c>
      <c r="CW353" s="136">
        <v>3.8</v>
      </c>
      <c r="CX353" s="136">
        <v>1.9627586206896599</v>
      </c>
      <c r="CY353" s="136">
        <v>1.90304709141274</v>
      </c>
      <c r="CZ353" s="136">
        <v>88</v>
      </c>
      <c r="DA353" s="136">
        <v>101.46206896551701</v>
      </c>
      <c r="DB353" s="136">
        <v>114.229916897507</v>
      </c>
      <c r="DC353" s="136">
        <v>53.725000000000001</v>
      </c>
      <c r="DD353" s="136">
        <v>3080.15</v>
      </c>
      <c r="DE353" s="136">
        <v>7480.7</v>
      </c>
      <c r="DF353" s="136">
        <v>476.9</v>
      </c>
      <c r="DG353" s="136">
        <v>27617.575000000001</v>
      </c>
      <c r="DH353" s="136">
        <v>66345.925000000003</v>
      </c>
      <c r="DI353" s="136">
        <v>459.42500000000001</v>
      </c>
      <c r="DJ353" s="136">
        <v>65514.324999999997</v>
      </c>
      <c r="DK353" s="136">
        <v>163236.95000000001</v>
      </c>
      <c r="DL353" s="136">
        <v>429.82499999999999</v>
      </c>
      <c r="DM353" s="136">
        <v>61907.1</v>
      </c>
      <c r="DN353" s="136">
        <v>153555.65</v>
      </c>
      <c r="DO353" s="136">
        <v>31.163</v>
      </c>
      <c r="DP353" s="136">
        <v>1778.6859999999999</v>
      </c>
      <c r="DQ353" s="136">
        <v>4285.1549999999997</v>
      </c>
      <c r="DR353" s="136">
        <v>0.998</v>
      </c>
      <c r="DS353" s="136">
        <v>57.484000000000002</v>
      </c>
      <c r="DT353" s="136">
        <v>138.10400000000001</v>
      </c>
      <c r="DU353" s="136">
        <v>5.5750000000000002</v>
      </c>
      <c r="DV353" s="136">
        <v>301.10000000000002</v>
      </c>
      <c r="DW353" s="136">
        <v>724.8</v>
      </c>
      <c r="DX353" s="136">
        <v>31.774999999999999</v>
      </c>
      <c r="DY353" s="136">
        <v>3102.15</v>
      </c>
      <c r="DZ353" s="136">
        <v>7542.375</v>
      </c>
      <c r="EA353" s="136">
        <v>198.375</v>
      </c>
      <c r="EB353" s="136">
        <v>10174.4</v>
      </c>
      <c r="EC353" s="136">
        <v>24366.424999999999</v>
      </c>
      <c r="ED353" s="136"/>
      <c r="EE353" s="136"/>
      <c r="EF353" s="136"/>
      <c r="EG353" s="136"/>
      <c r="EH353" s="136"/>
      <c r="EI353" s="136"/>
      <c r="EJ353" s="136"/>
      <c r="EK353" s="136"/>
      <c r="EL353" s="136"/>
      <c r="EM353" s="136"/>
      <c r="EN353" s="136"/>
      <c r="EO353" s="136"/>
      <c r="EP353" s="136"/>
      <c r="ER353" s="136"/>
      <c r="ES353" s="136"/>
      <c r="ET353" s="136"/>
      <c r="EU353" s="136"/>
      <c r="EV353" s="136"/>
      <c r="EW353" s="136"/>
      <c r="EX353" s="136"/>
      <c r="EY353" s="136"/>
      <c r="EZ353" s="136"/>
      <c r="FA353" s="136"/>
      <c r="FB353" s="136"/>
      <c r="FC353" s="136"/>
      <c r="FD353" s="136"/>
      <c r="FE353" s="136"/>
      <c r="FF353" s="136"/>
      <c r="FG353" s="136"/>
      <c r="FH353" s="136"/>
      <c r="FI353" s="136"/>
      <c r="FJ353" s="136"/>
      <c r="FK353" s="136"/>
      <c r="FL353" s="136"/>
      <c r="FM353" s="136"/>
      <c r="FN353" s="136"/>
      <c r="FO353" s="136"/>
      <c r="FP353" s="136"/>
      <c r="FQ353" s="136"/>
      <c r="FR353" s="136"/>
      <c r="FS353" s="136"/>
      <c r="FT353" s="136"/>
      <c r="FU353" s="136"/>
      <c r="FV353" s="136"/>
      <c r="FW353" s="136"/>
      <c r="FX353" s="136"/>
      <c r="FY353" s="136"/>
      <c r="FZ353" s="136"/>
      <c r="GA353" s="136"/>
      <c r="GB353" s="136"/>
      <c r="GC353" s="136"/>
      <c r="GD353" s="136"/>
      <c r="GE353" s="136"/>
      <c r="GF353" s="136"/>
      <c r="GG353" s="136"/>
      <c r="GH353" s="136"/>
      <c r="GI353" s="136"/>
      <c r="GJ353" s="136"/>
      <c r="GK353" s="136"/>
      <c r="GL353" s="136"/>
      <c r="GM353" s="136"/>
      <c r="GN353" s="136"/>
      <c r="GO353" s="136"/>
      <c r="GP353" s="136"/>
      <c r="GQ353" s="136"/>
      <c r="GR353" s="136"/>
      <c r="GS353" s="136"/>
      <c r="GT353" s="136"/>
      <c r="GU353" s="136"/>
      <c r="GV353" s="136"/>
      <c r="GW353" s="136"/>
      <c r="GX353" s="136"/>
      <c r="GY353" s="136"/>
      <c r="GZ353" s="136"/>
      <c r="HA353" s="136"/>
      <c r="HB353" s="136"/>
      <c r="HC353" s="136"/>
      <c r="HD353" s="136"/>
      <c r="HE353" s="136"/>
      <c r="HF353" s="136"/>
      <c r="HG353" s="136"/>
      <c r="HH353" s="136"/>
      <c r="HI353" s="136"/>
      <c r="HJ353" s="136"/>
      <c r="HK353" s="136"/>
      <c r="HL353" s="136"/>
      <c r="HM353" s="136"/>
      <c r="HN353" s="136"/>
      <c r="HO353" s="136"/>
      <c r="HP353" s="136"/>
      <c r="HQ353" s="136"/>
      <c r="HR353" s="136"/>
      <c r="HS353" s="136"/>
      <c r="HT353" s="136"/>
      <c r="HU353" s="136"/>
      <c r="HV353" s="136"/>
      <c r="HW353" s="136"/>
      <c r="HX353" s="136"/>
      <c r="HY353" s="136"/>
      <c r="HZ353" s="136"/>
      <c r="IA353" s="136"/>
      <c r="IB353" s="136"/>
      <c r="IC353" s="136"/>
      <c r="ID353" s="136"/>
      <c r="IE353" s="136"/>
      <c r="IF353" s="136"/>
      <c r="IG353" s="136"/>
      <c r="IH353" s="136"/>
      <c r="II353" s="136"/>
      <c r="IJ353" s="136"/>
      <c r="IK353" s="136"/>
      <c r="IL353" s="136"/>
      <c r="IM353" s="136"/>
      <c r="IN353" s="136"/>
      <c r="IO353" s="136"/>
      <c r="IP353" s="136"/>
      <c r="IQ353" s="136"/>
      <c r="IR353" s="136"/>
      <c r="IS353" s="136"/>
      <c r="IT353" s="136"/>
      <c r="IU353" s="136"/>
      <c r="IV353" s="136"/>
      <c r="IW353" s="136"/>
      <c r="IX353" s="136"/>
      <c r="IY353" s="136"/>
      <c r="IZ353" s="136"/>
      <c r="JA353" s="136"/>
      <c r="JB353" s="136"/>
      <c r="JC353" s="136"/>
      <c r="JD353" s="136"/>
      <c r="JE353" s="136"/>
      <c r="JF353" s="136"/>
      <c r="JG353" s="136"/>
      <c r="JH353" s="136"/>
      <c r="JI353" s="136"/>
      <c r="JJ353" s="136"/>
      <c r="JK353" s="136"/>
      <c r="JL353" s="136"/>
      <c r="JM353" s="136"/>
      <c r="JN353" s="136"/>
      <c r="JO353" s="136"/>
      <c r="JP353" s="136"/>
      <c r="JQ353" s="136"/>
      <c r="JR353" s="136"/>
      <c r="JS353" s="136"/>
      <c r="JT353" s="136"/>
      <c r="JU353" s="136"/>
      <c r="JV353" s="136"/>
      <c r="JW353" s="136"/>
      <c r="JX353" s="136"/>
      <c r="JY353" s="136"/>
      <c r="JZ353" s="136"/>
      <c r="KA353" s="136"/>
      <c r="KB353" s="136"/>
      <c r="KC353" s="136"/>
      <c r="KD353" s="136"/>
      <c r="KE353" s="136"/>
      <c r="KF353" s="136"/>
      <c r="KG353" s="136"/>
      <c r="KH353" s="136"/>
      <c r="KI353" s="136"/>
      <c r="KJ353" s="136"/>
      <c r="KK353" s="136"/>
      <c r="KL353" s="136"/>
      <c r="KM353" s="136"/>
      <c r="KN353" s="136"/>
      <c r="KO353" s="136"/>
      <c r="KP353" s="136"/>
      <c r="KQ353" s="136"/>
      <c r="KR353" s="136"/>
      <c r="KS353" s="136"/>
      <c r="KT353" s="136"/>
      <c r="KU353" s="136"/>
      <c r="KV353" s="136"/>
      <c r="KW353" s="136"/>
      <c r="KX353" s="136"/>
      <c r="KY353" s="136"/>
      <c r="KZ353" s="136"/>
      <c r="LA353" s="136"/>
      <c r="LB353" s="136"/>
      <c r="LC353" s="136"/>
      <c r="LD353" s="136"/>
      <c r="LE353" s="136"/>
      <c r="LF353" s="136"/>
      <c r="LG353" s="136"/>
      <c r="LH353" s="136"/>
      <c r="LI353" s="136"/>
      <c r="LJ353" s="136"/>
      <c r="LK353" s="136"/>
      <c r="LL353" s="136"/>
      <c r="LM353" s="136"/>
      <c r="LN353" s="136"/>
      <c r="LO353" s="136"/>
      <c r="LP353" s="136"/>
      <c r="LQ353" s="136"/>
      <c r="LR353" s="136"/>
      <c r="LS353" s="136"/>
      <c r="LT353" s="136"/>
      <c r="LU353" s="136"/>
      <c r="LV353" s="136"/>
      <c r="LW353" s="136"/>
      <c r="LX353" s="136"/>
      <c r="LY353" s="136"/>
      <c r="LZ353" s="136"/>
      <c r="MA353" s="136"/>
      <c r="MB353" s="136"/>
      <c r="MC353" s="136"/>
      <c r="MD353" s="136"/>
      <c r="ME353" s="136"/>
      <c r="MF353" s="136"/>
      <c r="MG353" s="136"/>
      <c r="MH353" s="136"/>
      <c r="MI353" s="136"/>
      <c r="MJ353" s="136"/>
      <c r="MK353" s="136"/>
      <c r="ML353" s="136"/>
      <c r="MM353" s="136"/>
      <c r="MN353" s="136"/>
      <c r="MO353" s="136"/>
      <c r="MP353" s="136"/>
      <c r="MQ353" s="136"/>
      <c r="MR353" s="136"/>
      <c r="MS353" s="136"/>
      <c r="MT353" s="136"/>
      <c r="MU353" s="136"/>
      <c r="MV353" s="136"/>
      <c r="MW353" s="136"/>
      <c r="MX353" s="136"/>
      <c r="MY353" s="136"/>
      <c r="MZ353" s="136"/>
      <c r="NA353" s="136"/>
      <c r="NB353" s="136"/>
      <c r="NC353" s="136"/>
      <c r="ND353" s="136"/>
      <c r="NE353" s="136"/>
      <c r="NF353" s="136"/>
      <c r="NG353" s="136"/>
      <c r="NH353" s="136"/>
      <c r="NI353" s="136"/>
      <c r="NJ353" s="136"/>
      <c r="NK353" s="136"/>
      <c r="NL353" s="136"/>
      <c r="NM353" s="136"/>
      <c r="NN353" s="136"/>
      <c r="NO353" s="136"/>
      <c r="NP353" s="136"/>
      <c r="NQ353" s="136"/>
      <c r="NR353" s="136"/>
      <c r="NS353" s="136"/>
      <c r="NT353" s="136"/>
      <c r="NU353" s="136"/>
      <c r="NV353" s="136"/>
      <c r="NW353" s="136"/>
      <c r="NX353" s="136"/>
      <c r="NY353" s="136"/>
      <c r="NZ353" s="136"/>
      <c r="OA353" s="136"/>
      <c r="OB353" s="136"/>
      <c r="OC353" s="136"/>
      <c r="OD353" s="136"/>
      <c r="OE353" s="136"/>
      <c r="OF353" s="136"/>
      <c r="OG353" s="136"/>
      <c r="OH353" s="136"/>
      <c r="OI353" s="136"/>
      <c r="OJ353" s="136"/>
      <c r="OK353" s="136"/>
      <c r="OL353" s="136"/>
      <c r="OM353" s="136"/>
      <c r="ON353" s="136"/>
    </row>
    <row r="354" spans="1:404" ht="20.25" customHeight="1">
      <c r="A354" s="25">
        <v>40212</v>
      </c>
      <c r="B354" s="26" t="s">
        <v>459</v>
      </c>
      <c r="C354" s="27">
        <v>2</v>
      </c>
      <c r="D354" s="14">
        <v>-3.3895400000000002</v>
      </c>
      <c r="E354" s="23">
        <v>-60.316029999999998</v>
      </c>
      <c r="F354" s="11" t="s">
        <v>16</v>
      </c>
      <c r="G354" s="13">
        <v>5</v>
      </c>
      <c r="H354" s="11" t="s">
        <v>43</v>
      </c>
      <c r="I354" s="12" t="s">
        <v>458</v>
      </c>
      <c r="J354" s="12" t="s">
        <v>1930</v>
      </c>
      <c r="K354" s="24" t="s">
        <v>451</v>
      </c>
      <c r="L354" s="136">
        <v>1</v>
      </c>
      <c r="M354" s="20">
        <v>4.2</v>
      </c>
      <c r="N354" s="20">
        <v>1</v>
      </c>
      <c r="O354" s="20">
        <v>30.27</v>
      </c>
      <c r="P354" s="20">
        <v>99</v>
      </c>
      <c r="Q354" s="20">
        <v>0.52</v>
      </c>
      <c r="R354" s="20">
        <v>54.9</v>
      </c>
      <c r="S354" s="20">
        <v>4.13</v>
      </c>
      <c r="T354" s="20">
        <v>0.9</v>
      </c>
      <c r="U354" s="20">
        <v>0.2</v>
      </c>
      <c r="V354" s="20" t="s">
        <v>15</v>
      </c>
      <c r="W354" s="28">
        <v>7.04</v>
      </c>
      <c r="X354" s="28">
        <v>0.33</v>
      </c>
      <c r="Y354" s="28">
        <v>30.75</v>
      </c>
      <c r="Z354" s="29" t="s">
        <v>15</v>
      </c>
      <c r="AA354" s="28">
        <v>3.2</v>
      </c>
      <c r="AB354" s="28">
        <v>7.26</v>
      </c>
      <c r="AC354" s="28">
        <v>45.81</v>
      </c>
      <c r="AD354" s="28">
        <v>0.06</v>
      </c>
      <c r="AE354" s="28">
        <v>0.3</v>
      </c>
      <c r="AF354" s="28">
        <v>2.0299999999999998</v>
      </c>
      <c r="AG354" s="260" t="s">
        <v>1900</v>
      </c>
      <c r="AH354" s="28">
        <v>5.0599999999999996</v>
      </c>
      <c r="AI354" s="205">
        <v>12.56</v>
      </c>
      <c r="AJ354" s="28">
        <v>1.93</v>
      </c>
      <c r="AK354" s="28">
        <v>3.18</v>
      </c>
      <c r="AL354" s="28">
        <v>2.48</v>
      </c>
      <c r="AM354" s="28">
        <v>0.25</v>
      </c>
      <c r="AN354" s="29" t="s">
        <v>15</v>
      </c>
      <c r="AO354" s="205">
        <v>5.6860355885646543</v>
      </c>
      <c r="AP354" s="205">
        <v>7.6303210926725908</v>
      </c>
      <c r="AQ354" s="217">
        <f t="shared" si="25"/>
        <v>13.316356681237245</v>
      </c>
      <c r="AR354" s="261">
        <f t="shared" si="24"/>
        <v>0.42699634176788626</v>
      </c>
      <c r="AS354" s="28">
        <v>2</v>
      </c>
      <c r="AT354" s="28">
        <v>10.3</v>
      </c>
      <c r="AU354" s="28">
        <v>1.64</v>
      </c>
      <c r="AV354" s="28">
        <v>6.28</v>
      </c>
      <c r="AW354" s="204">
        <f t="shared" si="26"/>
        <v>13.859331148785197</v>
      </c>
      <c r="AX354" s="204">
        <v>2.9826000000000001</v>
      </c>
      <c r="AY354" s="204">
        <v>1.0991</v>
      </c>
      <c r="AZ354" s="204">
        <f t="shared" si="27"/>
        <v>0.16607414103991566</v>
      </c>
      <c r="BA354" s="204">
        <v>1.8835</v>
      </c>
      <c r="BB354" s="266">
        <f t="shared" si="28"/>
        <v>0.51697447543160691</v>
      </c>
      <c r="BC354" s="204">
        <v>1.3352999999999999</v>
      </c>
      <c r="BD354" s="204">
        <f t="shared" si="29"/>
        <v>0.38887817828886845</v>
      </c>
      <c r="BE354" s="204">
        <v>242.846</v>
      </c>
      <c r="BF354" s="204">
        <f t="shared" si="30"/>
        <v>73.314396082095669</v>
      </c>
      <c r="BG354" s="204">
        <f t="shared" si="31"/>
        <v>0.2358998770216896</v>
      </c>
      <c r="BH354" s="204" t="s">
        <v>15</v>
      </c>
      <c r="BI354" s="204" t="s">
        <v>15</v>
      </c>
      <c r="BJ354" s="309">
        <v>16.43235</v>
      </c>
      <c r="BK354" s="309">
        <v>475726100</v>
      </c>
      <c r="BL354" s="309">
        <v>162672300</v>
      </c>
      <c r="BM354" s="309">
        <v>0.47517999999999999</v>
      </c>
      <c r="BN354" s="309">
        <v>0.16267680000000001</v>
      </c>
      <c r="BO354" s="309">
        <v>0.22104840000000001</v>
      </c>
      <c r="BP354" s="309">
        <v>0.10620449999999999</v>
      </c>
      <c r="BQ354" s="309">
        <v>0</v>
      </c>
      <c r="BR354" s="309">
        <v>3.4890320000000002E-2</v>
      </c>
      <c r="BS354" s="136">
        <v>12.5413362979889</v>
      </c>
      <c r="BT354" s="136">
        <v>3.7508685588836701</v>
      </c>
      <c r="BU354" s="136">
        <v>-1.62899566930719E-3</v>
      </c>
      <c r="BV354" s="136">
        <v>4.1884782308443402E-4</v>
      </c>
      <c r="BW354" s="136">
        <v>1.76047801505774E-3</v>
      </c>
      <c r="BX354" s="136">
        <v>345.58044020909398</v>
      </c>
      <c r="BY354" s="136">
        <v>1979.2954591702</v>
      </c>
      <c r="BZ354" s="136">
        <v>0.108749834012628</v>
      </c>
      <c r="CA354" s="136">
        <v>2.3453021010673699E-4</v>
      </c>
      <c r="CB354" s="136">
        <v>5398.1512245185104</v>
      </c>
      <c r="CC354" s="136">
        <v>11388.503891357001</v>
      </c>
      <c r="CD354" s="136">
        <v>2215.7621395565602</v>
      </c>
      <c r="CE354" s="136">
        <v>0</v>
      </c>
      <c r="CF354" s="136">
        <v>0.64736199999999999</v>
      </c>
      <c r="CG354" s="136">
        <v>0.64736199999999999</v>
      </c>
      <c r="CH354" s="136">
        <v>28.1</v>
      </c>
      <c r="CI354" s="136">
        <v>27.353103448275899</v>
      </c>
      <c r="CJ354" s="136">
        <v>26.970637119113601</v>
      </c>
      <c r="CK354" s="136">
        <v>0.108</v>
      </c>
      <c r="CL354" s="136">
        <v>14.2164</v>
      </c>
      <c r="CM354" s="136">
        <v>40.183199999999999</v>
      </c>
      <c r="CN354" s="136">
        <v>467.919444</v>
      </c>
      <c r="CO354" s="136">
        <v>28765.298607000001</v>
      </c>
      <c r="CP354" s="136">
        <v>66905.064715999993</v>
      </c>
      <c r="CQ354" s="136">
        <v>80</v>
      </c>
      <c r="CR354" s="136">
        <v>81.3241379310345</v>
      </c>
      <c r="CS354" s="136">
        <v>82.119113573407205</v>
      </c>
      <c r="CT354" s="136">
        <v>1005.4</v>
      </c>
      <c r="CU354" s="136">
        <v>1003.73379310345</v>
      </c>
      <c r="CV354" s="136">
        <v>1004.24432132964</v>
      </c>
      <c r="CW354" s="136">
        <v>3.8</v>
      </c>
      <c r="CX354" s="136">
        <v>1.9627586206896599</v>
      </c>
      <c r="CY354" s="136">
        <v>1.90304709141274</v>
      </c>
      <c r="CZ354" s="136">
        <v>88</v>
      </c>
      <c r="DA354" s="136">
        <v>101.46206896551701</v>
      </c>
      <c r="DB354" s="136">
        <v>114.229916897507</v>
      </c>
      <c r="DC354" s="136">
        <v>53.725000000000001</v>
      </c>
      <c r="DD354" s="136">
        <v>3080.15</v>
      </c>
      <c r="DE354" s="136">
        <v>7480.7</v>
      </c>
      <c r="DF354" s="136">
        <v>476.9</v>
      </c>
      <c r="DG354" s="136">
        <v>27617.575000000001</v>
      </c>
      <c r="DH354" s="136">
        <v>66345.925000000003</v>
      </c>
      <c r="DI354" s="136">
        <v>459.42500000000001</v>
      </c>
      <c r="DJ354" s="136">
        <v>65514.324999999997</v>
      </c>
      <c r="DK354" s="136">
        <v>163236.95000000001</v>
      </c>
      <c r="DL354" s="136">
        <v>429.82499999999999</v>
      </c>
      <c r="DM354" s="136">
        <v>61907.1</v>
      </c>
      <c r="DN354" s="136">
        <v>153555.65</v>
      </c>
      <c r="DO354" s="136">
        <v>31.163</v>
      </c>
      <c r="DP354" s="136">
        <v>1778.6859999999999</v>
      </c>
      <c r="DQ354" s="136">
        <v>4285.1549999999997</v>
      </c>
      <c r="DR354" s="136">
        <v>0.998</v>
      </c>
      <c r="DS354" s="136">
        <v>57.484000000000002</v>
      </c>
      <c r="DT354" s="136">
        <v>138.10400000000001</v>
      </c>
      <c r="DU354" s="136">
        <v>5.5750000000000002</v>
      </c>
      <c r="DV354" s="136">
        <v>301.10000000000002</v>
      </c>
      <c r="DW354" s="136">
        <v>724.8</v>
      </c>
      <c r="DX354" s="136">
        <v>31.774999999999999</v>
      </c>
      <c r="DY354" s="136">
        <v>3102.15</v>
      </c>
      <c r="DZ354" s="136">
        <v>7542.375</v>
      </c>
      <c r="EA354" s="136">
        <v>198.375</v>
      </c>
      <c r="EB354" s="136">
        <v>10174.4</v>
      </c>
      <c r="EC354" s="136">
        <v>24366.424999999999</v>
      </c>
      <c r="ED354" s="138">
        <v>0</v>
      </c>
      <c r="EE354" s="138">
        <v>0</v>
      </c>
      <c r="EF354" s="138">
        <v>0</v>
      </c>
      <c r="EG354" s="138">
        <v>0</v>
      </c>
      <c r="EH354" s="138">
        <v>0</v>
      </c>
      <c r="EI354" s="138">
        <v>46.485640853726672</v>
      </c>
      <c r="EJ354" s="138">
        <v>0</v>
      </c>
      <c r="EK354" s="138">
        <v>0</v>
      </c>
      <c r="EL354" s="138">
        <v>0</v>
      </c>
      <c r="EM354" s="138">
        <v>0</v>
      </c>
      <c r="EN354" s="138">
        <v>0</v>
      </c>
      <c r="EO354" s="138">
        <v>0</v>
      </c>
      <c r="EP354" s="138">
        <v>7.1516370544194885</v>
      </c>
      <c r="EQ354" s="150">
        <v>0</v>
      </c>
      <c r="ER354" s="138">
        <v>0</v>
      </c>
      <c r="ES354" s="138">
        <v>0</v>
      </c>
      <c r="ET354" s="138">
        <v>0</v>
      </c>
      <c r="EU354" s="138">
        <v>0</v>
      </c>
      <c r="EV354" s="138">
        <v>0</v>
      </c>
      <c r="EW354" s="138">
        <v>0</v>
      </c>
      <c r="EX354" s="138">
        <v>0</v>
      </c>
      <c r="EY354" s="138">
        <v>0</v>
      </c>
      <c r="EZ354" s="138">
        <v>0</v>
      </c>
      <c r="FA354" s="138">
        <v>0</v>
      </c>
      <c r="FB354" s="138">
        <v>0</v>
      </c>
      <c r="FC354" s="138">
        <v>0</v>
      </c>
      <c r="FD354" s="138">
        <v>0</v>
      </c>
      <c r="FE354" s="138">
        <v>0</v>
      </c>
      <c r="FF354" s="138">
        <v>0</v>
      </c>
      <c r="FG354" s="138">
        <v>0</v>
      </c>
      <c r="FH354" s="138">
        <v>0</v>
      </c>
      <c r="FI354" s="138">
        <v>0</v>
      </c>
      <c r="FJ354" s="138">
        <v>0</v>
      </c>
      <c r="FK354" s="138">
        <v>0</v>
      </c>
      <c r="FL354" s="138">
        <v>0</v>
      </c>
      <c r="FM354" s="138">
        <v>0</v>
      </c>
      <c r="FN354" s="138">
        <v>0</v>
      </c>
      <c r="FO354" s="138">
        <v>0</v>
      </c>
      <c r="FP354" s="138">
        <v>0</v>
      </c>
      <c r="FQ354" s="138">
        <v>0</v>
      </c>
      <c r="FR354" s="138">
        <v>127.38853503184713</v>
      </c>
      <c r="FS354" s="138">
        <v>0</v>
      </c>
      <c r="FT354" s="138">
        <v>0</v>
      </c>
      <c r="FU354" s="138">
        <v>0</v>
      </c>
      <c r="FV354" s="138">
        <v>0</v>
      </c>
      <c r="FW354" s="138">
        <v>0</v>
      </c>
      <c r="FX354" s="138">
        <v>0</v>
      </c>
      <c r="FY354" s="138">
        <v>0</v>
      </c>
      <c r="FZ354" s="138">
        <v>0</v>
      </c>
      <c r="GA354" s="138">
        <v>0</v>
      </c>
      <c r="GB354" s="138">
        <v>0</v>
      </c>
      <c r="GC354" s="138">
        <v>0</v>
      </c>
      <c r="GD354" s="138">
        <v>0</v>
      </c>
      <c r="GE354" s="138">
        <v>0</v>
      </c>
      <c r="GF354" s="138">
        <v>0</v>
      </c>
      <c r="GG354" s="138">
        <v>0</v>
      </c>
      <c r="GH354" s="138">
        <v>0</v>
      </c>
      <c r="GI354" s="138">
        <v>0</v>
      </c>
      <c r="GJ354" s="138">
        <v>0</v>
      </c>
      <c r="GK354" s="138">
        <v>0</v>
      </c>
      <c r="GL354" s="138">
        <v>3.5758185272097442</v>
      </c>
      <c r="GM354" s="138">
        <v>0</v>
      </c>
      <c r="GN354" s="138">
        <v>0</v>
      </c>
      <c r="GO354" s="138">
        <v>35.758185272097442</v>
      </c>
      <c r="GP354" s="138">
        <v>3.5758185272097442</v>
      </c>
      <c r="GQ354" s="138">
        <v>0</v>
      </c>
      <c r="GR354" s="138">
        <v>17.879092636048721</v>
      </c>
      <c r="GS354" s="138">
        <v>0</v>
      </c>
      <c r="GT354" s="138">
        <v>7.1516370544194885</v>
      </c>
      <c r="GU354" s="138">
        <v>0</v>
      </c>
      <c r="GV354" s="138">
        <v>0</v>
      </c>
      <c r="GW354" s="138">
        <v>7.1516370544194885</v>
      </c>
      <c r="GX354" s="138">
        <v>7.1516370544194885</v>
      </c>
      <c r="GY354" s="138">
        <v>0</v>
      </c>
      <c r="GZ354" s="138">
        <v>0</v>
      </c>
      <c r="HA354" s="138">
        <v>0</v>
      </c>
      <c r="HB354" s="138">
        <v>0</v>
      </c>
      <c r="HC354" s="138">
        <v>0</v>
      </c>
      <c r="HD354" s="138">
        <v>0</v>
      </c>
      <c r="HE354" s="138">
        <v>0</v>
      </c>
      <c r="HF354" s="138">
        <v>0</v>
      </c>
      <c r="HG354" s="138">
        <v>10.727455581629233</v>
      </c>
      <c r="HH354" s="138">
        <v>0</v>
      </c>
      <c r="HI354" s="138">
        <v>0</v>
      </c>
      <c r="HJ354" s="138">
        <v>0</v>
      </c>
      <c r="HK354" s="138">
        <v>14.303274108838977</v>
      </c>
      <c r="HL354" s="138">
        <v>14.303274108838977</v>
      </c>
      <c r="HM354" s="138">
        <v>14.303274108838977</v>
      </c>
      <c r="HN354" s="138">
        <v>14.303274108838977</v>
      </c>
      <c r="HO354" s="138">
        <v>0</v>
      </c>
      <c r="HP354" s="138">
        <v>0</v>
      </c>
      <c r="HQ354" s="138">
        <v>10.727455581629233</v>
      </c>
      <c r="HR354" s="138">
        <v>0</v>
      </c>
      <c r="HS354" s="138">
        <v>132.30528550676053</v>
      </c>
      <c r="HT354" s="138">
        <v>0</v>
      </c>
      <c r="HU354" s="138">
        <v>25.03072969046821</v>
      </c>
      <c r="HV354" s="138">
        <v>0</v>
      </c>
      <c r="HW354" s="138">
        <v>0</v>
      </c>
      <c r="HX354" s="138">
        <v>0</v>
      </c>
      <c r="HY354" s="138">
        <v>71.516370544194885</v>
      </c>
      <c r="HZ354" s="138">
        <v>0</v>
      </c>
      <c r="IA354" s="138">
        <v>3.5758185272097442</v>
      </c>
      <c r="IB354" s="138">
        <v>0</v>
      </c>
      <c r="IC354" s="138">
        <v>0</v>
      </c>
      <c r="ID354" s="138">
        <v>3.5758185272097442</v>
      </c>
      <c r="IE354" s="138">
        <v>0</v>
      </c>
      <c r="IF354" s="138">
        <v>0</v>
      </c>
      <c r="IG354" s="138">
        <v>7.1516370544194885</v>
      </c>
      <c r="IH354" s="138">
        <v>3.5758185272097442</v>
      </c>
      <c r="II354" s="138">
        <v>0</v>
      </c>
      <c r="IJ354" s="138">
        <v>0</v>
      </c>
      <c r="IK354" s="138">
        <v>0</v>
      </c>
      <c r="IL354" s="138">
        <v>0</v>
      </c>
      <c r="IM354" s="138">
        <v>14.303274108838977</v>
      </c>
      <c r="IN354" s="138">
        <v>0</v>
      </c>
      <c r="IO354" s="138">
        <v>10.727455581629233</v>
      </c>
      <c r="IP354" s="138">
        <v>0</v>
      </c>
      <c r="IQ354" s="138">
        <v>0</v>
      </c>
      <c r="IR354" s="138">
        <v>0</v>
      </c>
      <c r="IS354" s="138">
        <v>0</v>
      </c>
      <c r="IT354" s="138">
        <v>3.5758185272097442</v>
      </c>
      <c r="IU354" s="138">
        <v>3.5758185272097442</v>
      </c>
      <c r="IV354" s="138">
        <v>21.454911163258465</v>
      </c>
      <c r="IW354" s="138">
        <v>0</v>
      </c>
      <c r="IX354" s="138">
        <v>0</v>
      </c>
      <c r="IY354" s="138">
        <v>0</v>
      </c>
      <c r="IZ354" s="138">
        <v>0</v>
      </c>
      <c r="JA354" s="138">
        <v>0</v>
      </c>
      <c r="JB354" s="138">
        <v>0</v>
      </c>
      <c r="JC354" s="138">
        <v>3.5758185272097442</v>
      </c>
      <c r="JD354" s="138">
        <v>0</v>
      </c>
      <c r="JE354" s="138">
        <v>0</v>
      </c>
      <c r="JF354" s="138">
        <v>0</v>
      </c>
      <c r="JG354" s="138">
        <v>0</v>
      </c>
      <c r="JH354" s="138">
        <v>0</v>
      </c>
      <c r="JI354" s="138">
        <v>0</v>
      </c>
      <c r="JJ354" s="138">
        <v>0</v>
      </c>
      <c r="JK354" s="138">
        <v>0</v>
      </c>
      <c r="JL354" s="138">
        <v>0</v>
      </c>
      <c r="JM354" s="138">
        <v>0</v>
      </c>
      <c r="JN354" s="138">
        <v>3.5758185272097442</v>
      </c>
      <c r="JO354" s="138">
        <v>3.5758185272097442</v>
      </c>
      <c r="JP354" s="138">
        <v>0</v>
      </c>
      <c r="JQ354" s="138">
        <v>0</v>
      </c>
      <c r="JR354" s="138">
        <v>0</v>
      </c>
      <c r="JS354" s="138">
        <v>178.79092636048722</v>
      </c>
      <c r="JT354" s="138">
        <v>0</v>
      </c>
      <c r="JU354" s="138">
        <v>0</v>
      </c>
      <c r="JV354" s="138">
        <v>21.454911163258465</v>
      </c>
      <c r="JW354" s="138">
        <v>0</v>
      </c>
      <c r="JX354" s="138">
        <v>0</v>
      </c>
      <c r="JY354" s="138">
        <v>0</v>
      </c>
      <c r="JZ354" s="138">
        <v>0</v>
      </c>
      <c r="KA354" s="138">
        <v>0</v>
      </c>
      <c r="KB354" s="138">
        <v>0</v>
      </c>
      <c r="KC354" s="138">
        <v>0</v>
      </c>
      <c r="KD354" s="138">
        <v>0</v>
      </c>
      <c r="KE354" s="138">
        <v>0</v>
      </c>
      <c r="KF354" s="138">
        <v>17.879092636048721</v>
      </c>
      <c r="KG354" s="138">
        <v>0</v>
      </c>
      <c r="KH354" s="138">
        <v>0</v>
      </c>
      <c r="KI354" s="138">
        <v>0</v>
      </c>
      <c r="KJ354" s="138">
        <v>3.5758185272097442</v>
      </c>
      <c r="KK354" s="138">
        <v>17.879092636048721</v>
      </c>
      <c r="KL354" s="138">
        <v>0</v>
      </c>
      <c r="KM354" s="138">
        <v>0</v>
      </c>
      <c r="KN354" s="138">
        <v>0</v>
      </c>
      <c r="KO354" s="138">
        <v>14.303274108838977</v>
      </c>
      <c r="KP354" s="138">
        <v>0</v>
      </c>
      <c r="KQ354" s="138">
        <v>0</v>
      </c>
      <c r="KR354" s="138">
        <v>0</v>
      </c>
      <c r="KS354" s="138">
        <v>0</v>
      </c>
      <c r="KT354" s="138">
        <v>3.5758185272097442</v>
      </c>
      <c r="KU354" s="138">
        <v>0</v>
      </c>
      <c r="KV354" s="138">
        <v>0</v>
      </c>
      <c r="KW354" s="138">
        <v>0</v>
      </c>
      <c r="KX354" s="138">
        <v>0</v>
      </c>
      <c r="KY354" s="138">
        <v>0</v>
      </c>
      <c r="KZ354" s="138">
        <v>0</v>
      </c>
      <c r="LA354" s="138">
        <v>10.727455581629233</v>
      </c>
      <c r="LB354" s="138">
        <v>21.454911163258465</v>
      </c>
      <c r="LC354" s="138">
        <v>0</v>
      </c>
      <c r="LD354" s="138">
        <v>0</v>
      </c>
      <c r="LE354" s="138">
        <v>0</v>
      </c>
      <c r="LF354" s="138">
        <v>0</v>
      </c>
      <c r="LG354" s="138">
        <v>0</v>
      </c>
      <c r="LH354" s="138">
        <v>0</v>
      </c>
      <c r="LI354" s="138">
        <v>0</v>
      </c>
      <c r="LJ354" s="138">
        <v>0</v>
      </c>
      <c r="LK354" s="138">
        <v>0</v>
      </c>
      <c r="LL354" s="139">
        <v>14.303274108838977</v>
      </c>
      <c r="LM354" s="138">
        <v>17.879092636048721</v>
      </c>
      <c r="LN354" s="138">
        <v>0</v>
      </c>
      <c r="LO354" s="138">
        <v>0</v>
      </c>
      <c r="LP354" s="138">
        <v>0</v>
      </c>
      <c r="LQ354" s="138">
        <v>0</v>
      </c>
      <c r="LR354" s="138">
        <v>0</v>
      </c>
      <c r="LS354" s="138">
        <v>3.5758185272097442</v>
      </c>
      <c r="LT354" s="138">
        <v>0</v>
      </c>
      <c r="LU354" s="138">
        <v>0</v>
      </c>
      <c r="LV354" s="138">
        <v>7.1516370544194885</v>
      </c>
      <c r="LW354" s="138">
        <v>3.5758185272097442</v>
      </c>
      <c r="LX354" s="138">
        <v>10.727455581629233</v>
      </c>
      <c r="LY354" s="138">
        <v>0</v>
      </c>
      <c r="LZ354" s="138">
        <v>0</v>
      </c>
      <c r="MA354" s="138">
        <v>0</v>
      </c>
      <c r="MB354" s="138">
        <v>0</v>
      </c>
      <c r="MC354" s="138">
        <v>0</v>
      </c>
      <c r="MD354" s="138">
        <v>0</v>
      </c>
      <c r="ME354" s="138">
        <v>7.1516370544194885</v>
      </c>
      <c r="MF354" s="138">
        <v>3.5758185272097442</v>
      </c>
      <c r="MG354" s="138">
        <v>0</v>
      </c>
      <c r="MH354" s="138">
        <v>0</v>
      </c>
      <c r="MI354" s="138">
        <v>0</v>
      </c>
      <c r="MJ354" s="138">
        <v>103.69873728908259</v>
      </c>
      <c r="MK354" s="138">
        <v>0</v>
      </c>
      <c r="ML354" s="138">
        <v>0</v>
      </c>
      <c r="MM354" s="138">
        <v>0</v>
      </c>
      <c r="MN354" s="138">
        <v>0</v>
      </c>
      <c r="MO354" s="138">
        <v>0</v>
      </c>
      <c r="MP354" s="138">
        <v>0</v>
      </c>
      <c r="MQ354" s="138">
        <v>0</v>
      </c>
      <c r="MR354" s="138">
        <v>0</v>
      </c>
      <c r="MS354" s="138">
        <v>0</v>
      </c>
      <c r="MT354" s="138">
        <v>0</v>
      </c>
      <c r="MU354" s="138">
        <v>0</v>
      </c>
      <c r="MV354" s="138">
        <v>0</v>
      </c>
      <c r="MW354" s="138">
        <v>7.1516370544194885</v>
      </c>
      <c r="MX354" s="138">
        <v>0</v>
      </c>
      <c r="MY354" s="138">
        <v>0</v>
      </c>
      <c r="MZ354" s="138">
        <v>0</v>
      </c>
      <c r="NA354" s="138">
        <v>0</v>
      </c>
      <c r="NB354" s="138">
        <v>7.1516370544194885</v>
      </c>
      <c r="NC354" s="138">
        <v>0</v>
      </c>
      <c r="ND354" s="138">
        <v>0</v>
      </c>
      <c r="NE354" s="138">
        <v>0</v>
      </c>
      <c r="NF354" s="138">
        <v>0</v>
      </c>
      <c r="NG354" s="138">
        <v>0</v>
      </c>
      <c r="NH354" s="138">
        <v>0</v>
      </c>
      <c r="NI354" s="138">
        <v>0</v>
      </c>
      <c r="NJ354" s="138">
        <v>0</v>
      </c>
      <c r="NK354" s="138">
        <v>0</v>
      </c>
      <c r="NL354" s="138">
        <v>3.5758185272097442</v>
      </c>
      <c r="NM354" s="138">
        <v>0</v>
      </c>
      <c r="NN354" s="138">
        <v>0</v>
      </c>
      <c r="NO354" s="138">
        <v>0</v>
      </c>
      <c r="NP354" s="138">
        <v>0</v>
      </c>
      <c r="NQ354" s="138">
        <v>0</v>
      </c>
      <c r="NR354" s="138">
        <v>0</v>
      </c>
      <c r="NS354" s="138">
        <v>0</v>
      </c>
      <c r="NT354" s="138">
        <v>0</v>
      </c>
      <c r="NU354" s="138">
        <v>0</v>
      </c>
      <c r="NV354" s="138">
        <v>14.303274108838977</v>
      </c>
      <c r="NW354" s="138">
        <v>0</v>
      </c>
      <c r="NX354" s="138">
        <v>0</v>
      </c>
      <c r="NY354" s="138">
        <v>0</v>
      </c>
      <c r="NZ354" s="138">
        <v>0</v>
      </c>
      <c r="OA354" s="138">
        <v>0</v>
      </c>
      <c r="OB354" s="138">
        <v>14.303274108838977</v>
      </c>
      <c r="OC354" s="138">
        <v>0</v>
      </c>
      <c r="OD354" s="138">
        <v>0</v>
      </c>
      <c r="OE354" s="138">
        <v>0</v>
      </c>
      <c r="OF354" s="138">
        <v>0</v>
      </c>
      <c r="OG354" s="138">
        <v>0</v>
      </c>
      <c r="OH354" s="138">
        <v>0</v>
      </c>
      <c r="OI354" s="138">
        <v>0</v>
      </c>
      <c r="OJ354" s="138">
        <v>0</v>
      </c>
      <c r="OK354" s="138">
        <v>0</v>
      </c>
      <c r="OL354" s="138">
        <v>0</v>
      </c>
      <c r="OM354" s="138">
        <v>0</v>
      </c>
      <c r="ON354" s="138">
        <v>0</v>
      </c>
    </row>
    <row r="355" spans="1:404" ht="20.25" customHeight="1">
      <c r="A355" s="25">
        <v>40212</v>
      </c>
      <c r="B355" s="26" t="s">
        <v>465</v>
      </c>
      <c r="C355" s="27">
        <v>1</v>
      </c>
      <c r="D355" s="14">
        <v>-3.3807200000000002</v>
      </c>
      <c r="E355" s="23">
        <v>-60.311540000000001</v>
      </c>
      <c r="F355" s="11" t="s">
        <v>16</v>
      </c>
      <c r="G355" s="13">
        <v>16</v>
      </c>
      <c r="H355" s="11" t="s">
        <v>23</v>
      </c>
      <c r="I355" s="12" t="s">
        <v>23</v>
      </c>
      <c r="J355" s="12" t="s">
        <v>1930</v>
      </c>
      <c r="K355" s="24" t="s">
        <v>451</v>
      </c>
      <c r="L355" s="136">
        <v>1</v>
      </c>
      <c r="M355" s="178">
        <v>3.5</v>
      </c>
      <c r="N355" s="178">
        <v>1.2</v>
      </c>
      <c r="O355" s="178">
        <v>31.06</v>
      </c>
      <c r="P355" s="178">
        <v>101</v>
      </c>
      <c r="Q355" s="178">
        <v>0.5</v>
      </c>
      <c r="R355" s="178">
        <v>54</v>
      </c>
      <c r="S355" s="178">
        <v>4</v>
      </c>
      <c r="T355" s="178">
        <v>0.9</v>
      </c>
      <c r="U355" s="178">
        <v>0.2</v>
      </c>
      <c r="V355" s="178" t="s">
        <v>15</v>
      </c>
      <c r="W355" s="28">
        <v>7.04</v>
      </c>
      <c r="X355" s="28">
        <v>0.5</v>
      </c>
      <c r="Y355" s="28">
        <v>5.96</v>
      </c>
      <c r="Z355" s="29" t="s">
        <v>15</v>
      </c>
      <c r="AA355" s="28">
        <v>2</v>
      </c>
      <c r="AB355" s="28">
        <v>7.14</v>
      </c>
      <c r="AC355" s="28">
        <v>46.5</v>
      </c>
      <c r="AD355" s="28">
        <v>0.06</v>
      </c>
      <c r="AE355" s="178" t="s">
        <v>1900</v>
      </c>
      <c r="AF355" s="28">
        <v>1.82</v>
      </c>
      <c r="AG355" s="260" t="s">
        <v>1900</v>
      </c>
      <c r="AH355" s="28">
        <v>3.81</v>
      </c>
      <c r="AI355" s="205">
        <v>12.6</v>
      </c>
      <c r="AJ355" s="28">
        <v>2.0499999999999998</v>
      </c>
      <c r="AK355" s="28">
        <v>3.17</v>
      </c>
      <c r="AL355" s="28">
        <v>2.2400000000000002</v>
      </c>
      <c r="AM355" s="28">
        <v>0.33</v>
      </c>
      <c r="AN355" s="29" t="s">
        <v>15</v>
      </c>
      <c r="AO355" s="205">
        <v>7.1409306550019309</v>
      </c>
      <c r="AP355" s="205">
        <v>8.4284385942000117</v>
      </c>
      <c r="AQ355" s="217">
        <f t="shared" si="25"/>
        <v>15.569369249201943</v>
      </c>
      <c r="AR355" s="261">
        <f t="shared" si="24"/>
        <v>0.45865253374782422</v>
      </c>
      <c r="AS355" s="28">
        <v>2.2200000000000002</v>
      </c>
      <c r="AT355" s="28">
        <v>25.24</v>
      </c>
      <c r="AU355" s="28">
        <v>2.58</v>
      </c>
      <c r="AV355" s="28">
        <v>9.8000000000000007</v>
      </c>
      <c r="AW355" s="204">
        <f t="shared" si="26"/>
        <v>18.29431711639646</v>
      </c>
      <c r="AX355" s="217">
        <v>1.1707000000000001</v>
      </c>
      <c r="AY355" s="217">
        <v>0.63680000000000003</v>
      </c>
      <c r="AZ355" s="217">
        <f t="shared" si="27"/>
        <v>9.6220555922316722E-2</v>
      </c>
      <c r="BA355" s="217">
        <v>0.53390000000000004</v>
      </c>
      <c r="BB355" s="246">
        <f t="shared" si="28"/>
        <v>0.14654243293492697</v>
      </c>
      <c r="BC355" s="217">
        <v>1.6857</v>
      </c>
      <c r="BD355" s="217">
        <f t="shared" si="29"/>
        <v>0.49092484471021164</v>
      </c>
      <c r="BE355" s="217">
        <v>49.258099999999999</v>
      </c>
      <c r="BF355" s="217">
        <f t="shared" si="30"/>
        <v>14.870855824890988</v>
      </c>
      <c r="BG355" s="217">
        <f t="shared" si="31"/>
        <v>0.27264065524423031</v>
      </c>
      <c r="BH355" s="217" t="s">
        <v>15</v>
      </c>
      <c r="BI355" s="217" t="s">
        <v>15</v>
      </c>
      <c r="BJ355" s="309">
        <v>16.43235</v>
      </c>
      <c r="BK355" s="309">
        <v>475726100</v>
      </c>
      <c r="BL355" s="309">
        <v>162672300</v>
      </c>
      <c r="BM355" s="309">
        <v>0.47517999999999999</v>
      </c>
      <c r="BN355" s="309">
        <v>0.16267680000000001</v>
      </c>
      <c r="BO355" s="309">
        <v>0.22104840000000001</v>
      </c>
      <c r="BP355" s="309">
        <v>0.10620449999999999</v>
      </c>
      <c r="BQ355" s="309">
        <v>0</v>
      </c>
      <c r="BR355" s="309">
        <v>3.4890320000000002E-2</v>
      </c>
      <c r="BS355" s="136">
        <v>13.268779993057301</v>
      </c>
      <c r="BT355" s="136">
        <v>3.0567610263824498</v>
      </c>
      <c r="BU355" s="136">
        <v>1.1454763521214801E-3</v>
      </c>
      <c r="BV355" s="136">
        <v>2.9793805151712101E-4</v>
      </c>
      <c r="BW355" s="136">
        <v>2.01197710703127E-3</v>
      </c>
      <c r="BX355" s="136">
        <v>14.5795665624991</v>
      </c>
      <c r="BY355" s="136">
        <v>1655.6282841638599</v>
      </c>
      <c r="BZ355" s="136">
        <v>3.5894949072438599E-2</v>
      </c>
      <c r="CA355" s="136">
        <v>3.3252157493057299E-4</v>
      </c>
      <c r="CB355" s="136">
        <v>5466.9720955539397</v>
      </c>
      <c r="CC355" s="136">
        <v>19084.679075288601</v>
      </c>
      <c r="CD355" s="136">
        <v>1336.0506905457801</v>
      </c>
      <c r="CE355" s="136">
        <v>0</v>
      </c>
      <c r="CF355" s="136">
        <v>0.64736199999999999</v>
      </c>
      <c r="CG355" s="136">
        <v>0.64736199999999999</v>
      </c>
      <c r="CH355" s="136">
        <v>29.4</v>
      </c>
      <c r="CI355" s="136">
        <v>27.354482758620701</v>
      </c>
      <c r="CJ355" s="136">
        <v>26.9770083102493</v>
      </c>
      <c r="CK355" s="136">
        <v>3.2399999999999998E-2</v>
      </c>
      <c r="CL355" s="136">
        <v>14.1084</v>
      </c>
      <c r="CM355" s="136">
        <v>40.212000000000003</v>
      </c>
      <c r="CN355" s="136">
        <v>383.33361100000002</v>
      </c>
      <c r="CO355" s="136">
        <v>28188.502495000001</v>
      </c>
      <c r="CP355" s="136">
        <v>66582.216937000005</v>
      </c>
      <c r="CQ355" s="136">
        <v>78</v>
      </c>
      <c r="CR355" s="136">
        <v>81.455172413793093</v>
      </c>
      <c r="CS355" s="136">
        <v>82.077562326869796</v>
      </c>
      <c r="CT355" s="136">
        <v>1004.4</v>
      </c>
      <c r="CU355" s="136">
        <v>1003.7075862069</v>
      </c>
      <c r="CV355" s="136">
        <v>1004.2202216066501</v>
      </c>
      <c r="CW355" s="136">
        <v>2.1</v>
      </c>
      <c r="CX355" s="136">
        <v>1.97586206896552</v>
      </c>
      <c r="CY355" s="136">
        <v>1.91523545706371</v>
      </c>
      <c r="CZ355" s="136">
        <v>50</v>
      </c>
      <c r="DA355" s="136">
        <v>100.889655172414</v>
      </c>
      <c r="DB355" s="136">
        <v>112.80886426592799</v>
      </c>
      <c r="DC355" s="136">
        <v>92.924999999999997</v>
      </c>
      <c r="DD355" s="136">
        <v>3081.8249999999998</v>
      </c>
      <c r="DE355" s="136">
        <v>7490.7250000000004</v>
      </c>
      <c r="DF355" s="136">
        <v>668.125</v>
      </c>
      <c r="DG355" s="136">
        <v>27210.724999999999</v>
      </c>
      <c r="DH355" s="136">
        <v>65998.524999999994</v>
      </c>
      <c r="DI355" s="136">
        <v>475.05</v>
      </c>
      <c r="DJ355" s="136">
        <v>65565.149999999994</v>
      </c>
      <c r="DK355" s="136">
        <v>163257.60000000001</v>
      </c>
      <c r="DL355" s="136">
        <v>442.125</v>
      </c>
      <c r="DM355" s="136">
        <v>61959.35</v>
      </c>
      <c r="DN355" s="136">
        <v>153598.125</v>
      </c>
      <c r="DO355" s="136">
        <v>43.29</v>
      </c>
      <c r="DP355" s="136">
        <v>1756.491</v>
      </c>
      <c r="DQ355" s="136">
        <v>4267.6270000000004</v>
      </c>
      <c r="DR355" s="136">
        <v>1.7629999999999999</v>
      </c>
      <c r="DS355" s="136">
        <v>57.363999999999997</v>
      </c>
      <c r="DT355" s="136">
        <v>138.149</v>
      </c>
      <c r="DU355" s="136">
        <v>9.6999999999999993</v>
      </c>
      <c r="DV355" s="136">
        <v>300.7</v>
      </c>
      <c r="DW355" s="136">
        <v>725.1</v>
      </c>
      <c r="DX355" s="136">
        <v>22.5</v>
      </c>
      <c r="DY355" s="136">
        <v>2677.4749999999999</v>
      </c>
      <c r="DZ355" s="136">
        <v>7125.35</v>
      </c>
      <c r="EA355" s="136">
        <v>295.64999999999998</v>
      </c>
      <c r="EB355" s="136">
        <v>10408.674999999999</v>
      </c>
      <c r="EC355" s="136">
        <v>24622.025000000001</v>
      </c>
      <c r="ED355" s="138">
        <v>0</v>
      </c>
      <c r="EE355" s="138">
        <v>4.8761161734678327</v>
      </c>
      <c r="EF355" s="138">
        <v>0</v>
      </c>
      <c r="EG355" s="138">
        <v>0</v>
      </c>
      <c r="EH355" s="138">
        <v>0</v>
      </c>
      <c r="EI355" s="138">
        <v>48.761161734678332</v>
      </c>
      <c r="EJ355" s="138">
        <v>0</v>
      </c>
      <c r="EK355" s="138">
        <v>0</v>
      </c>
      <c r="EL355" s="138">
        <v>0</v>
      </c>
      <c r="EM355" s="138">
        <v>0</v>
      </c>
      <c r="EN355" s="138">
        <v>0</v>
      </c>
      <c r="EO355" s="138">
        <v>14.628348520403499</v>
      </c>
      <c r="EP355" s="138">
        <v>0</v>
      </c>
      <c r="EQ355" s="150">
        <v>14.628348520403499</v>
      </c>
      <c r="ER355" s="138">
        <v>0</v>
      </c>
      <c r="ES355" s="138">
        <v>48.761161734678332</v>
      </c>
      <c r="ET355" s="138">
        <v>0</v>
      </c>
      <c r="EU355" s="138">
        <v>0</v>
      </c>
      <c r="EV355" s="138">
        <v>0</v>
      </c>
      <c r="EW355" s="138">
        <v>0</v>
      </c>
      <c r="EX355" s="138">
        <v>0</v>
      </c>
      <c r="EY355" s="138">
        <v>0</v>
      </c>
      <c r="EZ355" s="138">
        <v>0</v>
      </c>
      <c r="FA355" s="138">
        <v>0</v>
      </c>
      <c r="FB355" s="138">
        <v>0</v>
      </c>
      <c r="FC355" s="138">
        <v>0</v>
      </c>
      <c r="FD355" s="138">
        <v>0</v>
      </c>
      <c r="FE355" s="138">
        <v>0</v>
      </c>
      <c r="FF355" s="138">
        <v>0</v>
      </c>
      <c r="FG355" s="138">
        <v>0</v>
      </c>
      <c r="FH355" s="138">
        <v>0</v>
      </c>
      <c r="FI355" s="138">
        <v>0</v>
      </c>
      <c r="FJ355" s="138">
        <v>0</v>
      </c>
      <c r="FK355" s="138">
        <v>0</v>
      </c>
      <c r="FL355" s="138">
        <v>0</v>
      </c>
      <c r="FM355" s="138">
        <v>0</v>
      </c>
      <c r="FN355" s="138">
        <v>0</v>
      </c>
      <c r="FO355" s="138">
        <v>0</v>
      </c>
      <c r="FP355" s="138">
        <v>0</v>
      </c>
      <c r="FQ355" s="138">
        <v>0</v>
      </c>
      <c r="FR355" s="138">
        <v>0</v>
      </c>
      <c r="FS355" s="138">
        <v>4.8761161734678327</v>
      </c>
      <c r="FT355" s="138">
        <v>0</v>
      </c>
      <c r="FU355" s="138">
        <v>0</v>
      </c>
      <c r="FV355" s="138">
        <v>0</v>
      </c>
      <c r="FW355" s="138">
        <v>0</v>
      </c>
      <c r="FX355" s="138">
        <v>0</v>
      </c>
      <c r="FY355" s="138">
        <v>0</v>
      </c>
      <c r="FZ355" s="138">
        <v>0</v>
      </c>
      <c r="GA355" s="138">
        <v>0</v>
      </c>
      <c r="GB355" s="138">
        <v>0</v>
      </c>
      <c r="GC355" s="138">
        <v>0</v>
      </c>
      <c r="GD355" s="138">
        <v>0</v>
      </c>
      <c r="GE355" s="138">
        <v>0</v>
      </c>
      <c r="GF355" s="138">
        <v>0</v>
      </c>
      <c r="GG355" s="138">
        <v>0</v>
      </c>
      <c r="GH355" s="138">
        <v>0</v>
      </c>
      <c r="GI355" s="138">
        <v>0</v>
      </c>
      <c r="GJ355" s="138">
        <v>0</v>
      </c>
      <c r="GK355" s="138">
        <v>0</v>
      </c>
      <c r="GL355" s="138">
        <v>0</v>
      </c>
      <c r="GM355" s="138">
        <v>9.7522323469356653</v>
      </c>
      <c r="GN355" s="138">
        <v>0</v>
      </c>
      <c r="GO355" s="138">
        <v>0</v>
      </c>
      <c r="GP355" s="138">
        <v>0</v>
      </c>
      <c r="GQ355" s="138">
        <v>0</v>
      </c>
      <c r="GR355" s="138">
        <v>34.132813214274833</v>
      </c>
      <c r="GS355" s="138">
        <v>19.504464693871331</v>
      </c>
      <c r="GT355" s="138">
        <v>0</v>
      </c>
      <c r="GU355" s="138">
        <v>4.8761161734678327</v>
      </c>
      <c r="GV355" s="138">
        <v>0</v>
      </c>
      <c r="GW355" s="138">
        <v>14.628348520403499</v>
      </c>
      <c r="GX355" s="138">
        <v>0</v>
      </c>
      <c r="GY355" s="138">
        <v>0</v>
      </c>
      <c r="GZ355" s="138">
        <v>0</v>
      </c>
      <c r="HA355" s="138">
        <v>4.8761161734678327</v>
      </c>
      <c r="HB355" s="138">
        <v>0</v>
      </c>
      <c r="HC355" s="138">
        <v>0</v>
      </c>
      <c r="HD355" s="138">
        <v>4.8761161734678327</v>
      </c>
      <c r="HE355" s="138">
        <v>0</v>
      </c>
      <c r="HF355" s="138">
        <v>0</v>
      </c>
      <c r="HG355" s="138">
        <v>4.8761161734678327</v>
      </c>
      <c r="HH355" s="138">
        <v>0</v>
      </c>
      <c r="HI355" s="138">
        <v>0</v>
      </c>
      <c r="HJ355" s="138">
        <v>0</v>
      </c>
      <c r="HK355" s="138">
        <v>0</v>
      </c>
      <c r="HL355" s="138">
        <v>73.141742602017501</v>
      </c>
      <c r="HM355" s="138">
        <v>39.008929387742661</v>
      </c>
      <c r="HN355" s="138">
        <v>0</v>
      </c>
      <c r="HO355" s="138">
        <v>0</v>
      </c>
      <c r="HP355" s="138">
        <v>0</v>
      </c>
      <c r="HQ355" s="138">
        <v>0</v>
      </c>
      <c r="HR355" s="138">
        <v>0</v>
      </c>
      <c r="HS355" s="138">
        <v>58.513394081613995</v>
      </c>
      <c r="HT355" s="138">
        <v>0</v>
      </c>
      <c r="HU355" s="138">
        <v>58.513394081613995</v>
      </c>
      <c r="HV355" s="138">
        <v>0</v>
      </c>
      <c r="HW355" s="138">
        <v>0</v>
      </c>
      <c r="HX355" s="138">
        <v>34.132813214274833</v>
      </c>
      <c r="HY355" s="138">
        <v>238.92969249992382</v>
      </c>
      <c r="HZ355" s="138">
        <v>0</v>
      </c>
      <c r="IA355" s="138">
        <v>0</v>
      </c>
      <c r="IB355" s="138">
        <v>0</v>
      </c>
      <c r="IC355" s="138">
        <v>0</v>
      </c>
      <c r="ID355" s="138">
        <v>48.761161734678332</v>
      </c>
      <c r="IE355" s="138">
        <v>0</v>
      </c>
      <c r="IF355" s="138">
        <v>4.8761161734678327</v>
      </c>
      <c r="IG355" s="138">
        <v>0</v>
      </c>
      <c r="IH355" s="138">
        <v>0</v>
      </c>
      <c r="II355" s="138">
        <v>0</v>
      </c>
      <c r="IJ355" s="138">
        <v>0</v>
      </c>
      <c r="IK355" s="138">
        <v>0</v>
      </c>
      <c r="IL355" s="138">
        <v>0</v>
      </c>
      <c r="IM355" s="138">
        <v>0</v>
      </c>
      <c r="IN355" s="138">
        <v>0</v>
      </c>
      <c r="IO355" s="138">
        <v>19.504464693871331</v>
      </c>
      <c r="IP355" s="138">
        <v>4.8761161734678327</v>
      </c>
      <c r="IQ355" s="138">
        <v>0</v>
      </c>
      <c r="IR355" s="138">
        <v>0</v>
      </c>
      <c r="IS355" s="138">
        <v>0</v>
      </c>
      <c r="IT355" s="138">
        <v>14.628348520403499</v>
      </c>
      <c r="IU355" s="138">
        <v>0</v>
      </c>
      <c r="IV355" s="138">
        <v>29.256697040806998</v>
      </c>
      <c r="IW355" s="138">
        <v>0</v>
      </c>
      <c r="IX355" s="138">
        <v>0</v>
      </c>
      <c r="IY355" s="138">
        <v>0</v>
      </c>
      <c r="IZ355" s="138">
        <v>0</v>
      </c>
      <c r="JA355" s="138">
        <v>0</v>
      </c>
      <c r="JB355" s="138">
        <v>58.513394081613995</v>
      </c>
      <c r="JC355" s="138">
        <v>0</v>
      </c>
      <c r="JD355" s="138">
        <v>0</v>
      </c>
      <c r="JE355" s="138">
        <v>9.7522323469356653</v>
      </c>
      <c r="JF355" s="138">
        <v>0</v>
      </c>
      <c r="JG355" s="138">
        <v>0</v>
      </c>
      <c r="JH355" s="138">
        <v>0</v>
      </c>
      <c r="JI355" s="138">
        <v>0</v>
      </c>
      <c r="JJ355" s="138">
        <v>0</v>
      </c>
      <c r="JK355" s="138">
        <v>0</v>
      </c>
      <c r="JL355" s="138">
        <v>0</v>
      </c>
      <c r="JM355" s="138">
        <v>0</v>
      </c>
      <c r="JN355" s="138">
        <v>0</v>
      </c>
      <c r="JO355" s="138">
        <v>24.380580867339166</v>
      </c>
      <c r="JP355" s="138">
        <v>39.008929387742661</v>
      </c>
      <c r="JQ355" s="138">
        <v>0</v>
      </c>
      <c r="JR355" s="138">
        <v>0</v>
      </c>
      <c r="JS355" s="138">
        <v>112.15067198976016</v>
      </c>
      <c r="JT355" s="138">
        <v>0</v>
      </c>
      <c r="JU355" s="138">
        <v>0</v>
      </c>
      <c r="JV355" s="138">
        <v>312.07143510194129</v>
      </c>
      <c r="JW355" s="138">
        <v>0</v>
      </c>
      <c r="JX355" s="138">
        <v>0</v>
      </c>
      <c r="JY355" s="138">
        <v>0</v>
      </c>
      <c r="JZ355" s="138">
        <v>0</v>
      </c>
      <c r="KA355" s="138">
        <v>0</v>
      </c>
      <c r="KB355" s="138">
        <v>0</v>
      </c>
      <c r="KC355" s="138">
        <v>0</v>
      </c>
      <c r="KD355" s="138">
        <v>0</v>
      </c>
      <c r="KE355" s="138">
        <v>19.504464693871331</v>
      </c>
      <c r="KF355" s="138">
        <v>48.761161734678332</v>
      </c>
      <c r="KG355" s="138">
        <v>0</v>
      </c>
      <c r="KH355" s="138">
        <v>0</v>
      </c>
      <c r="KI355" s="138">
        <v>0</v>
      </c>
      <c r="KJ355" s="138">
        <v>0</v>
      </c>
      <c r="KK355" s="138">
        <v>0</v>
      </c>
      <c r="KL355" s="138">
        <v>0</v>
      </c>
      <c r="KM355" s="138">
        <v>0</v>
      </c>
      <c r="KN355" s="138">
        <v>0</v>
      </c>
      <c r="KO355" s="138">
        <v>29.256697040806998</v>
      </c>
      <c r="KP355" s="138">
        <v>0</v>
      </c>
      <c r="KQ355" s="138">
        <v>0</v>
      </c>
      <c r="KR355" s="138">
        <v>0</v>
      </c>
      <c r="KS355" s="138">
        <v>0</v>
      </c>
      <c r="KT355" s="138">
        <v>9.7522323469356653</v>
      </c>
      <c r="KU355" s="138">
        <v>0</v>
      </c>
      <c r="KV355" s="138">
        <v>0</v>
      </c>
      <c r="KW355" s="138">
        <v>0</v>
      </c>
      <c r="KX355" s="138">
        <v>0</v>
      </c>
      <c r="KY355" s="138">
        <v>0</v>
      </c>
      <c r="KZ355" s="138">
        <v>0</v>
      </c>
      <c r="LA355" s="138">
        <v>0</v>
      </c>
      <c r="LB355" s="138">
        <v>43.885045561210497</v>
      </c>
      <c r="LC355" s="138">
        <v>0</v>
      </c>
      <c r="LD355" s="138">
        <v>0</v>
      </c>
      <c r="LE355" s="138">
        <v>0</v>
      </c>
      <c r="LF355" s="138">
        <v>0</v>
      </c>
      <c r="LG355" s="138">
        <v>0</v>
      </c>
      <c r="LH355" s="138">
        <v>0</v>
      </c>
      <c r="LI355" s="138">
        <v>0</v>
      </c>
      <c r="LJ355" s="138">
        <v>0</v>
      </c>
      <c r="LK355" s="138">
        <v>0</v>
      </c>
      <c r="LL355" s="139">
        <v>4.8761161734678327</v>
      </c>
      <c r="LM355" s="138">
        <v>34.132813214274833</v>
      </c>
      <c r="LN355" s="138">
        <v>0</v>
      </c>
      <c r="LO355" s="138">
        <v>0</v>
      </c>
      <c r="LP355" s="138">
        <v>0</v>
      </c>
      <c r="LQ355" s="138">
        <v>0</v>
      </c>
      <c r="LR355" s="138">
        <v>0</v>
      </c>
      <c r="LS355" s="138">
        <v>0</v>
      </c>
      <c r="LT355" s="138">
        <v>0</v>
      </c>
      <c r="LU355" s="138">
        <v>0</v>
      </c>
      <c r="LV355" s="138">
        <v>4.8761161734678327</v>
      </c>
      <c r="LW355" s="138">
        <v>4.8761161734678327</v>
      </c>
      <c r="LX355" s="138">
        <v>34.132813214274833</v>
      </c>
      <c r="LY355" s="138">
        <v>0</v>
      </c>
      <c r="LZ355" s="138">
        <v>0</v>
      </c>
      <c r="MA355" s="138">
        <v>0</v>
      </c>
      <c r="MB355" s="138">
        <v>0</v>
      </c>
      <c r="MC355" s="138">
        <v>4.8761161734678327</v>
      </c>
      <c r="MD355" s="138">
        <v>0</v>
      </c>
      <c r="ME355" s="138">
        <v>0</v>
      </c>
      <c r="MF355" s="138">
        <v>0</v>
      </c>
      <c r="MG355" s="138">
        <v>0</v>
      </c>
      <c r="MH355" s="138">
        <v>0</v>
      </c>
      <c r="MI355" s="138">
        <v>0</v>
      </c>
      <c r="MJ355" s="138">
        <v>107.27455581629232</v>
      </c>
      <c r="MK355" s="138">
        <v>0</v>
      </c>
      <c r="ML355" s="138">
        <v>0</v>
      </c>
      <c r="MM355" s="138">
        <v>0</v>
      </c>
      <c r="MN355" s="138">
        <v>0</v>
      </c>
      <c r="MO355" s="138">
        <v>0</v>
      </c>
      <c r="MP355" s="138">
        <v>0</v>
      </c>
      <c r="MQ355" s="138">
        <v>0</v>
      </c>
      <c r="MR355" s="138">
        <v>4.8761161734678327</v>
      </c>
      <c r="MS355" s="138">
        <v>4.8761161734678327</v>
      </c>
      <c r="MT355" s="138">
        <v>0</v>
      </c>
      <c r="MU355" s="138">
        <v>14.628348520403499</v>
      </c>
      <c r="MV355" s="138">
        <v>0</v>
      </c>
      <c r="MW355" s="138">
        <v>0</v>
      </c>
      <c r="MX355" s="138">
        <v>0</v>
      </c>
      <c r="MY355" s="138">
        <v>0</v>
      </c>
      <c r="MZ355" s="138">
        <v>0</v>
      </c>
      <c r="NA355" s="138">
        <v>0</v>
      </c>
      <c r="NB355" s="138">
        <v>4.8761161734678327</v>
      </c>
      <c r="NC355" s="138">
        <v>0</v>
      </c>
      <c r="ND355" s="138">
        <v>0</v>
      </c>
      <c r="NE355" s="138">
        <v>0</v>
      </c>
      <c r="NF355" s="138">
        <v>0</v>
      </c>
      <c r="NG355" s="138">
        <v>0</v>
      </c>
      <c r="NH355" s="138">
        <v>0</v>
      </c>
      <c r="NI355" s="138">
        <v>0</v>
      </c>
      <c r="NJ355" s="138">
        <v>0</v>
      </c>
      <c r="NK355" s="138">
        <v>0</v>
      </c>
      <c r="NL355" s="138">
        <v>0</v>
      </c>
      <c r="NM355" s="138">
        <v>0</v>
      </c>
      <c r="NN355" s="138">
        <v>0</v>
      </c>
      <c r="NO355" s="138">
        <v>0</v>
      </c>
      <c r="NP355" s="138">
        <v>0</v>
      </c>
      <c r="NQ355" s="138">
        <v>0</v>
      </c>
      <c r="NR355" s="138">
        <v>0</v>
      </c>
      <c r="NS355" s="138">
        <v>0</v>
      </c>
      <c r="NT355" s="138">
        <v>0</v>
      </c>
      <c r="NU355" s="138">
        <v>0</v>
      </c>
      <c r="NV355" s="138">
        <v>0</v>
      </c>
      <c r="NW355" s="138">
        <v>0</v>
      </c>
      <c r="NX355" s="138">
        <v>0</v>
      </c>
      <c r="NY355" s="138">
        <v>0</v>
      </c>
      <c r="NZ355" s="138">
        <v>0</v>
      </c>
      <c r="OA355" s="138">
        <v>0</v>
      </c>
      <c r="OB355" s="138">
        <v>0</v>
      </c>
      <c r="OC355" s="138">
        <v>0</v>
      </c>
      <c r="OD355" s="138">
        <v>9.7522323469356653</v>
      </c>
      <c r="OE355" s="138">
        <v>0</v>
      </c>
      <c r="OF355" s="138">
        <v>0</v>
      </c>
      <c r="OG355" s="138">
        <v>0</v>
      </c>
      <c r="OH355" s="138">
        <v>0</v>
      </c>
      <c r="OI355" s="138">
        <v>0</v>
      </c>
      <c r="OJ355" s="138">
        <v>0</v>
      </c>
      <c r="OK355" s="138">
        <v>0</v>
      </c>
      <c r="OL355" s="138">
        <v>0</v>
      </c>
      <c r="OM355" s="138">
        <v>0</v>
      </c>
      <c r="ON355" s="138">
        <v>0</v>
      </c>
    </row>
    <row r="356" spans="1:404" ht="20.25" customHeight="1">
      <c r="A356" s="17">
        <v>40212</v>
      </c>
      <c r="B356" s="18" t="s">
        <v>466</v>
      </c>
      <c r="C356" s="19">
        <v>1</v>
      </c>
      <c r="D356" s="14">
        <v>-3.3914399999999998</v>
      </c>
      <c r="E356" s="15">
        <v>-60.320819999999998</v>
      </c>
      <c r="F356" s="11" t="s">
        <v>16</v>
      </c>
      <c r="G356" s="13">
        <v>17</v>
      </c>
      <c r="H356" s="11" t="s">
        <v>24</v>
      </c>
      <c r="I356" s="12" t="s">
        <v>24</v>
      </c>
      <c r="J356" s="12" t="s">
        <v>1930</v>
      </c>
      <c r="K356" s="16" t="s">
        <v>451</v>
      </c>
      <c r="L356" s="136">
        <v>1</v>
      </c>
      <c r="M356" s="20">
        <v>4</v>
      </c>
      <c r="N356" s="20">
        <v>0.5</v>
      </c>
      <c r="O356" s="20">
        <v>30.72</v>
      </c>
      <c r="P356" s="20">
        <v>97</v>
      </c>
      <c r="Q356" s="20">
        <v>0.52</v>
      </c>
      <c r="R356" s="20">
        <v>42.1</v>
      </c>
      <c r="S356" s="20">
        <v>3.14</v>
      </c>
      <c r="T356" s="20">
        <v>1.3</v>
      </c>
      <c r="U356" s="20">
        <v>0.3</v>
      </c>
      <c r="V356" s="20" t="s">
        <v>15</v>
      </c>
      <c r="W356" s="20">
        <v>6.88</v>
      </c>
      <c r="X356" s="20">
        <v>0.39</v>
      </c>
      <c r="Y356" s="20">
        <v>9.33</v>
      </c>
      <c r="Z356" s="21" t="s">
        <v>15</v>
      </c>
      <c r="AA356" s="20">
        <v>2.7</v>
      </c>
      <c r="AB356" s="20">
        <v>7.6</v>
      </c>
      <c r="AC356" s="20">
        <v>43.16</v>
      </c>
      <c r="AD356" s="20">
        <v>0.06</v>
      </c>
      <c r="AE356" s="20">
        <v>0.22</v>
      </c>
      <c r="AF356" s="20">
        <v>1.99</v>
      </c>
      <c r="AG356" s="260" t="s">
        <v>1900</v>
      </c>
      <c r="AH356" s="20">
        <v>4.8600000000000003</v>
      </c>
      <c r="AI356" s="204">
        <v>11.59</v>
      </c>
      <c r="AJ356" s="20">
        <v>1.87</v>
      </c>
      <c r="AK356" s="20">
        <v>2.94</v>
      </c>
      <c r="AL356" s="20">
        <v>1.96</v>
      </c>
      <c r="AM356" s="20">
        <v>0.2</v>
      </c>
      <c r="AN356" s="21" t="s">
        <v>15</v>
      </c>
      <c r="AO356" s="204">
        <v>17.393782028345253</v>
      </c>
      <c r="AP356" s="204">
        <v>12.237483501905947</v>
      </c>
      <c r="AQ356" s="217">
        <f t="shared" si="25"/>
        <v>29.631265530251198</v>
      </c>
      <c r="AR356" s="261">
        <f t="shared" si="24"/>
        <v>0.58700773379346782</v>
      </c>
      <c r="AS356" s="20">
        <v>4.01</v>
      </c>
      <c r="AT356" s="20">
        <v>14.4</v>
      </c>
      <c r="AU356" s="20">
        <v>1.45</v>
      </c>
      <c r="AV356" s="20">
        <v>9.91</v>
      </c>
      <c r="AW356" s="204">
        <f t="shared" si="26"/>
        <v>11.087464919028159</v>
      </c>
      <c r="AX356" s="204">
        <v>0.99460000000000004</v>
      </c>
      <c r="AY356" s="204">
        <v>0.42920000000000003</v>
      </c>
      <c r="AZ356" s="204">
        <f t="shared" si="27"/>
        <v>6.4852171171259937E-2</v>
      </c>
      <c r="BA356" s="204">
        <v>0.56530000000000002</v>
      </c>
      <c r="BB356" s="266">
        <f t="shared" si="28"/>
        <v>0.15516096148738379</v>
      </c>
      <c r="BC356" s="204">
        <v>0.7671</v>
      </c>
      <c r="BD356" s="204">
        <f t="shared" si="29"/>
        <v>0.22340182023919047</v>
      </c>
      <c r="BE356" s="204">
        <v>73.052899999999994</v>
      </c>
      <c r="BF356" s="204">
        <f t="shared" si="30"/>
        <v>22.054426449460674</v>
      </c>
      <c r="BG356" s="204">
        <f t="shared" si="31"/>
        <v>0.16922845803135173</v>
      </c>
      <c r="BH356" s="204" t="s">
        <v>15</v>
      </c>
      <c r="BI356" s="204" t="s">
        <v>15</v>
      </c>
      <c r="BJ356" s="309">
        <v>16.43235</v>
      </c>
      <c r="BK356" s="309">
        <v>475726100</v>
      </c>
      <c r="BL356" s="309">
        <v>162672300</v>
      </c>
      <c r="BM356" s="309">
        <v>0.47517999999999999</v>
      </c>
      <c r="BN356" s="309">
        <v>0.16267680000000001</v>
      </c>
      <c r="BO356" s="309">
        <v>0.22104840000000001</v>
      </c>
      <c r="BP356" s="309">
        <v>0.10620449999999999</v>
      </c>
      <c r="BQ356" s="309">
        <v>0</v>
      </c>
      <c r="BR356" s="309">
        <v>3.4890320000000002E-2</v>
      </c>
      <c r="BS356" s="136">
        <v>13.4855661392212</v>
      </c>
      <c r="BT356" s="136">
        <v>2.8399124145507799</v>
      </c>
      <c r="BU356" s="136">
        <v>-8.0067903036251697E-4</v>
      </c>
      <c r="BV356" s="136">
        <v>-1.2464852479752201E-3</v>
      </c>
      <c r="BW356" s="136">
        <v>1.5064651961438399E-3</v>
      </c>
      <c r="BX356" s="136">
        <v>57.285363773986397</v>
      </c>
      <c r="BY356" s="136">
        <v>1848.1033269693301</v>
      </c>
      <c r="BZ356" s="136">
        <v>5.8613961224444802E-2</v>
      </c>
      <c r="CA356" s="136">
        <v>4.6917670478824401E-4</v>
      </c>
      <c r="CB356" s="136">
        <v>6799.9779221758999</v>
      </c>
      <c r="CC356" s="136">
        <v>13677.7779449473</v>
      </c>
      <c r="CD356" s="136">
        <v>1316.3498591104601</v>
      </c>
      <c r="CE356" s="136">
        <v>0</v>
      </c>
      <c r="CF356" s="136">
        <v>0.64736199999999999</v>
      </c>
      <c r="CG356" s="136">
        <v>0.64736199999999999</v>
      </c>
      <c r="CH356" s="136">
        <v>29.2</v>
      </c>
      <c r="CI356" s="136">
        <v>27.340689655172401</v>
      </c>
      <c r="CJ356" s="136">
        <v>26.969252077562299</v>
      </c>
      <c r="CK356" s="136">
        <v>3.2399999999999998E-2</v>
      </c>
      <c r="CL356" s="136">
        <v>14.022</v>
      </c>
      <c r="CM356" s="136">
        <v>40.219200000000001</v>
      </c>
      <c r="CN356" s="136">
        <v>516.75083299999994</v>
      </c>
      <c r="CO356" s="136">
        <v>27942.639716999998</v>
      </c>
      <c r="CP356" s="136">
        <v>66237.932214</v>
      </c>
      <c r="CQ356" s="136">
        <v>80</v>
      </c>
      <c r="CR356" s="136">
        <v>81.655172413793096</v>
      </c>
      <c r="CS356" s="136">
        <v>82.141274238227098</v>
      </c>
      <c r="CT356" s="136">
        <v>1002.5</v>
      </c>
      <c r="CU356" s="136">
        <v>1003.68551724138</v>
      </c>
      <c r="CV356" s="136">
        <v>1004.20387811634</v>
      </c>
      <c r="CW356" s="136">
        <v>2.4</v>
      </c>
      <c r="CX356" s="136">
        <v>1.97172413793104</v>
      </c>
      <c r="CY356" s="136">
        <v>1.9174515235457099</v>
      </c>
      <c r="CZ356" s="136">
        <v>72</v>
      </c>
      <c r="DA356" s="136">
        <v>99.896551724137893</v>
      </c>
      <c r="DB356" s="136">
        <v>111.975069252078</v>
      </c>
      <c r="DC356" s="136">
        <v>56.475000000000001</v>
      </c>
      <c r="DD356" s="136">
        <v>3029.35</v>
      </c>
      <c r="DE356" s="136">
        <v>7487.65</v>
      </c>
      <c r="DF356" s="136">
        <v>506.375</v>
      </c>
      <c r="DG356" s="136">
        <v>26727.075000000001</v>
      </c>
      <c r="DH356" s="136">
        <v>65946.225000000006</v>
      </c>
      <c r="DI356" s="136">
        <v>471.2</v>
      </c>
      <c r="DJ356" s="136">
        <v>65554.175000000003</v>
      </c>
      <c r="DK356" s="136">
        <v>163252.17499999999</v>
      </c>
      <c r="DL356" s="136">
        <v>440.27499999999998</v>
      </c>
      <c r="DM356" s="136">
        <v>61976.425000000003</v>
      </c>
      <c r="DN356" s="136">
        <v>153604.02499999999</v>
      </c>
      <c r="DO356" s="136">
        <v>33.215000000000003</v>
      </c>
      <c r="DP356" s="136">
        <v>1725.8869999999999</v>
      </c>
      <c r="DQ356" s="136">
        <v>4261.875</v>
      </c>
      <c r="DR356" s="136">
        <v>1.1579999999999999</v>
      </c>
      <c r="DS356" s="136">
        <v>56.183999999999997</v>
      </c>
      <c r="DT356" s="136">
        <v>137.85400000000001</v>
      </c>
      <c r="DU356" s="136">
        <v>6.2</v>
      </c>
      <c r="DV356" s="136">
        <v>294.07499999999999</v>
      </c>
      <c r="DW356" s="136">
        <v>723.7</v>
      </c>
      <c r="DX356" s="136">
        <v>47.6</v>
      </c>
      <c r="DY356" s="136">
        <v>2433.3249999999998</v>
      </c>
      <c r="DZ356" s="136">
        <v>7095.875</v>
      </c>
      <c r="EA356" s="136">
        <v>195.625</v>
      </c>
      <c r="EB356" s="136">
        <v>10424.1</v>
      </c>
      <c r="EC356" s="136">
        <v>24627.174999999999</v>
      </c>
      <c r="ED356" s="138">
        <v>0</v>
      </c>
      <c r="EE356" s="138">
        <v>0</v>
      </c>
      <c r="EF356" s="138">
        <v>21.231422505307854</v>
      </c>
      <c r="EG356" s="138">
        <v>0</v>
      </c>
      <c r="EH356" s="138">
        <v>0</v>
      </c>
      <c r="EI356" s="138">
        <v>148.61995753715499</v>
      </c>
      <c r="EJ356" s="138">
        <v>0</v>
      </c>
      <c r="EK356" s="138">
        <v>21.231422505307854</v>
      </c>
      <c r="EL356" s="138">
        <v>0</v>
      </c>
      <c r="EM356" s="138">
        <v>0</v>
      </c>
      <c r="EN356" s="138">
        <v>0</v>
      </c>
      <c r="EO356" s="138">
        <v>0</v>
      </c>
      <c r="EP356" s="138">
        <v>212.31422505307853</v>
      </c>
      <c r="EQ356" s="150">
        <v>0</v>
      </c>
      <c r="ER356" s="138">
        <v>0</v>
      </c>
      <c r="ES356" s="138">
        <v>0</v>
      </c>
      <c r="ET356" s="138">
        <v>0</v>
      </c>
      <c r="EU356" s="138">
        <v>0</v>
      </c>
      <c r="EV356" s="138">
        <v>0</v>
      </c>
      <c r="EW356" s="138">
        <v>0</v>
      </c>
      <c r="EX356" s="138">
        <v>0</v>
      </c>
      <c r="EY356" s="138">
        <v>0</v>
      </c>
      <c r="EZ356" s="138">
        <v>0</v>
      </c>
      <c r="FA356" s="138">
        <v>0</v>
      </c>
      <c r="FB356" s="138">
        <v>0</v>
      </c>
      <c r="FC356" s="138">
        <v>0</v>
      </c>
      <c r="FD356" s="138">
        <v>0</v>
      </c>
      <c r="FE356" s="138">
        <v>0</v>
      </c>
      <c r="FF356" s="138">
        <v>0</v>
      </c>
      <c r="FG356" s="138">
        <v>0</v>
      </c>
      <c r="FH356" s="138">
        <v>21.231422505307854</v>
      </c>
      <c r="FI356" s="138">
        <v>0</v>
      </c>
      <c r="FJ356" s="138">
        <v>0</v>
      </c>
      <c r="FK356" s="138">
        <v>0</v>
      </c>
      <c r="FL356" s="138">
        <v>0</v>
      </c>
      <c r="FM356" s="138">
        <v>0</v>
      </c>
      <c r="FN356" s="138">
        <v>0</v>
      </c>
      <c r="FO356" s="138">
        <v>0</v>
      </c>
      <c r="FP356" s="138">
        <v>0</v>
      </c>
      <c r="FQ356" s="138">
        <v>0</v>
      </c>
      <c r="FR356" s="138">
        <v>0</v>
      </c>
      <c r="FS356" s="138">
        <v>0</v>
      </c>
      <c r="FT356" s="138">
        <v>0</v>
      </c>
      <c r="FU356" s="138">
        <v>0</v>
      </c>
      <c r="FV356" s="138">
        <v>0</v>
      </c>
      <c r="FW356" s="138">
        <v>0</v>
      </c>
      <c r="FX356" s="138">
        <v>106.15711252653927</v>
      </c>
      <c r="FY356" s="138">
        <v>0</v>
      </c>
      <c r="FZ356" s="138">
        <v>0</v>
      </c>
      <c r="GA356" s="138">
        <v>0</v>
      </c>
      <c r="GB356" s="138">
        <v>63.694267515923563</v>
      </c>
      <c r="GC356" s="138">
        <v>0</v>
      </c>
      <c r="GD356" s="138">
        <v>0</v>
      </c>
      <c r="GE356" s="138">
        <v>0</v>
      </c>
      <c r="GF356" s="138">
        <v>0</v>
      </c>
      <c r="GG356" s="138">
        <v>0</v>
      </c>
      <c r="GH356" s="138">
        <v>0</v>
      </c>
      <c r="GI356" s="138">
        <v>0</v>
      </c>
      <c r="GJ356" s="138">
        <v>0</v>
      </c>
      <c r="GK356" s="138">
        <v>0</v>
      </c>
      <c r="GL356" s="138">
        <v>0</v>
      </c>
      <c r="GM356" s="138">
        <v>42.462845010615709</v>
      </c>
      <c r="GN356" s="138">
        <v>0</v>
      </c>
      <c r="GO356" s="138">
        <v>0</v>
      </c>
      <c r="GP356" s="138">
        <v>0</v>
      </c>
      <c r="GQ356" s="138">
        <v>0</v>
      </c>
      <c r="GR356" s="138">
        <v>191.08280254777068</v>
      </c>
      <c r="GS356" s="138">
        <v>84.925690021231418</v>
      </c>
      <c r="GT356" s="138">
        <v>21.231422505307854</v>
      </c>
      <c r="GU356" s="138">
        <v>0</v>
      </c>
      <c r="GV356" s="138">
        <v>0</v>
      </c>
      <c r="GW356" s="138">
        <v>21.231422505307854</v>
      </c>
      <c r="GX356" s="138">
        <v>0</v>
      </c>
      <c r="GY356" s="138">
        <v>0</v>
      </c>
      <c r="GZ356" s="138">
        <v>0</v>
      </c>
      <c r="HA356" s="138">
        <v>0</v>
      </c>
      <c r="HB356" s="138">
        <v>21.231422505307854</v>
      </c>
      <c r="HC356" s="138">
        <v>0</v>
      </c>
      <c r="HD356" s="138">
        <v>0</v>
      </c>
      <c r="HE356" s="138">
        <v>0</v>
      </c>
      <c r="HF356" s="138">
        <v>0</v>
      </c>
      <c r="HG356" s="138">
        <v>21.231422505307854</v>
      </c>
      <c r="HH356" s="138">
        <v>0</v>
      </c>
      <c r="HI356" s="138">
        <v>0</v>
      </c>
      <c r="HJ356" s="138">
        <v>0</v>
      </c>
      <c r="HK356" s="138">
        <v>0</v>
      </c>
      <c r="HL356" s="138">
        <v>0</v>
      </c>
      <c r="HM356" s="138">
        <v>106.15711252653927</v>
      </c>
      <c r="HN356" s="138">
        <v>0</v>
      </c>
      <c r="HO356" s="138">
        <v>0</v>
      </c>
      <c r="HP356" s="138">
        <v>0</v>
      </c>
      <c r="HQ356" s="138">
        <v>0</v>
      </c>
      <c r="HR356" s="138">
        <v>0</v>
      </c>
      <c r="HS356" s="138">
        <v>21.231422505307854</v>
      </c>
      <c r="HT356" s="138">
        <v>0</v>
      </c>
      <c r="HU356" s="138">
        <v>0</v>
      </c>
      <c r="HV356" s="138">
        <v>0</v>
      </c>
      <c r="HW356" s="138">
        <v>0</v>
      </c>
      <c r="HX356" s="138">
        <v>21.231422505307854</v>
      </c>
      <c r="HY356" s="138">
        <v>403.39702760084924</v>
      </c>
      <c r="HZ356" s="138">
        <v>0</v>
      </c>
      <c r="IA356" s="138">
        <v>0</v>
      </c>
      <c r="IB356" s="138">
        <v>0</v>
      </c>
      <c r="IC356" s="138">
        <v>0</v>
      </c>
      <c r="ID356" s="138">
        <v>84.925690021231418</v>
      </c>
      <c r="IE356" s="138">
        <v>0</v>
      </c>
      <c r="IF356" s="138">
        <v>0</v>
      </c>
      <c r="IG356" s="138">
        <v>0</v>
      </c>
      <c r="IH356" s="138">
        <v>0</v>
      </c>
      <c r="II356" s="138">
        <v>0</v>
      </c>
      <c r="IJ356" s="138">
        <v>0</v>
      </c>
      <c r="IK356" s="138">
        <v>0</v>
      </c>
      <c r="IL356" s="138">
        <v>0</v>
      </c>
      <c r="IM356" s="138">
        <v>42.462845010615709</v>
      </c>
      <c r="IN356" s="138">
        <v>0</v>
      </c>
      <c r="IO356" s="138">
        <v>84.925690021231418</v>
      </c>
      <c r="IP356" s="138">
        <v>0</v>
      </c>
      <c r="IQ356" s="138">
        <v>0</v>
      </c>
      <c r="IR356" s="138">
        <v>0</v>
      </c>
      <c r="IS356" s="138">
        <v>0</v>
      </c>
      <c r="IT356" s="138">
        <v>21.231422505307854</v>
      </c>
      <c r="IU356" s="138">
        <v>21.231422505307854</v>
      </c>
      <c r="IV356" s="138">
        <v>0</v>
      </c>
      <c r="IW356" s="138">
        <v>0</v>
      </c>
      <c r="IX356" s="138">
        <v>0</v>
      </c>
      <c r="IY356" s="138">
        <v>0</v>
      </c>
      <c r="IZ356" s="138">
        <v>0</v>
      </c>
      <c r="JA356" s="138">
        <v>21.231422505307854</v>
      </c>
      <c r="JB356" s="138">
        <v>21.231422505307854</v>
      </c>
      <c r="JC356" s="138">
        <v>0</v>
      </c>
      <c r="JD356" s="138">
        <v>0</v>
      </c>
      <c r="JE356" s="138">
        <v>0</v>
      </c>
      <c r="JF356" s="138">
        <v>0</v>
      </c>
      <c r="JG356" s="138">
        <v>0</v>
      </c>
      <c r="JH356" s="138">
        <v>0</v>
      </c>
      <c r="JI356" s="138">
        <v>0</v>
      </c>
      <c r="JJ356" s="138">
        <v>0</v>
      </c>
      <c r="JK356" s="138">
        <v>0</v>
      </c>
      <c r="JL356" s="138">
        <v>0</v>
      </c>
      <c r="JM356" s="138">
        <v>0</v>
      </c>
      <c r="JN356" s="138">
        <v>0</v>
      </c>
      <c r="JO356" s="138">
        <v>42.462845010615709</v>
      </c>
      <c r="JP356" s="138">
        <v>0</v>
      </c>
      <c r="JQ356" s="138">
        <v>21.231422505307854</v>
      </c>
      <c r="JR356" s="138">
        <v>0</v>
      </c>
      <c r="JS356" s="138">
        <v>360.93418259023355</v>
      </c>
      <c r="JT356" s="138">
        <v>0</v>
      </c>
      <c r="JU356" s="138">
        <v>21.231422505307854</v>
      </c>
      <c r="JV356" s="138">
        <v>297.23991507430998</v>
      </c>
      <c r="JW356" s="138">
        <v>0</v>
      </c>
      <c r="JX356" s="138">
        <v>0</v>
      </c>
      <c r="JY356" s="138">
        <v>0</v>
      </c>
      <c r="JZ356" s="138">
        <v>0</v>
      </c>
      <c r="KA356" s="138">
        <v>0</v>
      </c>
      <c r="KB356" s="138">
        <v>42.462845010615709</v>
      </c>
      <c r="KC356" s="138">
        <v>0</v>
      </c>
      <c r="KD356" s="138">
        <v>0</v>
      </c>
      <c r="KE356" s="138">
        <v>0</v>
      </c>
      <c r="KF356" s="138">
        <v>63.694267515923563</v>
      </c>
      <c r="KG356" s="138">
        <v>0</v>
      </c>
      <c r="KH356" s="138">
        <v>42.462845010615709</v>
      </c>
      <c r="KI356" s="138">
        <v>0</v>
      </c>
      <c r="KJ356" s="138">
        <v>0</v>
      </c>
      <c r="KK356" s="138">
        <v>0</v>
      </c>
      <c r="KL356" s="138">
        <v>0</v>
      </c>
      <c r="KM356" s="138">
        <v>0</v>
      </c>
      <c r="KN356" s="138">
        <v>0</v>
      </c>
      <c r="KO356" s="138">
        <v>106.15711252653927</v>
      </c>
      <c r="KP356" s="138">
        <v>0</v>
      </c>
      <c r="KQ356" s="138">
        <v>0</v>
      </c>
      <c r="KR356" s="138">
        <v>0</v>
      </c>
      <c r="KS356" s="138">
        <v>0</v>
      </c>
      <c r="KT356" s="138">
        <v>0</v>
      </c>
      <c r="KU356" s="138">
        <v>0</v>
      </c>
      <c r="KV356" s="138">
        <v>0</v>
      </c>
      <c r="KW356" s="138">
        <v>0</v>
      </c>
      <c r="KX356" s="138">
        <v>0</v>
      </c>
      <c r="KY356" s="138">
        <v>0</v>
      </c>
      <c r="KZ356" s="138">
        <v>700.63694267515916</v>
      </c>
      <c r="LA356" s="138">
        <v>21.231422505307854</v>
      </c>
      <c r="LB356" s="138">
        <v>934.18259023354562</v>
      </c>
      <c r="LC356" s="138">
        <v>0</v>
      </c>
      <c r="LD356" s="138">
        <v>0</v>
      </c>
      <c r="LE356" s="138">
        <v>0</v>
      </c>
      <c r="LF356" s="138">
        <v>0</v>
      </c>
      <c r="LG356" s="138">
        <v>0</v>
      </c>
      <c r="LH356" s="138">
        <v>0</v>
      </c>
      <c r="LI356" s="138">
        <v>0</v>
      </c>
      <c r="LJ356" s="138">
        <v>0</v>
      </c>
      <c r="LK356" s="138">
        <v>0</v>
      </c>
      <c r="LL356" s="139">
        <v>21.231422505307854</v>
      </c>
      <c r="LM356" s="138">
        <v>0</v>
      </c>
      <c r="LN356" s="138">
        <v>0</v>
      </c>
      <c r="LO356" s="138">
        <v>0</v>
      </c>
      <c r="LP356" s="138">
        <v>0</v>
      </c>
      <c r="LQ356" s="138">
        <v>0</v>
      </c>
      <c r="LR356" s="138">
        <v>0</v>
      </c>
      <c r="LS356" s="138">
        <v>0</v>
      </c>
      <c r="LT356" s="138">
        <v>0</v>
      </c>
      <c r="LU356" s="138">
        <v>21.231422505307854</v>
      </c>
      <c r="LV356" s="138">
        <v>21.231422505307854</v>
      </c>
      <c r="LW356" s="138">
        <v>0</v>
      </c>
      <c r="LX356" s="138">
        <v>21.231422505307854</v>
      </c>
      <c r="LY356" s="138">
        <v>0</v>
      </c>
      <c r="LZ356" s="138">
        <v>0</v>
      </c>
      <c r="MA356" s="138">
        <v>0</v>
      </c>
      <c r="MB356" s="138">
        <v>0</v>
      </c>
      <c r="MC356" s="138">
        <v>42.462845010615709</v>
      </c>
      <c r="MD356" s="138">
        <v>0</v>
      </c>
      <c r="ME356" s="138">
        <v>42.462845010615709</v>
      </c>
      <c r="MF356" s="138">
        <v>106.15711252653927</v>
      </c>
      <c r="MG356" s="138">
        <v>0</v>
      </c>
      <c r="MH356" s="138">
        <v>0</v>
      </c>
      <c r="MI356" s="138">
        <v>0</v>
      </c>
      <c r="MJ356" s="138">
        <v>191.08280254777068</v>
      </c>
      <c r="MK356" s="138">
        <v>0</v>
      </c>
      <c r="ML356" s="138">
        <v>0</v>
      </c>
      <c r="MM356" s="138">
        <v>0</v>
      </c>
      <c r="MN356" s="138">
        <v>0</v>
      </c>
      <c r="MO356" s="138">
        <v>0</v>
      </c>
      <c r="MP356" s="138">
        <v>0</v>
      </c>
      <c r="MQ356" s="138">
        <v>21.231422505307854</v>
      </c>
      <c r="MR356" s="138">
        <v>0</v>
      </c>
      <c r="MS356" s="138">
        <v>0</v>
      </c>
      <c r="MT356" s="138">
        <v>0</v>
      </c>
      <c r="MU356" s="138">
        <v>0</v>
      </c>
      <c r="MV356" s="138">
        <v>21.231422505307854</v>
      </c>
      <c r="MW356" s="138">
        <v>21.231422505307854</v>
      </c>
      <c r="MX356" s="138">
        <v>0</v>
      </c>
      <c r="MY356" s="138">
        <v>0</v>
      </c>
      <c r="MZ356" s="138">
        <v>0</v>
      </c>
      <c r="NA356" s="138">
        <v>0</v>
      </c>
      <c r="NB356" s="138">
        <v>84.925690021231418</v>
      </c>
      <c r="NC356" s="138">
        <v>0</v>
      </c>
      <c r="ND356" s="138">
        <v>0</v>
      </c>
      <c r="NE356" s="138">
        <v>0</v>
      </c>
      <c r="NF356" s="138">
        <v>0</v>
      </c>
      <c r="NG356" s="138">
        <v>0</v>
      </c>
      <c r="NH356" s="138">
        <v>0</v>
      </c>
      <c r="NI356" s="138">
        <v>0</v>
      </c>
      <c r="NJ356" s="138">
        <v>0</v>
      </c>
      <c r="NK356" s="138">
        <v>0</v>
      </c>
      <c r="NL356" s="138">
        <v>42.462845010615709</v>
      </c>
      <c r="NM356" s="138">
        <v>0</v>
      </c>
      <c r="NN356" s="138">
        <v>0</v>
      </c>
      <c r="NO356" s="138">
        <v>0</v>
      </c>
      <c r="NP356" s="138">
        <v>0</v>
      </c>
      <c r="NQ356" s="138">
        <v>0</v>
      </c>
      <c r="NR356" s="138">
        <v>0</v>
      </c>
      <c r="NS356" s="138">
        <v>0</v>
      </c>
      <c r="NT356" s="138">
        <v>0</v>
      </c>
      <c r="NU356" s="138">
        <v>0</v>
      </c>
      <c r="NV356" s="138">
        <v>0</v>
      </c>
      <c r="NW356" s="138">
        <v>0</v>
      </c>
      <c r="NX356" s="138">
        <v>0</v>
      </c>
      <c r="NY356" s="138">
        <v>0</v>
      </c>
      <c r="NZ356" s="138">
        <v>0</v>
      </c>
      <c r="OA356" s="138">
        <v>0</v>
      </c>
      <c r="OB356" s="138">
        <v>0</v>
      </c>
      <c r="OC356" s="138">
        <v>0</v>
      </c>
      <c r="OD356" s="138">
        <v>0</v>
      </c>
      <c r="OE356" s="138">
        <v>0</v>
      </c>
      <c r="OF356" s="138">
        <v>0</v>
      </c>
      <c r="OG356" s="138">
        <v>21.231422505307854</v>
      </c>
      <c r="OH356" s="138">
        <v>0</v>
      </c>
      <c r="OI356" s="138">
        <v>0</v>
      </c>
      <c r="OJ356" s="138">
        <v>0</v>
      </c>
      <c r="OK356" s="138">
        <v>0</v>
      </c>
      <c r="OL356" s="138">
        <v>0</v>
      </c>
      <c r="OM356" s="138">
        <v>0</v>
      </c>
      <c r="ON356" s="138">
        <v>0</v>
      </c>
    </row>
    <row r="357" spans="1:404" ht="20.25" customHeight="1">
      <c r="A357" s="25">
        <v>40212</v>
      </c>
      <c r="B357" s="26" t="s">
        <v>380</v>
      </c>
      <c r="C357" s="27">
        <v>2</v>
      </c>
      <c r="D357" s="14">
        <v>-3.3859300000000001</v>
      </c>
      <c r="E357" s="23">
        <v>-60.332250000000002</v>
      </c>
      <c r="F357" s="11" t="s">
        <v>16</v>
      </c>
      <c r="G357" s="13">
        <v>6</v>
      </c>
      <c r="H357" s="11" t="s">
        <v>17</v>
      </c>
      <c r="I357" s="12" t="s">
        <v>463</v>
      </c>
      <c r="J357" s="12" t="s">
        <v>1930</v>
      </c>
      <c r="K357" s="24" t="s">
        <v>451</v>
      </c>
      <c r="L357" s="136">
        <v>0</v>
      </c>
      <c r="M357" s="178">
        <v>4.2</v>
      </c>
      <c r="N357" s="178">
        <v>1.5</v>
      </c>
      <c r="O357" s="178">
        <v>30.93</v>
      </c>
      <c r="P357" s="178">
        <v>102</v>
      </c>
      <c r="Q357" s="178">
        <v>1.27</v>
      </c>
      <c r="R357" s="178">
        <v>56.6</v>
      </c>
      <c r="S357" s="178">
        <v>4.2</v>
      </c>
      <c r="T357" s="178">
        <v>1.2</v>
      </c>
      <c r="U357" s="178">
        <v>0.3</v>
      </c>
      <c r="V357" s="178" t="s">
        <v>15</v>
      </c>
      <c r="W357" s="28">
        <v>7.05</v>
      </c>
      <c r="X357" s="28">
        <v>0.4</v>
      </c>
      <c r="Y357" s="28">
        <v>7.35</v>
      </c>
      <c r="Z357" s="29" t="s">
        <v>15</v>
      </c>
      <c r="AA357" s="28">
        <v>2.2999999999999998</v>
      </c>
      <c r="AB357" s="28">
        <v>7.22</v>
      </c>
      <c r="AC357" s="28">
        <v>46.31</v>
      </c>
      <c r="AD357" s="28">
        <v>0.06</v>
      </c>
      <c r="AE357" s="178" t="s">
        <v>1900</v>
      </c>
      <c r="AF357" s="28">
        <v>2.0099999999999998</v>
      </c>
      <c r="AG357" s="260" t="s">
        <v>1900</v>
      </c>
      <c r="AH357" s="28">
        <v>5.49</v>
      </c>
      <c r="AI357" s="205">
        <v>12.71</v>
      </c>
      <c r="AJ357" s="28">
        <v>1.99</v>
      </c>
      <c r="AK357" s="28">
        <v>3.11</v>
      </c>
      <c r="AL357" s="28">
        <v>2.2000000000000002</v>
      </c>
      <c r="AM357" s="28">
        <v>0.31</v>
      </c>
      <c r="AN357" s="29" t="s">
        <v>15</v>
      </c>
      <c r="AO357" s="205">
        <v>12.211918813644857</v>
      </c>
      <c r="AP357" s="205">
        <v>10.759142709186756</v>
      </c>
      <c r="AQ357" s="217">
        <f t="shared" si="25"/>
        <v>22.971061522831612</v>
      </c>
      <c r="AR357" s="261">
        <f t="shared" si="24"/>
        <v>0.53162187570248209</v>
      </c>
      <c r="AS357" s="28">
        <v>1.87</v>
      </c>
      <c r="AT357" s="28">
        <v>17.37</v>
      </c>
      <c r="AU357" s="28">
        <v>2.1</v>
      </c>
      <c r="AV357" s="28">
        <v>8.26</v>
      </c>
      <c r="AW357" s="204">
        <f t="shared" si="26"/>
        <v>17.185570624493646</v>
      </c>
      <c r="AX357" s="217">
        <v>0.93240000000000001</v>
      </c>
      <c r="AY357" s="217">
        <v>0.59909999999999997</v>
      </c>
      <c r="AZ357" s="217">
        <f t="shared" si="27"/>
        <v>9.0524081427543882E-2</v>
      </c>
      <c r="BA357" s="217">
        <v>0.33329999999999999</v>
      </c>
      <c r="BB357" s="246">
        <f t="shared" si="28"/>
        <v>9.1482661354581662E-2</v>
      </c>
      <c r="BC357" s="217">
        <v>1.2974000000000001</v>
      </c>
      <c r="BD357" s="217">
        <f t="shared" si="29"/>
        <v>0.37784059650413987</v>
      </c>
      <c r="BE357" s="217">
        <v>55.957299999999996</v>
      </c>
      <c r="BF357" s="217">
        <f t="shared" si="30"/>
        <v>16.893321923707418</v>
      </c>
      <c r="BG357" s="217">
        <f t="shared" si="31"/>
        <v>0.25377297914609515</v>
      </c>
      <c r="BH357" s="217" t="s">
        <v>15</v>
      </c>
      <c r="BI357" s="217" t="s">
        <v>15</v>
      </c>
      <c r="BJ357" s="309">
        <v>16.43235</v>
      </c>
      <c r="BK357" s="309">
        <v>475726100</v>
      </c>
      <c r="BL357" s="309">
        <v>162672300</v>
      </c>
      <c r="BM357" s="309">
        <v>0.47517999999999999</v>
      </c>
      <c r="BN357" s="309">
        <v>0.16267680000000001</v>
      </c>
      <c r="BO357" s="309">
        <v>0.22104840000000001</v>
      </c>
      <c r="BP357" s="309">
        <v>0.10620449999999999</v>
      </c>
      <c r="BQ357" s="309">
        <v>0</v>
      </c>
      <c r="BR357" s="309">
        <v>3.4890320000000002E-2</v>
      </c>
      <c r="BS357" s="136">
        <v>14.268999099731399</v>
      </c>
      <c r="BT357" s="136">
        <v>2.0565438270568799</v>
      </c>
      <c r="BU357" s="136">
        <v>-7.2148788603953995E-4</v>
      </c>
      <c r="BV357" s="136">
        <v>5.2727006186614701E-4</v>
      </c>
      <c r="BW357" s="136">
        <v>3.30780507647432E-3</v>
      </c>
      <c r="BX357" s="136">
        <v>323.84031774887802</v>
      </c>
      <c r="BY357" s="136">
        <v>1814.9009076683201</v>
      </c>
      <c r="BZ357" s="136">
        <v>9.7256317334926998E-2</v>
      </c>
      <c r="CA357" s="136">
        <v>2.6482456857444001E-4</v>
      </c>
      <c r="CB357" s="136">
        <v>2526.2781379855201</v>
      </c>
      <c r="CC357" s="136">
        <v>14015.8122047284</v>
      </c>
      <c r="CD357" s="136">
        <v>1729.1083909556901</v>
      </c>
      <c r="CE357" s="136">
        <v>0</v>
      </c>
      <c r="CF357" s="136">
        <v>0.64736199999999999</v>
      </c>
      <c r="CG357" s="136">
        <v>0.64736199999999999</v>
      </c>
      <c r="CH357" s="136">
        <v>30.1</v>
      </c>
      <c r="CI357" s="136">
        <v>27.364137931034499</v>
      </c>
      <c r="CJ357" s="136">
        <v>26.977562326869801</v>
      </c>
      <c r="CK357" s="136">
        <v>5.04E-2</v>
      </c>
      <c r="CL357" s="136">
        <v>14.1408</v>
      </c>
      <c r="CM357" s="136">
        <v>40.2012</v>
      </c>
      <c r="CN357" s="136">
        <v>521.03527799999995</v>
      </c>
      <c r="CO357" s="136">
        <v>28682.774162000002</v>
      </c>
      <c r="CP357" s="136">
        <v>66955.683881999998</v>
      </c>
      <c r="CQ357" s="136">
        <v>72</v>
      </c>
      <c r="CR357" s="136">
        <v>81.337931034482807</v>
      </c>
      <c r="CS357" s="136">
        <v>82.0803324099723</v>
      </c>
      <c r="CT357" s="136">
        <v>1005.1</v>
      </c>
      <c r="CU357" s="136">
        <v>1003.71862068966</v>
      </c>
      <c r="CV357" s="136">
        <v>1004.22797783934</v>
      </c>
      <c r="CW357" s="136">
        <v>3.6</v>
      </c>
      <c r="CX357" s="136">
        <v>1.9737931034482801</v>
      </c>
      <c r="CY357" s="136">
        <v>1.9149584487534601</v>
      </c>
      <c r="CZ357" s="136">
        <v>62</v>
      </c>
      <c r="DA357" s="136">
        <v>100.86896551724099</v>
      </c>
      <c r="DB357" s="136">
        <v>113.249307479224</v>
      </c>
      <c r="DC357" s="136">
        <v>83.724999999999994</v>
      </c>
      <c r="DD357" s="136">
        <v>3085.7750000000001</v>
      </c>
      <c r="DE357" s="136">
        <v>7480.2749999999996</v>
      </c>
      <c r="DF357" s="136">
        <v>600.1</v>
      </c>
      <c r="DG357" s="136">
        <v>27337.325000000001</v>
      </c>
      <c r="DH357" s="136">
        <v>66058.5</v>
      </c>
      <c r="DI357" s="136">
        <v>475.8</v>
      </c>
      <c r="DJ357" s="136">
        <v>65548.600000000006</v>
      </c>
      <c r="DK357" s="136">
        <v>163256.27499999999</v>
      </c>
      <c r="DL357" s="136">
        <v>440.25</v>
      </c>
      <c r="DM357" s="136">
        <v>61949.875</v>
      </c>
      <c r="DN357" s="136">
        <v>153587.9</v>
      </c>
      <c r="DO357" s="136">
        <v>39.44</v>
      </c>
      <c r="DP357" s="136">
        <v>1765.2139999999999</v>
      </c>
      <c r="DQ357" s="136">
        <v>4271.28</v>
      </c>
      <c r="DR357" s="136">
        <v>1.587</v>
      </c>
      <c r="DS357" s="136">
        <v>57.567999999999998</v>
      </c>
      <c r="DT357" s="136">
        <v>138.15100000000001</v>
      </c>
      <c r="DU357" s="136">
        <v>8.5</v>
      </c>
      <c r="DV357" s="136">
        <v>301.55</v>
      </c>
      <c r="DW357" s="136">
        <v>724.92499999999995</v>
      </c>
      <c r="DX357" s="136">
        <v>19.399999999999999</v>
      </c>
      <c r="DY357" s="136">
        <v>2806.9</v>
      </c>
      <c r="DZ357" s="136">
        <v>7260.4750000000004</v>
      </c>
      <c r="EA357" s="136">
        <v>267.77499999999998</v>
      </c>
      <c r="EB357" s="136">
        <v>10340.25</v>
      </c>
      <c r="EC357" s="136">
        <v>24515.575000000001</v>
      </c>
      <c r="ED357" s="136"/>
      <c r="EE357" s="136"/>
      <c r="EF357" s="136"/>
      <c r="EG357" s="136"/>
      <c r="EH357" s="136"/>
      <c r="EI357" s="136"/>
      <c r="EJ357" s="136"/>
      <c r="EK357" s="136"/>
      <c r="EL357" s="136"/>
      <c r="EM357" s="136"/>
      <c r="EN357" s="136"/>
      <c r="EO357" s="136"/>
      <c r="EP357" s="136"/>
      <c r="ER357" s="136"/>
      <c r="ES357" s="136"/>
      <c r="ET357" s="136"/>
      <c r="EU357" s="136"/>
      <c r="EV357" s="136"/>
      <c r="EW357" s="136"/>
      <c r="EX357" s="136"/>
      <c r="EY357" s="136"/>
      <c r="EZ357" s="136"/>
      <c r="FA357" s="136"/>
      <c r="FB357" s="136"/>
      <c r="FC357" s="136"/>
      <c r="FD357" s="136"/>
      <c r="FE357" s="136"/>
      <c r="FF357" s="136"/>
      <c r="FG357" s="136"/>
      <c r="FH357" s="136"/>
      <c r="FI357" s="136"/>
      <c r="FJ357" s="136"/>
      <c r="FK357" s="136"/>
      <c r="FL357" s="136"/>
      <c r="FM357" s="136"/>
      <c r="FN357" s="136"/>
      <c r="FO357" s="136"/>
      <c r="FP357" s="136"/>
      <c r="FQ357" s="136"/>
      <c r="FR357" s="136"/>
      <c r="FS357" s="136"/>
      <c r="FT357" s="136"/>
      <c r="FU357" s="136"/>
      <c r="FV357" s="136"/>
      <c r="FW357" s="136"/>
      <c r="FX357" s="136"/>
      <c r="FY357" s="136"/>
      <c r="FZ357" s="136"/>
      <c r="GA357" s="136"/>
      <c r="GB357" s="136"/>
      <c r="GC357" s="136"/>
      <c r="GD357" s="136"/>
      <c r="GE357" s="136"/>
      <c r="GF357" s="136"/>
      <c r="GG357" s="136"/>
      <c r="GH357" s="136"/>
      <c r="GI357" s="136"/>
      <c r="GJ357" s="136"/>
      <c r="GK357" s="136"/>
      <c r="GL357" s="136"/>
      <c r="GM357" s="136"/>
      <c r="GN357" s="136"/>
      <c r="GO357" s="136"/>
      <c r="GP357" s="136"/>
      <c r="GQ357" s="136"/>
      <c r="GR357" s="136"/>
      <c r="GS357" s="136"/>
      <c r="GT357" s="136"/>
      <c r="GU357" s="136"/>
      <c r="GV357" s="136"/>
      <c r="GW357" s="136"/>
      <c r="GX357" s="136"/>
      <c r="GY357" s="136"/>
      <c r="GZ357" s="136"/>
      <c r="HA357" s="136"/>
      <c r="HB357" s="136"/>
      <c r="HC357" s="136"/>
      <c r="HD357" s="136"/>
      <c r="HE357" s="136"/>
      <c r="HF357" s="136"/>
      <c r="HG357" s="136"/>
      <c r="HH357" s="136"/>
      <c r="HI357" s="136"/>
      <c r="HJ357" s="136"/>
      <c r="HK357" s="136"/>
      <c r="HL357" s="136"/>
      <c r="HM357" s="136"/>
      <c r="HN357" s="136"/>
      <c r="HO357" s="136"/>
      <c r="HP357" s="136"/>
      <c r="HQ357" s="136"/>
      <c r="HR357" s="136"/>
      <c r="HS357" s="136"/>
      <c r="HT357" s="136"/>
      <c r="HU357" s="136"/>
      <c r="HV357" s="136"/>
      <c r="HW357" s="136"/>
      <c r="HX357" s="136"/>
      <c r="HY357" s="136"/>
      <c r="HZ357" s="136"/>
      <c r="IA357" s="136"/>
      <c r="IB357" s="136"/>
      <c r="IC357" s="136"/>
      <c r="ID357" s="136"/>
      <c r="IE357" s="136"/>
      <c r="IF357" s="136"/>
      <c r="IG357" s="136"/>
      <c r="IH357" s="136"/>
      <c r="II357" s="136"/>
      <c r="IJ357" s="136"/>
      <c r="IK357" s="136"/>
      <c r="IL357" s="136"/>
      <c r="IM357" s="136"/>
      <c r="IN357" s="136"/>
      <c r="IO357" s="136"/>
      <c r="IP357" s="136"/>
      <c r="IQ357" s="136"/>
      <c r="IR357" s="136"/>
      <c r="IS357" s="136"/>
      <c r="IT357" s="136"/>
      <c r="IU357" s="136"/>
      <c r="IV357" s="136"/>
      <c r="IW357" s="136"/>
      <c r="IX357" s="136"/>
      <c r="IY357" s="136"/>
      <c r="IZ357" s="136"/>
      <c r="JA357" s="136"/>
      <c r="JB357" s="136"/>
      <c r="JC357" s="136"/>
      <c r="JD357" s="136"/>
      <c r="JE357" s="136"/>
      <c r="JF357" s="136"/>
      <c r="JG357" s="136"/>
      <c r="JH357" s="136"/>
      <c r="JI357" s="136"/>
      <c r="JJ357" s="136"/>
      <c r="JK357" s="136"/>
      <c r="JL357" s="136"/>
      <c r="JM357" s="136"/>
      <c r="JN357" s="136"/>
      <c r="JO357" s="136"/>
      <c r="JP357" s="136"/>
      <c r="JQ357" s="136"/>
      <c r="JR357" s="136"/>
      <c r="JS357" s="136"/>
      <c r="JT357" s="136"/>
      <c r="JU357" s="136"/>
      <c r="JV357" s="136"/>
      <c r="JW357" s="136"/>
      <c r="JX357" s="136"/>
      <c r="JY357" s="136"/>
      <c r="JZ357" s="136"/>
      <c r="KA357" s="136"/>
      <c r="KB357" s="136"/>
      <c r="KC357" s="136"/>
      <c r="KD357" s="136"/>
      <c r="KE357" s="136"/>
      <c r="KF357" s="136"/>
      <c r="KG357" s="136"/>
      <c r="KH357" s="136"/>
      <c r="KI357" s="136"/>
      <c r="KJ357" s="136"/>
      <c r="KK357" s="136"/>
      <c r="KL357" s="136"/>
      <c r="KM357" s="136"/>
      <c r="KN357" s="136"/>
      <c r="KO357" s="136"/>
      <c r="KP357" s="136"/>
      <c r="KQ357" s="136"/>
      <c r="KR357" s="136"/>
      <c r="KS357" s="136"/>
      <c r="KT357" s="136"/>
      <c r="KU357" s="136"/>
      <c r="KV357" s="136"/>
      <c r="KW357" s="136"/>
      <c r="KX357" s="136"/>
      <c r="KY357" s="136"/>
      <c r="KZ357" s="136"/>
      <c r="LA357" s="136"/>
      <c r="LB357" s="136"/>
      <c r="LC357" s="136"/>
      <c r="LD357" s="136"/>
      <c r="LE357" s="136"/>
      <c r="LF357" s="136"/>
      <c r="LG357" s="136"/>
      <c r="LH357" s="136"/>
      <c r="LI357" s="136"/>
      <c r="LJ357" s="136"/>
      <c r="LK357" s="136"/>
      <c r="LL357" s="136"/>
      <c r="LM357" s="136"/>
      <c r="LN357" s="136"/>
      <c r="LO357" s="136"/>
      <c r="LP357" s="136"/>
      <c r="LQ357" s="136"/>
      <c r="LR357" s="136"/>
      <c r="LS357" s="136"/>
      <c r="LT357" s="136"/>
      <c r="LU357" s="136"/>
      <c r="LV357" s="136"/>
      <c r="LW357" s="136"/>
      <c r="LX357" s="136"/>
      <c r="LY357" s="136"/>
      <c r="LZ357" s="136"/>
      <c r="MA357" s="136"/>
      <c r="MB357" s="136"/>
      <c r="MC357" s="136"/>
      <c r="MD357" s="136"/>
      <c r="ME357" s="136"/>
      <c r="MF357" s="136"/>
      <c r="MG357" s="136"/>
      <c r="MH357" s="136"/>
      <c r="MI357" s="136"/>
      <c r="MJ357" s="136"/>
      <c r="MK357" s="136"/>
      <c r="ML357" s="136"/>
      <c r="MM357" s="136"/>
      <c r="MN357" s="136"/>
      <c r="MO357" s="136"/>
      <c r="MP357" s="136"/>
      <c r="MQ357" s="136"/>
      <c r="MR357" s="136"/>
      <c r="MS357" s="136"/>
      <c r="MT357" s="136"/>
      <c r="MU357" s="136"/>
      <c r="MV357" s="136"/>
      <c r="MW357" s="136"/>
      <c r="MX357" s="136"/>
      <c r="MY357" s="136"/>
      <c r="MZ357" s="136"/>
      <c r="NA357" s="136"/>
      <c r="NB357" s="136"/>
      <c r="NC357" s="136"/>
      <c r="ND357" s="136"/>
      <c r="NE357" s="136"/>
      <c r="NF357" s="136"/>
      <c r="NG357" s="136"/>
      <c r="NH357" s="136"/>
      <c r="NI357" s="136"/>
      <c r="NJ357" s="136"/>
      <c r="NK357" s="136"/>
      <c r="NL357" s="136"/>
      <c r="NM357" s="136"/>
      <c r="NN357" s="136"/>
      <c r="NO357" s="136"/>
      <c r="NP357" s="136"/>
      <c r="NQ357" s="136"/>
      <c r="NR357" s="136"/>
      <c r="NS357" s="136"/>
      <c r="NT357" s="136"/>
      <c r="NU357" s="136"/>
      <c r="NV357" s="136"/>
      <c r="NW357" s="136"/>
      <c r="NX357" s="136"/>
      <c r="NY357" s="136"/>
      <c r="NZ357" s="136"/>
      <c r="OA357" s="136"/>
      <c r="OB357" s="136"/>
      <c r="OC357" s="136"/>
      <c r="OD357" s="136"/>
      <c r="OE357" s="136"/>
      <c r="OF357" s="136"/>
      <c r="OG357" s="136"/>
      <c r="OH357" s="136"/>
      <c r="OI357" s="136"/>
      <c r="OJ357" s="136"/>
      <c r="OK357" s="136"/>
      <c r="OL357" s="136"/>
      <c r="OM357" s="136"/>
      <c r="ON357" s="136"/>
    </row>
    <row r="358" spans="1:404" ht="20.25" customHeight="1">
      <c r="A358" s="17">
        <v>40212</v>
      </c>
      <c r="B358" s="18" t="s">
        <v>380</v>
      </c>
      <c r="C358" s="19">
        <v>2</v>
      </c>
      <c r="D358" s="14">
        <v>-3.3859300000000001</v>
      </c>
      <c r="E358" s="15">
        <v>-60.332250000000002</v>
      </c>
      <c r="F358" s="11" t="s">
        <v>16</v>
      </c>
      <c r="G358" s="13">
        <v>6</v>
      </c>
      <c r="H358" s="11" t="s">
        <v>17</v>
      </c>
      <c r="I358" s="12" t="s">
        <v>464</v>
      </c>
      <c r="J358" s="12" t="s">
        <v>1930</v>
      </c>
      <c r="K358" s="16" t="s">
        <v>451</v>
      </c>
      <c r="L358" s="136">
        <v>0</v>
      </c>
      <c r="M358" s="20">
        <v>4.2</v>
      </c>
      <c r="N358" s="20">
        <v>1.5</v>
      </c>
      <c r="O358" s="20">
        <v>30.56</v>
      </c>
      <c r="P358" s="20">
        <v>101</v>
      </c>
      <c r="Q358" s="20">
        <v>3.53</v>
      </c>
      <c r="R358" s="20">
        <v>40.4</v>
      </c>
      <c r="S358" s="20">
        <v>3.03</v>
      </c>
      <c r="T358" s="20">
        <v>0.2</v>
      </c>
      <c r="U358" s="20">
        <v>0.1</v>
      </c>
      <c r="V358" s="20" t="s">
        <v>15</v>
      </c>
      <c r="W358" s="20">
        <v>6.94</v>
      </c>
      <c r="X358" s="20">
        <v>0.45</v>
      </c>
      <c r="Y358" s="20">
        <v>8.4</v>
      </c>
      <c r="Z358" s="21" t="s">
        <v>15</v>
      </c>
      <c r="AA358" s="20">
        <v>3.3</v>
      </c>
      <c r="AB358" s="20">
        <v>7.18</v>
      </c>
      <c r="AC358" s="20">
        <v>45.43</v>
      </c>
      <c r="AD358" s="20">
        <v>0.06</v>
      </c>
      <c r="AE358" s="178" t="s">
        <v>1900</v>
      </c>
      <c r="AF358" s="20">
        <v>2.0299999999999998</v>
      </c>
      <c r="AG358" s="260" t="s">
        <v>1900</v>
      </c>
      <c r="AH358" s="20">
        <v>5.58</v>
      </c>
      <c r="AI358" s="204">
        <v>12.32</v>
      </c>
      <c r="AJ358" s="20">
        <v>1.83</v>
      </c>
      <c r="AK358" s="20">
        <v>2.88</v>
      </c>
      <c r="AL358" s="20">
        <v>2.0099999999999998</v>
      </c>
      <c r="AM358" s="20">
        <v>0.31</v>
      </c>
      <c r="AN358" s="21" t="s">
        <v>15</v>
      </c>
      <c r="AO358" s="204">
        <v>5.0120471437127554</v>
      </c>
      <c r="AP358" s="204">
        <v>11.607842330170589</v>
      </c>
      <c r="AQ358" s="217">
        <f t="shared" si="25"/>
        <v>16.619889473883344</v>
      </c>
      <c r="AR358" s="261">
        <f t="shared" si="24"/>
        <v>0.30156922232176903</v>
      </c>
      <c r="AS358" s="20">
        <v>3.58</v>
      </c>
      <c r="AT358" s="20">
        <v>13.76</v>
      </c>
      <c r="AU358" s="20">
        <v>1.38</v>
      </c>
      <c r="AV358" s="20">
        <v>9.9600000000000009</v>
      </c>
      <c r="AW358" s="204">
        <f t="shared" si="26"/>
        <v>17.185570624493646</v>
      </c>
      <c r="AX358" s="204">
        <v>1.1914</v>
      </c>
      <c r="AY358" s="204">
        <v>0.67920000000000003</v>
      </c>
      <c r="AZ358" s="204">
        <f t="shared" si="27"/>
        <v>0.10262720097744585</v>
      </c>
      <c r="BA358" s="204">
        <v>0.51219999999999999</v>
      </c>
      <c r="BB358" s="266">
        <f t="shared" si="28"/>
        <v>0.14058631606905711</v>
      </c>
      <c r="BC358" s="204">
        <v>0.89019999999999999</v>
      </c>
      <c r="BD358" s="204">
        <f t="shared" si="29"/>
        <v>0.25925211885924565</v>
      </c>
      <c r="BE358" s="204">
        <v>48.322699999999998</v>
      </c>
      <c r="BF358" s="204">
        <f t="shared" si="30"/>
        <v>14.588461689944593</v>
      </c>
      <c r="BG358" s="204">
        <f t="shared" si="31"/>
        <v>0.25740071444609519</v>
      </c>
      <c r="BH358" s="204" t="s">
        <v>15</v>
      </c>
      <c r="BI358" s="204" t="s">
        <v>15</v>
      </c>
      <c r="BJ358" s="309">
        <v>16.43235</v>
      </c>
      <c r="BK358" s="309">
        <v>475726100</v>
      </c>
      <c r="BL358" s="309">
        <v>162672300</v>
      </c>
      <c r="BM358" s="309">
        <v>0.47517999999999999</v>
      </c>
      <c r="BN358" s="309">
        <v>0.16267680000000001</v>
      </c>
      <c r="BO358" s="309">
        <v>0.22104840000000001</v>
      </c>
      <c r="BP358" s="309">
        <v>0.10620449999999999</v>
      </c>
      <c r="BQ358" s="309">
        <v>0</v>
      </c>
      <c r="BR358" s="309">
        <v>3.4890320000000002E-2</v>
      </c>
      <c r="BS358" s="136">
        <v>14.268999099731399</v>
      </c>
      <c r="BT358" s="136">
        <v>2.0565438270568799</v>
      </c>
      <c r="BU358" s="136">
        <v>-7.2148788603953995E-4</v>
      </c>
      <c r="BV358" s="136">
        <v>5.2727006186614701E-4</v>
      </c>
      <c r="BW358" s="136">
        <v>3.30780507647432E-3</v>
      </c>
      <c r="BX358" s="136">
        <v>323.84031774887802</v>
      </c>
      <c r="BY358" s="136">
        <v>1814.9009076683201</v>
      </c>
      <c r="BZ358" s="136">
        <v>9.7256317334926998E-2</v>
      </c>
      <c r="CA358" s="136">
        <v>2.6482456857444001E-4</v>
      </c>
      <c r="CB358" s="136">
        <v>2526.2781379855201</v>
      </c>
      <c r="CC358" s="136">
        <v>14015.8122047284</v>
      </c>
      <c r="CD358" s="136">
        <v>1729.1083909556901</v>
      </c>
      <c r="CE358" s="136">
        <v>0</v>
      </c>
      <c r="CF358" s="136">
        <v>0.64736199999999999</v>
      </c>
      <c r="CG358" s="136">
        <v>0.64736199999999999</v>
      </c>
      <c r="CH358" s="136">
        <v>30.1</v>
      </c>
      <c r="CI358" s="136">
        <v>27.364137931034499</v>
      </c>
      <c r="CJ358" s="136">
        <v>26.977562326869801</v>
      </c>
      <c r="CK358" s="136">
        <v>5.04E-2</v>
      </c>
      <c r="CL358" s="136">
        <v>14.1408</v>
      </c>
      <c r="CM358" s="136">
        <v>40.2012</v>
      </c>
      <c r="CN358" s="136">
        <v>521.03527799999995</v>
      </c>
      <c r="CO358" s="136">
        <v>28682.774162000002</v>
      </c>
      <c r="CP358" s="136">
        <v>66955.683881999998</v>
      </c>
      <c r="CQ358" s="136">
        <v>72</v>
      </c>
      <c r="CR358" s="136">
        <v>81.337931034482807</v>
      </c>
      <c r="CS358" s="136">
        <v>82.0803324099723</v>
      </c>
      <c r="CT358" s="136">
        <v>1005.1</v>
      </c>
      <c r="CU358" s="136">
        <v>1003.71862068966</v>
      </c>
      <c r="CV358" s="136">
        <v>1004.22797783934</v>
      </c>
      <c r="CW358" s="136">
        <v>3.6</v>
      </c>
      <c r="CX358" s="136">
        <v>1.9737931034482801</v>
      </c>
      <c r="CY358" s="136">
        <v>1.9149584487534601</v>
      </c>
      <c r="CZ358" s="136">
        <v>62</v>
      </c>
      <c r="DA358" s="136">
        <v>100.86896551724099</v>
      </c>
      <c r="DB358" s="136">
        <v>113.249307479224</v>
      </c>
      <c r="DC358" s="136">
        <v>83.724999999999994</v>
      </c>
      <c r="DD358" s="136">
        <v>3085.7750000000001</v>
      </c>
      <c r="DE358" s="136">
        <v>7480.2749999999996</v>
      </c>
      <c r="DF358" s="136">
        <v>600.1</v>
      </c>
      <c r="DG358" s="136">
        <v>27337.325000000001</v>
      </c>
      <c r="DH358" s="136">
        <v>66058.5</v>
      </c>
      <c r="DI358" s="136">
        <v>475.8</v>
      </c>
      <c r="DJ358" s="136">
        <v>65548.600000000006</v>
      </c>
      <c r="DK358" s="136">
        <v>163256.27499999999</v>
      </c>
      <c r="DL358" s="136">
        <v>440.25</v>
      </c>
      <c r="DM358" s="136">
        <v>61949.875</v>
      </c>
      <c r="DN358" s="136">
        <v>153587.9</v>
      </c>
      <c r="DO358" s="136">
        <v>39.44</v>
      </c>
      <c r="DP358" s="136">
        <v>1765.2139999999999</v>
      </c>
      <c r="DQ358" s="136">
        <v>4271.28</v>
      </c>
      <c r="DR358" s="136">
        <v>1.587</v>
      </c>
      <c r="DS358" s="136">
        <v>57.567999999999998</v>
      </c>
      <c r="DT358" s="136">
        <v>138.15100000000001</v>
      </c>
      <c r="DU358" s="136">
        <v>8.5</v>
      </c>
      <c r="DV358" s="136">
        <v>301.55</v>
      </c>
      <c r="DW358" s="136">
        <v>724.92499999999995</v>
      </c>
      <c r="DX358" s="136">
        <v>19.399999999999999</v>
      </c>
      <c r="DY358" s="136">
        <v>2806.9</v>
      </c>
      <c r="DZ358" s="136">
        <v>7260.4750000000004</v>
      </c>
      <c r="EA358" s="136">
        <v>267.77499999999998</v>
      </c>
      <c r="EB358" s="136">
        <v>10340.25</v>
      </c>
      <c r="EC358" s="136">
        <v>24515.575000000001</v>
      </c>
      <c r="ED358" s="136"/>
      <c r="EE358" s="136"/>
      <c r="EF358" s="136"/>
      <c r="EG358" s="136"/>
      <c r="EH358" s="136"/>
      <c r="EI358" s="136"/>
      <c r="EJ358" s="136"/>
      <c r="EK358" s="136"/>
      <c r="EL358" s="136"/>
      <c r="EM358" s="136"/>
      <c r="EN358" s="136"/>
      <c r="EO358" s="136"/>
      <c r="EP358" s="136"/>
      <c r="ER358" s="136"/>
      <c r="ES358" s="136"/>
      <c r="ET358" s="136"/>
      <c r="EU358" s="136"/>
      <c r="EV358" s="136"/>
      <c r="EW358" s="136"/>
      <c r="EX358" s="136"/>
      <c r="EY358" s="136"/>
      <c r="EZ358" s="136"/>
      <c r="FA358" s="136"/>
      <c r="FB358" s="136"/>
      <c r="FC358" s="136"/>
      <c r="FD358" s="136"/>
      <c r="FE358" s="136"/>
      <c r="FF358" s="136"/>
      <c r="FG358" s="136"/>
      <c r="FH358" s="136"/>
      <c r="FI358" s="136"/>
      <c r="FJ358" s="136"/>
      <c r="FK358" s="136"/>
      <c r="FL358" s="136"/>
      <c r="FM358" s="136"/>
      <c r="FN358" s="136"/>
      <c r="FO358" s="136"/>
      <c r="FP358" s="136"/>
      <c r="FQ358" s="136"/>
      <c r="FR358" s="136"/>
      <c r="FS358" s="136"/>
      <c r="FT358" s="136"/>
      <c r="FU358" s="136"/>
      <c r="FV358" s="136"/>
      <c r="FW358" s="136"/>
      <c r="FX358" s="136"/>
      <c r="FY358" s="136"/>
      <c r="FZ358" s="136"/>
      <c r="GA358" s="136"/>
      <c r="GB358" s="136"/>
      <c r="GC358" s="136"/>
      <c r="GD358" s="136"/>
      <c r="GE358" s="136"/>
      <c r="GF358" s="136"/>
      <c r="GG358" s="136"/>
      <c r="GH358" s="136"/>
      <c r="GI358" s="136"/>
      <c r="GJ358" s="136"/>
      <c r="GK358" s="136"/>
      <c r="GL358" s="136"/>
      <c r="GM358" s="136"/>
      <c r="GN358" s="136"/>
      <c r="GO358" s="136"/>
      <c r="GP358" s="136"/>
      <c r="GQ358" s="136"/>
      <c r="GR358" s="136"/>
      <c r="GS358" s="136"/>
      <c r="GT358" s="136"/>
      <c r="GU358" s="136"/>
      <c r="GV358" s="136"/>
      <c r="GW358" s="136"/>
      <c r="GX358" s="136"/>
      <c r="GY358" s="136"/>
      <c r="GZ358" s="136"/>
      <c r="HA358" s="136"/>
      <c r="HB358" s="136"/>
      <c r="HC358" s="136"/>
      <c r="HD358" s="136"/>
      <c r="HE358" s="136"/>
      <c r="HF358" s="136"/>
      <c r="HG358" s="136"/>
      <c r="HH358" s="136"/>
      <c r="HI358" s="136"/>
      <c r="HJ358" s="136"/>
      <c r="HK358" s="136"/>
      <c r="HL358" s="136"/>
      <c r="HM358" s="136"/>
      <c r="HN358" s="136"/>
      <c r="HO358" s="136"/>
      <c r="HP358" s="136"/>
      <c r="HQ358" s="136"/>
      <c r="HR358" s="136"/>
      <c r="HS358" s="136"/>
      <c r="HT358" s="136"/>
      <c r="HU358" s="136"/>
      <c r="HV358" s="136"/>
      <c r="HW358" s="136"/>
      <c r="HX358" s="136"/>
      <c r="HY358" s="136"/>
      <c r="HZ358" s="136"/>
      <c r="IA358" s="136"/>
      <c r="IB358" s="136"/>
      <c r="IC358" s="136"/>
      <c r="ID358" s="136"/>
      <c r="IE358" s="136"/>
      <c r="IF358" s="136"/>
      <c r="IG358" s="136"/>
      <c r="IH358" s="136"/>
      <c r="II358" s="136"/>
      <c r="IJ358" s="136"/>
      <c r="IK358" s="136"/>
      <c r="IL358" s="136"/>
      <c r="IM358" s="136"/>
      <c r="IN358" s="136"/>
      <c r="IO358" s="136"/>
      <c r="IP358" s="136"/>
      <c r="IQ358" s="136"/>
      <c r="IR358" s="136"/>
      <c r="IS358" s="136"/>
      <c r="IT358" s="136"/>
      <c r="IU358" s="136"/>
      <c r="IV358" s="136"/>
      <c r="IW358" s="136"/>
      <c r="IX358" s="136"/>
      <c r="IY358" s="136"/>
      <c r="IZ358" s="136"/>
      <c r="JA358" s="136"/>
      <c r="JB358" s="136"/>
      <c r="JC358" s="136"/>
      <c r="JD358" s="136"/>
      <c r="JE358" s="136"/>
      <c r="JF358" s="136"/>
      <c r="JG358" s="136"/>
      <c r="JH358" s="136"/>
      <c r="JI358" s="136"/>
      <c r="JJ358" s="136"/>
      <c r="JK358" s="136"/>
      <c r="JL358" s="136"/>
      <c r="JM358" s="136"/>
      <c r="JN358" s="136"/>
      <c r="JO358" s="136"/>
      <c r="JP358" s="136"/>
      <c r="JQ358" s="136"/>
      <c r="JR358" s="136"/>
      <c r="JS358" s="136"/>
      <c r="JT358" s="136"/>
      <c r="JU358" s="136"/>
      <c r="JV358" s="136"/>
      <c r="JW358" s="136"/>
      <c r="JX358" s="136"/>
      <c r="JY358" s="136"/>
      <c r="JZ358" s="136"/>
      <c r="KA358" s="136"/>
      <c r="KB358" s="136"/>
      <c r="KC358" s="136"/>
      <c r="KD358" s="136"/>
      <c r="KE358" s="136"/>
      <c r="KF358" s="136"/>
      <c r="KG358" s="136"/>
      <c r="KH358" s="136"/>
      <c r="KI358" s="136"/>
      <c r="KJ358" s="136"/>
      <c r="KK358" s="136"/>
      <c r="KL358" s="136"/>
      <c r="KM358" s="136"/>
      <c r="KN358" s="136"/>
      <c r="KO358" s="136"/>
      <c r="KP358" s="136"/>
      <c r="KQ358" s="136"/>
      <c r="KR358" s="136"/>
      <c r="KS358" s="136"/>
      <c r="KT358" s="136"/>
      <c r="KU358" s="136"/>
      <c r="KV358" s="136"/>
      <c r="KW358" s="136"/>
      <c r="KX358" s="136"/>
      <c r="KY358" s="136"/>
      <c r="KZ358" s="136"/>
      <c r="LA358" s="136"/>
      <c r="LB358" s="136"/>
      <c r="LC358" s="136"/>
      <c r="LD358" s="136"/>
      <c r="LE358" s="136"/>
      <c r="LF358" s="136"/>
      <c r="LG358" s="136"/>
      <c r="LH358" s="136"/>
      <c r="LI358" s="136"/>
      <c r="LJ358" s="136"/>
      <c r="LK358" s="136"/>
      <c r="LL358" s="136"/>
      <c r="LM358" s="136"/>
      <c r="LN358" s="136"/>
      <c r="LO358" s="136"/>
      <c r="LP358" s="136"/>
      <c r="LQ358" s="136"/>
      <c r="LR358" s="136"/>
      <c r="LS358" s="136"/>
      <c r="LT358" s="136"/>
      <c r="LU358" s="136"/>
      <c r="LV358" s="136"/>
      <c r="LW358" s="136"/>
      <c r="LX358" s="136"/>
      <c r="LY358" s="136"/>
      <c r="LZ358" s="136"/>
      <c r="MA358" s="136"/>
      <c r="MB358" s="136"/>
      <c r="MC358" s="136"/>
      <c r="MD358" s="136"/>
      <c r="ME358" s="136"/>
      <c r="MF358" s="136"/>
      <c r="MG358" s="136"/>
      <c r="MH358" s="136"/>
      <c r="MI358" s="136"/>
      <c r="MJ358" s="136"/>
      <c r="MK358" s="136"/>
      <c r="ML358" s="136"/>
      <c r="MM358" s="136"/>
      <c r="MN358" s="136"/>
      <c r="MO358" s="136"/>
      <c r="MP358" s="136"/>
      <c r="MQ358" s="136"/>
      <c r="MR358" s="136"/>
      <c r="MS358" s="136"/>
      <c r="MT358" s="136"/>
      <c r="MU358" s="136"/>
      <c r="MV358" s="136"/>
      <c r="MW358" s="136"/>
      <c r="MX358" s="136"/>
      <c r="MY358" s="136"/>
      <c r="MZ358" s="136"/>
      <c r="NA358" s="136"/>
      <c r="NB358" s="136"/>
      <c r="NC358" s="136"/>
      <c r="ND358" s="136"/>
      <c r="NE358" s="136"/>
      <c r="NF358" s="136"/>
      <c r="NG358" s="136"/>
      <c r="NH358" s="136"/>
      <c r="NI358" s="136"/>
      <c r="NJ358" s="136"/>
      <c r="NK358" s="136"/>
      <c r="NL358" s="136"/>
      <c r="NM358" s="136"/>
      <c r="NN358" s="136"/>
      <c r="NO358" s="136"/>
      <c r="NP358" s="136"/>
      <c r="NQ358" s="136"/>
      <c r="NR358" s="136"/>
      <c r="NS358" s="136"/>
      <c r="NT358" s="136"/>
      <c r="NU358" s="136"/>
      <c r="NV358" s="136"/>
      <c r="NW358" s="136"/>
      <c r="NX358" s="136"/>
      <c r="NY358" s="136"/>
      <c r="NZ358" s="136"/>
      <c r="OA358" s="136"/>
      <c r="OB358" s="136"/>
      <c r="OC358" s="136"/>
      <c r="OD358" s="136"/>
      <c r="OE358" s="136"/>
      <c r="OF358" s="136"/>
      <c r="OG358" s="136"/>
      <c r="OH358" s="136"/>
      <c r="OI358" s="136"/>
      <c r="OJ358" s="136"/>
      <c r="OK358" s="136"/>
      <c r="OL358" s="136"/>
      <c r="OM358" s="136"/>
      <c r="ON358" s="136"/>
    </row>
    <row r="359" spans="1:404" ht="20.25" customHeight="1">
      <c r="A359" s="17">
        <v>40212</v>
      </c>
      <c r="B359" s="18" t="s">
        <v>380</v>
      </c>
      <c r="C359" s="19">
        <v>2</v>
      </c>
      <c r="D359" s="14">
        <v>-3.3859300000000001</v>
      </c>
      <c r="E359" s="15">
        <v>-60.332250000000002</v>
      </c>
      <c r="F359" s="11" t="s">
        <v>16</v>
      </c>
      <c r="G359" s="13">
        <v>6</v>
      </c>
      <c r="H359" s="11" t="s">
        <v>17</v>
      </c>
      <c r="I359" s="12" t="s">
        <v>462</v>
      </c>
      <c r="J359" s="12" t="s">
        <v>1930</v>
      </c>
      <c r="K359" s="16" t="s">
        <v>451</v>
      </c>
      <c r="L359" s="136">
        <v>1</v>
      </c>
      <c r="M359" s="178">
        <v>4.2</v>
      </c>
      <c r="N359" s="178">
        <v>1.5</v>
      </c>
      <c r="O359" s="178">
        <v>31.11</v>
      </c>
      <c r="P359" s="178">
        <v>102</v>
      </c>
      <c r="Q359" s="178">
        <v>0.42</v>
      </c>
      <c r="R359" s="178">
        <v>59.5</v>
      </c>
      <c r="S359" s="178">
        <v>4.41</v>
      </c>
      <c r="T359" s="178">
        <v>1.4</v>
      </c>
      <c r="U359" s="178">
        <v>0.3</v>
      </c>
      <c r="V359" s="178" t="s">
        <v>15</v>
      </c>
      <c r="W359" s="20">
        <v>7.07</v>
      </c>
      <c r="X359" s="20">
        <v>0.17</v>
      </c>
      <c r="Y359" s="20">
        <v>5.7</v>
      </c>
      <c r="Z359" s="21" t="s">
        <v>15</v>
      </c>
      <c r="AA359" s="20">
        <v>2.2999999999999998</v>
      </c>
      <c r="AB359" s="20">
        <v>7.24</v>
      </c>
      <c r="AC359" s="20">
        <v>46.29</v>
      </c>
      <c r="AD359" s="20">
        <v>0.06</v>
      </c>
      <c r="AE359" s="178" t="s">
        <v>1900</v>
      </c>
      <c r="AF359" s="20">
        <v>1.77</v>
      </c>
      <c r="AG359" s="260" t="s">
        <v>1900</v>
      </c>
      <c r="AH359" s="20">
        <v>4.34</v>
      </c>
      <c r="AI359" s="204">
        <v>12.83</v>
      </c>
      <c r="AJ359" s="20">
        <v>2.02</v>
      </c>
      <c r="AK359" s="20">
        <v>3.16</v>
      </c>
      <c r="AL359" s="20">
        <v>2.25</v>
      </c>
      <c r="AM359" s="20">
        <v>0.32</v>
      </c>
      <c r="AN359" s="21" t="s">
        <v>15</v>
      </c>
      <c r="AO359" s="204">
        <v>12.655419037874708</v>
      </c>
      <c r="AP359" s="204">
        <v>9.8539788884601531</v>
      </c>
      <c r="AQ359" s="217">
        <f t="shared" si="25"/>
        <v>22.509397926334863</v>
      </c>
      <c r="AR359" s="261">
        <f t="shared" si="24"/>
        <v>0.56222823370448771</v>
      </c>
      <c r="AS359" s="20">
        <v>4.7300000000000004</v>
      </c>
      <c r="AT359" s="20">
        <v>7.24</v>
      </c>
      <c r="AU359" s="20">
        <v>0.94</v>
      </c>
      <c r="AV359" s="20">
        <v>7.68</v>
      </c>
      <c r="AW359" s="204">
        <f t="shared" si="26"/>
        <v>17.739943870445053</v>
      </c>
      <c r="AX359" s="217">
        <v>0.7571</v>
      </c>
      <c r="AY359" s="217">
        <v>0.58960000000000001</v>
      </c>
      <c r="AZ359" s="217">
        <f t="shared" si="27"/>
        <v>8.9088630294908822E-2</v>
      </c>
      <c r="BA359" s="217">
        <v>0.16750000000000001</v>
      </c>
      <c r="BB359" s="246">
        <f t="shared" si="28"/>
        <v>4.5974634794156713E-2</v>
      </c>
      <c r="BC359" s="217">
        <v>0.9849</v>
      </c>
      <c r="BD359" s="217">
        <f t="shared" si="29"/>
        <v>0.28683151186752531</v>
      </c>
      <c r="BE359" s="217">
        <v>44.581299999999999</v>
      </c>
      <c r="BF359" s="217">
        <f t="shared" si="30"/>
        <v>13.458945529490837</v>
      </c>
      <c r="BG359" s="217">
        <f t="shared" si="31"/>
        <v>0.25908254438016276</v>
      </c>
      <c r="BH359" s="217" t="s">
        <v>15</v>
      </c>
      <c r="BI359" s="217" t="s">
        <v>15</v>
      </c>
      <c r="BJ359" s="309">
        <v>16.43235</v>
      </c>
      <c r="BK359" s="309">
        <v>475726100</v>
      </c>
      <c r="BL359" s="309">
        <v>162672300</v>
      </c>
      <c r="BM359" s="309">
        <v>0.47517999999999999</v>
      </c>
      <c r="BN359" s="309">
        <v>0.16267680000000001</v>
      </c>
      <c r="BO359" s="309">
        <v>0.22104840000000001</v>
      </c>
      <c r="BP359" s="309">
        <v>0.10620449999999999</v>
      </c>
      <c r="BQ359" s="309">
        <v>0</v>
      </c>
      <c r="BR359" s="309">
        <v>3.4890320000000002E-2</v>
      </c>
      <c r="BS359" s="136">
        <v>14.268999099731399</v>
      </c>
      <c r="BT359" s="136">
        <v>2.0565438270568799</v>
      </c>
      <c r="BU359" s="136">
        <v>-7.2148788603953995E-4</v>
      </c>
      <c r="BV359" s="136">
        <v>5.2727006186614701E-4</v>
      </c>
      <c r="BW359" s="136">
        <v>3.30780507647432E-3</v>
      </c>
      <c r="BX359" s="136">
        <v>323.84031774887802</v>
      </c>
      <c r="BY359" s="136">
        <v>1814.9009076683201</v>
      </c>
      <c r="BZ359" s="136">
        <v>9.7256317334926998E-2</v>
      </c>
      <c r="CA359" s="136">
        <v>2.6482456857444001E-4</v>
      </c>
      <c r="CB359" s="136">
        <v>2526.2781379855201</v>
      </c>
      <c r="CC359" s="136">
        <v>14015.8122047284</v>
      </c>
      <c r="CD359" s="136">
        <v>1729.1083909556901</v>
      </c>
      <c r="CE359" s="136">
        <v>0</v>
      </c>
      <c r="CF359" s="136">
        <v>0.64736199999999999</v>
      </c>
      <c r="CG359" s="136">
        <v>0.64736199999999999</v>
      </c>
      <c r="CH359" s="136">
        <v>30.1</v>
      </c>
      <c r="CI359" s="136">
        <v>27.364137931034499</v>
      </c>
      <c r="CJ359" s="136">
        <v>26.977562326869801</v>
      </c>
      <c r="CK359" s="136">
        <v>5.04E-2</v>
      </c>
      <c r="CL359" s="136">
        <v>14.1408</v>
      </c>
      <c r="CM359" s="136">
        <v>40.2012</v>
      </c>
      <c r="CN359" s="136">
        <v>521.03527799999995</v>
      </c>
      <c r="CO359" s="136">
        <v>28682.774162000002</v>
      </c>
      <c r="CP359" s="136">
        <v>66955.683881999998</v>
      </c>
      <c r="CQ359" s="136">
        <v>72</v>
      </c>
      <c r="CR359" s="136">
        <v>81.337931034482807</v>
      </c>
      <c r="CS359" s="136">
        <v>82.0803324099723</v>
      </c>
      <c r="CT359" s="136">
        <v>1005.1</v>
      </c>
      <c r="CU359" s="136">
        <v>1003.71862068966</v>
      </c>
      <c r="CV359" s="136">
        <v>1004.22797783934</v>
      </c>
      <c r="CW359" s="136">
        <v>3.6</v>
      </c>
      <c r="CX359" s="136">
        <v>1.9737931034482801</v>
      </c>
      <c r="CY359" s="136">
        <v>1.9149584487534601</v>
      </c>
      <c r="CZ359" s="136">
        <v>62</v>
      </c>
      <c r="DA359" s="136">
        <v>100.86896551724099</v>
      </c>
      <c r="DB359" s="136">
        <v>113.249307479224</v>
      </c>
      <c r="DC359" s="136">
        <v>83.724999999999994</v>
      </c>
      <c r="DD359" s="136">
        <v>3085.7750000000001</v>
      </c>
      <c r="DE359" s="136">
        <v>7480.2749999999996</v>
      </c>
      <c r="DF359" s="136">
        <v>600.1</v>
      </c>
      <c r="DG359" s="136">
        <v>27337.325000000001</v>
      </c>
      <c r="DH359" s="136">
        <v>66058.5</v>
      </c>
      <c r="DI359" s="136">
        <v>475.8</v>
      </c>
      <c r="DJ359" s="136">
        <v>65548.600000000006</v>
      </c>
      <c r="DK359" s="136">
        <v>163256.27499999999</v>
      </c>
      <c r="DL359" s="136">
        <v>440.25</v>
      </c>
      <c r="DM359" s="136">
        <v>61949.875</v>
      </c>
      <c r="DN359" s="136">
        <v>153587.9</v>
      </c>
      <c r="DO359" s="136">
        <v>39.44</v>
      </c>
      <c r="DP359" s="136">
        <v>1765.2139999999999</v>
      </c>
      <c r="DQ359" s="136">
        <v>4271.28</v>
      </c>
      <c r="DR359" s="136">
        <v>1.587</v>
      </c>
      <c r="DS359" s="136">
        <v>57.567999999999998</v>
      </c>
      <c r="DT359" s="136">
        <v>138.15100000000001</v>
      </c>
      <c r="DU359" s="136">
        <v>8.5</v>
      </c>
      <c r="DV359" s="136">
        <v>301.55</v>
      </c>
      <c r="DW359" s="136">
        <v>724.92499999999995</v>
      </c>
      <c r="DX359" s="136">
        <v>19.399999999999999</v>
      </c>
      <c r="DY359" s="136">
        <v>2806.9</v>
      </c>
      <c r="DZ359" s="136">
        <v>7260.4750000000004</v>
      </c>
      <c r="EA359" s="136">
        <v>267.77499999999998</v>
      </c>
      <c r="EB359" s="136">
        <v>10340.25</v>
      </c>
      <c r="EC359" s="136">
        <v>24515.575000000001</v>
      </c>
      <c r="ED359" s="138">
        <v>0</v>
      </c>
      <c r="EE359" s="138">
        <v>0</v>
      </c>
      <c r="EF359" s="138">
        <v>0</v>
      </c>
      <c r="EG359" s="138">
        <v>0</v>
      </c>
      <c r="EH359" s="138">
        <v>0</v>
      </c>
      <c r="EI359" s="138">
        <v>145.58689717925387</v>
      </c>
      <c r="EJ359" s="138">
        <v>0</v>
      </c>
      <c r="EK359" s="138">
        <v>0</v>
      </c>
      <c r="EL359" s="138">
        <v>0</v>
      </c>
      <c r="EM359" s="138">
        <v>0</v>
      </c>
      <c r="EN359" s="138">
        <v>0</v>
      </c>
      <c r="EO359" s="138">
        <v>48.528965726417958</v>
      </c>
      <c r="EP359" s="138">
        <v>0</v>
      </c>
      <c r="EQ359" s="150">
        <v>24.264482863208979</v>
      </c>
      <c r="ER359" s="138">
        <v>0</v>
      </c>
      <c r="ES359" s="138">
        <v>0</v>
      </c>
      <c r="ET359" s="138">
        <v>0</v>
      </c>
      <c r="EU359" s="138">
        <v>0</v>
      </c>
      <c r="EV359" s="138">
        <v>0</v>
      </c>
      <c r="EW359" s="138">
        <v>0</v>
      </c>
      <c r="EX359" s="138">
        <v>0</v>
      </c>
      <c r="EY359" s="138">
        <v>24.264482863208979</v>
      </c>
      <c r="EZ359" s="138">
        <v>0</v>
      </c>
      <c r="FA359" s="138">
        <v>0</v>
      </c>
      <c r="FB359" s="138">
        <v>0</v>
      </c>
      <c r="FC359" s="138">
        <v>0</v>
      </c>
      <c r="FD359" s="138">
        <v>0</v>
      </c>
      <c r="FE359" s="138">
        <v>0</v>
      </c>
      <c r="FF359" s="138">
        <v>0</v>
      </c>
      <c r="FG359" s="138">
        <v>0</v>
      </c>
      <c r="FH359" s="138">
        <v>0</v>
      </c>
      <c r="FI359" s="138">
        <v>0</v>
      </c>
      <c r="FJ359" s="138">
        <v>0</v>
      </c>
      <c r="FK359" s="138">
        <v>0</v>
      </c>
      <c r="FL359" s="138">
        <v>0</v>
      </c>
      <c r="FM359" s="138">
        <v>0</v>
      </c>
      <c r="FN359" s="138">
        <v>0</v>
      </c>
      <c r="FO359" s="138">
        <v>0</v>
      </c>
      <c r="FP359" s="138">
        <v>0</v>
      </c>
      <c r="FQ359" s="138">
        <v>0</v>
      </c>
      <c r="FR359" s="138">
        <v>0</v>
      </c>
      <c r="FS359" s="138">
        <v>0</v>
      </c>
      <c r="FT359" s="138">
        <v>0</v>
      </c>
      <c r="FU359" s="138">
        <v>0</v>
      </c>
      <c r="FV359" s="138">
        <v>0</v>
      </c>
      <c r="FW359" s="138">
        <v>0</v>
      </c>
      <c r="FX359" s="138">
        <v>0</v>
      </c>
      <c r="FY359" s="138">
        <v>0</v>
      </c>
      <c r="FZ359" s="138">
        <v>0</v>
      </c>
      <c r="GA359" s="138">
        <v>0</v>
      </c>
      <c r="GB359" s="138">
        <v>0</v>
      </c>
      <c r="GC359" s="138">
        <v>0</v>
      </c>
      <c r="GD359" s="138">
        <v>0</v>
      </c>
      <c r="GE359" s="138">
        <v>0</v>
      </c>
      <c r="GF359" s="138">
        <v>0</v>
      </c>
      <c r="GG359" s="138">
        <v>0</v>
      </c>
      <c r="GH359" s="138">
        <v>0</v>
      </c>
      <c r="GI359" s="138">
        <v>0</v>
      </c>
      <c r="GJ359" s="138">
        <v>0</v>
      </c>
      <c r="GK359" s="138">
        <v>0</v>
      </c>
      <c r="GL359" s="138">
        <v>0</v>
      </c>
      <c r="GM359" s="138">
        <v>97.057931452835916</v>
      </c>
      <c r="GN359" s="138">
        <v>0</v>
      </c>
      <c r="GO359" s="138">
        <v>0</v>
      </c>
      <c r="GP359" s="138">
        <v>0</v>
      </c>
      <c r="GQ359" s="138">
        <v>0</v>
      </c>
      <c r="GR359" s="138">
        <v>169.85138004246284</v>
      </c>
      <c r="GS359" s="138">
        <v>0</v>
      </c>
      <c r="GT359" s="138">
        <v>0</v>
      </c>
      <c r="GU359" s="138">
        <v>0</v>
      </c>
      <c r="GV359" s="138">
        <v>0</v>
      </c>
      <c r="GW359" s="138">
        <v>24.264482863208979</v>
      </c>
      <c r="GX359" s="138">
        <v>0</v>
      </c>
      <c r="GY359" s="138">
        <v>0</v>
      </c>
      <c r="GZ359" s="138">
        <v>0</v>
      </c>
      <c r="HA359" s="138">
        <v>0</v>
      </c>
      <c r="HB359" s="138">
        <v>0</v>
      </c>
      <c r="HC359" s="138">
        <v>0</v>
      </c>
      <c r="HD359" s="138">
        <v>0</v>
      </c>
      <c r="HE359" s="138">
        <v>0</v>
      </c>
      <c r="HF359" s="138">
        <v>0</v>
      </c>
      <c r="HG359" s="138">
        <v>0</v>
      </c>
      <c r="HH359" s="138">
        <v>0</v>
      </c>
      <c r="HI359" s="138">
        <v>0</v>
      </c>
      <c r="HJ359" s="138">
        <v>0</v>
      </c>
      <c r="HK359" s="138">
        <v>24.264482863208979</v>
      </c>
      <c r="HL359" s="138">
        <v>97.057931452835916</v>
      </c>
      <c r="HM359" s="138">
        <v>97.057931452835916</v>
      </c>
      <c r="HN359" s="138">
        <v>0</v>
      </c>
      <c r="HO359" s="138">
        <v>0</v>
      </c>
      <c r="HP359" s="138">
        <v>0</v>
      </c>
      <c r="HQ359" s="138">
        <v>0</v>
      </c>
      <c r="HR359" s="138">
        <v>0</v>
      </c>
      <c r="HS359" s="138">
        <v>169.85138004246284</v>
      </c>
      <c r="HT359" s="138">
        <v>24.264482863208979</v>
      </c>
      <c r="HU359" s="138">
        <v>97.057931452835916</v>
      </c>
      <c r="HV359" s="138">
        <v>0</v>
      </c>
      <c r="HW359" s="138">
        <v>0</v>
      </c>
      <c r="HX359" s="138">
        <v>97.057931452835916</v>
      </c>
      <c r="HY359" s="138">
        <v>339.70276008492567</v>
      </c>
      <c r="HZ359" s="138">
        <v>0</v>
      </c>
      <c r="IA359" s="138">
        <v>0</v>
      </c>
      <c r="IB359" s="138">
        <v>0</v>
      </c>
      <c r="IC359" s="138">
        <v>0</v>
      </c>
      <c r="ID359" s="138">
        <v>145.58689717925387</v>
      </c>
      <c r="IE359" s="138">
        <v>0</v>
      </c>
      <c r="IF359" s="138">
        <v>0</v>
      </c>
      <c r="IG359" s="138">
        <v>0</v>
      </c>
      <c r="IH359" s="138">
        <v>0</v>
      </c>
      <c r="II359" s="138">
        <v>0</v>
      </c>
      <c r="IJ359" s="138">
        <v>0</v>
      </c>
      <c r="IK359" s="138">
        <v>0</v>
      </c>
      <c r="IL359" s="138">
        <v>0</v>
      </c>
      <c r="IM359" s="138">
        <v>0</v>
      </c>
      <c r="IN359" s="138">
        <v>0</v>
      </c>
      <c r="IO359" s="138">
        <v>72.793448589626934</v>
      </c>
      <c r="IP359" s="138">
        <v>0</v>
      </c>
      <c r="IQ359" s="138">
        <v>0</v>
      </c>
      <c r="IR359" s="138">
        <v>0</v>
      </c>
      <c r="IS359" s="138">
        <v>0</v>
      </c>
      <c r="IT359" s="138">
        <v>24.264482863208979</v>
      </c>
      <c r="IU359" s="138">
        <v>48.528965726417958</v>
      </c>
      <c r="IV359" s="138">
        <v>48.528965726417958</v>
      </c>
      <c r="IW359" s="138">
        <v>0</v>
      </c>
      <c r="IX359" s="138">
        <v>0</v>
      </c>
      <c r="IY359" s="138">
        <v>0</v>
      </c>
      <c r="IZ359" s="138">
        <v>0</v>
      </c>
      <c r="JA359" s="138">
        <v>0</v>
      </c>
      <c r="JB359" s="138">
        <v>48.528965726417958</v>
      </c>
      <c r="JC359" s="138">
        <v>0</v>
      </c>
      <c r="JD359" s="138">
        <v>0</v>
      </c>
      <c r="JE359" s="138">
        <v>0</v>
      </c>
      <c r="JF359" s="138">
        <v>0</v>
      </c>
      <c r="JG359" s="138">
        <v>0</v>
      </c>
      <c r="JH359" s="138">
        <v>0</v>
      </c>
      <c r="JI359" s="138">
        <v>0</v>
      </c>
      <c r="JJ359" s="138">
        <v>0</v>
      </c>
      <c r="JK359" s="138">
        <v>0</v>
      </c>
      <c r="JL359" s="138">
        <v>0</v>
      </c>
      <c r="JM359" s="138">
        <v>0</v>
      </c>
      <c r="JN359" s="138">
        <v>0</v>
      </c>
      <c r="JO359" s="138">
        <v>24.264482863208979</v>
      </c>
      <c r="JP359" s="138">
        <v>24.264482863208979</v>
      </c>
      <c r="JQ359" s="138">
        <v>0</v>
      </c>
      <c r="JR359" s="138">
        <v>0</v>
      </c>
      <c r="JS359" s="138">
        <v>0</v>
      </c>
      <c r="JT359" s="138">
        <v>0</v>
      </c>
      <c r="JU359" s="138">
        <v>0</v>
      </c>
      <c r="JV359" s="138">
        <v>994.84379739156816</v>
      </c>
      <c r="JW359" s="138">
        <v>0</v>
      </c>
      <c r="JX359" s="138">
        <v>24.264482863208979</v>
      </c>
      <c r="JY359" s="138">
        <v>0</v>
      </c>
      <c r="JZ359" s="138">
        <v>0</v>
      </c>
      <c r="KA359" s="138">
        <v>0</v>
      </c>
      <c r="KB359" s="138">
        <v>0</v>
      </c>
      <c r="KC359" s="138">
        <v>0</v>
      </c>
      <c r="KD359" s="138">
        <v>0</v>
      </c>
      <c r="KE359" s="138">
        <v>0</v>
      </c>
      <c r="KF359" s="138">
        <v>24.264482863208979</v>
      </c>
      <c r="KG359" s="138">
        <v>0</v>
      </c>
      <c r="KH359" s="138">
        <v>0</v>
      </c>
      <c r="KI359" s="138">
        <v>0</v>
      </c>
      <c r="KJ359" s="138">
        <v>0</v>
      </c>
      <c r="KK359" s="138">
        <v>0</v>
      </c>
      <c r="KL359" s="138">
        <v>0</v>
      </c>
      <c r="KM359" s="138">
        <v>0</v>
      </c>
      <c r="KN359" s="138">
        <v>0</v>
      </c>
      <c r="KO359" s="138">
        <v>194.11586290567183</v>
      </c>
      <c r="KP359" s="138">
        <v>0</v>
      </c>
      <c r="KQ359" s="138">
        <v>0</v>
      </c>
      <c r="KR359" s="138">
        <v>0</v>
      </c>
      <c r="KS359" s="138">
        <v>0</v>
      </c>
      <c r="KT359" s="138">
        <v>0</v>
      </c>
      <c r="KU359" s="138">
        <v>0</v>
      </c>
      <c r="KV359" s="138">
        <v>0</v>
      </c>
      <c r="KW359" s="138">
        <v>0</v>
      </c>
      <c r="KX359" s="138">
        <v>48.528965726417958</v>
      </c>
      <c r="KY359" s="138">
        <v>0</v>
      </c>
      <c r="KZ359" s="138">
        <v>48.528965726417958</v>
      </c>
      <c r="LA359" s="138">
        <v>24.264482863208979</v>
      </c>
      <c r="LB359" s="138">
        <v>606.61207158022444</v>
      </c>
      <c r="LC359" s="138">
        <v>0</v>
      </c>
      <c r="LD359" s="138">
        <v>0</v>
      </c>
      <c r="LE359" s="138">
        <v>24.264482863208979</v>
      </c>
      <c r="LF359" s="138">
        <v>0</v>
      </c>
      <c r="LG359" s="138">
        <v>0</v>
      </c>
      <c r="LH359" s="138">
        <v>0</v>
      </c>
      <c r="LI359" s="138">
        <v>0</v>
      </c>
      <c r="LJ359" s="138">
        <v>0</v>
      </c>
      <c r="LK359" s="138">
        <v>0</v>
      </c>
      <c r="LL359" s="139">
        <v>24.264482863208979</v>
      </c>
      <c r="LM359" s="138">
        <v>48.528965726417958</v>
      </c>
      <c r="LN359" s="138">
        <v>0</v>
      </c>
      <c r="LO359" s="138">
        <v>0</v>
      </c>
      <c r="LP359" s="138">
        <v>0</v>
      </c>
      <c r="LQ359" s="138">
        <v>0</v>
      </c>
      <c r="LR359" s="138">
        <v>0</v>
      </c>
      <c r="LS359" s="138">
        <v>24.264482863208979</v>
      </c>
      <c r="LT359" s="138">
        <v>0</v>
      </c>
      <c r="LU359" s="138">
        <v>0</v>
      </c>
      <c r="LV359" s="138">
        <v>0</v>
      </c>
      <c r="LW359" s="138">
        <v>0</v>
      </c>
      <c r="LX359" s="138">
        <v>72.793448589626934</v>
      </c>
      <c r="LY359" s="138">
        <v>0</v>
      </c>
      <c r="LZ359" s="138">
        <v>0</v>
      </c>
      <c r="MA359" s="138">
        <v>0</v>
      </c>
      <c r="MB359" s="138">
        <v>0</v>
      </c>
      <c r="MC359" s="138">
        <v>48.528965726417958</v>
      </c>
      <c r="MD359" s="138">
        <v>0</v>
      </c>
      <c r="ME359" s="138">
        <v>0</v>
      </c>
      <c r="MF359" s="138">
        <v>169.85138004246284</v>
      </c>
      <c r="MG359" s="138">
        <v>0</v>
      </c>
      <c r="MH359" s="138">
        <v>0</v>
      </c>
      <c r="MI359" s="138">
        <v>0</v>
      </c>
      <c r="MJ359" s="138">
        <v>606.61207158022444</v>
      </c>
      <c r="MK359" s="138">
        <v>0</v>
      </c>
      <c r="ML359" s="138">
        <v>0</v>
      </c>
      <c r="MM359" s="138">
        <v>0</v>
      </c>
      <c r="MN359" s="138">
        <v>0</v>
      </c>
      <c r="MO359" s="138">
        <v>0</v>
      </c>
      <c r="MP359" s="138">
        <v>0</v>
      </c>
      <c r="MQ359" s="138">
        <v>0</v>
      </c>
      <c r="MR359" s="138">
        <v>0</v>
      </c>
      <c r="MS359" s="138">
        <v>0</v>
      </c>
      <c r="MT359" s="138">
        <v>24.264482863208979</v>
      </c>
      <c r="MU359" s="138">
        <v>0</v>
      </c>
      <c r="MV359" s="138">
        <v>0</v>
      </c>
      <c r="MW359" s="138">
        <v>0</v>
      </c>
      <c r="MX359" s="138">
        <v>0</v>
      </c>
      <c r="MY359" s="138">
        <v>0</v>
      </c>
      <c r="MZ359" s="138">
        <v>0</v>
      </c>
      <c r="NA359" s="138">
        <v>0</v>
      </c>
      <c r="NB359" s="138">
        <v>24.264482863208979</v>
      </c>
      <c r="NC359" s="138">
        <v>0</v>
      </c>
      <c r="ND359" s="138">
        <v>0</v>
      </c>
      <c r="NE359" s="138">
        <v>0</v>
      </c>
      <c r="NF359" s="138">
        <v>0</v>
      </c>
      <c r="NG359" s="138">
        <v>0</v>
      </c>
      <c r="NH359" s="138">
        <v>0</v>
      </c>
      <c r="NI359" s="138">
        <v>0</v>
      </c>
      <c r="NJ359" s="138">
        <v>0</v>
      </c>
      <c r="NK359" s="138">
        <v>0</v>
      </c>
      <c r="NL359" s="138">
        <v>0</v>
      </c>
      <c r="NM359" s="138">
        <v>0</v>
      </c>
      <c r="NN359" s="138">
        <v>0</v>
      </c>
      <c r="NO359" s="138">
        <v>0</v>
      </c>
      <c r="NP359" s="138">
        <v>0</v>
      </c>
      <c r="NQ359" s="138">
        <v>0</v>
      </c>
      <c r="NR359" s="138">
        <v>0</v>
      </c>
      <c r="NS359" s="138">
        <v>0</v>
      </c>
      <c r="NT359" s="138">
        <v>0</v>
      </c>
      <c r="NU359" s="138">
        <v>0</v>
      </c>
      <c r="NV359" s="138">
        <v>0</v>
      </c>
      <c r="NW359" s="138">
        <v>97.057931452835916</v>
      </c>
      <c r="NX359" s="138">
        <v>0</v>
      </c>
      <c r="NY359" s="138">
        <v>0</v>
      </c>
      <c r="NZ359" s="138">
        <v>0</v>
      </c>
      <c r="OA359" s="138">
        <v>0</v>
      </c>
      <c r="OB359" s="138">
        <v>48.528965726417958</v>
      </c>
      <c r="OC359" s="138">
        <v>0</v>
      </c>
      <c r="OD359" s="138">
        <v>0</v>
      </c>
      <c r="OE359" s="138">
        <v>0</v>
      </c>
      <c r="OF359" s="138">
        <v>0</v>
      </c>
      <c r="OG359" s="138">
        <v>0</v>
      </c>
      <c r="OH359" s="138">
        <v>0</v>
      </c>
      <c r="OI359" s="138">
        <v>0</v>
      </c>
      <c r="OJ359" s="138">
        <v>0</v>
      </c>
      <c r="OK359" s="138">
        <v>0</v>
      </c>
      <c r="OL359" s="138">
        <v>0</v>
      </c>
      <c r="OM359" s="138">
        <v>0</v>
      </c>
      <c r="ON359" s="138">
        <v>0</v>
      </c>
    </row>
    <row r="360" spans="1:404" ht="20.25" customHeight="1">
      <c r="A360" s="17">
        <v>40213</v>
      </c>
      <c r="B360" s="18" t="s">
        <v>172</v>
      </c>
      <c r="C360" s="19">
        <v>2</v>
      </c>
      <c r="D360" s="14">
        <v>-3.37805</v>
      </c>
      <c r="E360" s="15">
        <v>-60.269489999999998</v>
      </c>
      <c r="F360" s="11" t="s">
        <v>16</v>
      </c>
      <c r="G360" s="13">
        <v>8</v>
      </c>
      <c r="H360" s="11" t="s">
        <v>83</v>
      </c>
      <c r="I360" s="12" t="s">
        <v>468</v>
      </c>
      <c r="J360" s="12" t="s">
        <v>1930</v>
      </c>
      <c r="K360" s="16" t="s">
        <v>451</v>
      </c>
      <c r="L360" s="136">
        <v>0</v>
      </c>
      <c r="M360" s="20">
        <v>3.8</v>
      </c>
      <c r="N360" s="20">
        <v>1.5</v>
      </c>
      <c r="O360" s="20">
        <v>30.02</v>
      </c>
      <c r="P360" s="20">
        <v>98</v>
      </c>
      <c r="Q360" s="20">
        <v>1.53</v>
      </c>
      <c r="R360" s="20">
        <v>69.900000000000006</v>
      </c>
      <c r="S360" s="20">
        <v>5.28</v>
      </c>
      <c r="T360" s="20">
        <v>0.8</v>
      </c>
      <c r="U360" s="20">
        <v>0.2</v>
      </c>
      <c r="V360" s="20" t="s">
        <v>15</v>
      </c>
      <c r="W360" s="20">
        <v>7.14</v>
      </c>
      <c r="X360" s="20">
        <v>0.31</v>
      </c>
      <c r="Y360" s="20">
        <v>15.96</v>
      </c>
      <c r="Z360" s="21" t="s">
        <v>15</v>
      </c>
      <c r="AA360" s="20">
        <v>2.2000000000000002</v>
      </c>
      <c r="AB360" s="20">
        <v>7.34</v>
      </c>
      <c r="AC360" s="20">
        <v>44.75</v>
      </c>
      <c r="AD360" s="20">
        <v>0.06</v>
      </c>
      <c r="AE360" s="20">
        <v>0.32</v>
      </c>
      <c r="AF360" s="20">
        <v>2.12</v>
      </c>
      <c r="AG360" s="260" t="s">
        <v>1900</v>
      </c>
      <c r="AH360" s="20">
        <v>5.54</v>
      </c>
      <c r="AI360" s="204">
        <v>12.47</v>
      </c>
      <c r="AJ360" s="20">
        <v>1.95</v>
      </c>
      <c r="AK360" s="20">
        <v>3.02</v>
      </c>
      <c r="AL360" s="20">
        <v>2.13</v>
      </c>
      <c r="AM360" s="20">
        <v>0.02</v>
      </c>
      <c r="AN360" s="21" t="s">
        <v>15</v>
      </c>
      <c r="AO360" s="204">
        <v>10.93038452258962</v>
      </c>
      <c r="AP360" s="204">
        <v>8.5979856092233042</v>
      </c>
      <c r="AQ360" s="217">
        <f t="shared" si="25"/>
        <v>19.528370131812924</v>
      </c>
      <c r="AR360" s="261">
        <f t="shared" si="24"/>
        <v>0.55971821758864282</v>
      </c>
      <c r="AS360" s="20">
        <v>5.96</v>
      </c>
      <c r="AT360" s="20">
        <v>14.13</v>
      </c>
      <c r="AU360" s="20">
        <v>1.69</v>
      </c>
      <c r="AV360" s="20">
        <v>8.35</v>
      </c>
      <c r="AW360" s="204">
        <f t="shared" si="26"/>
        <v>1.1087464919028158</v>
      </c>
      <c r="AX360" s="204">
        <v>1.7404999999999999</v>
      </c>
      <c r="AY360" s="204">
        <v>0.40089999999999998</v>
      </c>
      <c r="AZ360" s="204">
        <f t="shared" si="27"/>
        <v>6.0576037797199701E-2</v>
      </c>
      <c r="BA360" s="204">
        <v>1.3394999999999999</v>
      </c>
      <c r="BB360" s="266">
        <f t="shared" si="28"/>
        <v>0.36765984063745022</v>
      </c>
      <c r="BC360" s="204">
        <v>0.74809999999999999</v>
      </c>
      <c r="BD360" s="204">
        <f t="shared" si="29"/>
        <v>0.21786846789328429</v>
      </c>
      <c r="BE360" s="204">
        <v>34.418700000000001</v>
      </c>
      <c r="BF360" s="204">
        <f t="shared" si="30"/>
        <v>10.390890541457658</v>
      </c>
      <c r="BG360" s="204">
        <f t="shared" si="31"/>
        <v>3.9907140168135166E-2</v>
      </c>
      <c r="BH360" s="204" t="s">
        <v>15</v>
      </c>
      <c r="BI360" s="204" t="s">
        <v>15</v>
      </c>
      <c r="BJ360" s="309">
        <v>16.470680000000002</v>
      </c>
      <c r="BK360" s="309">
        <v>482007700</v>
      </c>
      <c r="BL360" s="309">
        <v>163760400</v>
      </c>
      <c r="BM360" s="309">
        <v>0.4685745</v>
      </c>
      <c r="BN360" s="309">
        <v>0.16433729999999999</v>
      </c>
      <c r="BO360" s="309">
        <v>0.22046370000000001</v>
      </c>
      <c r="BP360" s="309">
        <v>0.1126421</v>
      </c>
      <c r="BQ360" s="309">
        <v>0</v>
      </c>
      <c r="BR360" s="309">
        <v>3.3982329999999998E-2</v>
      </c>
      <c r="BS360" s="136">
        <v>13.109453201293899</v>
      </c>
      <c r="BT360" s="136">
        <v>3.21612854003906</v>
      </c>
      <c r="BU360" s="136">
        <v>2.2854295093566201E-3</v>
      </c>
      <c r="BV360" s="136">
        <v>2.7116050012409702E-3</v>
      </c>
      <c r="BW360" s="136">
        <v>3.5471680574119101E-3</v>
      </c>
      <c r="BX360" s="136">
        <v>49.8747134372327</v>
      </c>
      <c r="BY360" s="136">
        <v>3247.8210754410802</v>
      </c>
      <c r="BZ360" s="136">
        <v>1.17431412901351E-3</v>
      </c>
      <c r="CA360" s="136">
        <v>6.3594735720168597E-4</v>
      </c>
      <c r="CB360" s="136">
        <v>11440.3185959121</v>
      </c>
      <c r="CC360" s="136">
        <v>5835.7620760176396</v>
      </c>
      <c r="CD360" s="136">
        <v>928.25941586145905</v>
      </c>
      <c r="CE360" s="136">
        <v>0</v>
      </c>
      <c r="CF360" s="136">
        <v>0.64736199999999999</v>
      </c>
      <c r="CG360" s="136">
        <v>0.64736199999999999</v>
      </c>
      <c r="CH360" s="136">
        <v>25.5</v>
      </c>
      <c r="CI360" s="136">
        <v>27.084137931034501</v>
      </c>
      <c r="CJ360" s="136">
        <v>26.951246537396099</v>
      </c>
      <c r="CK360" s="136">
        <v>6.8400000000000002E-2</v>
      </c>
      <c r="CL360" s="136">
        <v>14.417999999999999</v>
      </c>
      <c r="CM360" s="136">
        <v>40.219200000000001</v>
      </c>
      <c r="CN360" s="136">
        <v>0</v>
      </c>
      <c r="CO360" s="136">
        <v>26894.627770999999</v>
      </c>
      <c r="CP360" s="136">
        <v>65916.418879999997</v>
      </c>
      <c r="CQ360" s="136">
        <v>91</v>
      </c>
      <c r="CR360" s="136">
        <v>82.972413793103399</v>
      </c>
      <c r="CS360" s="136">
        <v>82.265927977839297</v>
      </c>
      <c r="CT360" s="136">
        <v>1003.4</v>
      </c>
      <c r="CU360" s="136">
        <v>1003.7827586206899</v>
      </c>
      <c r="CV360" s="136">
        <v>1004.1703601107999</v>
      </c>
      <c r="CW360" s="136">
        <v>0.2</v>
      </c>
      <c r="CX360" s="136">
        <v>1.93379310344828</v>
      </c>
      <c r="CY360" s="136">
        <v>1.90997229916897</v>
      </c>
      <c r="CZ360" s="136">
        <v>304</v>
      </c>
      <c r="DA360" s="136">
        <v>99.027586206896601</v>
      </c>
      <c r="DB360" s="136">
        <v>111.448753462604</v>
      </c>
      <c r="DC360" s="136">
        <v>0</v>
      </c>
      <c r="DD360" s="136">
        <v>2929.55</v>
      </c>
      <c r="DE360" s="136">
        <v>7422.375</v>
      </c>
      <c r="DF360" s="136">
        <v>0</v>
      </c>
      <c r="DG360" s="136">
        <v>25747.5</v>
      </c>
      <c r="DH360" s="136">
        <v>65324.425000000003</v>
      </c>
      <c r="DI360" s="136">
        <v>434.97500000000002</v>
      </c>
      <c r="DJ360" s="136">
        <v>65380.05</v>
      </c>
      <c r="DK360" s="136">
        <v>163120.20000000001</v>
      </c>
      <c r="DL360" s="136">
        <v>428.75</v>
      </c>
      <c r="DM360" s="136">
        <v>62133.2</v>
      </c>
      <c r="DN360" s="136">
        <v>153794.5</v>
      </c>
      <c r="DO360" s="136">
        <v>0</v>
      </c>
      <c r="DP360" s="136">
        <v>1667.854</v>
      </c>
      <c r="DQ360" s="136">
        <v>4222.509</v>
      </c>
      <c r="DR360" s="136">
        <v>0</v>
      </c>
      <c r="DS360" s="136">
        <v>54.597999999999999</v>
      </c>
      <c r="DT360" s="136">
        <v>136.73400000000001</v>
      </c>
      <c r="DU360" s="136">
        <v>0</v>
      </c>
      <c r="DV360" s="136">
        <v>285.89999999999998</v>
      </c>
      <c r="DW360" s="136">
        <v>717.77499999999998</v>
      </c>
      <c r="DX360" s="136">
        <v>0</v>
      </c>
      <c r="DY360" s="136">
        <v>2133</v>
      </c>
      <c r="DZ360" s="136">
        <v>7048.0749999999998</v>
      </c>
      <c r="EA360" s="136">
        <v>0</v>
      </c>
      <c r="EB360" s="136">
        <v>10258.549999999999</v>
      </c>
      <c r="EC360" s="136">
        <v>24379.625</v>
      </c>
      <c r="ED360" s="136"/>
      <c r="EE360" s="136"/>
      <c r="EF360" s="136"/>
      <c r="EG360" s="136"/>
      <c r="EH360" s="136"/>
      <c r="EI360" s="136"/>
      <c r="EJ360" s="136"/>
      <c r="EK360" s="136"/>
      <c r="EL360" s="136"/>
      <c r="EM360" s="136"/>
      <c r="EN360" s="136"/>
      <c r="EO360" s="136"/>
      <c r="EP360" s="136"/>
      <c r="ER360" s="136"/>
      <c r="ES360" s="136"/>
      <c r="ET360" s="136"/>
      <c r="EU360" s="136"/>
      <c r="EV360" s="136"/>
      <c r="EW360" s="136"/>
      <c r="EX360" s="136"/>
      <c r="EY360" s="136"/>
      <c r="EZ360" s="136"/>
      <c r="FA360" s="136"/>
      <c r="FB360" s="136"/>
      <c r="FC360" s="136"/>
      <c r="FD360" s="136"/>
      <c r="FE360" s="136"/>
      <c r="FF360" s="136"/>
      <c r="FG360" s="136"/>
      <c r="FH360" s="136"/>
      <c r="FI360" s="136"/>
      <c r="FJ360" s="136"/>
      <c r="FK360" s="136"/>
      <c r="FL360" s="136"/>
      <c r="FM360" s="136"/>
      <c r="FN360" s="136"/>
      <c r="FO360" s="136"/>
      <c r="FP360" s="136"/>
      <c r="FQ360" s="136"/>
      <c r="FR360" s="136"/>
      <c r="FS360" s="136"/>
      <c r="FT360" s="136"/>
      <c r="FU360" s="136"/>
      <c r="FV360" s="136"/>
      <c r="FW360" s="136"/>
      <c r="FX360" s="136"/>
      <c r="FY360" s="136"/>
      <c r="FZ360" s="136"/>
      <c r="GA360" s="136"/>
      <c r="GB360" s="136"/>
      <c r="GC360" s="136"/>
      <c r="GD360" s="136"/>
      <c r="GE360" s="136"/>
      <c r="GF360" s="136"/>
      <c r="GG360" s="136"/>
      <c r="GH360" s="136"/>
      <c r="GI360" s="136"/>
      <c r="GJ360" s="136"/>
      <c r="GK360" s="136"/>
      <c r="GL360" s="136"/>
      <c r="GM360" s="136"/>
      <c r="GN360" s="136"/>
      <c r="GO360" s="136"/>
      <c r="GP360" s="136"/>
      <c r="GQ360" s="136"/>
      <c r="GR360" s="136"/>
      <c r="GS360" s="136"/>
      <c r="GT360" s="136"/>
      <c r="GU360" s="136"/>
      <c r="GV360" s="136"/>
      <c r="GW360" s="136"/>
      <c r="GX360" s="136"/>
      <c r="GY360" s="136"/>
      <c r="GZ360" s="136"/>
      <c r="HA360" s="136"/>
      <c r="HB360" s="136"/>
      <c r="HC360" s="136"/>
      <c r="HD360" s="136"/>
      <c r="HE360" s="136"/>
      <c r="HF360" s="136"/>
      <c r="HG360" s="136"/>
      <c r="HH360" s="136"/>
      <c r="HI360" s="136"/>
      <c r="HJ360" s="136"/>
      <c r="HK360" s="136"/>
      <c r="HL360" s="136"/>
      <c r="HM360" s="136"/>
      <c r="HN360" s="136"/>
      <c r="HO360" s="136"/>
      <c r="HP360" s="136"/>
      <c r="HQ360" s="136"/>
      <c r="HR360" s="136"/>
      <c r="HS360" s="136"/>
      <c r="HT360" s="136"/>
      <c r="HU360" s="136"/>
      <c r="HV360" s="136"/>
      <c r="HW360" s="136"/>
      <c r="HX360" s="136"/>
      <c r="HY360" s="136"/>
      <c r="HZ360" s="136"/>
      <c r="IA360" s="136"/>
      <c r="IB360" s="136"/>
      <c r="IC360" s="136"/>
      <c r="ID360" s="136"/>
      <c r="IE360" s="136"/>
      <c r="IF360" s="136"/>
      <c r="IG360" s="136"/>
      <c r="IH360" s="136"/>
      <c r="II360" s="136"/>
      <c r="IJ360" s="136"/>
      <c r="IK360" s="136"/>
      <c r="IL360" s="136"/>
      <c r="IM360" s="136"/>
      <c r="IN360" s="136"/>
      <c r="IO360" s="136"/>
      <c r="IP360" s="136"/>
      <c r="IQ360" s="136"/>
      <c r="IR360" s="136"/>
      <c r="IS360" s="136"/>
      <c r="IT360" s="136"/>
      <c r="IU360" s="136"/>
      <c r="IV360" s="136"/>
      <c r="IW360" s="136"/>
      <c r="IX360" s="136"/>
      <c r="IY360" s="136"/>
      <c r="IZ360" s="136"/>
      <c r="JA360" s="136"/>
      <c r="JB360" s="136"/>
      <c r="JC360" s="136"/>
      <c r="JD360" s="136"/>
      <c r="JE360" s="136"/>
      <c r="JF360" s="136"/>
      <c r="JG360" s="136"/>
      <c r="JH360" s="136"/>
      <c r="JI360" s="136"/>
      <c r="JJ360" s="136"/>
      <c r="JK360" s="136"/>
      <c r="JL360" s="136"/>
      <c r="JM360" s="136"/>
      <c r="JN360" s="136"/>
      <c r="JO360" s="136"/>
      <c r="JP360" s="136"/>
      <c r="JQ360" s="136"/>
      <c r="JR360" s="136"/>
      <c r="JS360" s="136"/>
      <c r="JT360" s="136"/>
      <c r="JU360" s="136"/>
      <c r="JV360" s="136"/>
      <c r="JW360" s="136"/>
      <c r="JX360" s="136"/>
      <c r="JY360" s="136"/>
      <c r="JZ360" s="136"/>
      <c r="KA360" s="136"/>
      <c r="KB360" s="136"/>
      <c r="KC360" s="136"/>
      <c r="KD360" s="136"/>
      <c r="KE360" s="136"/>
      <c r="KF360" s="136"/>
      <c r="KG360" s="136"/>
      <c r="KH360" s="136"/>
      <c r="KI360" s="136"/>
      <c r="KJ360" s="136"/>
      <c r="KK360" s="136"/>
      <c r="KL360" s="136"/>
      <c r="KM360" s="136"/>
      <c r="KN360" s="136"/>
      <c r="KO360" s="136"/>
      <c r="KP360" s="136"/>
      <c r="KQ360" s="136"/>
      <c r="KR360" s="136"/>
      <c r="KS360" s="136"/>
      <c r="KT360" s="136"/>
      <c r="KU360" s="136"/>
      <c r="KV360" s="136"/>
      <c r="KW360" s="136"/>
      <c r="KX360" s="136"/>
      <c r="KY360" s="136"/>
      <c r="KZ360" s="136"/>
      <c r="LA360" s="136"/>
      <c r="LB360" s="136"/>
      <c r="LC360" s="136"/>
      <c r="LD360" s="136"/>
      <c r="LE360" s="136"/>
      <c r="LF360" s="136"/>
      <c r="LG360" s="136"/>
      <c r="LH360" s="136"/>
      <c r="LI360" s="136"/>
      <c r="LJ360" s="136"/>
      <c r="LK360" s="136"/>
      <c r="LL360" s="136"/>
      <c r="LM360" s="136"/>
      <c r="LN360" s="136"/>
      <c r="LO360" s="136"/>
      <c r="LP360" s="136"/>
      <c r="LQ360" s="136"/>
      <c r="LR360" s="136"/>
      <c r="LS360" s="136"/>
      <c r="LT360" s="136"/>
      <c r="LU360" s="136"/>
      <c r="LV360" s="136"/>
      <c r="LW360" s="136"/>
      <c r="LX360" s="136"/>
      <c r="LY360" s="136"/>
      <c r="LZ360" s="136"/>
      <c r="MA360" s="136"/>
      <c r="MB360" s="136"/>
      <c r="MC360" s="136"/>
      <c r="MD360" s="136"/>
      <c r="ME360" s="136"/>
      <c r="MF360" s="136"/>
      <c r="MG360" s="136"/>
      <c r="MH360" s="136"/>
      <c r="MI360" s="136"/>
      <c r="MJ360" s="136"/>
      <c r="MK360" s="136"/>
      <c r="ML360" s="136"/>
      <c r="MM360" s="136"/>
      <c r="MN360" s="136"/>
      <c r="MO360" s="136"/>
      <c r="MP360" s="136"/>
      <c r="MQ360" s="136"/>
      <c r="MR360" s="136"/>
      <c r="MS360" s="136"/>
      <c r="MT360" s="136"/>
      <c r="MU360" s="136"/>
      <c r="MV360" s="136"/>
      <c r="MW360" s="136"/>
      <c r="MX360" s="136"/>
      <c r="MY360" s="136"/>
      <c r="MZ360" s="136"/>
      <c r="NA360" s="136"/>
      <c r="NB360" s="136"/>
      <c r="NC360" s="136"/>
      <c r="ND360" s="136"/>
      <c r="NE360" s="136"/>
      <c r="NF360" s="136"/>
      <c r="NG360" s="136"/>
      <c r="NH360" s="136"/>
      <c r="NI360" s="136"/>
      <c r="NJ360" s="136"/>
      <c r="NK360" s="136"/>
      <c r="NL360" s="136"/>
      <c r="NM360" s="136"/>
      <c r="NN360" s="136"/>
      <c r="NO360" s="136"/>
      <c r="NP360" s="136"/>
      <c r="NQ360" s="136"/>
      <c r="NR360" s="136"/>
      <c r="NS360" s="136"/>
      <c r="NT360" s="136"/>
      <c r="NU360" s="136"/>
      <c r="NV360" s="136"/>
      <c r="NW360" s="136"/>
      <c r="NX360" s="136"/>
      <c r="NY360" s="136"/>
      <c r="NZ360" s="136"/>
      <c r="OA360" s="136"/>
      <c r="OB360" s="136"/>
      <c r="OC360" s="136"/>
      <c r="OD360" s="136"/>
      <c r="OE360" s="136"/>
      <c r="OF360" s="136"/>
      <c r="OG360" s="136"/>
      <c r="OH360" s="136"/>
      <c r="OI360" s="136"/>
      <c r="OJ360" s="136"/>
      <c r="OK360" s="136"/>
      <c r="OL360" s="136"/>
      <c r="OM360" s="136"/>
      <c r="ON360" s="136"/>
    </row>
    <row r="361" spans="1:404" ht="20.25" customHeight="1">
      <c r="A361" s="25">
        <v>40213</v>
      </c>
      <c r="B361" s="26" t="s">
        <v>172</v>
      </c>
      <c r="C361" s="27">
        <v>2</v>
      </c>
      <c r="D361" s="14">
        <v>-3.37805</v>
      </c>
      <c r="E361" s="23">
        <v>-60.269489999999998</v>
      </c>
      <c r="F361" s="11" t="s">
        <v>16</v>
      </c>
      <c r="G361" s="13">
        <v>8</v>
      </c>
      <c r="H361" s="11" t="s">
        <v>83</v>
      </c>
      <c r="I361" s="12" t="s">
        <v>469</v>
      </c>
      <c r="J361" s="12" t="s">
        <v>1930</v>
      </c>
      <c r="K361" s="24" t="s">
        <v>451</v>
      </c>
      <c r="L361" s="136">
        <v>0</v>
      </c>
      <c r="M361" s="178">
        <v>3.8</v>
      </c>
      <c r="N361" s="178">
        <v>1.5</v>
      </c>
      <c r="O361" s="178">
        <v>30</v>
      </c>
      <c r="P361" s="178">
        <v>98</v>
      </c>
      <c r="Q361" s="178">
        <v>3.6</v>
      </c>
      <c r="R361" s="178">
        <v>68.5</v>
      </c>
      <c r="S361" s="178">
        <v>5.18</v>
      </c>
      <c r="T361" s="178">
        <v>0.2</v>
      </c>
      <c r="U361" s="178">
        <v>0.1</v>
      </c>
      <c r="V361" s="178" t="s">
        <v>15</v>
      </c>
      <c r="W361" s="28">
        <v>7.13</v>
      </c>
      <c r="X361" s="28">
        <v>0.31</v>
      </c>
      <c r="Y361" s="28">
        <v>5.19</v>
      </c>
      <c r="Z361" s="29" t="s">
        <v>15</v>
      </c>
      <c r="AA361" s="28">
        <v>2.4</v>
      </c>
      <c r="AB361" s="28">
        <v>7</v>
      </c>
      <c r="AC361" s="28">
        <v>44.88</v>
      </c>
      <c r="AD361" s="28">
        <v>0.06</v>
      </c>
      <c r="AE361" s="28">
        <v>0.32</v>
      </c>
      <c r="AF361" s="28">
        <v>1.81</v>
      </c>
      <c r="AG361" s="260" t="s">
        <v>1900</v>
      </c>
      <c r="AH361" s="28">
        <v>5.17</v>
      </c>
      <c r="AI361" s="205">
        <v>6.8</v>
      </c>
      <c r="AJ361" s="28">
        <v>1.01</v>
      </c>
      <c r="AK361" s="28">
        <v>1.51</v>
      </c>
      <c r="AL361" s="28">
        <v>1.08</v>
      </c>
      <c r="AM361" s="28">
        <v>0.01</v>
      </c>
      <c r="AN361" s="29" t="s">
        <v>15</v>
      </c>
      <c r="AO361" s="205">
        <v>8.7846018391875997</v>
      </c>
      <c r="AP361" s="205">
        <v>10.097439257529865</v>
      </c>
      <c r="AQ361" s="217">
        <f t="shared" si="25"/>
        <v>18.882041096717465</v>
      </c>
      <c r="AR361" s="261">
        <f t="shared" si="24"/>
        <v>0.4652358182143112</v>
      </c>
      <c r="AS361" s="28">
        <v>3.87</v>
      </c>
      <c r="AT361" s="28">
        <v>12.79</v>
      </c>
      <c r="AU361" s="28">
        <v>1.59</v>
      </c>
      <c r="AV361" s="28">
        <v>8.0399999999999991</v>
      </c>
      <c r="AW361" s="204">
        <f t="shared" si="26"/>
        <v>0.55437324595140791</v>
      </c>
      <c r="AX361" s="217">
        <v>3.1494</v>
      </c>
      <c r="AY361" s="217">
        <v>0.43869999999999998</v>
      </c>
      <c r="AZ361" s="217">
        <f t="shared" si="27"/>
        <v>6.6287622303895011E-2</v>
      </c>
      <c r="BA361" s="217">
        <v>2.7107999999999999</v>
      </c>
      <c r="BB361" s="246">
        <f t="shared" si="28"/>
        <v>0.74404799999999993</v>
      </c>
      <c r="BC361" s="217">
        <v>0.625</v>
      </c>
      <c r="BD361" s="217">
        <f t="shared" si="29"/>
        <v>0.18201816927322911</v>
      </c>
      <c r="BE361" s="217">
        <v>38.134900000000002</v>
      </c>
      <c r="BF361" s="217">
        <f t="shared" si="30"/>
        <v>11.512798906101441</v>
      </c>
      <c r="BG361" s="217">
        <f t="shared" si="31"/>
        <v>5.1879041394067578E-2</v>
      </c>
      <c r="BH361" s="217" t="s">
        <v>15</v>
      </c>
      <c r="BI361" s="217" t="s">
        <v>15</v>
      </c>
      <c r="BJ361" s="309">
        <v>16.470680000000002</v>
      </c>
      <c r="BK361" s="309">
        <v>482007700</v>
      </c>
      <c r="BL361" s="309">
        <v>163760400</v>
      </c>
      <c r="BM361" s="309">
        <v>0.4685745</v>
      </c>
      <c r="BN361" s="309">
        <v>0.16433729999999999</v>
      </c>
      <c r="BO361" s="309">
        <v>0.22046370000000001</v>
      </c>
      <c r="BP361" s="309">
        <v>0.1126421</v>
      </c>
      <c r="BQ361" s="309">
        <v>0</v>
      </c>
      <c r="BR361" s="309">
        <v>3.3982329999999998E-2</v>
      </c>
      <c r="BS361" s="136">
        <v>13.109453201293899</v>
      </c>
      <c r="BT361" s="136">
        <v>3.21612854003906</v>
      </c>
      <c r="BU361" s="136">
        <v>2.2854295093566201E-3</v>
      </c>
      <c r="BV361" s="136">
        <v>2.7116050012409702E-3</v>
      </c>
      <c r="BW361" s="136">
        <v>3.5471680574119101E-3</v>
      </c>
      <c r="BX361" s="136">
        <v>49.8747134372327</v>
      </c>
      <c r="BY361" s="136">
        <v>3247.8210754410802</v>
      </c>
      <c r="BZ361" s="136">
        <v>1.17431412901351E-3</v>
      </c>
      <c r="CA361" s="136">
        <v>6.3594735720168597E-4</v>
      </c>
      <c r="CB361" s="136">
        <v>11440.3185959121</v>
      </c>
      <c r="CC361" s="136">
        <v>5835.7620760176396</v>
      </c>
      <c r="CD361" s="136">
        <v>928.25941586145905</v>
      </c>
      <c r="CE361" s="136">
        <v>0</v>
      </c>
      <c r="CF361" s="136">
        <v>0.64736199999999999</v>
      </c>
      <c r="CG361" s="136">
        <v>0.64736199999999999</v>
      </c>
      <c r="CH361" s="136">
        <v>25.5</v>
      </c>
      <c r="CI361" s="136">
        <v>27.084137931034501</v>
      </c>
      <c r="CJ361" s="136">
        <v>26.951246537396099</v>
      </c>
      <c r="CK361" s="136">
        <v>6.8400000000000002E-2</v>
      </c>
      <c r="CL361" s="136">
        <v>14.417999999999999</v>
      </c>
      <c r="CM361" s="136">
        <v>40.219200000000001</v>
      </c>
      <c r="CN361" s="136">
        <v>0</v>
      </c>
      <c r="CO361" s="136">
        <v>26894.627770999999</v>
      </c>
      <c r="CP361" s="136">
        <v>65916.418879999997</v>
      </c>
      <c r="CQ361" s="136">
        <v>91</v>
      </c>
      <c r="CR361" s="136">
        <v>82.972413793103399</v>
      </c>
      <c r="CS361" s="136">
        <v>82.265927977839297</v>
      </c>
      <c r="CT361" s="136">
        <v>1003.4</v>
      </c>
      <c r="CU361" s="136">
        <v>1003.7827586206899</v>
      </c>
      <c r="CV361" s="136">
        <v>1004.1703601107999</v>
      </c>
      <c r="CW361" s="136">
        <v>0.2</v>
      </c>
      <c r="CX361" s="136">
        <v>1.93379310344828</v>
      </c>
      <c r="CY361" s="136">
        <v>1.90997229916897</v>
      </c>
      <c r="CZ361" s="136">
        <v>304</v>
      </c>
      <c r="DA361" s="136">
        <v>99.027586206896601</v>
      </c>
      <c r="DB361" s="136">
        <v>111.448753462604</v>
      </c>
      <c r="DC361" s="136">
        <v>0</v>
      </c>
      <c r="DD361" s="136">
        <v>2929.55</v>
      </c>
      <c r="DE361" s="136">
        <v>7422.375</v>
      </c>
      <c r="DF361" s="136">
        <v>0</v>
      </c>
      <c r="DG361" s="136">
        <v>25747.5</v>
      </c>
      <c r="DH361" s="136">
        <v>65324.425000000003</v>
      </c>
      <c r="DI361" s="136">
        <v>434.97500000000002</v>
      </c>
      <c r="DJ361" s="136">
        <v>65380.05</v>
      </c>
      <c r="DK361" s="136">
        <v>163120.20000000001</v>
      </c>
      <c r="DL361" s="136">
        <v>428.75</v>
      </c>
      <c r="DM361" s="136">
        <v>62133.2</v>
      </c>
      <c r="DN361" s="136">
        <v>153794.5</v>
      </c>
      <c r="DO361" s="136">
        <v>0</v>
      </c>
      <c r="DP361" s="136">
        <v>1667.854</v>
      </c>
      <c r="DQ361" s="136">
        <v>4222.509</v>
      </c>
      <c r="DR361" s="136">
        <v>0</v>
      </c>
      <c r="DS361" s="136">
        <v>54.597999999999999</v>
      </c>
      <c r="DT361" s="136">
        <v>136.73400000000001</v>
      </c>
      <c r="DU361" s="136">
        <v>0</v>
      </c>
      <c r="DV361" s="136">
        <v>285.89999999999998</v>
      </c>
      <c r="DW361" s="136">
        <v>717.77499999999998</v>
      </c>
      <c r="DX361" s="136">
        <v>0</v>
      </c>
      <c r="DY361" s="136">
        <v>2133</v>
      </c>
      <c r="DZ361" s="136">
        <v>7048.0749999999998</v>
      </c>
      <c r="EA361" s="136">
        <v>0</v>
      </c>
      <c r="EB361" s="136">
        <v>10258.549999999999</v>
      </c>
      <c r="EC361" s="136">
        <v>24379.625</v>
      </c>
      <c r="ED361" s="136"/>
      <c r="EE361" s="136"/>
      <c r="EF361" s="136"/>
      <c r="EG361" s="136"/>
      <c r="EH361" s="136"/>
      <c r="EI361" s="136"/>
      <c r="EJ361" s="136"/>
      <c r="EK361" s="136"/>
      <c r="EL361" s="136"/>
      <c r="EM361" s="136"/>
      <c r="EN361" s="136"/>
      <c r="EO361" s="136"/>
      <c r="EP361" s="136"/>
      <c r="ER361" s="136"/>
      <c r="ES361" s="136"/>
      <c r="ET361" s="136"/>
      <c r="EU361" s="136"/>
      <c r="EV361" s="136"/>
      <c r="EW361" s="136"/>
      <c r="EX361" s="136"/>
      <c r="EY361" s="136"/>
      <c r="EZ361" s="136"/>
      <c r="FA361" s="136"/>
      <c r="FB361" s="136"/>
      <c r="FC361" s="136"/>
      <c r="FD361" s="136"/>
      <c r="FE361" s="136"/>
      <c r="FF361" s="136"/>
      <c r="FG361" s="136"/>
      <c r="FH361" s="136"/>
      <c r="FI361" s="136"/>
      <c r="FJ361" s="136"/>
      <c r="FK361" s="136"/>
      <c r="FL361" s="136"/>
      <c r="FM361" s="136"/>
      <c r="FN361" s="136"/>
      <c r="FO361" s="136"/>
      <c r="FP361" s="136"/>
      <c r="FQ361" s="136"/>
      <c r="FR361" s="136"/>
      <c r="FS361" s="136"/>
      <c r="FT361" s="136"/>
      <c r="FU361" s="136"/>
      <c r="FV361" s="136"/>
      <c r="FW361" s="136"/>
      <c r="FX361" s="136"/>
      <c r="FY361" s="136"/>
      <c r="FZ361" s="136"/>
      <c r="GA361" s="136"/>
      <c r="GB361" s="136"/>
      <c r="GC361" s="136"/>
      <c r="GD361" s="136"/>
      <c r="GE361" s="136"/>
      <c r="GF361" s="136"/>
      <c r="GG361" s="136"/>
      <c r="GH361" s="136"/>
      <c r="GI361" s="136"/>
      <c r="GJ361" s="136"/>
      <c r="GK361" s="136"/>
      <c r="GL361" s="136"/>
      <c r="GM361" s="136"/>
      <c r="GN361" s="136"/>
      <c r="GO361" s="136"/>
      <c r="GP361" s="136"/>
      <c r="GQ361" s="136"/>
      <c r="GR361" s="136"/>
      <c r="GS361" s="136"/>
      <c r="GT361" s="136"/>
      <c r="GU361" s="136"/>
      <c r="GV361" s="136"/>
      <c r="GW361" s="136"/>
      <c r="GX361" s="136"/>
      <c r="GY361" s="136"/>
      <c r="GZ361" s="136"/>
      <c r="HA361" s="136"/>
      <c r="HB361" s="136"/>
      <c r="HC361" s="136"/>
      <c r="HD361" s="136"/>
      <c r="HE361" s="136"/>
      <c r="HF361" s="136"/>
      <c r="HG361" s="136"/>
      <c r="HH361" s="136"/>
      <c r="HI361" s="136"/>
      <c r="HJ361" s="136"/>
      <c r="HK361" s="136"/>
      <c r="HL361" s="136"/>
      <c r="HM361" s="136"/>
      <c r="HN361" s="136"/>
      <c r="HO361" s="136"/>
      <c r="HP361" s="136"/>
      <c r="HQ361" s="136"/>
      <c r="HR361" s="136"/>
      <c r="HS361" s="136"/>
      <c r="HT361" s="136"/>
      <c r="HU361" s="136"/>
      <c r="HV361" s="136"/>
      <c r="HW361" s="136"/>
      <c r="HX361" s="136"/>
      <c r="HY361" s="136"/>
      <c r="HZ361" s="136"/>
      <c r="IA361" s="136"/>
      <c r="IB361" s="136"/>
      <c r="IC361" s="136"/>
      <c r="ID361" s="136"/>
      <c r="IE361" s="136"/>
      <c r="IF361" s="136"/>
      <c r="IG361" s="136"/>
      <c r="IH361" s="136"/>
      <c r="II361" s="136"/>
      <c r="IJ361" s="136"/>
      <c r="IK361" s="136"/>
      <c r="IL361" s="136"/>
      <c r="IM361" s="136"/>
      <c r="IN361" s="136"/>
      <c r="IO361" s="136"/>
      <c r="IP361" s="136"/>
      <c r="IQ361" s="136"/>
      <c r="IR361" s="136"/>
      <c r="IS361" s="136"/>
      <c r="IT361" s="136"/>
      <c r="IU361" s="136"/>
      <c r="IV361" s="136"/>
      <c r="IW361" s="136"/>
      <c r="IX361" s="136"/>
      <c r="IY361" s="136"/>
      <c r="IZ361" s="136"/>
      <c r="JA361" s="136"/>
      <c r="JB361" s="136"/>
      <c r="JC361" s="136"/>
      <c r="JD361" s="136"/>
      <c r="JE361" s="136"/>
      <c r="JF361" s="136"/>
      <c r="JG361" s="136"/>
      <c r="JH361" s="136"/>
      <c r="JI361" s="136"/>
      <c r="JJ361" s="136"/>
      <c r="JK361" s="136"/>
      <c r="JL361" s="136"/>
      <c r="JM361" s="136"/>
      <c r="JN361" s="136"/>
      <c r="JO361" s="136"/>
      <c r="JP361" s="136"/>
      <c r="JQ361" s="136"/>
      <c r="JR361" s="136"/>
      <c r="JS361" s="136"/>
      <c r="JT361" s="136"/>
      <c r="JU361" s="136"/>
      <c r="JV361" s="136"/>
      <c r="JW361" s="136"/>
      <c r="JX361" s="136"/>
      <c r="JY361" s="136"/>
      <c r="JZ361" s="136"/>
      <c r="KA361" s="136"/>
      <c r="KB361" s="136"/>
      <c r="KC361" s="136"/>
      <c r="KD361" s="136"/>
      <c r="KE361" s="136"/>
      <c r="KF361" s="136"/>
      <c r="KG361" s="136"/>
      <c r="KH361" s="136"/>
      <c r="KI361" s="136"/>
      <c r="KJ361" s="136"/>
      <c r="KK361" s="136"/>
      <c r="KL361" s="136"/>
      <c r="KM361" s="136"/>
      <c r="KN361" s="136"/>
      <c r="KO361" s="136"/>
      <c r="KP361" s="136"/>
      <c r="KQ361" s="136"/>
      <c r="KR361" s="136"/>
      <c r="KS361" s="136"/>
      <c r="KT361" s="136"/>
      <c r="KU361" s="136"/>
      <c r="KV361" s="136"/>
      <c r="KW361" s="136"/>
      <c r="KX361" s="136"/>
      <c r="KY361" s="136"/>
      <c r="KZ361" s="136"/>
      <c r="LA361" s="136"/>
      <c r="LB361" s="136"/>
      <c r="LC361" s="136"/>
      <c r="LD361" s="136"/>
      <c r="LE361" s="136"/>
      <c r="LF361" s="136"/>
      <c r="LG361" s="136"/>
      <c r="LH361" s="136"/>
      <c r="LI361" s="136"/>
      <c r="LJ361" s="136"/>
      <c r="LK361" s="136"/>
      <c r="LL361" s="136"/>
      <c r="LM361" s="136"/>
      <c r="LN361" s="136"/>
      <c r="LO361" s="136"/>
      <c r="LP361" s="136"/>
      <c r="LQ361" s="136"/>
      <c r="LR361" s="136"/>
      <c r="LS361" s="136"/>
      <c r="LT361" s="136"/>
      <c r="LU361" s="136"/>
      <c r="LV361" s="136"/>
      <c r="LW361" s="136"/>
      <c r="LX361" s="136"/>
      <c r="LY361" s="136"/>
      <c r="LZ361" s="136"/>
      <c r="MA361" s="136"/>
      <c r="MB361" s="136"/>
      <c r="MC361" s="136"/>
      <c r="MD361" s="136"/>
      <c r="ME361" s="136"/>
      <c r="MF361" s="136"/>
      <c r="MG361" s="136"/>
      <c r="MH361" s="136"/>
      <c r="MI361" s="136"/>
      <c r="MJ361" s="136"/>
      <c r="MK361" s="136"/>
      <c r="ML361" s="136"/>
      <c r="MM361" s="136"/>
      <c r="MN361" s="136"/>
      <c r="MO361" s="136"/>
      <c r="MP361" s="136"/>
      <c r="MQ361" s="136"/>
      <c r="MR361" s="136"/>
      <c r="MS361" s="136"/>
      <c r="MT361" s="136"/>
      <c r="MU361" s="136"/>
      <c r="MV361" s="136"/>
      <c r="MW361" s="136"/>
      <c r="MX361" s="136"/>
      <c r="MY361" s="136"/>
      <c r="MZ361" s="136"/>
      <c r="NA361" s="136"/>
      <c r="NB361" s="136"/>
      <c r="NC361" s="136"/>
      <c r="ND361" s="136"/>
      <c r="NE361" s="136"/>
      <c r="NF361" s="136"/>
      <c r="NG361" s="136"/>
      <c r="NH361" s="136"/>
      <c r="NI361" s="136"/>
      <c r="NJ361" s="136"/>
      <c r="NK361" s="136"/>
      <c r="NL361" s="136"/>
      <c r="NM361" s="136"/>
      <c r="NN361" s="136"/>
      <c r="NO361" s="136"/>
      <c r="NP361" s="136"/>
      <c r="NQ361" s="136"/>
      <c r="NR361" s="136"/>
      <c r="NS361" s="136"/>
      <c r="NT361" s="136"/>
      <c r="NU361" s="136"/>
      <c r="NV361" s="136"/>
      <c r="NW361" s="136"/>
      <c r="NX361" s="136"/>
      <c r="NY361" s="136"/>
      <c r="NZ361" s="136"/>
      <c r="OA361" s="136"/>
      <c r="OB361" s="136"/>
      <c r="OC361" s="136"/>
      <c r="OD361" s="136"/>
      <c r="OE361" s="136"/>
      <c r="OF361" s="136"/>
      <c r="OG361" s="136"/>
      <c r="OH361" s="136"/>
      <c r="OI361" s="136"/>
      <c r="OJ361" s="136"/>
      <c r="OK361" s="136"/>
      <c r="OL361" s="136"/>
      <c r="OM361" s="136"/>
      <c r="ON361" s="136"/>
    </row>
    <row r="362" spans="1:404" ht="20.25" customHeight="1">
      <c r="A362" s="25">
        <v>40213</v>
      </c>
      <c r="B362" s="26" t="s">
        <v>172</v>
      </c>
      <c r="C362" s="27">
        <v>2</v>
      </c>
      <c r="D362" s="14">
        <v>-3.37805</v>
      </c>
      <c r="E362" s="23">
        <v>-60.269489999999998</v>
      </c>
      <c r="F362" s="11" t="s">
        <v>16</v>
      </c>
      <c r="G362" s="13">
        <v>8</v>
      </c>
      <c r="H362" s="11" t="s">
        <v>83</v>
      </c>
      <c r="I362" s="12" t="s">
        <v>467</v>
      </c>
      <c r="J362" s="12" t="s">
        <v>1930</v>
      </c>
      <c r="K362" s="24" t="s">
        <v>451</v>
      </c>
      <c r="L362" s="136">
        <v>1</v>
      </c>
      <c r="M362" s="20">
        <v>3.8</v>
      </c>
      <c r="N362" s="20">
        <v>1.5</v>
      </c>
      <c r="O362" s="20">
        <v>30.03</v>
      </c>
      <c r="P362" s="20">
        <v>98</v>
      </c>
      <c r="Q362" s="20">
        <v>0.5</v>
      </c>
      <c r="R362" s="20">
        <v>69.8</v>
      </c>
      <c r="S362" s="20">
        <v>5.28</v>
      </c>
      <c r="T362" s="20">
        <v>1</v>
      </c>
      <c r="U362" s="20">
        <v>0.2</v>
      </c>
      <c r="V362" s="20" t="s">
        <v>15</v>
      </c>
      <c r="W362" s="28">
        <v>7.13</v>
      </c>
      <c r="X362" s="28">
        <v>0.64</v>
      </c>
      <c r="Y362" s="28">
        <v>5.0999999999999996</v>
      </c>
      <c r="Z362" s="29" t="s">
        <v>15</v>
      </c>
      <c r="AA362" s="28">
        <v>2.2999999999999998</v>
      </c>
      <c r="AB362" s="28">
        <v>7.44</v>
      </c>
      <c r="AC362" s="28">
        <v>44.83</v>
      </c>
      <c r="AD362" s="28">
        <v>0.06</v>
      </c>
      <c r="AE362" s="28">
        <v>0.34</v>
      </c>
      <c r="AF362" s="28">
        <v>2.0699999999999998</v>
      </c>
      <c r="AG362" s="260" t="s">
        <v>1900</v>
      </c>
      <c r="AH362" s="28">
        <v>5.57</v>
      </c>
      <c r="AI362" s="205">
        <v>11.86</v>
      </c>
      <c r="AJ362" s="28">
        <v>1.95</v>
      </c>
      <c r="AK362" s="28">
        <v>3.11</v>
      </c>
      <c r="AL362" s="28">
        <v>2.16</v>
      </c>
      <c r="AM362" s="28">
        <v>0.08</v>
      </c>
      <c r="AN362" s="29" t="s">
        <v>15</v>
      </c>
      <c r="AO362" s="205">
        <v>9.7891545775639752</v>
      </c>
      <c r="AP362" s="205">
        <v>7.4290132305549648</v>
      </c>
      <c r="AQ362" s="217">
        <f t="shared" si="25"/>
        <v>17.218167808118942</v>
      </c>
      <c r="AR362" s="261">
        <f t="shared" si="24"/>
        <v>0.56853636732173451</v>
      </c>
      <c r="AS362" s="28">
        <v>1.67</v>
      </c>
      <c r="AT362" s="28">
        <v>27.93</v>
      </c>
      <c r="AU362" s="28">
        <v>3.35</v>
      </c>
      <c r="AV362" s="28">
        <v>8.34</v>
      </c>
      <c r="AW362" s="204">
        <f t="shared" si="26"/>
        <v>4.4349859676112633</v>
      </c>
      <c r="AX362" s="204">
        <v>2.9319000000000002</v>
      </c>
      <c r="AY362" s="204">
        <v>0.53300000000000003</v>
      </c>
      <c r="AZ362" s="204">
        <f t="shared" si="27"/>
        <v>8.0536363546788323E-2</v>
      </c>
      <c r="BA362" s="204">
        <v>2.3988999999999998</v>
      </c>
      <c r="BB362" s="266">
        <f t="shared" si="28"/>
        <v>0.65843911288180612</v>
      </c>
      <c r="BC362" s="204">
        <v>0.74809999999999999</v>
      </c>
      <c r="BD362" s="204">
        <f t="shared" si="29"/>
        <v>0.21786846789328429</v>
      </c>
      <c r="BE362" s="204">
        <v>49.3339</v>
      </c>
      <c r="BF362" s="204">
        <f t="shared" si="30"/>
        <v>14.893739591652732</v>
      </c>
      <c r="BG362" s="204">
        <f t="shared" si="31"/>
        <v>0.10318576168254069</v>
      </c>
      <c r="BH362" s="204" t="s">
        <v>15</v>
      </c>
      <c r="BI362" s="204" t="s">
        <v>15</v>
      </c>
      <c r="BJ362" s="309">
        <v>16.470680000000002</v>
      </c>
      <c r="BK362" s="309">
        <v>482007700</v>
      </c>
      <c r="BL362" s="309">
        <v>163760400</v>
      </c>
      <c r="BM362" s="309">
        <v>0.4685745</v>
      </c>
      <c r="BN362" s="309">
        <v>0.16433729999999999</v>
      </c>
      <c r="BO362" s="309">
        <v>0.22046370000000001</v>
      </c>
      <c r="BP362" s="309">
        <v>0.1126421</v>
      </c>
      <c r="BQ362" s="309">
        <v>0</v>
      </c>
      <c r="BR362" s="309">
        <v>3.3982329999999998E-2</v>
      </c>
      <c r="BS362" s="136">
        <v>13.109453201293899</v>
      </c>
      <c r="BT362" s="136">
        <v>3.21612854003906</v>
      </c>
      <c r="BU362" s="136">
        <v>2.2854295093566201E-3</v>
      </c>
      <c r="BV362" s="136">
        <v>2.7116050012409702E-3</v>
      </c>
      <c r="BW362" s="136">
        <v>3.5471680574119101E-3</v>
      </c>
      <c r="BX362" s="136">
        <v>49.8747134372327</v>
      </c>
      <c r="BY362" s="136">
        <v>3247.8210754410802</v>
      </c>
      <c r="BZ362" s="136">
        <v>1.17431412901351E-3</v>
      </c>
      <c r="CA362" s="136">
        <v>6.3594735720168597E-4</v>
      </c>
      <c r="CB362" s="136">
        <v>11440.3185959121</v>
      </c>
      <c r="CC362" s="136">
        <v>5835.7620760176396</v>
      </c>
      <c r="CD362" s="136">
        <v>928.25941586145905</v>
      </c>
      <c r="CE362" s="136">
        <v>0</v>
      </c>
      <c r="CF362" s="136">
        <v>0.64736199999999999</v>
      </c>
      <c r="CG362" s="136">
        <v>0.64736199999999999</v>
      </c>
      <c r="CH362" s="136">
        <v>25.5</v>
      </c>
      <c r="CI362" s="136">
        <v>27.084137931034501</v>
      </c>
      <c r="CJ362" s="136">
        <v>26.951246537396099</v>
      </c>
      <c r="CK362" s="136">
        <v>6.8400000000000002E-2</v>
      </c>
      <c r="CL362" s="136">
        <v>14.417999999999999</v>
      </c>
      <c r="CM362" s="136">
        <v>40.219200000000001</v>
      </c>
      <c r="CN362" s="136">
        <v>0</v>
      </c>
      <c r="CO362" s="136">
        <v>26894.627770999999</v>
      </c>
      <c r="CP362" s="136">
        <v>65916.418879999997</v>
      </c>
      <c r="CQ362" s="136">
        <v>91</v>
      </c>
      <c r="CR362" s="136">
        <v>82.972413793103399</v>
      </c>
      <c r="CS362" s="136">
        <v>82.265927977839297</v>
      </c>
      <c r="CT362" s="136">
        <v>1003.4</v>
      </c>
      <c r="CU362" s="136">
        <v>1003.7827586206899</v>
      </c>
      <c r="CV362" s="136">
        <v>1004.1703601107999</v>
      </c>
      <c r="CW362" s="136">
        <v>0.2</v>
      </c>
      <c r="CX362" s="136">
        <v>1.93379310344828</v>
      </c>
      <c r="CY362" s="136">
        <v>1.90997229916897</v>
      </c>
      <c r="CZ362" s="136">
        <v>304</v>
      </c>
      <c r="DA362" s="136">
        <v>99.027586206896601</v>
      </c>
      <c r="DB362" s="136">
        <v>111.448753462604</v>
      </c>
      <c r="DC362" s="136">
        <v>0</v>
      </c>
      <c r="DD362" s="136">
        <v>2929.55</v>
      </c>
      <c r="DE362" s="136">
        <v>7422.375</v>
      </c>
      <c r="DF362" s="136">
        <v>0</v>
      </c>
      <c r="DG362" s="136">
        <v>25747.5</v>
      </c>
      <c r="DH362" s="136">
        <v>65324.425000000003</v>
      </c>
      <c r="DI362" s="136">
        <v>434.97500000000002</v>
      </c>
      <c r="DJ362" s="136">
        <v>65380.05</v>
      </c>
      <c r="DK362" s="136">
        <v>163120.20000000001</v>
      </c>
      <c r="DL362" s="136">
        <v>428.75</v>
      </c>
      <c r="DM362" s="136">
        <v>62133.2</v>
      </c>
      <c r="DN362" s="136">
        <v>153794.5</v>
      </c>
      <c r="DO362" s="136">
        <v>0</v>
      </c>
      <c r="DP362" s="136">
        <v>1667.854</v>
      </c>
      <c r="DQ362" s="136">
        <v>4222.509</v>
      </c>
      <c r="DR362" s="136">
        <v>0</v>
      </c>
      <c r="DS362" s="136">
        <v>54.597999999999999</v>
      </c>
      <c r="DT362" s="136">
        <v>136.73400000000001</v>
      </c>
      <c r="DU362" s="136">
        <v>0</v>
      </c>
      <c r="DV362" s="136">
        <v>285.89999999999998</v>
      </c>
      <c r="DW362" s="136">
        <v>717.77499999999998</v>
      </c>
      <c r="DX362" s="136">
        <v>0</v>
      </c>
      <c r="DY362" s="136">
        <v>2133</v>
      </c>
      <c r="DZ362" s="136">
        <v>7048.0749999999998</v>
      </c>
      <c r="EA362" s="136">
        <v>0</v>
      </c>
      <c r="EB362" s="136">
        <v>10258.549999999999</v>
      </c>
      <c r="EC362" s="136">
        <v>24379.625</v>
      </c>
      <c r="ED362" s="138">
        <v>0</v>
      </c>
      <c r="EE362" s="138">
        <v>0</v>
      </c>
      <c r="EF362" s="138">
        <v>0</v>
      </c>
      <c r="EG362" s="138">
        <v>0</v>
      </c>
      <c r="EH362" s="138">
        <v>0</v>
      </c>
      <c r="EI362" s="138">
        <v>13.002976462580888</v>
      </c>
      <c r="EJ362" s="138">
        <v>0</v>
      </c>
      <c r="EK362" s="138">
        <v>0</v>
      </c>
      <c r="EL362" s="138">
        <v>0</v>
      </c>
      <c r="EM362" s="138">
        <v>0</v>
      </c>
      <c r="EN362" s="138">
        <v>0</v>
      </c>
      <c r="EO362" s="138">
        <v>0</v>
      </c>
      <c r="EP362" s="138">
        <v>0</v>
      </c>
      <c r="EQ362" s="150">
        <v>26.005952925161775</v>
      </c>
      <c r="ER362" s="138">
        <v>0</v>
      </c>
      <c r="ES362" s="138">
        <v>0</v>
      </c>
      <c r="ET362" s="138">
        <v>0</v>
      </c>
      <c r="EU362" s="138">
        <v>0</v>
      </c>
      <c r="EV362" s="138">
        <v>0</v>
      </c>
      <c r="EW362" s="138">
        <v>0</v>
      </c>
      <c r="EX362" s="138">
        <v>0</v>
      </c>
      <c r="EY362" s="138">
        <v>0</v>
      </c>
      <c r="EZ362" s="138">
        <v>0</v>
      </c>
      <c r="FA362" s="138">
        <v>0</v>
      </c>
      <c r="FB362" s="138">
        <v>0</v>
      </c>
      <c r="FC362" s="138">
        <v>0</v>
      </c>
      <c r="FD362" s="138">
        <v>0</v>
      </c>
      <c r="FE362" s="138">
        <v>0</v>
      </c>
      <c r="FF362" s="138">
        <v>0</v>
      </c>
      <c r="FG362" s="138">
        <v>0</v>
      </c>
      <c r="FH362" s="138">
        <v>0</v>
      </c>
      <c r="FI362" s="138">
        <v>0</v>
      </c>
      <c r="FJ362" s="138">
        <v>0</v>
      </c>
      <c r="FK362" s="138">
        <v>0</v>
      </c>
      <c r="FL362" s="138">
        <v>0</v>
      </c>
      <c r="FM362" s="138">
        <v>0</v>
      </c>
      <c r="FN362" s="138">
        <v>0</v>
      </c>
      <c r="FO362" s="138">
        <v>0</v>
      </c>
      <c r="FP362" s="138">
        <v>0</v>
      </c>
      <c r="FQ362" s="138">
        <v>0</v>
      </c>
      <c r="FR362" s="138">
        <v>0</v>
      </c>
      <c r="FS362" s="138">
        <v>0</v>
      </c>
      <c r="FT362" s="138">
        <v>0</v>
      </c>
      <c r="FU362" s="138">
        <v>0</v>
      </c>
      <c r="FV362" s="138">
        <v>0</v>
      </c>
      <c r="FW362" s="138">
        <v>0</v>
      </c>
      <c r="FX362" s="138">
        <v>0</v>
      </c>
      <c r="FY362" s="138">
        <v>0</v>
      </c>
      <c r="FZ362" s="138">
        <v>0</v>
      </c>
      <c r="GA362" s="138">
        <v>0</v>
      </c>
      <c r="GB362" s="138">
        <v>13.002976462580888</v>
      </c>
      <c r="GC362" s="138">
        <v>0</v>
      </c>
      <c r="GD362" s="138">
        <v>0</v>
      </c>
      <c r="GE362" s="138">
        <v>0</v>
      </c>
      <c r="GF362" s="138">
        <v>0</v>
      </c>
      <c r="GG362" s="138">
        <v>0</v>
      </c>
      <c r="GH362" s="138">
        <v>0</v>
      </c>
      <c r="GI362" s="138">
        <v>0</v>
      </c>
      <c r="GJ362" s="138">
        <v>0</v>
      </c>
      <c r="GK362" s="138">
        <v>0</v>
      </c>
      <c r="GL362" s="138">
        <v>0</v>
      </c>
      <c r="GM362" s="138">
        <v>0</v>
      </c>
      <c r="GN362" s="138">
        <v>0</v>
      </c>
      <c r="GO362" s="138">
        <v>0</v>
      </c>
      <c r="GP362" s="138">
        <v>0</v>
      </c>
      <c r="GQ362" s="138">
        <v>0</v>
      </c>
      <c r="GR362" s="138">
        <v>58.513394081613995</v>
      </c>
      <c r="GS362" s="138">
        <v>39.008929387742661</v>
      </c>
      <c r="GT362" s="138">
        <v>0</v>
      </c>
      <c r="GU362" s="138">
        <v>0</v>
      </c>
      <c r="GV362" s="138">
        <v>0</v>
      </c>
      <c r="GW362" s="138">
        <v>19.504464693871331</v>
      </c>
      <c r="GX362" s="138">
        <v>13.002976462580888</v>
      </c>
      <c r="GY362" s="138">
        <v>0</v>
      </c>
      <c r="GZ362" s="138">
        <v>0</v>
      </c>
      <c r="HA362" s="138">
        <v>0</v>
      </c>
      <c r="HB362" s="138">
        <v>0</v>
      </c>
      <c r="HC362" s="138">
        <v>0</v>
      </c>
      <c r="HD362" s="138">
        <v>0</v>
      </c>
      <c r="HE362" s="138">
        <v>0</v>
      </c>
      <c r="HF362" s="138">
        <v>0</v>
      </c>
      <c r="HG362" s="138">
        <v>6.5014882312904438</v>
      </c>
      <c r="HH362" s="138">
        <v>6.5014882312904438</v>
      </c>
      <c r="HI362" s="138">
        <v>0</v>
      </c>
      <c r="HJ362" s="138">
        <v>0</v>
      </c>
      <c r="HK362" s="138">
        <v>0</v>
      </c>
      <c r="HL362" s="138">
        <v>6.5014882312904438</v>
      </c>
      <c r="HM362" s="138">
        <v>0</v>
      </c>
      <c r="HN362" s="138">
        <v>19.504464693871331</v>
      </c>
      <c r="HO362" s="138">
        <v>0</v>
      </c>
      <c r="HP362" s="138">
        <v>0</v>
      </c>
      <c r="HQ362" s="138">
        <v>19.504464693871331</v>
      </c>
      <c r="HR362" s="138">
        <v>0</v>
      </c>
      <c r="HS362" s="138">
        <v>104.0238117006471</v>
      </c>
      <c r="HT362" s="138">
        <v>0</v>
      </c>
      <c r="HU362" s="138">
        <v>0</v>
      </c>
      <c r="HV362" s="138">
        <v>0</v>
      </c>
      <c r="HW362" s="138">
        <v>0</v>
      </c>
      <c r="HX362" s="138">
        <v>26.005952925161775</v>
      </c>
      <c r="HY362" s="138">
        <v>97.522323469356664</v>
      </c>
      <c r="HZ362" s="138">
        <v>0</v>
      </c>
      <c r="IA362" s="138">
        <v>0</v>
      </c>
      <c r="IB362" s="138">
        <v>0</v>
      </c>
      <c r="IC362" s="138">
        <v>0</v>
      </c>
      <c r="ID362" s="138">
        <v>6.5014882312904438</v>
      </c>
      <c r="IE362" s="138">
        <v>0</v>
      </c>
      <c r="IF362" s="138">
        <v>19.504464693871331</v>
      </c>
      <c r="IG362" s="138">
        <v>0</v>
      </c>
      <c r="IH362" s="138">
        <v>0</v>
      </c>
      <c r="II362" s="138">
        <v>0</v>
      </c>
      <c r="IJ362" s="138">
        <v>0</v>
      </c>
      <c r="IK362" s="138">
        <v>0</v>
      </c>
      <c r="IL362" s="138">
        <v>0</v>
      </c>
      <c r="IM362" s="138">
        <v>0</v>
      </c>
      <c r="IN362" s="138">
        <v>0</v>
      </c>
      <c r="IO362" s="138">
        <v>26.005952925161775</v>
      </c>
      <c r="IP362" s="138">
        <v>0</v>
      </c>
      <c r="IQ362" s="138">
        <v>0</v>
      </c>
      <c r="IR362" s="138">
        <v>0</v>
      </c>
      <c r="IS362" s="138">
        <v>0</v>
      </c>
      <c r="IT362" s="138">
        <v>0</v>
      </c>
      <c r="IU362" s="138">
        <v>6.5014882312904438</v>
      </c>
      <c r="IV362" s="138">
        <v>26.005952925161775</v>
      </c>
      <c r="IW362" s="138">
        <v>0</v>
      </c>
      <c r="IX362" s="138">
        <v>0</v>
      </c>
      <c r="IY362" s="138">
        <v>0</v>
      </c>
      <c r="IZ362" s="138">
        <v>0</v>
      </c>
      <c r="JA362" s="138">
        <v>0</v>
      </c>
      <c r="JB362" s="138">
        <v>26.005952925161775</v>
      </c>
      <c r="JC362" s="138">
        <v>0</v>
      </c>
      <c r="JD362" s="138">
        <v>0</v>
      </c>
      <c r="JE362" s="138">
        <v>0</v>
      </c>
      <c r="JF362" s="138">
        <v>0</v>
      </c>
      <c r="JG362" s="138">
        <v>0</v>
      </c>
      <c r="JH362" s="138">
        <v>6.5014882312904438</v>
      </c>
      <c r="JI362" s="138">
        <v>0</v>
      </c>
      <c r="JJ362" s="138">
        <v>0</v>
      </c>
      <c r="JK362" s="138">
        <v>0</v>
      </c>
      <c r="JL362" s="138">
        <v>0</v>
      </c>
      <c r="JM362" s="138">
        <v>0</v>
      </c>
      <c r="JN362" s="138">
        <v>0</v>
      </c>
      <c r="JO362" s="138">
        <v>0</v>
      </c>
      <c r="JP362" s="138">
        <v>0</v>
      </c>
      <c r="JQ362" s="138">
        <v>0</v>
      </c>
      <c r="JR362" s="138">
        <v>0</v>
      </c>
      <c r="JS362" s="138">
        <v>156.03571755097065</v>
      </c>
      <c r="JT362" s="138">
        <v>0</v>
      </c>
      <c r="JU362" s="138">
        <v>0</v>
      </c>
      <c r="JV362" s="138">
        <v>650.14882312904444</v>
      </c>
      <c r="JW362" s="138">
        <v>0</v>
      </c>
      <c r="JX362" s="138">
        <v>0</v>
      </c>
      <c r="JY362" s="138">
        <v>0</v>
      </c>
      <c r="JZ362" s="138">
        <v>0</v>
      </c>
      <c r="KA362" s="138">
        <v>0</v>
      </c>
      <c r="KB362" s="138">
        <v>0</v>
      </c>
      <c r="KC362" s="138">
        <v>0</v>
      </c>
      <c r="KD362" s="138">
        <v>0</v>
      </c>
      <c r="KE362" s="138">
        <v>0</v>
      </c>
      <c r="KF362" s="138">
        <v>45.510417619033106</v>
      </c>
      <c r="KG362" s="138">
        <v>0</v>
      </c>
      <c r="KH362" s="138">
        <v>0</v>
      </c>
      <c r="KI362" s="138">
        <v>0</v>
      </c>
      <c r="KJ362" s="138">
        <v>13.002976462580888</v>
      </c>
      <c r="KK362" s="138">
        <v>13.002976462580888</v>
      </c>
      <c r="KL362" s="138">
        <v>0</v>
      </c>
      <c r="KM362" s="138">
        <v>0</v>
      </c>
      <c r="KN362" s="138">
        <v>0</v>
      </c>
      <c r="KO362" s="138">
        <v>26.005952925161775</v>
      </c>
      <c r="KP362" s="138">
        <v>0</v>
      </c>
      <c r="KQ362" s="138">
        <v>0</v>
      </c>
      <c r="KR362" s="138">
        <v>0</v>
      </c>
      <c r="KS362" s="138">
        <v>0</v>
      </c>
      <c r="KT362" s="138">
        <v>6.5014882312904438</v>
      </c>
      <c r="KU362" s="138">
        <v>0</v>
      </c>
      <c r="KV362" s="138">
        <v>0</v>
      </c>
      <c r="KW362" s="138">
        <v>0</v>
      </c>
      <c r="KX362" s="138">
        <v>0</v>
      </c>
      <c r="KY362" s="138">
        <v>0</v>
      </c>
      <c r="KZ362" s="138">
        <v>26.005952925161775</v>
      </c>
      <c r="LA362" s="138">
        <v>0</v>
      </c>
      <c r="LB362" s="138">
        <v>26.005952925161775</v>
      </c>
      <c r="LC362" s="138">
        <v>0</v>
      </c>
      <c r="LD362" s="138">
        <v>0</v>
      </c>
      <c r="LE362" s="138">
        <v>0</v>
      </c>
      <c r="LF362" s="138">
        <v>0</v>
      </c>
      <c r="LG362" s="138">
        <v>0</v>
      </c>
      <c r="LH362" s="138">
        <v>0</v>
      </c>
      <c r="LI362" s="138">
        <v>0</v>
      </c>
      <c r="LJ362" s="138">
        <v>0</v>
      </c>
      <c r="LK362" s="138">
        <v>0</v>
      </c>
      <c r="LL362" s="139">
        <v>19.504464693871331</v>
      </c>
      <c r="LM362" s="138">
        <v>0</v>
      </c>
      <c r="LN362" s="138">
        <v>0</v>
      </c>
      <c r="LO362" s="138">
        <v>0</v>
      </c>
      <c r="LP362" s="138">
        <v>0</v>
      </c>
      <c r="LQ362" s="138">
        <v>0</v>
      </c>
      <c r="LR362" s="138">
        <v>0</v>
      </c>
      <c r="LS362" s="138">
        <v>0</v>
      </c>
      <c r="LT362" s="138">
        <v>0</v>
      </c>
      <c r="LU362" s="138">
        <v>0</v>
      </c>
      <c r="LV362" s="138">
        <v>0</v>
      </c>
      <c r="LW362" s="138">
        <v>0</v>
      </c>
      <c r="LX362" s="138">
        <v>0</v>
      </c>
      <c r="LY362" s="138">
        <v>0</v>
      </c>
      <c r="LZ362" s="138">
        <v>0</v>
      </c>
      <c r="MA362" s="138">
        <v>0</v>
      </c>
      <c r="MB362" s="138">
        <v>0</v>
      </c>
      <c r="MC362" s="138">
        <v>26.005952925161775</v>
      </c>
      <c r="MD362" s="138">
        <v>0</v>
      </c>
      <c r="ME362" s="138">
        <v>0</v>
      </c>
      <c r="MF362" s="138">
        <v>0</v>
      </c>
      <c r="MG362" s="138">
        <v>0</v>
      </c>
      <c r="MH362" s="138">
        <v>0</v>
      </c>
      <c r="MI362" s="138">
        <v>0</v>
      </c>
      <c r="MJ362" s="138">
        <v>104.0238117006471</v>
      </c>
      <c r="MK362" s="138">
        <v>0</v>
      </c>
      <c r="ML362" s="138">
        <v>0</v>
      </c>
      <c r="MM362" s="138">
        <v>0</v>
      </c>
      <c r="MN362" s="138">
        <v>0</v>
      </c>
      <c r="MO362" s="138">
        <v>0</v>
      </c>
      <c r="MP362" s="138">
        <v>0</v>
      </c>
      <c r="MQ362" s="138">
        <v>0</v>
      </c>
      <c r="MR362" s="138">
        <v>0</v>
      </c>
      <c r="MS362" s="138">
        <v>0</v>
      </c>
      <c r="MT362" s="138">
        <v>0</v>
      </c>
      <c r="MU362" s="138">
        <v>0</v>
      </c>
      <c r="MV362" s="138">
        <v>0</v>
      </c>
      <c r="MW362" s="138">
        <v>6.5014882312904438</v>
      </c>
      <c r="MX362" s="138">
        <v>0</v>
      </c>
      <c r="MY362" s="138">
        <v>0</v>
      </c>
      <c r="MZ362" s="138">
        <v>0</v>
      </c>
      <c r="NA362" s="138">
        <v>0</v>
      </c>
      <c r="NB362" s="138">
        <v>65.014882312904447</v>
      </c>
      <c r="NC362" s="138">
        <v>0</v>
      </c>
      <c r="ND362" s="138">
        <v>0</v>
      </c>
      <c r="NE362" s="138">
        <v>0</v>
      </c>
      <c r="NF362" s="138">
        <v>0</v>
      </c>
      <c r="NG362" s="138">
        <v>0</v>
      </c>
      <c r="NH362" s="138">
        <v>0</v>
      </c>
      <c r="NI362" s="138">
        <v>0</v>
      </c>
      <c r="NJ362" s="138">
        <v>0</v>
      </c>
      <c r="NK362" s="138">
        <v>0</v>
      </c>
      <c r="NL362" s="138">
        <v>0</v>
      </c>
      <c r="NM362" s="138">
        <v>0</v>
      </c>
      <c r="NN362" s="138">
        <v>0</v>
      </c>
      <c r="NO362" s="138">
        <v>0</v>
      </c>
      <c r="NP362" s="138">
        <v>0</v>
      </c>
      <c r="NQ362" s="138">
        <v>0</v>
      </c>
      <c r="NR362" s="138">
        <v>0</v>
      </c>
      <c r="NS362" s="138">
        <v>0</v>
      </c>
      <c r="NT362" s="138">
        <v>0</v>
      </c>
      <c r="NU362" s="138">
        <v>0</v>
      </c>
      <c r="NV362" s="138">
        <v>0</v>
      </c>
      <c r="NW362" s="138">
        <v>0</v>
      </c>
      <c r="NX362" s="138">
        <v>0</v>
      </c>
      <c r="NY362" s="138">
        <v>0</v>
      </c>
      <c r="NZ362" s="138">
        <v>0</v>
      </c>
      <c r="OA362" s="138">
        <v>0</v>
      </c>
      <c r="OB362" s="138">
        <v>0</v>
      </c>
      <c r="OC362" s="138">
        <v>0</v>
      </c>
      <c r="OD362" s="138">
        <v>0</v>
      </c>
      <c r="OE362" s="138">
        <v>0</v>
      </c>
      <c r="OF362" s="138">
        <v>0</v>
      </c>
      <c r="OG362" s="138">
        <v>0</v>
      </c>
      <c r="OH362" s="138">
        <v>0</v>
      </c>
      <c r="OI362" s="138">
        <v>0</v>
      </c>
      <c r="OJ362" s="138">
        <v>0</v>
      </c>
      <c r="OK362" s="138">
        <v>0</v>
      </c>
      <c r="OL362" s="138">
        <v>0</v>
      </c>
      <c r="OM362" s="138">
        <v>0</v>
      </c>
      <c r="ON362" s="138">
        <v>0</v>
      </c>
    </row>
    <row r="363" spans="1:404" ht="20.25" customHeight="1">
      <c r="A363" s="25">
        <v>40213</v>
      </c>
      <c r="B363" s="26" t="s">
        <v>480</v>
      </c>
      <c r="C363" s="27">
        <v>2</v>
      </c>
      <c r="D363" s="14">
        <v>-3.3721899999999998</v>
      </c>
      <c r="E363" s="23">
        <v>-60.284399999999998</v>
      </c>
      <c r="F363" s="11" t="s">
        <v>16</v>
      </c>
      <c r="G363" s="13">
        <v>13</v>
      </c>
      <c r="H363" s="11" t="s">
        <v>21</v>
      </c>
      <c r="I363" s="12" t="s">
        <v>481</v>
      </c>
      <c r="J363" s="12" t="s">
        <v>1930</v>
      </c>
      <c r="K363" s="24" t="s">
        <v>451</v>
      </c>
      <c r="L363" s="136">
        <v>0</v>
      </c>
      <c r="M363" s="178">
        <v>4</v>
      </c>
      <c r="N363" s="178">
        <v>1.3</v>
      </c>
      <c r="O363" s="178">
        <v>30.19</v>
      </c>
      <c r="P363" s="178">
        <v>96</v>
      </c>
      <c r="Q363" s="178">
        <v>1.58</v>
      </c>
      <c r="R363" s="178">
        <v>63.2</v>
      </c>
      <c r="S363" s="178">
        <v>4.76</v>
      </c>
      <c r="T363" s="178">
        <v>1.3</v>
      </c>
      <c r="U363" s="178">
        <v>0.3</v>
      </c>
      <c r="V363" s="178" t="s">
        <v>15</v>
      </c>
      <c r="W363" s="28">
        <v>7.08</v>
      </c>
      <c r="X363" s="28">
        <v>0.55000000000000004</v>
      </c>
      <c r="Y363" s="28">
        <v>7.02</v>
      </c>
      <c r="Z363" s="29" t="s">
        <v>15</v>
      </c>
      <c r="AA363" s="28">
        <v>5.2</v>
      </c>
      <c r="AB363" s="28">
        <v>7.5</v>
      </c>
      <c r="AC363" s="28">
        <v>45.79</v>
      </c>
      <c r="AD363" s="28">
        <v>0.06</v>
      </c>
      <c r="AE363" s="28">
        <v>0.33</v>
      </c>
      <c r="AF363" s="28">
        <v>1.1399999999999999</v>
      </c>
      <c r="AG363" s="28" t="s">
        <v>1900</v>
      </c>
      <c r="AH363" s="28">
        <v>3.09</v>
      </c>
      <c r="AI363" s="205">
        <v>12.32</v>
      </c>
      <c r="AJ363" s="28">
        <v>1.88</v>
      </c>
      <c r="AK363" s="28">
        <v>2.9</v>
      </c>
      <c r="AL363" s="28">
        <v>1.81</v>
      </c>
      <c r="AM363" s="28">
        <v>0.04</v>
      </c>
      <c r="AN363" s="29" t="s">
        <v>15</v>
      </c>
      <c r="AO363" s="205">
        <v>12.144651865137135</v>
      </c>
      <c r="AP363" s="205">
        <v>9.9162728531723001</v>
      </c>
      <c r="AQ363" s="217">
        <f t="shared" si="25"/>
        <v>22.060924718309437</v>
      </c>
      <c r="AR363" s="261">
        <f t="shared" si="24"/>
        <v>0.55050511346234254</v>
      </c>
      <c r="AS363" s="28">
        <v>4.9000000000000004</v>
      </c>
      <c r="AT363" s="28">
        <v>10.64</v>
      </c>
      <c r="AU363" s="28">
        <v>1.1399999999999999</v>
      </c>
      <c r="AV363" s="28">
        <v>9.3000000000000007</v>
      </c>
      <c r="AW363" s="204">
        <f t="shared" si="26"/>
        <v>2.2174929838056316</v>
      </c>
      <c r="AX363" s="217">
        <v>4.2476000000000003</v>
      </c>
      <c r="AY363" s="217">
        <v>0.49530000000000002</v>
      </c>
      <c r="AZ363" s="217">
        <f t="shared" si="27"/>
        <v>7.483988905201551E-2</v>
      </c>
      <c r="BA363" s="217">
        <v>3.7523</v>
      </c>
      <c r="BB363" s="246">
        <f t="shared" si="28"/>
        <v>1.0299141620185923</v>
      </c>
      <c r="BC363" s="217">
        <v>0.17050000000000001</v>
      </c>
      <c r="BD363" s="217">
        <f t="shared" si="29"/>
        <v>4.9654556577736896E-2</v>
      </c>
      <c r="BE363" s="217">
        <v>27.036999999999999</v>
      </c>
      <c r="BF363" s="217">
        <f t="shared" si="30"/>
        <v>8.162379972787777</v>
      </c>
      <c r="BG363" s="217">
        <f t="shared" si="31"/>
        <v>9.055461789627034E-2</v>
      </c>
      <c r="BH363" s="217" t="s">
        <v>15</v>
      </c>
      <c r="BI363" s="217" t="s">
        <v>15</v>
      </c>
      <c r="BJ363" s="309">
        <v>16.470680000000002</v>
      </c>
      <c r="BK363" s="309">
        <v>482007700</v>
      </c>
      <c r="BL363" s="309">
        <v>163760400</v>
      </c>
      <c r="BM363" s="309">
        <v>0.4685745</v>
      </c>
      <c r="BN363" s="309">
        <v>0.16433729999999999</v>
      </c>
      <c r="BO363" s="309">
        <v>0.22046370000000001</v>
      </c>
      <c r="BP363" s="309">
        <v>0.1126421</v>
      </c>
      <c r="BQ363" s="309">
        <v>0</v>
      </c>
      <c r="BR363" s="309">
        <v>3.3982329999999998E-2</v>
      </c>
      <c r="BS363" s="136">
        <v>12.9243893623352</v>
      </c>
      <c r="BT363" s="136">
        <v>3.4009065628051798</v>
      </c>
      <c r="BU363" s="136">
        <v>1.01728999288753E-3</v>
      </c>
      <c r="BV363" s="136">
        <v>2.7183089987374799E-3</v>
      </c>
      <c r="BW363" s="136">
        <v>2.9039843939244699E-3</v>
      </c>
      <c r="BX363" s="136">
        <v>69.482324842110302</v>
      </c>
      <c r="BY363" s="136">
        <v>3279.3024476586502</v>
      </c>
      <c r="BZ363" s="136">
        <v>6.1985739642887996E-3</v>
      </c>
      <c r="CA363" s="136">
        <v>5.0566835030405998E-4</v>
      </c>
      <c r="CB363" s="136">
        <v>9917.7813589055095</v>
      </c>
      <c r="CC363" s="136">
        <v>6904.4866641758399</v>
      </c>
      <c r="CD363" s="136">
        <v>1115.2988652374599</v>
      </c>
      <c r="CE363" s="136">
        <v>0</v>
      </c>
      <c r="CF363" s="136">
        <v>0.64736199999999999</v>
      </c>
      <c r="CG363" s="136">
        <v>0.64736199999999999</v>
      </c>
      <c r="CH363" s="136">
        <v>25.5</v>
      </c>
      <c r="CI363" s="136">
        <v>27.080689655172399</v>
      </c>
      <c r="CJ363" s="136">
        <v>26.954293628808902</v>
      </c>
      <c r="CK363" s="136">
        <v>6.8400000000000002E-2</v>
      </c>
      <c r="CL363" s="136">
        <v>14.4108</v>
      </c>
      <c r="CM363" s="136">
        <v>40.2012</v>
      </c>
      <c r="CN363" s="136">
        <v>0</v>
      </c>
      <c r="CO363" s="136">
        <v>26894.627770999999</v>
      </c>
      <c r="CP363" s="136">
        <v>65916.418879999997</v>
      </c>
      <c r="CQ363" s="136">
        <v>92</v>
      </c>
      <c r="CR363" s="136">
        <v>82.986206896551707</v>
      </c>
      <c r="CS363" s="136">
        <v>82.265927977839297</v>
      </c>
      <c r="CT363" s="136">
        <v>1003.9</v>
      </c>
      <c r="CU363" s="136">
        <v>1003.7951724137901</v>
      </c>
      <c r="CV363" s="136">
        <v>1004.17008310249</v>
      </c>
      <c r="CW363" s="136">
        <v>0.5</v>
      </c>
      <c r="CX363" s="136">
        <v>1.93310344827586</v>
      </c>
      <c r="CY363" s="136">
        <v>1.91135734072022</v>
      </c>
      <c r="CZ363" s="136">
        <v>350</v>
      </c>
      <c r="DA363" s="136">
        <v>100.95862068965501</v>
      </c>
      <c r="DB363" s="136">
        <v>112.168975069252</v>
      </c>
      <c r="DC363" s="136">
        <v>3.6749999999999998</v>
      </c>
      <c r="DD363" s="136">
        <v>2933.2249999999999</v>
      </c>
      <c r="DE363" s="136">
        <v>7426.05</v>
      </c>
      <c r="DF363" s="136">
        <v>25.75</v>
      </c>
      <c r="DG363" s="136">
        <v>25773.25</v>
      </c>
      <c r="DH363" s="136">
        <v>65350.175000000003</v>
      </c>
      <c r="DI363" s="136">
        <v>436.92500000000001</v>
      </c>
      <c r="DJ363" s="136">
        <v>65365.85</v>
      </c>
      <c r="DK363" s="136">
        <v>163112.5</v>
      </c>
      <c r="DL363" s="136">
        <v>425.22500000000002</v>
      </c>
      <c r="DM363" s="136">
        <v>62146.074999999997</v>
      </c>
      <c r="DN363" s="136">
        <v>153806.375</v>
      </c>
      <c r="DO363" s="136">
        <v>1.47</v>
      </c>
      <c r="DP363" s="136">
        <v>1669.3240000000001</v>
      </c>
      <c r="DQ363" s="136">
        <v>4223.9790000000003</v>
      </c>
      <c r="DR363" s="136">
        <v>5.0000000000000001E-3</v>
      </c>
      <c r="DS363" s="136">
        <v>54.603000000000002</v>
      </c>
      <c r="DT363" s="136">
        <v>136.739</v>
      </c>
      <c r="DU363" s="136">
        <v>2.5000000000000001E-2</v>
      </c>
      <c r="DV363" s="136">
        <v>285.92500000000001</v>
      </c>
      <c r="DW363" s="136">
        <v>717.8</v>
      </c>
      <c r="DX363" s="136">
        <v>0.2</v>
      </c>
      <c r="DY363" s="136">
        <v>2133.1999999999998</v>
      </c>
      <c r="DZ363" s="136">
        <v>7048.2749999999996</v>
      </c>
      <c r="EA363" s="136">
        <v>11.375</v>
      </c>
      <c r="EB363" s="136">
        <v>10269.924999999999</v>
      </c>
      <c r="EC363" s="136">
        <v>24391</v>
      </c>
      <c r="ED363" s="136"/>
      <c r="EE363" s="136"/>
      <c r="EF363" s="136"/>
      <c r="EG363" s="136"/>
      <c r="EH363" s="136"/>
      <c r="EI363" s="136"/>
      <c r="EJ363" s="136"/>
      <c r="EK363" s="136"/>
      <c r="EL363" s="136"/>
      <c r="EM363" s="136"/>
      <c r="EN363" s="136"/>
      <c r="EO363" s="136"/>
      <c r="EP363" s="136"/>
      <c r="ER363" s="136"/>
      <c r="ES363" s="136"/>
      <c r="ET363" s="136"/>
      <c r="EU363" s="136"/>
      <c r="EV363" s="136"/>
      <c r="EW363" s="136"/>
      <c r="EX363" s="136"/>
      <c r="EY363" s="136"/>
      <c r="EZ363" s="136"/>
      <c r="FA363" s="136"/>
      <c r="FB363" s="136"/>
      <c r="FC363" s="136"/>
      <c r="FD363" s="136"/>
      <c r="FE363" s="136"/>
      <c r="FF363" s="136"/>
      <c r="FG363" s="136"/>
      <c r="FH363" s="136"/>
      <c r="FI363" s="136"/>
      <c r="FJ363" s="136"/>
      <c r="FK363" s="136"/>
      <c r="FL363" s="136"/>
      <c r="FM363" s="136"/>
      <c r="FN363" s="136"/>
      <c r="FO363" s="136"/>
      <c r="FP363" s="136"/>
      <c r="FQ363" s="136"/>
      <c r="FR363" s="136"/>
      <c r="FS363" s="136"/>
      <c r="FT363" s="136"/>
      <c r="FU363" s="136"/>
      <c r="FV363" s="136"/>
      <c r="FW363" s="136"/>
      <c r="FX363" s="136"/>
      <c r="FY363" s="136"/>
      <c r="FZ363" s="136"/>
      <c r="GA363" s="136"/>
      <c r="GB363" s="136"/>
      <c r="GC363" s="136"/>
      <c r="GD363" s="136"/>
      <c r="GE363" s="136"/>
      <c r="GF363" s="136"/>
      <c r="GG363" s="136"/>
      <c r="GH363" s="136"/>
      <c r="GI363" s="136"/>
      <c r="GJ363" s="136"/>
      <c r="GK363" s="136"/>
      <c r="GL363" s="136"/>
      <c r="GM363" s="136"/>
      <c r="GN363" s="136"/>
      <c r="GO363" s="136"/>
      <c r="GP363" s="136"/>
      <c r="GQ363" s="136"/>
      <c r="GR363" s="136"/>
      <c r="GS363" s="136"/>
      <c r="GT363" s="136"/>
      <c r="GU363" s="136"/>
      <c r="GV363" s="136"/>
      <c r="GW363" s="136"/>
      <c r="GX363" s="136"/>
      <c r="GY363" s="136"/>
      <c r="GZ363" s="136"/>
      <c r="HA363" s="136"/>
      <c r="HB363" s="136"/>
      <c r="HC363" s="136"/>
      <c r="HD363" s="136"/>
      <c r="HE363" s="136"/>
      <c r="HF363" s="136"/>
      <c r="HG363" s="136"/>
      <c r="HH363" s="136"/>
      <c r="HI363" s="136"/>
      <c r="HJ363" s="136"/>
      <c r="HK363" s="136"/>
      <c r="HL363" s="136"/>
      <c r="HM363" s="136"/>
      <c r="HN363" s="136"/>
      <c r="HO363" s="136"/>
      <c r="HP363" s="136"/>
      <c r="HQ363" s="136"/>
      <c r="HR363" s="136"/>
      <c r="HS363" s="136"/>
      <c r="HT363" s="136"/>
      <c r="HU363" s="136"/>
      <c r="HV363" s="136"/>
      <c r="HW363" s="136"/>
      <c r="HX363" s="136"/>
      <c r="HY363" s="136"/>
      <c r="HZ363" s="136"/>
      <c r="IA363" s="136"/>
      <c r="IB363" s="136"/>
      <c r="IC363" s="136"/>
      <c r="ID363" s="136"/>
      <c r="IE363" s="136"/>
      <c r="IF363" s="136"/>
      <c r="IG363" s="136"/>
      <c r="IH363" s="136"/>
      <c r="II363" s="136"/>
      <c r="IJ363" s="136"/>
      <c r="IK363" s="136"/>
      <c r="IL363" s="136"/>
      <c r="IM363" s="136"/>
      <c r="IN363" s="136"/>
      <c r="IO363" s="136"/>
      <c r="IP363" s="136"/>
      <c r="IQ363" s="136"/>
      <c r="IR363" s="136"/>
      <c r="IS363" s="136"/>
      <c r="IT363" s="136"/>
      <c r="IU363" s="136"/>
      <c r="IV363" s="136"/>
      <c r="IW363" s="136"/>
      <c r="IX363" s="136"/>
      <c r="IY363" s="136"/>
      <c r="IZ363" s="136"/>
      <c r="JA363" s="136"/>
      <c r="JB363" s="136"/>
      <c r="JC363" s="136"/>
      <c r="JD363" s="136"/>
      <c r="JE363" s="136"/>
      <c r="JF363" s="136"/>
      <c r="JG363" s="136"/>
      <c r="JH363" s="136"/>
      <c r="JI363" s="136"/>
      <c r="JJ363" s="136"/>
      <c r="JK363" s="136"/>
      <c r="JL363" s="136"/>
      <c r="JM363" s="136"/>
      <c r="JN363" s="136"/>
      <c r="JO363" s="136"/>
      <c r="JP363" s="136"/>
      <c r="JQ363" s="136"/>
      <c r="JR363" s="136"/>
      <c r="JS363" s="136"/>
      <c r="JT363" s="136"/>
      <c r="JU363" s="136"/>
      <c r="JV363" s="136"/>
      <c r="JW363" s="136"/>
      <c r="JX363" s="136"/>
      <c r="JY363" s="136"/>
      <c r="JZ363" s="136"/>
      <c r="KA363" s="136"/>
      <c r="KB363" s="136"/>
      <c r="KC363" s="136"/>
      <c r="KD363" s="136"/>
      <c r="KE363" s="136"/>
      <c r="KF363" s="136"/>
      <c r="KG363" s="136"/>
      <c r="KH363" s="136"/>
      <c r="KI363" s="136"/>
      <c r="KJ363" s="136"/>
      <c r="KK363" s="136"/>
      <c r="KL363" s="136"/>
      <c r="KM363" s="136"/>
      <c r="KN363" s="136"/>
      <c r="KO363" s="136"/>
      <c r="KP363" s="136"/>
      <c r="KQ363" s="136"/>
      <c r="KR363" s="136"/>
      <c r="KS363" s="136"/>
      <c r="KT363" s="136"/>
      <c r="KU363" s="136"/>
      <c r="KV363" s="136"/>
      <c r="KW363" s="136"/>
      <c r="KX363" s="136"/>
      <c r="KY363" s="136"/>
      <c r="KZ363" s="136"/>
      <c r="LA363" s="136"/>
      <c r="LB363" s="136"/>
      <c r="LC363" s="136"/>
      <c r="LD363" s="136"/>
      <c r="LE363" s="136"/>
      <c r="LF363" s="136"/>
      <c r="LG363" s="136"/>
      <c r="LH363" s="136"/>
      <c r="LI363" s="136"/>
      <c r="LJ363" s="136"/>
      <c r="LK363" s="136"/>
      <c r="LL363" s="136"/>
      <c r="LM363" s="136"/>
      <c r="LN363" s="136"/>
      <c r="LO363" s="136"/>
      <c r="LP363" s="136"/>
      <c r="LQ363" s="136"/>
      <c r="LR363" s="136"/>
      <c r="LS363" s="136"/>
      <c r="LT363" s="136"/>
      <c r="LU363" s="136"/>
      <c r="LV363" s="136"/>
      <c r="LW363" s="136"/>
      <c r="LX363" s="136"/>
      <c r="LY363" s="136"/>
      <c r="LZ363" s="136"/>
      <c r="MA363" s="136"/>
      <c r="MB363" s="136"/>
      <c r="MC363" s="136"/>
      <c r="MD363" s="136"/>
      <c r="ME363" s="136"/>
      <c r="MF363" s="136"/>
      <c r="MG363" s="136"/>
      <c r="MH363" s="136"/>
      <c r="MI363" s="136"/>
      <c r="MJ363" s="136"/>
      <c r="MK363" s="136"/>
      <c r="ML363" s="136"/>
      <c r="MM363" s="136"/>
      <c r="MN363" s="136"/>
      <c r="MO363" s="136"/>
      <c r="MP363" s="136"/>
      <c r="MQ363" s="136"/>
      <c r="MR363" s="136"/>
      <c r="MS363" s="136"/>
      <c r="MT363" s="136"/>
      <c r="MU363" s="136"/>
      <c r="MV363" s="136"/>
      <c r="MW363" s="136"/>
      <c r="MX363" s="136"/>
      <c r="MY363" s="136"/>
      <c r="MZ363" s="136"/>
      <c r="NA363" s="136"/>
      <c r="NB363" s="136"/>
      <c r="NC363" s="136"/>
      <c r="ND363" s="136"/>
      <c r="NE363" s="136"/>
      <c r="NF363" s="136"/>
      <c r="NG363" s="136"/>
      <c r="NH363" s="136"/>
      <c r="NI363" s="136"/>
      <c r="NJ363" s="136"/>
      <c r="NK363" s="136"/>
      <c r="NL363" s="136"/>
      <c r="NM363" s="136"/>
      <c r="NN363" s="136"/>
      <c r="NO363" s="136"/>
      <c r="NP363" s="136"/>
      <c r="NQ363" s="136"/>
      <c r="NR363" s="136"/>
      <c r="NS363" s="136"/>
      <c r="NT363" s="136"/>
      <c r="NU363" s="136"/>
      <c r="NV363" s="136"/>
      <c r="NW363" s="136"/>
      <c r="NX363" s="136"/>
      <c r="NY363" s="136"/>
      <c r="NZ363" s="136"/>
      <c r="OA363" s="136"/>
      <c r="OB363" s="136"/>
      <c r="OC363" s="136"/>
      <c r="OD363" s="136"/>
      <c r="OE363" s="136"/>
      <c r="OF363" s="136"/>
      <c r="OG363" s="136"/>
      <c r="OH363" s="136"/>
      <c r="OI363" s="136"/>
      <c r="OJ363" s="136"/>
      <c r="OK363" s="136"/>
      <c r="OL363" s="136"/>
      <c r="OM363" s="136"/>
      <c r="ON363" s="136"/>
    </row>
    <row r="364" spans="1:404" ht="20.25" customHeight="1">
      <c r="A364" s="17">
        <v>40213</v>
      </c>
      <c r="B364" s="18" t="s">
        <v>480</v>
      </c>
      <c r="C364" s="19">
        <v>2</v>
      </c>
      <c r="D364" s="14">
        <v>-3.3721899999999998</v>
      </c>
      <c r="E364" s="15">
        <v>-60.284399999999998</v>
      </c>
      <c r="F364" s="11" t="s">
        <v>16</v>
      </c>
      <c r="G364" s="13">
        <v>13</v>
      </c>
      <c r="H364" s="11" t="s">
        <v>21</v>
      </c>
      <c r="I364" s="12" t="s">
        <v>482</v>
      </c>
      <c r="J364" s="12" t="s">
        <v>1930</v>
      </c>
      <c r="K364" s="16" t="s">
        <v>451</v>
      </c>
      <c r="L364" s="136">
        <v>0</v>
      </c>
      <c r="M364" s="20">
        <v>4</v>
      </c>
      <c r="N364" s="20">
        <v>1.3</v>
      </c>
      <c r="O364" s="20">
        <v>30.05</v>
      </c>
      <c r="P364" s="20">
        <v>96</v>
      </c>
      <c r="Q364" s="20">
        <v>3.36</v>
      </c>
      <c r="R364" s="20">
        <v>59.9</v>
      </c>
      <c r="S364" s="20">
        <v>4.5199999999999996</v>
      </c>
      <c r="T364" s="20">
        <v>0.6</v>
      </c>
      <c r="U364" s="20">
        <v>0.2</v>
      </c>
      <c r="V364" s="20" t="s">
        <v>15</v>
      </c>
      <c r="W364" s="20">
        <v>7.06</v>
      </c>
      <c r="X364" s="20">
        <v>0.62</v>
      </c>
      <c r="Y364" s="20">
        <v>5.89</v>
      </c>
      <c r="Z364" s="21" t="s">
        <v>15</v>
      </c>
      <c r="AA364" s="20">
        <v>3.6</v>
      </c>
      <c r="AB364" s="20">
        <v>7.49</v>
      </c>
      <c r="AC364" s="20">
        <v>44.21</v>
      </c>
      <c r="AD364" s="20">
        <v>0.06</v>
      </c>
      <c r="AE364" s="20">
        <v>0.41</v>
      </c>
      <c r="AF364" s="20">
        <v>1.77</v>
      </c>
      <c r="AG364" s="28" t="s">
        <v>1900</v>
      </c>
      <c r="AH364" s="20">
        <v>4.43</v>
      </c>
      <c r="AI364" s="204">
        <v>12.49</v>
      </c>
      <c r="AJ364" s="20">
        <v>1.98</v>
      </c>
      <c r="AK364" s="20">
        <v>3.01</v>
      </c>
      <c r="AL364" s="20">
        <v>1.94</v>
      </c>
      <c r="AM364" s="20">
        <v>0.06</v>
      </c>
      <c r="AN364" s="21" t="s">
        <v>15</v>
      </c>
      <c r="AO364" s="204">
        <v>5.9818123180324418</v>
      </c>
      <c r="AP364" s="204">
        <v>9.8400586533350758</v>
      </c>
      <c r="AQ364" s="217">
        <f t="shared" si="25"/>
        <v>15.821870971367517</v>
      </c>
      <c r="AR364" s="261">
        <f t="shared" si="24"/>
        <v>0.3780723739219965</v>
      </c>
      <c r="AS364" s="20">
        <v>1.21</v>
      </c>
      <c r="AT364" s="20">
        <v>17.21</v>
      </c>
      <c r="AU364" s="20">
        <v>2.06</v>
      </c>
      <c r="AV364" s="20">
        <v>8.33</v>
      </c>
      <c r="AW364" s="204">
        <f t="shared" si="26"/>
        <v>3.3262394757084475</v>
      </c>
      <c r="AX364" s="204">
        <v>4.4237000000000002</v>
      </c>
      <c r="AY364" s="204">
        <v>0.6038</v>
      </c>
      <c r="AZ364" s="204">
        <f t="shared" si="27"/>
        <v>9.1234251987900181E-2</v>
      </c>
      <c r="BA364" s="204">
        <v>3.8199000000000001</v>
      </c>
      <c r="BB364" s="266">
        <f t="shared" si="28"/>
        <v>1.0484687011952192</v>
      </c>
      <c r="BC364" s="204">
        <v>0.43559999999999999</v>
      </c>
      <c r="BD364" s="204">
        <f t="shared" si="29"/>
        <v>0.12685938325666976</v>
      </c>
      <c r="BE364" s="204">
        <v>33.559199999999997</v>
      </c>
      <c r="BF364" s="204">
        <f t="shared" si="30"/>
        <v>10.131410362938919</v>
      </c>
      <c r="BG364" s="204">
        <f t="shared" si="31"/>
        <v>0.10855107725440553</v>
      </c>
      <c r="BH364" s="204" t="s">
        <v>15</v>
      </c>
      <c r="BI364" s="204" t="s">
        <v>15</v>
      </c>
      <c r="BJ364" s="309">
        <v>16.470680000000002</v>
      </c>
      <c r="BK364" s="309">
        <v>482007700</v>
      </c>
      <c r="BL364" s="309">
        <v>163760400</v>
      </c>
      <c r="BM364" s="309">
        <v>0.4685745</v>
      </c>
      <c r="BN364" s="309">
        <v>0.16433729999999999</v>
      </c>
      <c r="BO364" s="309">
        <v>0.22046370000000001</v>
      </c>
      <c r="BP364" s="309">
        <v>0.1126421</v>
      </c>
      <c r="BQ364" s="309">
        <v>0</v>
      </c>
      <c r="BR364" s="309">
        <v>3.3982329999999998E-2</v>
      </c>
      <c r="BS364" s="136">
        <v>12.9243893623352</v>
      </c>
      <c r="BT364" s="136">
        <v>3.4009065628051798</v>
      </c>
      <c r="BU364" s="136">
        <v>1.01728999288753E-3</v>
      </c>
      <c r="BV364" s="136">
        <v>2.7183089987374799E-3</v>
      </c>
      <c r="BW364" s="136">
        <v>2.9039843939244699E-3</v>
      </c>
      <c r="BX364" s="136">
        <v>69.482324842110302</v>
      </c>
      <c r="BY364" s="136">
        <v>3279.3024476586502</v>
      </c>
      <c r="BZ364" s="136">
        <v>6.1985739642887996E-3</v>
      </c>
      <c r="CA364" s="136">
        <v>5.0566835030405998E-4</v>
      </c>
      <c r="CB364" s="136">
        <v>9917.7813589055095</v>
      </c>
      <c r="CC364" s="136">
        <v>6904.4866641758399</v>
      </c>
      <c r="CD364" s="136">
        <v>1115.2988652374599</v>
      </c>
      <c r="CE364" s="136">
        <v>0</v>
      </c>
      <c r="CF364" s="136">
        <v>0.64736199999999999</v>
      </c>
      <c r="CG364" s="136">
        <v>0.64736199999999999</v>
      </c>
      <c r="CH364" s="136">
        <v>25.5</v>
      </c>
      <c r="CI364" s="136">
        <v>27.080689655172399</v>
      </c>
      <c r="CJ364" s="136">
        <v>26.954293628808902</v>
      </c>
      <c r="CK364" s="136">
        <v>6.8400000000000002E-2</v>
      </c>
      <c r="CL364" s="136">
        <v>14.4108</v>
      </c>
      <c r="CM364" s="136">
        <v>40.2012</v>
      </c>
      <c r="CN364" s="136">
        <v>0</v>
      </c>
      <c r="CO364" s="136">
        <v>26894.627770999999</v>
      </c>
      <c r="CP364" s="136">
        <v>65916.418879999997</v>
      </c>
      <c r="CQ364" s="136">
        <v>92</v>
      </c>
      <c r="CR364" s="136">
        <v>82.986206896551707</v>
      </c>
      <c r="CS364" s="136">
        <v>82.265927977839297</v>
      </c>
      <c r="CT364" s="136">
        <v>1003.9</v>
      </c>
      <c r="CU364" s="136">
        <v>1003.7951724137901</v>
      </c>
      <c r="CV364" s="136">
        <v>1004.17008310249</v>
      </c>
      <c r="CW364" s="136">
        <v>0.5</v>
      </c>
      <c r="CX364" s="136">
        <v>1.93310344827586</v>
      </c>
      <c r="CY364" s="136">
        <v>1.91135734072022</v>
      </c>
      <c r="CZ364" s="136">
        <v>350</v>
      </c>
      <c r="DA364" s="136">
        <v>100.95862068965501</v>
      </c>
      <c r="DB364" s="136">
        <v>112.168975069252</v>
      </c>
      <c r="DC364" s="136">
        <v>3.6749999999999998</v>
      </c>
      <c r="DD364" s="136">
        <v>2933.2249999999999</v>
      </c>
      <c r="DE364" s="136">
        <v>7426.05</v>
      </c>
      <c r="DF364" s="136">
        <v>25.75</v>
      </c>
      <c r="DG364" s="136">
        <v>25773.25</v>
      </c>
      <c r="DH364" s="136">
        <v>65350.175000000003</v>
      </c>
      <c r="DI364" s="136">
        <v>436.92500000000001</v>
      </c>
      <c r="DJ364" s="136">
        <v>65365.85</v>
      </c>
      <c r="DK364" s="136">
        <v>163112.5</v>
      </c>
      <c r="DL364" s="136">
        <v>425.22500000000002</v>
      </c>
      <c r="DM364" s="136">
        <v>62146.074999999997</v>
      </c>
      <c r="DN364" s="136">
        <v>153806.375</v>
      </c>
      <c r="DO364" s="136">
        <v>1.47</v>
      </c>
      <c r="DP364" s="136">
        <v>1669.3240000000001</v>
      </c>
      <c r="DQ364" s="136">
        <v>4223.9790000000003</v>
      </c>
      <c r="DR364" s="136">
        <v>5.0000000000000001E-3</v>
      </c>
      <c r="DS364" s="136">
        <v>54.603000000000002</v>
      </c>
      <c r="DT364" s="136">
        <v>136.739</v>
      </c>
      <c r="DU364" s="136">
        <v>2.5000000000000001E-2</v>
      </c>
      <c r="DV364" s="136">
        <v>285.92500000000001</v>
      </c>
      <c r="DW364" s="136">
        <v>717.8</v>
      </c>
      <c r="DX364" s="136">
        <v>0.2</v>
      </c>
      <c r="DY364" s="136">
        <v>2133.1999999999998</v>
      </c>
      <c r="DZ364" s="136">
        <v>7048.2749999999996</v>
      </c>
      <c r="EA364" s="136">
        <v>11.375</v>
      </c>
      <c r="EB364" s="136">
        <v>10269.924999999999</v>
      </c>
      <c r="EC364" s="136">
        <v>24391</v>
      </c>
      <c r="ED364" s="136"/>
      <c r="EE364" s="136"/>
      <c r="EF364" s="136"/>
      <c r="EG364" s="136"/>
      <c r="EH364" s="136"/>
      <c r="EI364" s="136"/>
      <c r="EJ364" s="136"/>
      <c r="EK364" s="136"/>
      <c r="EL364" s="136"/>
      <c r="EM364" s="136"/>
      <c r="EN364" s="136"/>
      <c r="EO364" s="136"/>
      <c r="EP364" s="136"/>
      <c r="ER364" s="136"/>
      <c r="ES364" s="136"/>
      <c r="ET364" s="136"/>
      <c r="EU364" s="136"/>
      <c r="EV364" s="136"/>
      <c r="EW364" s="136"/>
      <c r="EX364" s="136"/>
      <c r="EY364" s="136"/>
      <c r="EZ364" s="136"/>
      <c r="FA364" s="136"/>
      <c r="FB364" s="136"/>
      <c r="FC364" s="136"/>
      <c r="FD364" s="136"/>
      <c r="FE364" s="136"/>
      <c r="FF364" s="136"/>
      <c r="FG364" s="136"/>
      <c r="FH364" s="136"/>
      <c r="FI364" s="136"/>
      <c r="FJ364" s="136"/>
      <c r="FK364" s="136"/>
      <c r="FL364" s="136"/>
      <c r="FM364" s="136"/>
      <c r="FN364" s="136"/>
      <c r="FO364" s="136"/>
      <c r="FP364" s="136"/>
      <c r="FQ364" s="136"/>
      <c r="FR364" s="136"/>
      <c r="FS364" s="136"/>
      <c r="FT364" s="136"/>
      <c r="FU364" s="136"/>
      <c r="FV364" s="136"/>
      <c r="FW364" s="136"/>
      <c r="FX364" s="136"/>
      <c r="FY364" s="136"/>
      <c r="FZ364" s="136"/>
      <c r="GA364" s="136"/>
      <c r="GB364" s="136"/>
      <c r="GC364" s="136"/>
      <c r="GD364" s="136"/>
      <c r="GE364" s="136"/>
      <c r="GF364" s="136"/>
      <c r="GG364" s="136"/>
      <c r="GH364" s="136"/>
      <c r="GI364" s="136"/>
      <c r="GJ364" s="136"/>
      <c r="GK364" s="136"/>
      <c r="GL364" s="136"/>
      <c r="GM364" s="136"/>
      <c r="GN364" s="136"/>
      <c r="GO364" s="136"/>
      <c r="GP364" s="136"/>
      <c r="GQ364" s="136"/>
      <c r="GR364" s="136"/>
      <c r="GS364" s="136"/>
      <c r="GT364" s="136"/>
      <c r="GU364" s="136"/>
      <c r="GV364" s="136"/>
      <c r="GW364" s="136"/>
      <c r="GX364" s="136"/>
      <c r="GY364" s="136"/>
      <c r="GZ364" s="136"/>
      <c r="HA364" s="136"/>
      <c r="HB364" s="136"/>
      <c r="HC364" s="136"/>
      <c r="HD364" s="136"/>
      <c r="HE364" s="136"/>
      <c r="HF364" s="136"/>
      <c r="HG364" s="136"/>
      <c r="HH364" s="136"/>
      <c r="HI364" s="136"/>
      <c r="HJ364" s="136"/>
      <c r="HK364" s="136"/>
      <c r="HL364" s="136"/>
      <c r="HM364" s="136"/>
      <c r="HN364" s="136"/>
      <c r="HO364" s="136"/>
      <c r="HP364" s="136"/>
      <c r="HQ364" s="136"/>
      <c r="HR364" s="136"/>
      <c r="HS364" s="136"/>
      <c r="HT364" s="136"/>
      <c r="HU364" s="136"/>
      <c r="HV364" s="136"/>
      <c r="HW364" s="136"/>
      <c r="HX364" s="136"/>
      <c r="HY364" s="136"/>
      <c r="HZ364" s="136"/>
      <c r="IA364" s="136"/>
      <c r="IB364" s="136"/>
      <c r="IC364" s="136"/>
      <c r="ID364" s="136"/>
      <c r="IE364" s="136"/>
      <c r="IF364" s="136"/>
      <c r="IG364" s="136"/>
      <c r="IH364" s="136"/>
      <c r="II364" s="136"/>
      <c r="IJ364" s="136"/>
      <c r="IK364" s="136"/>
      <c r="IL364" s="136"/>
      <c r="IM364" s="136"/>
      <c r="IN364" s="136"/>
      <c r="IO364" s="136"/>
      <c r="IP364" s="136"/>
      <c r="IQ364" s="136"/>
      <c r="IR364" s="136"/>
      <c r="IS364" s="136"/>
      <c r="IT364" s="136"/>
      <c r="IU364" s="136"/>
      <c r="IV364" s="136"/>
      <c r="IW364" s="136"/>
      <c r="IX364" s="136"/>
      <c r="IY364" s="136"/>
      <c r="IZ364" s="136"/>
      <c r="JA364" s="136"/>
      <c r="JB364" s="136"/>
      <c r="JC364" s="136"/>
      <c r="JD364" s="136"/>
      <c r="JE364" s="136"/>
      <c r="JF364" s="136"/>
      <c r="JG364" s="136"/>
      <c r="JH364" s="136"/>
      <c r="JI364" s="136"/>
      <c r="JJ364" s="136"/>
      <c r="JK364" s="136"/>
      <c r="JL364" s="136"/>
      <c r="JM364" s="136"/>
      <c r="JN364" s="136"/>
      <c r="JO364" s="136"/>
      <c r="JP364" s="136"/>
      <c r="JQ364" s="136"/>
      <c r="JR364" s="136"/>
      <c r="JS364" s="136"/>
      <c r="JT364" s="136"/>
      <c r="JU364" s="136"/>
      <c r="JV364" s="136"/>
      <c r="JW364" s="136"/>
      <c r="JX364" s="136"/>
      <c r="JY364" s="136"/>
      <c r="JZ364" s="136"/>
      <c r="KA364" s="136"/>
      <c r="KB364" s="136"/>
      <c r="KC364" s="136"/>
      <c r="KD364" s="136"/>
      <c r="KE364" s="136"/>
      <c r="KF364" s="136"/>
      <c r="KG364" s="136"/>
      <c r="KH364" s="136"/>
      <c r="KI364" s="136"/>
      <c r="KJ364" s="136"/>
      <c r="KK364" s="136"/>
      <c r="KL364" s="136"/>
      <c r="KM364" s="136"/>
      <c r="KN364" s="136"/>
      <c r="KO364" s="136"/>
      <c r="KP364" s="136"/>
      <c r="KQ364" s="136"/>
      <c r="KR364" s="136"/>
      <c r="KS364" s="136"/>
      <c r="KT364" s="136"/>
      <c r="KU364" s="136"/>
      <c r="KV364" s="136"/>
      <c r="KW364" s="136"/>
      <c r="KX364" s="136"/>
      <c r="KY364" s="136"/>
      <c r="KZ364" s="136"/>
      <c r="LA364" s="136"/>
      <c r="LB364" s="136"/>
      <c r="LC364" s="136"/>
      <c r="LD364" s="136"/>
      <c r="LE364" s="136"/>
      <c r="LF364" s="136"/>
      <c r="LG364" s="136"/>
      <c r="LH364" s="136"/>
      <c r="LI364" s="136"/>
      <c r="LJ364" s="136"/>
      <c r="LK364" s="136"/>
      <c r="LL364" s="136"/>
      <c r="LM364" s="136"/>
      <c r="LN364" s="136"/>
      <c r="LO364" s="136"/>
      <c r="LP364" s="136"/>
      <c r="LQ364" s="136"/>
      <c r="LR364" s="136"/>
      <c r="LS364" s="136"/>
      <c r="LT364" s="136"/>
      <c r="LU364" s="136"/>
      <c r="LV364" s="136"/>
      <c r="LW364" s="136"/>
      <c r="LX364" s="136"/>
      <c r="LY364" s="136"/>
      <c r="LZ364" s="136"/>
      <c r="MA364" s="136"/>
      <c r="MB364" s="136"/>
      <c r="MC364" s="136"/>
      <c r="MD364" s="136"/>
      <c r="ME364" s="136"/>
      <c r="MF364" s="136"/>
      <c r="MG364" s="136"/>
      <c r="MH364" s="136"/>
      <c r="MI364" s="136"/>
      <c r="MJ364" s="136"/>
      <c r="MK364" s="136"/>
      <c r="ML364" s="136"/>
      <c r="MM364" s="136"/>
      <c r="MN364" s="136"/>
      <c r="MO364" s="136"/>
      <c r="MP364" s="136"/>
      <c r="MQ364" s="136"/>
      <c r="MR364" s="136"/>
      <c r="MS364" s="136"/>
      <c r="MT364" s="136"/>
      <c r="MU364" s="136"/>
      <c r="MV364" s="136"/>
      <c r="MW364" s="136"/>
      <c r="MX364" s="136"/>
      <c r="MY364" s="136"/>
      <c r="MZ364" s="136"/>
      <c r="NA364" s="136"/>
      <c r="NB364" s="136"/>
      <c r="NC364" s="136"/>
      <c r="ND364" s="136"/>
      <c r="NE364" s="136"/>
      <c r="NF364" s="136"/>
      <c r="NG364" s="136"/>
      <c r="NH364" s="136"/>
      <c r="NI364" s="136"/>
      <c r="NJ364" s="136"/>
      <c r="NK364" s="136"/>
      <c r="NL364" s="136"/>
      <c r="NM364" s="136"/>
      <c r="NN364" s="136"/>
      <c r="NO364" s="136"/>
      <c r="NP364" s="136"/>
      <c r="NQ364" s="136"/>
      <c r="NR364" s="136"/>
      <c r="NS364" s="136"/>
      <c r="NT364" s="136"/>
      <c r="NU364" s="136"/>
      <c r="NV364" s="136"/>
      <c r="NW364" s="136"/>
      <c r="NX364" s="136"/>
      <c r="NY364" s="136"/>
      <c r="NZ364" s="136"/>
      <c r="OA364" s="136"/>
      <c r="OB364" s="136"/>
      <c r="OC364" s="136"/>
      <c r="OD364" s="136"/>
      <c r="OE364" s="136"/>
      <c r="OF364" s="136"/>
      <c r="OG364" s="136"/>
      <c r="OH364" s="136"/>
      <c r="OI364" s="136"/>
      <c r="OJ364" s="136"/>
      <c r="OK364" s="136"/>
      <c r="OL364" s="136"/>
      <c r="OM364" s="136"/>
      <c r="ON364" s="136"/>
    </row>
    <row r="365" spans="1:404" ht="20.25" customHeight="1">
      <c r="A365" s="17">
        <v>40213</v>
      </c>
      <c r="B365" s="18" t="s">
        <v>480</v>
      </c>
      <c r="C365" s="19">
        <v>2</v>
      </c>
      <c r="D365" s="14">
        <v>-3.3721899999999998</v>
      </c>
      <c r="E365" s="15">
        <v>-60.284399999999998</v>
      </c>
      <c r="F365" s="11" t="s">
        <v>16</v>
      </c>
      <c r="G365" s="13">
        <v>13</v>
      </c>
      <c r="H365" s="11" t="s">
        <v>21</v>
      </c>
      <c r="I365" s="12" t="s">
        <v>479</v>
      </c>
      <c r="J365" s="12" t="s">
        <v>1930</v>
      </c>
      <c r="K365" s="16" t="s">
        <v>451</v>
      </c>
      <c r="L365" s="136">
        <v>1</v>
      </c>
      <c r="M365" s="178">
        <v>4</v>
      </c>
      <c r="N365" s="178">
        <v>1.3</v>
      </c>
      <c r="O365" s="178">
        <v>30.23</v>
      </c>
      <c r="P365" s="178">
        <v>99.67</v>
      </c>
      <c r="Q365" s="178">
        <v>0.44</v>
      </c>
      <c r="R365" s="178">
        <v>60.6</v>
      </c>
      <c r="S365" s="178">
        <v>4.5599999999999996</v>
      </c>
      <c r="T365" s="178">
        <v>1.3</v>
      </c>
      <c r="U365" s="178">
        <v>0.3</v>
      </c>
      <c r="V365" s="178" t="s">
        <v>15</v>
      </c>
      <c r="W365" s="20">
        <v>7.04</v>
      </c>
      <c r="X365" s="20">
        <v>0.43</v>
      </c>
      <c r="Y365" s="20">
        <v>4.8600000000000003</v>
      </c>
      <c r="Z365" s="21" t="s">
        <v>15</v>
      </c>
      <c r="AA365" s="20">
        <v>5.6</v>
      </c>
      <c r="AB365" s="20">
        <v>6.92</v>
      </c>
      <c r="AC365" s="20">
        <v>44.45</v>
      </c>
      <c r="AD365" s="20">
        <v>0.06</v>
      </c>
      <c r="AE365" s="20">
        <v>0.38</v>
      </c>
      <c r="AF365" s="20">
        <v>2.23</v>
      </c>
      <c r="AG365" s="28" t="s">
        <v>1900</v>
      </c>
      <c r="AH365" s="20">
        <v>5.2</v>
      </c>
      <c r="AI365" s="204">
        <v>12.5</v>
      </c>
      <c r="AJ365" s="20">
        <v>1.94</v>
      </c>
      <c r="AK365" s="20">
        <v>3.03</v>
      </c>
      <c r="AL365" s="20">
        <v>2.0299999999999998</v>
      </c>
      <c r="AM365" s="20">
        <v>0.04</v>
      </c>
      <c r="AN365" s="21" t="s">
        <v>15</v>
      </c>
      <c r="AO365" s="204">
        <v>13.877435269098356</v>
      </c>
      <c r="AP365" s="204">
        <v>10.993042193605646</v>
      </c>
      <c r="AQ365" s="217">
        <f t="shared" si="25"/>
        <v>24.870477462704002</v>
      </c>
      <c r="AR365" s="261">
        <f t="shared" si="24"/>
        <v>0.55798829314431486</v>
      </c>
      <c r="AS365" s="20">
        <v>1.85</v>
      </c>
      <c r="AT365" s="20">
        <v>7.65</v>
      </c>
      <c r="AU365" s="20">
        <v>1.1200000000000001</v>
      </c>
      <c r="AV365" s="20">
        <v>6.83</v>
      </c>
      <c r="AW365" s="204">
        <f t="shared" si="26"/>
        <v>2.2174929838056316</v>
      </c>
      <c r="AX365" s="217">
        <v>3.3565999999999998</v>
      </c>
      <c r="AY365" s="217">
        <v>0.51419999999999999</v>
      </c>
      <c r="AZ365" s="217">
        <f t="shared" si="27"/>
        <v>7.7695681305363154E-2</v>
      </c>
      <c r="BA365" s="217">
        <v>2.8424999999999998</v>
      </c>
      <c r="BB365" s="246">
        <f t="shared" si="28"/>
        <v>0.78019641434262943</v>
      </c>
      <c r="BC365" s="217">
        <v>0.38829999999999998</v>
      </c>
      <c r="BD365" s="217">
        <f t="shared" si="29"/>
        <v>0.11308424820607177</v>
      </c>
      <c r="BE365" s="217">
        <v>43.0139</v>
      </c>
      <c r="BF365" s="217">
        <f t="shared" si="30"/>
        <v>12.985752705976854</v>
      </c>
      <c r="BG365" s="217">
        <f t="shared" si="31"/>
        <v>7.8076048866270342E-2</v>
      </c>
      <c r="BH365" s="217" t="s">
        <v>15</v>
      </c>
      <c r="BI365" s="217" t="s">
        <v>15</v>
      </c>
      <c r="BJ365" s="309">
        <v>16.470680000000002</v>
      </c>
      <c r="BK365" s="309">
        <v>482007700</v>
      </c>
      <c r="BL365" s="309">
        <v>163760400</v>
      </c>
      <c r="BM365" s="309">
        <v>0.4685745</v>
      </c>
      <c r="BN365" s="309">
        <v>0.16433729999999999</v>
      </c>
      <c r="BO365" s="309">
        <v>0.22046370000000001</v>
      </c>
      <c r="BP365" s="309">
        <v>0.1126421</v>
      </c>
      <c r="BQ365" s="309">
        <v>0</v>
      </c>
      <c r="BR365" s="309">
        <v>3.3982329999999998E-2</v>
      </c>
      <c r="BS365" s="136">
        <v>12.9243893623352</v>
      </c>
      <c r="BT365" s="136">
        <v>3.4009065628051798</v>
      </c>
      <c r="BU365" s="136">
        <v>1.01728999288753E-3</v>
      </c>
      <c r="BV365" s="136">
        <v>2.7183089987374799E-3</v>
      </c>
      <c r="BW365" s="136">
        <v>2.9039843939244699E-3</v>
      </c>
      <c r="BX365" s="136">
        <v>69.482324842110302</v>
      </c>
      <c r="BY365" s="136">
        <v>3279.3024476586502</v>
      </c>
      <c r="BZ365" s="136">
        <v>6.1985739642887996E-3</v>
      </c>
      <c r="CA365" s="136">
        <v>5.0566835030405998E-4</v>
      </c>
      <c r="CB365" s="136">
        <v>9917.7813589055095</v>
      </c>
      <c r="CC365" s="136">
        <v>6904.4866641758399</v>
      </c>
      <c r="CD365" s="136">
        <v>1115.2988652374599</v>
      </c>
      <c r="CE365" s="136">
        <v>0</v>
      </c>
      <c r="CF365" s="136">
        <v>0.64736199999999999</v>
      </c>
      <c r="CG365" s="136">
        <v>0.64736199999999999</v>
      </c>
      <c r="CH365" s="136">
        <v>25.5</v>
      </c>
      <c r="CI365" s="136">
        <v>27.080689655172399</v>
      </c>
      <c r="CJ365" s="136">
        <v>26.954293628808902</v>
      </c>
      <c r="CK365" s="136">
        <v>6.8400000000000002E-2</v>
      </c>
      <c r="CL365" s="136">
        <v>14.4108</v>
      </c>
      <c r="CM365" s="136">
        <v>40.2012</v>
      </c>
      <c r="CN365" s="136">
        <v>0</v>
      </c>
      <c r="CO365" s="136">
        <v>26894.627770999999</v>
      </c>
      <c r="CP365" s="136">
        <v>65916.418879999997</v>
      </c>
      <c r="CQ365" s="136">
        <v>92</v>
      </c>
      <c r="CR365" s="136">
        <v>82.986206896551707</v>
      </c>
      <c r="CS365" s="136">
        <v>82.265927977839297</v>
      </c>
      <c r="CT365" s="136">
        <v>1003.9</v>
      </c>
      <c r="CU365" s="136">
        <v>1003.7951724137901</v>
      </c>
      <c r="CV365" s="136">
        <v>1004.17008310249</v>
      </c>
      <c r="CW365" s="136">
        <v>0.5</v>
      </c>
      <c r="CX365" s="136">
        <v>1.93310344827586</v>
      </c>
      <c r="CY365" s="136">
        <v>1.91135734072022</v>
      </c>
      <c r="CZ365" s="136">
        <v>350</v>
      </c>
      <c r="DA365" s="136">
        <v>100.95862068965501</v>
      </c>
      <c r="DB365" s="136">
        <v>112.168975069252</v>
      </c>
      <c r="DC365" s="136">
        <v>3.6749999999999998</v>
      </c>
      <c r="DD365" s="136">
        <v>2933.2249999999999</v>
      </c>
      <c r="DE365" s="136">
        <v>7426.05</v>
      </c>
      <c r="DF365" s="136">
        <v>25.75</v>
      </c>
      <c r="DG365" s="136">
        <v>25773.25</v>
      </c>
      <c r="DH365" s="136">
        <v>65350.175000000003</v>
      </c>
      <c r="DI365" s="136">
        <v>436.92500000000001</v>
      </c>
      <c r="DJ365" s="136">
        <v>65365.85</v>
      </c>
      <c r="DK365" s="136">
        <v>163112.5</v>
      </c>
      <c r="DL365" s="136">
        <v>425.22500000000002</v>
      </c>
      <c r="DM365" s="136">
        <v>62146.074999999997</v>
      </c>
      <c r="DN365" s="136">
        <v>153806.375</v>
      </c>
      <c r="DO365" s="136">
        <v>1.47</v>
      </c>
      <c r="DP365" s="136">
        <v>1669.3240000000001</v>
      </c>
      <c r="DQ365" s="136">
        <v>4223.9790000000003</v>
      </c>
      <c r="DR365" s="136">
        <v>5.0000000000000001E-3</v>
      </c>
      <c r="DS365" s="136">
        <v>54.603000000000002</v>
      </c>
      <c r="DT365" s="136">
        <v>136.739</v>
      </c>
      <c r="DU365" s="136">
        <v>2.5000000000000001E-2</v>
      </c>
      <c r="DV365" s="136">
        <v>285.92500000000001</v>
      </c>
      <c r="DW365" s="136">
        <v>717.8</v>
      </c>
      <c r="DX365" s="136">
        <v>0.2</v>
      </c>
      <c r="DY365" s="136">
        <v>2133.1999999999998</v>
      </c>
      <c r="DZ365" s="136">
        <v>7048.2749999999996</v>
      </c>
      <c r="EA365" s="136">
        <v>11.375</v>
      </c>
      <c r="EB365" s="136">
        <v>10269.924999999999</v>
      </c>
      <c r="EC365" s="136">
        <v>24391</v>
      </c>
      <c r="ED365" s="138">
        <v>0</v>
      </c>
      <c r="EE365" s="138">
        <v>0</v>
      </c>
      <c r="EF365" s="138">
        <v>0</v>
      </c>
      <c r="EG365" s="138">
        <v>0</v>
      </c>
      <c r="EH365" s="138">
        <v>0</v>
      </c>
      <c r="EI365" s="138">
        <v>119.89509179467964</v>
      </c>
      <c r="EJ365" s="138">
        <v>0</v>
      </c>
      <c r="EK365" s="138">
        <v>0</v>
      </c>
      <c r="EL365" s="138">
        <v>0</v>
      </c>
      <c r="EM365" s="138">
        <v>0</v>
      </c>
      <c r="EN365" s="138">
        <v>0</v>
      </c>
      <c r="EO365" s="138">
        <v>29.973772948669911</v>
      </c>
      <c r="EP365" s="138">
        <v>29.973772948669911</v>
      </c>
      <c r="EQ365" s="150">
        <v>89.92131884600974</v>
      </c>
      <c r="ER365" s="138">
        <v>0</v>
      </c>
      <c r="ES365" s="138">
        <v>0</v>
      </c>
      <c r="ET365" s="138">
        <v>0</v>
      </c>
      <c r="EU365" s="138">
        <v>0</v>
      </c>
      <c r="EV365" s="138">
        <v>0</v>
      </c>
      <c r="EW365" s="138">
        <v>0</v>
      </c>
      <c r="EX365" s="138">
        <v>0</v>
      </c>
      <c r="EY365" s="138">
        <v>0</v>
      </c>
      <c r="EZ365" s="138">
        <v>0</v>
      </c>
      <c r="FA365" s="138">
        <v>0</v>
      </c>
      <c r="FB365" s="138">
        <v>0</v>
      </c>
      <c r="FC365" s="138">
        <v>0</v>
      </c>
      <c r="FD365" s="138">
        <v>0</v>
      </c>
      <c r="FE365" s="138">
        <v>0</v>
      </c>
      <c r="FF365" s="138">
        <v>0</v>
      </c>
      <c r="FG365" s="138">
        <v>0</v>
      </c>
      <c r="FH365" s="138">
        <v>0</v>
      </c>
      <c r="FI365" s="138">
        <v>0</v>
      </c>
      <c r="FJ365" s="138">
        <v>0</v>
      </c>
      <c r="FK365" s="138">
        <v>0</v>
      </c>
      <c r="FL365" s="138">
        <v>0</v>
      </c>
      <c r="FM365" s="138">
        <v>0</v>
      </c>
      <c r="FN365" s="138">
        <v>0</v>
      </c>
      <c r="FO365" s="138">
        <v>0</v>
      </c>
      <c r="FP365" s="138">
        <v>0</v>
      </c>
      <c r="FQ365" s="138">
        <v>0</v>
      </c>
      <c r="FR365" s="138">
        <v>0</v>
      </c>
      <c r="FS365" s="138">
        <v>0</v>
      </c>
      <c r="FT365" s="138">
        <v>0</v>
      </c>
      <c r="FU365" s="138">
        <v>0</v>
      </c>
      <c r="FV365" s="138">
        <v>0</v>
      </c>
      <c r="FW365" s="138">
        <v>0</v>
      </c>
      <c r="FX365" s="138">
        <v>0</v>
      </c>
      <c r="FY365" s="138">
        <v>0</v>
      </c>
      <c r="FZ365" s="138">
        <v>0</v>
      </c>
      <c r="GA365" s="138">
        <v>0</v>
      </c>
      <c r="GB365" s="138">
        <v>0</v>
      </c>
      <c r="GC365" s="138">
        <v>0</v>
      </c>
      <c r="GD365" s="138">
        <v>29.973772948669911</v>
      </c>
      <c r="GE365" s="138">
        <v>0</v>
      </c>
      <c r="GF365" s="138">
        <v>0</v>
      </c>
      <c r="GG365" s="138">
        <v>0</v>
      </c>
      <c r="GH365" s="138">
        <v>0</v>
      </c>
      <c r="GI365" s="138">
        <v>0</v>
      </c>
      <c r="GJ365" s="138">
        <v>0</v>
      </c>
      <c r="GK365" s="138">
        <v>0</v>
      </c>
      <c r="GL365" s="138">
        <v>0</v>
      </c>
      <c r="GM365" s="138">
        <v>0</v>
      </c>
      <c r="GN365" s="138">
        <v>0</v>
      </c>
      <c r="GO365" s="138">
        <v>0</v>
      </c>
      <c r="GP365" s="138">
        <v>0</v>
      </c>
      <c r="GQ365" s="138">
        <v>0</v>
      </c>
      <c r="GR365" s="138">
        <v>29.973772948669911</v>
      </c>
      <c r="GS365" s="138">
        <v>29.973772948669911</v>
      </c>
      <c r="GT365" s="138">
        <v>0</v>
      </c>
      <c r="GU365" s="138">
        <v>0</v>
      </c>
      <c r="GV365" s="138">
        <v>0</v>
      </c>
      <c r="GW365" s="138">
        <v>29.973772948669911</v>
      </c>
      <c r="GX365" s="138">
        <v>0</v>
      </c>
      <c r="GY365" s="138">
        <v>0</v>
      </c>
      <c r="GZ365" s="138">
        <v>0</v>
      </c>
      <c r="HA365" s="138">
        <v>0</v>
      </c>
      <c r="HB365" s="138">
        <v>0</v>
      </c>
      <c r="HC365" s="138">
        <v>0</v>
      </c>
      <c r="HD365" s="138">
        <v>0</v>
      </c>
      <c r="HE365" s="138">
        <v>0</v>
      </c>
      <c r="HF365" s="138">
        <v>0</v>
      </c>
      <c r="HG365" s="138">
        <v>29.973772948669911</v>
      </c>
      <c r="HH365" s="138">
        <v>59.947545897339822</v>
      </c>
      <c r="HI365" s="138">
        <v>0</v>
      </c>
      <c r="HJ365" s="138">
        <v>0</v>
      </c>
      <c r="HK365" s="138">
        <v>0</v>
      </c>
      <c r="HL365" s="138">
        <v>0</v>
      </c>
      <c r="HM365" s="138">
        <v>29.973772948669911</v>
      </c>
      <c r="HN365" s="138">
        <v>59.947545897339822</v>
      </c>
      <c r="HO365" s="138">
        <v>0</v>
      </c>
      <c r="HP365" s="138">
        <v>0</v>
      </c>
      <c r="HQ365" s="138">
        <v>29.973772948669911</v>
      </c>
      <c r="HR365" s="138">
        <v>0</v>
      </c>
      <c r="HS365" s="138">
        <v>59.947545897339822</v>
      </c>
      <c r="HT365" s="138">
        <v>0</v>
      </c>
      <c r="HU365" s="138">
        <v>0</v>
      </c>
      <c r="HV365" s="138">
        <v>0</v>
      </c>
      <c r="HW365" s="138">
        <v>0</v>
      </c>
      <c r="HX365" s="138">
        <v>0</v>
      </c>
      <c r="HY365" s="138">
        <v>329.71150243536903</v>
      </c>
      <c r="HZ365" s="138">
        <v>0</v>
      </c>
      <c r="IA365" s="138">
        <v>0</v>
      </c>
      <c r="IB365" s="138">
        <v>0</v>
      </c>
      <c r="IC365" s="138">
        <v>0</v>
      </c>
      <c r="ID365" s="138">
        <v>29.973772948669911</v>
      </c>
      <c r="IE365" s="138">
        <v>0</v>
      </c>
      <c r="IF365" s="138">
        <v>0</v>
      </c>
      <c r="IG365" s="138">
        <v>0</v>
      </c>
      <c r="IH365" s="138">
        <v>0</v>
      </c>
      <c r="II365" s="138">
        <v>0</v>
      </c>
      <c r="IJ365" s="138">
        <v>0</v>
      </c>
      <c r="IK365" s="138">
        <v>0</v>
      </c>
      <c r="IL365" s="138">
        <v>0</v>
      </c>
      <c r="IM365" s="138">
        <v>29.973772948669911</v>
      </c>
      <c r="IN365" s="138">
        <v>0</v>
      </c>
      <c r="IO365" s="138">
        <v>59.947545897339822</v>
      </c>
      <c r="IP365" s="138">
        <v>0</v>
      </c>
      <c r="IQ365" s="138">
        <v>0</v>
      </c>
      <c r="IR365" s="138">
        <v>0</v>
      </c>
      <c r="IS365" s="138">
        <v>0</v>
      </c>
      <c r="IT365" s="138">
        <v>29.973772948669911</v>
      </c>
      <c r="IU365" s="138">
        <v>0</v>
      </c>
      <c r="IV365" s="138">
        <v>0</v>
      </c>
      <c r="IW365" s="138">
        <v>0</v>
      </c>
      <c r="IX365" s="138">
        <v>0</v>
      </c>
      <c r="IY365" s="138">
        <v>0</v>
      </c>
      <c r="IZ365" s="138">
        <v>0</v>
      </c>
      <c r="JA365" s="138">
        <v>0</v>
      </c>
      <c r="JB365" s="138">
        <v>29.973772948669911</v>
      </c>
      <c r="JC365" s="138">
        <v>0</v>
      </c>
      <c r="JD365" s="138">
        <v>0</v>
      </c>
      <c r="JE365" s="138">
        <v>0</v>
      </c>
      <c r="JF365" s="138">
        <v>0</v>
      </c>
      <c r="JG365" s="138">
        <v>0</v>
      </c>
      <c r="JH365" s="138">
        <v>0</v>
      </c>
      <c r="JI365" s="138">
        <v>0</v>
      </c>
      <c r="JJ365" s="138">
        <v>29.973772948669911</v>
      </c>
      <c r="JK365" s="138">
        <v>0</v>
      </c>
      <c r="JL365" s="138">
        <v>0</v>
      </c>
      <c r="JM365" s="138">
        <v>0</v>
      </c>
      <c r="JN365" s="138">
        <v>0</v>
      </c>
      <c r="JO365" s="138">
        <v>119.89509179467964</v>
      </c>
      <c r="JP365" s="138">
        <v>29.973772948669911</v>
      </c>
      <c r="JQ365" s="138">
        <v>0</v>
      </c>
      <c r="JR365" s="138">
        <v>0</v>
      </c>
      <c r="JS365" s="138">
        <v>209.81641064068938</v>
      </c>
      <c r="JT365" s="138">
        <v>0</v>
      </c>
      <c r="JU365" s="138">
        <v>0</v>
      </c>
      <c r="JV365" s="138">
        <v>2997.3772948669912</v>
      </c>
      <c r="JW365" s="138">
        <v>0</v>
      </c>
      <c r="JX365" s="138">
        <v>0</v>
      </c>
      <c r="JY365" s="138">
        <v>0</v>
      </c>
      <c r="JZ365" s="138">
        <v>29.973772948669911</v>
      </c>
      <c r="KA365" s="138">
        <v>0</v>
      </c>
      <c r="KB365" s="138">
        <v>0</v>
      </c>
      <c r="KC365" s="138">
        <v>0</v>
      </c>
      <c r="KD365" s="138">
        <v>0</v>
      </c>
      <c r="KE365" s="138">
        <v>0</v>
      </c>
      <c r="KF365" s="138">
        <v>89.921318846009726</v>
      </c>
      <c r="KG365" s="138">
        <v>0</v>
      </c>
      <c r="KH365" s="138">
        <v>0</v>
      </c>
      <c r="KI365" s="138">
        <v>0</v>
      </c>
      <c r="KJ365" s="138">
        <v>0</v>
      </c>
      <c r="KK365" s="138">
        <v>0</v>
      </c>
      <c r="KL365" s="138">
        <v>0</v>
      </c>
      <c r="KM365" s="138">
        <v>0</v>
      </c>
      <c r="KN365" s="138">
        <v>0</v>
      </c>
      <c r="KO365" s="138">
        <v>29.973772948669911</v>
      </c>
      <c r="KP365" s="138">
        <v>0</v>
      </c>
      <c r="KQ365" s="138">
        <v>0</v>
      </c>
      <c r="KR365" s="138">
        <v>0</v>
      </c>
      <c r="KS365" s="138">
        <v>0</v>
      </c>
      <c r="KT365" s="138">
        <v>0</v>
      </c>
      <c r="KU365" s="138">
        <v>0</v>
      </c>
      <c r="KV365" s="138">
        <v>0</v>
      </c>
      <c r="KW365" s="138">
        <v>0</v>
      </c>
      <c r="KX365" s="138">
        <v>0</v>
      </c>
      <c r="KY365" s="138">
        <v>0</v>
      </c>
      <c r="KZ365" s="138">
        <v>29.973772948669911</v>
      </c>
      <c r="LA365" s="138">
        <v>0</v>
      </c>
      <c r="LB365" s="138">
        <v>269.76395653802922</v>
      </c>
      <c r="LC365" s="138">
        <v>0</v>
      </c>
      <c r="LD365" s="138">
        <v>29.973772948669911</v>
      </c>
      <c r="LE365" s="138">
        <v>89.921318846009726</v>
      </c>
      <c r="LF365" s="138">
        <v>0</v>
      </c>
      <c r="LG365" s="138">
        <v>0</v>
      </c>
      <c r="LH365" s="138">
        <v>0</v>
      </c>
      <c r="LI365" s="138">
        <v>0</v>
      </c>
      <c r="LJ365" s="138">
        <v>0</v>
      </c>
      <c r="LK365" s="138">
        <v>0</v>
      </c>
      <c r="LL365" s="139">
        <v>0</v>
      </c>
      <c r="LM365" s="138">
        <v>119.89509179467964</v>
      </c>
      <c r="LN365" s="138">
        <v>0</v>
      </c>
      <c r="LO365" s="138">
        <v>0</v>
      </c>
      <c r="LP365" s="138">
        <v>0</v>
      </c>
      <c r="LQ365" s="138">
        <v>0</v>
      </c>
      <c r="LR365" s="138">
        <v>0</v>
      </c>
      <c r="LS365" s="138">
        <v>0</v>
      </c>
      <c r="LT365" s="138">
        <v>0</v>
      </c>
      <c r="LU365" s="138">
        <v>0</v>
      </c>
      <c r="LV365" s="138">
        <v>0</v>
      </c>
      <c r="LW365" s="138">
        <v>0</v>
      </c>
      <c r="LX365" s="138">
        <v>29.973772948669911</v>
      </c>
      <c r="LY365" s="138">
        <v>0</v>
      </c>
      <c r="LZ365" s="138">
        <v>0</v>
      </c>
      <c r="MA365" s="138">
        <v>0</v>
      </c>
      <c r="MB365" s="138">
        <v>0</v>
      </c>
      <c r="MC365" s="138">
        <v>0</v>
      </c>
      <c r="MD365" s="138">
        <v>0</v>
      </c>
      <c r="ME365" s="138">
        <v>0</v>
      </c>
      <c r="MF365" s="138">
        <v>29.973772948669911</v>
      </c>
      <c r="MG365" s="138">
        <v>0</v>
      </c>
      <c r="MH365" s="138">
        <v>0</v>
      </c>
      <c r="MI365" s="138">
        <v>0</v>
      </c>
      <c r="MJ365" s="138">
        <v>299.7377294866991</v>
      </c>
      <c r="MK365" s="138">
        <v>0</v>
      </c>
      <c r="ML365" s="138">
        <v>0</v>
      </c>
      <c r="MM365" s="138">
        <v>0</v>
      </c>
      <c r="MN365" s="138">
        <v>0</v>
      </c>
      <c r="MO365" s="138">
        <v>0</v>
      </c>
      <c r="MP365" s="138">
        <v>0</v>
      </c>
      <c r="MQ365" s="138">
        <v>0</v>
      </c>
      <c r="MR365" s="138">
        <v>0</v>
      </c>
      <c r="MS365" s="138">
        <v>0</v>
      </c>
      <c r="MT365" s="138">
        <v>0</v>
      </c>
      <c r="MU365" s="138">
        <v>0</v>
      </c>
      <c r="MV365" s="138">
        <v>0</v>
      </c>
      <c r="MW365" s="138">
        <v>29.973772948669911</v>
      </c>
      <c r="MX365" s="138">
        <v>0</v>
      </c>
      <c r="MY365" s="138">
        <v>0</v>
      </c>
      <c r="MZ365" s="138">
        <v>0</v>
      </c>
      <c r="NA365" s="138">
        <v>0</v>
      </c>
      <c r="NB365" s="138">
        <v>59.947545897339822</v>
      </c>
      <c r="NC365" s="138">
        <v>0</v>
      </c>
      <c r="ND365" s="138">
        <v>0</v>
      </c>
      <c r="NE365" s="138">
        <v>0</v>
      </c>
      <c r="NF365" s="138">
        <v>0</v>
      </c>
      <c r="NG365" s="138">
        <v>0</v>
      </c>
      <c r="NH365" s="138">
        <v>29.973772948669911</v>
      </c>
      <c r="NI365" s="138">
        <v>0</v>
      </c>
      <c r="NJ365" s="138">
        <v>0</v>
      </c>
      <c r="NK365" s="138">
        <v>0</v>
      </c>
      <c r="NL365" s="138">
        <v>0</v>
      </c>
      <c r="NM365" s="138">
        <v>0</v>
      </c>
      <c r="NN365" s="138">
        <v>0</v>
      </c>
      <c r="NO365" s="138">
        <v>0</v>
      </c>
      <c r="NP365" s="138">
        <v>0</v>
      </c>
      <c r="NQ365" s="138">
        <v>0</v>
      </c>
      <c r="NR365" s="138">
        <v>0</v>
      </c>
      <c r="NS365" s="138">
        <v>0</v>
      </c>
      <c r="NT365" s="138">
        <v>0</v>
      </c>
      <c r="NU365" s="138">
        <v>0</v>
      </c>
      <c r="NV365" s="138">
        <v>0</v>
      </c>
      <c r="NW365" s="138">
        <v>0</v>
      </c>
      <c r="NX365" s="138">
        <v>0</v>
      </c>
      <c r="NY365" s="138">
        <v>0</v>
      </c>
      <c r="NZ365" s="138">
        <v>0</v>
      </c>
      <c r="OA365" s="138">
        <v>0</v>
      </c>
      <c r="OB365" s="138">
        <v>0</v>
      </c>
      <c r="OC365" s="138">
        <v>0</v>
      </c>
      <c r="OD365" s="138">
        <v>0</v>
      </c>
      <c r="OE365" s="138">
        <v>0</v>
      </c>
      <c r="OF365" s="138">
        <v>0</v>
      </c>
      <c r="OG365" s="138">
        <v>0</v>
      </c>
      <c r="OH365" s="138">
        <v>0</v>
      </c>
      <c r="OI365" s="138">
        <v>0</v>
      </c>
      <c r="OJ365" s="138">
        <v>0</v>
      </c>
      <c r="OK365" s="138">
        <v>0</v>
      </c>
      <c r="OL365" s="138">
        <v>0</v>
      </c>
      <c r="OM365" s="138">
        <v>0</v>
      </c>
      <c r="ON365" s="138">
        <v>0</v>
      </c>
    </row>
    <row r="366" spans="1:404" ht="20.25" customHeight="1">
      <c r="A366" s="25">
        <v>40213</v>
      </c>
      <c r="B366" s="26" t="s">
        <v>471</v>
      </c>
      <c r="C366" s="27">
        <v>2</v>
      </c>
      <c r="D366" s="14">
        <v>-3.3630300000000002</v>
      </c>
      <c r="E366" s="23">
        <v>-60.29813</v>
      </c>
      <c r="F366" s="11" t="s">
        <v>16</v>
      </c>
      <c r="G366" s="13">
        <v>10</v>
      </c>
      <c r="H366" s="11" t="s">
        <v>19</v>
      </c>
      <c r="I366" s="12" t="s">
        <v>472</v>
      </c>
      <c r="J366" s="12" t="s">
        <v>1930</v>
      </c>
      <c r="K366" s="24" t="s">
        <v>451</v>
      </c>
      <c r="L366" s="136">
        <v>0</v>
      </c>
      <c r="M366" s="20">
        <v>4.2</v>
      </c>
      <c r="N366" s="20">
        <v>1.2</v>
      </c>
      <c r="O366" s="20">
        <v>31.07</v>
      </c>
      <c r="P366" s="20">
        <v>99</v>
      </c>
      <c r="Q366" s="20">
        <v>1.1499999999999999</v>
      </c>
      <c r="R366" s="20">
        <v>58.3</v>
      </c>
      <c r="S366" s="20">
        <v>4.33</v>
      </c>
      <c r="T366" s="20">
        <v>4.7</v>
      </c>
      <c r="U366" s="20">
        <v>1.1000000000000001</v>
      </c>
      <c r="V366" s="20" t="s">
        <v>15</v>
      </c>
      <c r="W366" s="28">
        <v>6.96</v>
      </c>
      <c r="X366" s="28">
        <v>0.72</v>
      </c>
      <c r="Y366" s="28">
        <v>5.04</v>
      </c>
      <c r="Z366" s="29" t="s">
        <v>15</v>
      </c>
      <c r="AA366" s="28">
        <v>3.6</v>
      </c>
      <c r="AB366" s="28">
        <v>7.29</v>
      </c>
      <c r="AC366" s="28">
        <v>45.67</v>
      </c>
      <c r="AD366" s="28">
        <v>0.06</v>
      </c>
      <c r="AE366" s="28">
        <v>0.23</v>
      </c>
      <c r="AF366" s="28">
        <v>2.04</v>
      </c>
      <c r="AG366" s="28" t="s">
        <v>1900</v>
      </c>
      <c r="AH366" s="28">
        <v>5.16</v>
      </c>
      <c r="AI366" s="205">
        <v>11.4</v>
      </c>
      <c r="AJ366" s="28">
        <v>1.8</v>
      </c>
      <c r="AK366" s="28">
        <v>2.82</v>
      </c>
      <c r="AL366" s="28">
        <v>2.0299999999999998</v>
      </c>
      <c r="AM366" s="28">
        <v>0.01</v>
      </c>
      <c r="AN366" s="29" t="s">
        <v>15</v>
      </c>
      <c r="AO366" s="205">
        <v>35.167589341764774</v>
      </c>
      <c r="AP366" s="205">
        <v>19.523058857512055</v>
      </c>
      <c r="AQ366" s="217">
        <f t="shared" si="25"/>
        <v>54.690648199276829</v>
      </c>
      <c r="AR366" s="261">
        <f t="shared" si="24"/>
        <v>0.64302747361165469</v>
      </c>
      <c r="AS366" s="28">
        <v>6.16</v>
      </c>
      <c r="AT366" s="28">
        <v>20.059999999999999</v>
      </c>
      <c r="AU366" s="28">
        <v>1.97</v>
      </c>
      <c r="AV366" s="28">
        <v>10.16</v>
      </c>
      <c r="AW366" s="204">
        <f t="shared" si="26"/>
        <v>0.55437324595140791</v>
      </c>
      <c r="AX366" s="204">
        <v>0.45519999999999999</v>
      </c>
      <c r="AY366" s="204">
        <v>0.1792</v>
      </c>
      <c r="AZ366" s="204">
        <f t="shared" si="27"/>
        <v>2.7077141365074053E-2</v>
      </c>
      <c r="BA366" s="204">
        <v>0.27600000000000002</v>
      </c>
      <c r="BB366" s="266">
        <f t="shared" si="28"/>
        <v>7.5755219123505982E-2</v>
      </c>
      <c r="BC366" s="204">
        <v>0.55869999999999997</v>
      </c>
      <c r="BD366" s="204">
        <f t="shared" si="29"/>
        <v>0.16270968187672494</v>
      </c>
      <c r="BE366" s="204">
        <v>37.730400000000003</v>
      </c>
      <c r="BF366" s="204">
        <f t="shared" si="30"/>
        <v>11.390681707485001</v>
      </c>
      <c r="BG366" s="204">
        <f t="shared" si="31"/>
        <v>1.4140789584067587E-2</v>
      </c>
      <c r="BH366" s="204" t="s">
        <v>15</v>
      </c>
      <c r="BI366" s="204" t="s">
        <v>15</v>
      </c>
      <c r="BJ366" s="309">
        <v>16.470680000000002</v>
      </c>
      <c r="BK366" s="309">
        <v>482007700</v>
      </c>
      <c r="BL366" s="309">
        <v>163760400</v>
      </c>
      <c r="BM366" s="309">
        <v>0.4685745</v>
      </c>
      <c r="BN366" s="309">
        <v>0.16433729999999999</v>
      </c>
      <c r="BO366" s="309">
        <v>0.22046370000000001</v>
      </c>
      <c r="BP366" s="309">
        <v>0.1126421</v>
      </c>
      <c r="BQ366" s="309">
        <v>0</v>
      </c>
      <c r="BR366" s="309">
        <v>3.3982329999999998E-2</v>
      </c>
      <c r="BS366" s="136">
        <v>12.4925930500031</v>
      </c>
      <c r="BT366" s="136">
        <v>3.8652040958404501</v>
      </c>
      <c r="BU366" s="136">
        <v>-2.1227584074949798E-3</v>
      </c>
      <c r="BV366" s="136">
        <v>-7.4444929850869801E-4</v>
      </c>
      <c r="BW366" s="136">
        <v>2.7994985866826002E-3</v>
      </c>
      <c r="BX366" s="136">
        <v>19.325718652351199</v>
      </c>
      <c r="BY366" s="136">
        <v>2586.4417461481098</v>
      </c>
      <c r="BZ366" s="136">
        <v>6.8926429529545294E-2</v>
      </c>
      <c r="CA366" s="136">
        <v>7.1374571852964302E-4</v>
      </c>
      <c r="CB366" s="136">
        <v>16705.0409336509</v>
      </c>
      <c r="CC366" s="136">
        <v>10504.2334365355</v>
      </c>
      <c r="CD366" s="136">
        <v>832.694846355295</v>
      </c>
      <c r="CE366" s="136">
        <v>0</v>
      </c>
      <c r="CF366" s="136">
        <v>0.64736199999999999</v>
      </c>
      <c r="CG366" s="136">
        <v>0.64736199999999999</v>
      </c>
      <c r="CH366" s="136">
        <v>32</v>
      </c>
      <c r="CI366" s="136">
        <v>27.104137931034501</v>
      </c>
      <c r="CJ366" s="136">
        <v>26.977285318559499</v>
      </c>
      <c r="CK366" s="136">
        <v>3.5999999999999999E-3</v>
      </c>
      <c r="CL366" s="136">
        <v>14.090400000000001</v>
      </c>
      <c r="CM366" s="136">
        <v>39.841200000000001</v>
      </c>
      <c r="CN366" s="136">
        <v>606.99722199999997</v>
      </c>
      <c r="CO366" s="136">
        <v>27085.188603999999</v>
      </c>
      <c r="CP366" s="136">
        <v>65806.801657999997</v>
      </c>
      <c r="CQ366" s="136">
        <v>64</v>
      </c>
      <c r="CR366" s="136">
        <v>83.041379310344794</v>
      </c>
      <c r="CS366" s="136">
        <v>82.268698060941801</v>
      </c>
      <c r="CT366" s="136">
        <v>1003.4</v>
      </c>
      <c r="CU366" s="136">
        <v>1003.83310344828</v>
      </c>
      <c r="CV366" s="136">
        <v>1004.15235457064</v>
      </c>
      <c r="CW366" s="136">
        <v>2.2999999999999998</v>
      </c>
      <c r="CX366" s="136">
        <v>1.8689655172413799</v>
      </c>
      <c r="CY366" s="136">
        <v>1.8988919667590001</v>
      </c>
      <c r="CZ366" s="136">
        <v>94</v>
      </c>
      <c r="DA366" s="136">
        <v>101.6</v>
      </c>
      <c r="DB366" s="136">
        <v>112.675900277008</v>
      </c>
      <c r="DC366" s="136">
        <v>97.325000000000003</v>
      </c>
      <c r="DD366" s="136">
        <v>2996.25</v>
      </c>
      <c r="DE366" s="136">
        <v>7488.1750000000002</v>
      </c>
      <c r="DF366" s="136">
        <v>834.125</v>
      </c>
      <c r="DG366" s="136">
        <v>26678.025000000001</v>
      </c>
      <c r="DH366" s="136">
        <v>65878.149999999994</v>
      </c>
      <c r="DI366" s="136">
        <v>476.35</v>
      </c>
      <c r="DJ366" s="136">
        <v>65419.65</v>
      </c>
      <c r="DK366" s="136">
        <v>163154.625</v>
      </c>
      <c r="DL366" s="136">
        <v>442.375</v>
      </c>
      <c r="DM366" s="136">
        <v>62197.375</v>
      </c>
      <c r="DN366" s="136">
        <v>153900.47500000001</v>
      </c>
      <c r="DO366" s="136">
        <v>51.8</v>
      </c>
      <c r="DP366" s="136">
        <v>1721.441</v>
      </c>
      <c r="DQ366" s="136">
        <v>4256.3029999999999</v>
      </c>
      <c r="DR366" s="136">
        <v>1.94</v>
      </c>
      <c r="DS366" s="136">
        <v>56.844000000000001</v>
      </c>
      <c r="DT366" s="136">
        <v>138.327</v>
      </c>
      <c r="DU366" s="136">
        <v>10.475</v>
      </c>
      <c r="DV366" s="136">
        <v>299.375</v>
      </c>
      <c r="DW366" s="136">
        <v>726.97500000000002</v>
      </c>
      <c r="DX366" s="136">
        <v>160.25</v>
      </c>
      <c r="DY366" s="136">
        <v>2753.35</v>
      </c>
      <c r="DZ366" s="136">
        <v>7020.65</v>
      </c>
      <c r="EA366" s="136">
        <v>232.97499999999999</v>
      </c>
      <c r="EB366" s="136">
        <v>10075.700000000001</v>
      </c>
      <c r="EC366" s="136">
        <v>24665.9</v>
      </c>
      <c r="ED366" s="136"/>
      <c r="EE366" s="136"/>
      <c r="EF366" s="136"/>
      <c r="EG366" s="136"/>
      <c r="EH366" s="136"/>
      <c r="EI366" s="136"/>
      <c r="EJ366" s="136"/>
      <c r="EK366" s="136"/>
      <c r="EL366" s="136"/>
      <c r="EM366" s="136"/>
      <c r="EN366" s="136"/>
      <c r="EO366" s="136"/>
      <c r="EP366" s="136"/>
      <c r="ER366" s="136"/>
      <c r="ES366" s="136"/>
      <c r="ET366" s="136"/>
      <c r="EU366" s="136"/>
      <c r="EV366" s="136"/>
      <c r="EW366" s="136"/>
      <c r="EX366" s="136"/>
      <c r="EY366" s="136"/>
      <c r="EZ366" s="136"/>
      <c r="FA366" s="136"/>
      <c r="FB366" s="136"/>
      <c r="FC366" s="136"/>
      <c r="FD366" s="136"/>
      <c r="FE366" s="136"/>
      <c r="FF366" s="136"/>
      <c r="FG366" s="136"/>
      <c r="FH366" s="136"/>
      <c r="FI366" s="136"/>
      <c r="FJ366" s="136"/>
      <c r="FK366" s="136"/>
      <c r="FL366" s="136"/>
      <c r="FM366" s="136"/>
      <c r="FN366" s="136"/>
      <c r="FO366" s="136"/>
      <c r="FP366" s="136"/>
      <c r="FQ366" s="136"/>
      <c r="FR366" s="136"/>
      <c r="FS366" s="136"/>
      <c r="FT366" s="136"/>
      <c r="FU366" s="136"/>
      <c r="FV366" s="136"/>
      <c r="FW366" s="136"/>
      <c r="FX366" s="136"/>
      <c r="FY366" s="136"/>
      <c r="FZ366" s="136"/>
      <c r="GA366" s="136"/>
      <c r="GB366" s="136"/>
      <c r="GC366" s="136"/>
      <c r="GD366" s="136"/>
      <c r="GE366" s="136"/>
      <c r="GF366" s="136"/>
      <c r="GG366" s="136"/>
      <c r="GH366" s="136"/>
      <c r="GI366" s="136"/>
      <c r="GJ366" s="136"/>
      <c r="GK366" s="136"/>
      <c r="GL366" s="136"/>
      <c r="GM366" s="136"/>
      <c r="GN366" s="136"/>
      <c r="GO366" s="136"/>
      <c r="GP366" s="136"/>
      <c r="GQ366" s="136"/>
      <c r="GR366" s="136"/>
      <c r="GS366" s="136"/>
      <c r="GT366" s="136"/>
      <c r="GU366" s="136"/>
      <c r="GV366" s="136"/>
      <c r="GW366" s="136"/>
      <c r="GX366" s="136"/>
      <c r="GY366" s="136"/>
      <c r="GZ366" s="136"/>
      <c r="HA366" s="136"/>
      <c r="HB366" s="136"/>
      <c r="HC366" s="136"/>
      <c r="HD366" s="136"/>
      <c r="HE366" s="136"/>
      <c r="HF366" s="136"/>
      <c r="HG366" s="136"/>
      <c r="HH366" s="136"/>
      <c r="HI366" s="136"/>
      <c r="HJ366" s="136"/>
      <c r="HK366" s="136"/>
      <c r="HL366" s="136"/>
      <c r="HM366" s="136"/>
      <c r="HN366" s="136"/>
      <c r="HO366" s="136"/>
      <c r="HP366" s="136"/>
      <c r="HQ366" s="136"/>
      <c r="HR366" s="136"/>
      <c r="HS366" s="136"/>
      <c r="HT366" s="136"/>
      <c r="HU366" s="136"/>
      <c r="HV366" s="136"/>
      <c r="HW366" s="136"/>
      <c r="HX366" s="136"/>
      <c r="HY366" s="136"/>
      <c r="HZ366" s="136"/>
      <c r="IA366" s="136"/>
      <c r="IB366" s="136"/>
      <c r="IC366" s="136"/>
      <c r="ID366" s="136"/>
      <c r="IE366" s="136"/>
      <c r="IF366" s="136"/>
      <c r="IG366" s="136"/>
      <c r="IH366" s="136"/>
      <c r="II366" s="136"/>
      <c r="IJ366" s="136"/>
      <c r="IK366" s="136"/>
      <c r="IL366" s="136"/>
      <c r="IM366" s="136"/>
      <c r="IN366" s="136"/>
      <c r="IO366" s="136"/>
      <c r="IP366" s="136"/>
      <c r="IQ366" s="136"/>
      <c r="IR366" s="136"/>
      <c r="IS366" s="136"/>
      <c r="IT366" s="136"/>
      <c r="IU366" s="136"/>
      <c r="IV366" s="136"/>
      <c r="IW366" s="136"/>
      <c r="IX366" s="136"/>
      <c r="IY366" s="136"/>
      <c r="IZ366" s="136"/>
      <c r="JA366" s="136"/>
      <c r="JB366" s="136"/>
      <c r="JC366" s="136"/>
      <c r="JD366" s="136"/>
      <c r="JE366" s="136"/>
      <c r="JF366" s="136"/>
      <c r="JG366" s="136"/>
      <c r="JH366" s="136"/>
      <c r="JI366" s="136"/>
      <c r="JJ366" s="136"/>
      <c r="JK366" s="136"/>
      <c r="JL366" s="136"/>
      <c r="JM366" s="136"/>
      <c r="JN366" s="136"/>
      <c r="JO366" s="136"/>
      <c r="JP366" s="136"/>
      <c r="JQ366" s="136"/>
      <c r="JR366" s="136"/>
      <c r="JS366" s="136"/>
      <c r="JT366" s="136"/>
      <c r="JU366" s="136"/>
      <c r="JV366" s="136"/>
      <c r="JW366" s="136"/>
      <c r="JX366" s="136"/>
      <c r="JY366" s="136"/>
      <c r="JZ366" s="136"/>
      <c r="KA366" s="136"/>
      <c r="KB366" s="136"/>
      <c r="KC366" s="136"/>
      <c r="KD366" s="136"/>
      <c r="KE366" s="136"/>
      <c r="KF366" s="136"/>
      <c r="KG366" s="136"/>
      <c r="KH366" s="136"/>
      <c r="KI366" s="136"/>
      <c r="KJ366" s="136"/>
      <c r="KK366" s="136"/>
      <c r="KL366" s="136"/>
      <c r="KM366" s="136"/>
      <c r="KN366" s="136"/>
      <c r="KO366" s="136"/>
      <c r="KP366" s="136"/>
      <c r="KQ366" s="136"/>
      <c r="KR366" s="136"/>
      <c r="KS366" s="136"/>
      <c r="KT366" s="136"/>
      <c r="KU366" s="136"/>
      <c r="KV366" s="136"/>
      <c r="KW366" s="136"/>
      <c r="KX366" s="136"/>
      <c r="KY366" s="136"/>
      <c r="KZ366" s="136"/>
      <c r="LA366" s="136"/>
      <c r="LB366" s="136"/>
      <c r="LC366" s="136"/>
      <c r="LD366" s="136"/>
      <c r="LE366" s="136"/>
      <c r="LF366" s="136"/>
      <c r="LG366" s="136"/>
      <c r="LH366" s="136"/>
      <c r="LI366" s="136"/>
      <c r="LJ366" s="136"/>
      <c r="LK366" s="136"/>
      <c r="LL366" s="136"/>
      <c r="LM366" s="136"/>
      <c r="LN366" s="136"/>
      <c r="LO366" s="136"/>
      <c r="LP366" s="136"/>
      <c r="LQ366" s="136"/>
      <c r="LR366" s="136"/>
      <c r="LS366" s="136"/>
      <c r="LT366" s="136"/>
      <c r="LU366" s="136"/>
      <c r="LV366" s="136"/>
      <c r="LW366" s="136"/>
      <c r="LX366" s="136"/>
      <c r="LY366" s="136"/>
      <c r="LZ366" s="136"/>
      <c r="MA366" s="136"/>
      <c r="MB366" s="136"/>
      <c r="MC366" s="136"/>
      <c r="MD366" s="136"/>
      <c r="ME366" s="136"/>
      <c r="MF366" s="136"/>
      <c r="MG366" s="136"/>
      <c r="MH366" s="136"/>
      <c r="MI366" s="136"/>
      <c r="MJ366" s="136"/>
      <c r="MK366" s="136"/>
      <c r="ML366" s="136"/>
      <c r="MM366" s="136"/>
      <c r="MN366" s="136"/>
      <c r="MO366" s="136"/>
      <c r="MP366" s="136"/>
      <c r="MQ366" s="136"/>
      <c r="MR366" s="136"/>
      <c r="MS366" s="136"/>
      <c r="MT366" s="136"/>
      <c r="MU366" s="136"/>
      <c r="MV366" s="136"/>
      <c r="MW366" s="136"/>
      <c r="MX366" s="136"/>
      <c r="MY366" s="136"/>
      <c r="MZ366" s="136"/>
      <c r="NA366" s="136"/>
      <c r="NB366" s="136"/>
      <c r="NC366" s="136"/>
      <c r="ND366" s="136"/>
      <c r="NE366" s="136"/>
      <c r="NF366" s="136"/>
      <c r="NG366" s="136"/>
      <c r="NH366" s="136"/>
      <c r="NI366" s="136"/>
      <c r="NJ366" s="136"/>
      <c r="NK366" s="136"/>
      <c r="NL366" s="136"/>
      <c r="NM366" s="136"/>
      <c r="NN366" s="136"/>
      <c r="NO366" s="136"/>
      <c r="NP366" s="136"/>
      <c r="NQ366" s="136"/>
      <c r="NR366" s="136"/>
      <c r="NS366" s="136"/>
      <c r="NT366" s="136"/>
      <c r="NU366" s="136"/>
      <c r="NV366" s="136"/>
      <c r="NW366" s="136"/>
      <c r="NX366" s="136"/>
      <c r="NY366" s="136"/>
      <c r="NZ366" s="136"/>
      <c r="OA366" s="136"/>
      <c r="OB366" s="136"/>
      <c r="OC366" s="136"/>
      <c r="OD366" s="136"/>
      <c r="OE366" s="136"/>
      <c r="OF366" s="136"/>
      <c r="OG366" s="136"/>
      <c r="OH366" s="136"/>
      <c r="OI366" s="136"/>
      <c r="OJ366" s="136"/>
      <c r="OK366" s="136"/>
      <c r="OL366" s="136"/>
      <c r="OM366" s="136"/>
      <c r="ON366" s="136"/>
    </row>
    <row r="367" spans="1:404" ht="20.25" customHeight="1">
      <c r="A367" s="17">
        <v>40213</v>
      </c>
      <c r="B367" s="18" t="s">
        <v>471</v>
      </c>
      <c r="C367" s="19">
        <v>2</v>
      </c>
      <c r="D367" s="14">
        <v>-3.3630300000000002</v>
      </c>
      <c r="E367" s="15">
        <v>-60.29813</v>
      </c>
      <c r="F367" s="11" t="s">
        <v>16</v>
      </c>
      <c r="G367" s="13">
        <v>10</v>
      </c>
      <c r="H367" s="11" t="s">
        <v>19</v>
      </c>
      <c r="I367" s="12" t="s">
        <v>473</v>
      </c>
      <c r="J367" s="12" t="s">
        <v>1930</v>
      </c>
      <c r="K367" s="16" t="s">
        <v>451</v>
      </c>
      <c r="L367" s="136">
        <v>0</v>
      </c>
      <c r="M367" s="178">
        <v>4.2</v>
      </c>
      <c r="N367" s="178">
        <v>1.2</v>
      </c>
      <c r="O367" s="178">
        <v>29.89</v>
      </c>
      <c r="P367" s="178">
        <v>99.67</v>
      </c>
      <c r="Q367" s="178">
        <v>3.37</v>
      </c>
      <c r="R367" s="178">
        <v>5.5</v>
      </c>
      <c r="S367" s="178">
        <v>0.42</v>
      </c>
      <c r="T367" s="178">
        <v>27.7</v>
      </c>
      <c r="U367" s="178">
        <v>6.5</v>
      </c>
      <c r="V367" s="178" t="s">
        <v>15</v>
      </c>
      <c r="W367" s="20">
        <v>6.6</v>
      </c>
      <c r="X367" s="20">
        <v>1.96</v>
      </c>
      <c r="Y367" s="20">
        <v>5</v>
      </c>
      <c r="Z367" s="21" t="s">
        <v>15</v>
      </c>
      <c r="AA367" s="20">
        <v>5.4</v>
      </c>
      <c r="AB367" s="20">
        <v>7.2</v>
      </c>
      <c r="AC367" s="20">
        <v>45.09</v>
      </c>
      <c r="AD367" s="20">
        <v>0.08</v>
      </c>
      <c r="AE367" s="178" t="s">
        <v>1900</v>
      </c>
      <c r="AF367" s="20">
        <v>1.19</v>
      </c>
      <c r="AG367" s="28" t="s">
        <v>1900</v>
      </c>
      <c r="AH367" s="20">
        <v>2.95</v>
      </c>
      <c r="AI367" s="204">
        <v>10.59</v>
      </c>
      <c r="AJ367" s="20">
        <v>1.61</v>
      </c>
      <c r="AK367" s="20">
        <v>2.39</v>
      </c>
      <c r="AL367" s="20">
        <v>1.65</v>
      </c>
      <c r="AM367" s="20">
        <v>0.01</v>
      </c>
      <c r="AN367" s="21" t="s">
        <v>15</v>
      </c>
      <c r="AO367" s="204" t="s">
        <v>15</v>
      </c>
      <c r="AP367" s="204" t="s">
        <v>15</v>
      </c>
      <c r="AQ367" s="204" t="s">
        <v>15</v>
      </c>
      <c r="AR367" s="261" t="str">
        <f t="shared" si="24"/>
        <v>NaN</v>
      </c>
      <c r="AS367" s="21" t="s">
        <v>15</v>
      </c>
      <c r="AT367" s="20">
        <v>36.33</v>
      </c>
      <c r="AU367" s="20">
        <v>6.84</v>
      </c>
      <c r="AV367" s="20">
        <v>5.31</v>
      </c>
      <c r="AW367" s="204">
        <f t="shared" si="26"/>
        <v>0.55437324595140791</v>
      </c>
      <c r="AX367" s="217">
        <v>0.40410000000000001</v>
      </c>
      <c r="AY367" s="217">
        <v>0.15090000000000001</v>
      </c>
      <c r="AZ367" s="217">
        <f t="shared" si="27"/>
        <v>2.2801007991013811E-2</v>
      </c>
      <c r="BA367" s="217">
        <v>0.25309999999999999</v>
      </c>
      <c r="BB367" s="246">
        <f t="shared" si="28"/>
        <v>6.9469731739707843E-2</v>
      </c>
      <c r="BC367" s="217">
        <v>0.29360000000000003</v>
      </c>
      <c r="BD367" s="217">
        <f t="shared" si="29"/>
        <v>8.5504855197792107E-2</v>
      </c>
      <c r="BE367" s="217">
        <v>29.1858</v>
      </c>
      <c r="BF367" s="217">
        <f t="shared" si="30"/>
        <v>8.8110955139175768</v>
      </c>
      <c r="BG367" s="217">
        <f t="shared" si="31"/>
        <v>1.3423646544067585E-2</v>
      </c>
      <c r="BH367" s="217" t="s">
        <v>15</v>
      </c>
      <c r="BI367" s="217" t="s">
        <v>15</v>
      </c>
      <c r="BJ367" s="309">
        <v>16.470680000000002</v>
      </c>
      <c r="BK367" s="309">
        <v>482007700</v>
      </c>
      <c r="BL367" s="309">
        <v>163760400</v>
      </c>
      <c r="BM367" s="309">
        <v>0.4685745</v>
      </c>
      <c r="BN367" s="309">
        <v>0.16433729999999999</v>
      </c>
      <c r="BO367" s="309">
        <v>0.22046370000000001</v>
      </c>
      <c r="BP367" s="309">
        <v>0.1126421</v>
      </c>
      <c r="BQ367" s="309">
        <v>0</v>
      </c>
      <c r="BR367" s="309">
        <v>3.3982329999999998E-2</v>
      </c>
      <c r="BS367" s="136">
        <v>12.4925930500031</v>
      </c>
      <c r="BT367" s="136">
        <v>3.8652040958404501</v>
      </c>
      <c r="BU367" s="136">
        <v>-2.1227584074949798E-3</v>
      </c>
      <c r="BV367" s="136">
        <v>-7.4444929850869801E-4</v>
      </c>
      <c r="BW367" s="136">
        <v>2.7994985866826002E-3</v>
      </c>
      <c r="BX367" s="136">
        <v>19.325718652351199</v>
      </c>
      <c r="BY367" s="136">
        <v>2586.4417461481098</v>
      </c>
      <c r="BZ367" s="136">
        <v>6.8926429529545294E-2</v>
      </c>
      <c r="CA367" s="136">
        <v>7.1374571852964302E-4</v>
      </c>
      <c r="CB367" s="136">
        <v>16705.0409336509</v>
      </c>
      <c r="CC367" s="136">
        <v>10504.2334365355</v>
      </c>
      <c r="CD367" s="136">
        <v>832.694846355295</v>
      </c>
      <c r="CE367" s="136">
        <v>0</v>
      </c>
      <c r="CF367" s="136">
        <v>0.64736199999999999</v>
      </c>
      <c r="CG367" s="136">
        <v>0.64736199999999999</v>
      </c>
      <c r="CH367" s="136">
        <v>32</v>
      </c>
      <c r="CI367" s="136">
        <v>27.104137931034501</v>
      </c>
      <c r="CJ367" s="136">
        <v>26.977285318559499</v>
      </c>
      <c r="CK367" s="136">
        <v>3.5999999999999999E-3</v>
      </c>
      <c r="CL367" s="136">
        <v>14.090400000000001</v>
      </c>
      <c r="CM367" s="136">
        <v>39.841200000000001</v>
      </c>
      <c r="CN367" s="136">
        <v>606.99722199999997</v>
      </c>
      <c r="CO367" s="136">
        <v>27085.188603999999</v>
      </c>
      <c r="CP367" s="136">
        <v>65806.801657999997</v>
      </c>
      <c r="CQ367" s="136">
        <v>64</v>
      </c>
      <c r="CR367" s="136">
        <v>83.041379310344794</v>
      </c>
      <c r="CS367" s="136">
        <v>82.268698060941801</v>
      </c>
      <c r="CT367" s="136">
        <v>1003.4</v>
      </c>
      <c r="CU367" s="136">
        <v>1003.83310344828</v>
      </c>
      <c r="CV367" s="136">
        <v>1004.15235457064</v>
      </c>
      <c r="CW367" s="136">
        <v>2.2999999999999998</v>
      </c>
      <c r="CX367" s="136">
        <v>1.8689655172413799</v>
      </c>
      <c r="CY367" s="136">
        <v>1.8988919667590001</v>
      </c>
      <c r="CZ367" s="136">
        <v>94</v>
      </c>
      <c r="DA367" s="136">
        <v>101.6</v>
      </c>
      <c r="DB367" s="136">
        <v>112.675900277008</v>
      </c>
      <c r="DC367" s="136">
        <v>97.325000000000003</v>
      </c>
      <c r="DD367" s="136">
        <v>2996.25</v>
      </c>
      <c r="DE367" s="136">
        <v>7488.1750000000002</v>
      </c>
      <c r="DF367" s="136">
        <v>834.125</v>
      </c>
      <c r="DG367" s="136">
        <v>26678.025000000001</v>
      </c>
      <c r="DH367" s="136">
        <v>65878.149999999994</v>
      </c>
      <c r="DI367" s="136">
        <v>476.35</v>
      </c>
      <c r="DJ367" s="136">
        <v>65419.65</v>
      </c>
      <c r="DK367" s="136">
        <v>163154.625</v>
      </c>
      <c r="DL367" s="136">
        <v>442.375</v>
      </c>
      <c r="DM367" s="136">
        <v>62197.375</v>
      </c>
      <c r="DN367" s="136">
        <v>153900.47500000001</v>
      </c>
      <c r="DO367" s="136">
        <v>51.8</v>
      </c>
      <c r="DP367" s="136">
        <v>1721.441</v>
      </c>
      <c r="DQ367" s="136">
        <v>4256.3029999999999</v>
      </c>
      <c r="DR367" s="136">
        <v>1.94</v>
      </c>
      <c r="DS367" s="136">
        <v>56.844000000000001</v>
      </c>
      <c r="DT367" s="136">
        <v>138.327</v>
      </c>
      <c r="DU367" s="136">
        <v>10.475</v>
      </c>
      <c r="DV367" s="136">
        <v>299.375</v>
      </c>
      <c r="DW367" s="136">
        <v>726.97500000000002</v>
      </c>
      <c r="DX367" s="136">
        <v>160.25</v>
      </c>
      <c r="DY367" s="136">
        <v>2753.35</v>
      </c>
      <c r="DZ367" s="136">
        <v>7020.65</v>
      </c>
      <c r="EA367" s="136">
        <v>232.97499999999999</v>
      </c>
      <c r="EB367" s="136">
        <v>10075.700000000001</v>
      </c>
      <c r="EC367" s="136">
        <v>24665.9</v>
      </c>
      <c r="ED367" s="136"/>
      <c r="EE367" s="136"/>
      <c r="EF367" s="136"/>
      <c r="EG367" s="136"/>
      <c r="EH367" s="136"/>
      <c r="EI367" s="136"/>
      <c r="EJ367" s="136"/>
      <c r="EK367" s="136"/>
      <c r="EL367" s="136"/>
      <c r="EM367" s="136"/>
      <c r="EN367" s="136"/>
      <c r="EO367" s="136"/>
      <c r="EP367" s="136"/>
      <c r="ER367" s="136"/>
      <c r="ES367" s="136"/>
      <c r="ET367" s="136"/>
      <c r="EU367" s="136"/>
      <c r="EV367" s="136"/>
      <c r="EW367" s="136"/>
      <c r="EX367" s="136"/>
      <c r="EY367" s="136"/>
      <c r="EZ367" s="136"/>
      <c r="FA367" s="136"/>
      <c r="FB367" s="136"/>
      <c r="FC367" s="136"/>
      <c r="FD367" s="136"/>
      <c r="FE367" s="136"/>
      <c r="FF367" s="136"/>
      <c r="FG367" s="136"/>
      <c r="FH367" s="136"/>
      <c r="FI367" s="136"/>
      <c r="FJ367" s="136"/>
      <c r="FK367" s="136"/>
      <c r="FL367" s="136"/>
      <c r="FM367" s="136"/>
      <c r="FN367" s="136"/>
      <c r="FO367" s="136"/>
      <c r="FP367" s="136"/>
      <c r="FQ367" s="136"/>
      <c r="FR367" s="136"/>
      <c r="FS367" s="136"/>
      <c r="FT367" s="136"/>
      <c r="FU367" s="136"/>
      <c r="FV367" s="136"/>
      <c r="FW367" s="136"/>
      <c r="FX367" s="136"/>
      <c r="FY367" s="136"/>
      <c r="FZ367" s="136"/>
      <c r="GA367" s="136"/>
      <c r="GB367" s="136"/>
      <c r="GC367" s="136"/>
      <c r="GD367" s="136"/>
      <c r="GE367" s="136"/>
      <c r="GF367" s="136"/>
      <c r="GG367" s="136"/>
      <c r="GH367" s="136"/>
      <c r="GI367" s="136"/>
      <c r="GJ367" s="136"/>
      <c r="GK367" s="136"/>
      <c r="GL367" s="136"/>
      <c r="GM367" s="136"/>
      <c r="GN367" s="136"/>
      <c r="GO367" s="136"/>
      <c r="GP367" s="136"/>
      <c r="GQ367" s="136"/>
      <c r="GR367" s="136"/>
      <c r="GS367" s="136"/>
      <c r="GT367" s="136"/>
      <c r="GU367" s="136"/>
      <c r="GV367" s="136"/>
      <c r="GW367" s="136"/>
      <c r="GX367" s="136"/>
      <c r="GY367" s="136"/>
      <c r="GZ367" s="136"/>
      <c r="HA367" s="136"/>
      <c r="HB367" s="136"/>
      <c r="HC367" s="136"/>
      <c r="HD367" s="136"/>
      <c r="HE367" s="136"/>
      <c r="HF367" s="136"/>
      <c r="HG367" s="136"/>
      <c r="HH367" s="136"/>
      <c r="HI367" s="136"/>
      <c r="HJ367" s="136"/>
      <c r="HK367" s="136"/>
      <c r="HL367" s="136"/>
      <c r="HM367" s="136"/>
      <c r="HN367" s="136"/>
      <c r="HO367" s="136"/>
      <c r="HP367" s="136"/>
      <c r="HQ367" s="136"/>
      <c r="HR367" s="136"/>
      <c r="HS367" s="136"/>
      <c r="HT367" s="136"/>
      <c r="HU367" s="136"/>
      <c r="HV367" s="136"/>
      <c r="HW367" s="136"/>
      <c r="HX367" s="136"/>
      <c r="HY367" s="136"/>
      <c r="HZ367" s="136"/>
      <c r="IA367" s="136"/>
      <c r="IB367" s="136"/>
      <c r="IC367" s="136"/>
      <c r="ID367" s="136"/>
      <c r="IE367" s="136"/>
      <c r="IF367" s="136"/>
      <c r="IG367" s="136"/>
      <c r="IH367" s="136"/>
      <c r="II367" s="136"/>
      <c r="IJ367" s="136"/>
      <c r="IK367" s="136"/>
      <c r="IL367" s="136"/>
      <c r="IM367" s="136"/>
      <c r="IN367" s="136"/>
      <c r="IO367" s="136"/>
      <c r="IP367" s="136"/>
      <c r="IQ367" s="136"/>
      <c r="IR367" s="136"/>
      <c r="IS367" s="136"/>
      <c r="IT367" s="136"/>
      <c r="IU367" s="136"/>
      <c r="IV367" s="136"/>
      <c r="IW367" s="136"/>
      <c r="IX367" s="136"/>
      <c r="IY367" s="136"/>
      <c r="IZ367" s="136"/>
      <c r="JA367" s="136"/>
      <c r="JB367" s="136"/>
      <c r="JC367" s="136"/>
      <c r="JD367" s="136"/>
      <c r="JE367" s="136"/>
      <c r="JF367" s="136"/>
      <c r="JG367" s="136"/>
      <c r="JH367" s="136"/>
      <c r="JI367" s="136"/>
      <c r="JJ367" s="136"/>
      <c r="JK367" s="136"/>
      <c r="JL367" s="136"/>
      <c r="JM367" s="136"/>
      <c r="JN367" s="136"/>
      <c r="JO367" s="136"/>
      <c r="JP367" s="136"/>
      <c r="JQ367" s="136"/>
      <c r="JR367" s="136"/>
      <c r="JS367" s="136"/>
      <c r="JT367" s="136"/>
      <c r="JU367" s="136"/>
      <c r="JV367" s="136"/>
      <c r="JW367" s="136"/>
      <c r="JX367" s="136"/>
      <c r="JY367" s="136"/>
      <c r="JZ367" s="136"/>
      <c r="KA367" s="136"/>
      <c r="KB367" s="136"/>
      <c r="KC367" s="136"/>
      <c r="KD367" s="136"/>
      <c r="KE367" s="136"/>
      <c r="KF367" s="136"/>
      <c r="KG367" s="136"/>
      <c r="KH367" s="136"/>
      <c r="KI367" s="136"/>
      <c r="KJ367" s="136"/>
      <c r="KK367" s="136"/>
      <c r="KL367" s="136"/>
      <c r="KM367" s="136"/>
      <c r="KN367" s="136"/>
      <c r="KO367" s="136"/>
      <c r="KP367" s="136"/>
      <c r="KQ367" s="136"/>
      <c r="KR367" s="136"/>
      <c r="KS367" s="136"/>
      <c r="KT367" s="136"/>
      <c r="KU367" s="136"/>
      <c r="KV367" s="136"/>
      <c r="KW367" s="136"/>
      <c r="KX367" s="136"/>
      <c r="KY367" s="136"/>
      <c r="KZ367" s="136"/>
      <c r="LA367" s="136"/>
      <c r="LB367" s="136"/>
      <c r="LC367" s="136"/>
      <c r="LD367" s="136"/>
      <c r="LE367" s="136"/>
      <c r="LF367" s="136"/>
      <c r="LG367" s="136"/>
      <c r="LH367" s="136"/>
      <c r="LI367" s="136"/>
      <c r="LJ367" s="136"/>
      <c r="LK367" s="136"/>
      <c r="LL367" s="136"/>
      <c r="LM367" s="136"/>
      <c r="LN367" s="136"/>
      <c r="LO367" s="136"/>
      <c r="LP367" s="136"/>
      <c r="LQ367" s="136"/>
      <c r="LR367" s="136"/>
      <c r="LS367" s="136"/>
      <c r="LT367" s="136"/>
      <c r="LU367" s="136"/>
      <c r="LV367" s="136"/>
      <c r="LW367" s="136"/>
      <c r="LX367" s="136"/>
      <c r="LY367" s="136"/>
      <c r="LZ367" s="136"/>
      <c r="MA367" s="136"/>
      <c r="MB367" s="136"/>
      <c r="MC367" s="136"/>
      <c r="MD367" s="136"/>
      <c r="ME367" s="136"/>
      <c r="MF367" s="136"/>
      <c r="MG367" s="136"/>
      <c r="MH367" s="136"/>
      <c r="MI367" s="136"/>
      <c r="MJ367" s="136"/>
      <c r="MK367" s="136"/>
      <c r="ML367" s="136"/>
      <c r="MM367" s="136"/>
      <c r="MN367" s="136"/>
      <c r="MO367" s="136"/>
      <c r="MP367" s="136"/>
      <c r="MQ367" s="136"/>
      <c r="MR367" s="136"/>
      <c r="MS367" s="136"/>
      <c r="MT367" s="136"/>
      <c r="MU367" s="136"/>
      <c r="MV367" s="136"/>
      <c r="MW367" s="136"/>
      <c r="MX367" s="136"/>
      <c r="MY367" s="136"/>
      <c r="MZ367" s="136"/>
      <c r="NA367" s="136"/>
      <c r="NB367" s="136"/>
      <c r="NC367" s="136"/>
      <c r="ND367" s="136"/>
      <c r="NE367" s="136"/>
      <c r="NF367" s="136"/>
      <c r="NG367" s="136"/>
      <c r="NH367" s="136"/>
      <c r="NI367" s="136"/>
      <c r="NJ367" s="136"/>
      <c r="NK367" s="136"/>
      <c r="NL367" s="136"/>
      <c r="NM367" s="136"/>
      <c r="NN367" s="136"/>
      <c r="NO367" s="136"/>
      <c r="NP367" s="136"/>
      <c r="NQ367" s="136"/>
      <c r="NR367" s="136"/>
      <c r="NS367" s="136"/>
      <c r="NT367" s="136"/>
      <c r="NU367" s="136"/>
      <c r="NV367" s="136"/>
      <c r="NW367" s="136"/>
      <c r="NX367" s="136"/>
      <c r="NY367" s="136"/>
      <c r="NZ367" s="136"/>
      <c r="OA367" s="136"/>
      <c r="OB367" s="136"/>
      <c r="OC367" s="136"/>
      <c r="OD367" s="136"/>
      <c r="OE367" s="136"/>
      <c r="OF367" s="136"/>
      <c r="OG367" s="136"/>
      <c r="OH367" s="136"/>
      <c r="OI367" s="136"/>
      <c r="OJ367" s="136"/>
      <c r="OK367" s="136"/>
      <c r="OL367" s="136"/>
      <c r="OM367" s="136"/>
      <c r="ON367" s="136"/>
    </row>
    <row r="368" spans="1:404" ht="20.25" customHeight="1">
      <c r="A368" s="17">
        <v>40213</v>
      </c>
      <c r="B368" s="18" t="s">
        <v>471</v>
      </c>
      <c r="C368" s="19">
        <v>2</v>
      </c>
      <c r="D368" s="14">
        <v>-3.3630300000000002</v>
      </c>
      <c r="E368" s="15">
        <v>-60.29813</v>
      </c>
      <c r="F368" s="11" t="s">
        <v>16</v>
      </c>
      <c r="G368" s="13">
        <v>10</v>
      </c>
      <c r="H368" s="11" t="s">
        <v>19</v>
      </c>
      <c r="I368" s="12" t="s">
        <v>470</v>
      </c>
      <c r="J368" s="12" t="s">
        <v>1930</v>
      </c>
      <c r="K368" s="16" t="s">
        <v>451</v>
      </c>
      <c r="L368" s="136">
        <v>1</v>
      </c>
      <c r="M368" s="20">
        <v>4.2</v>
      </c>
      <c r="N368" s="20">
        <v>1.2</v>
      </c>
      <c r="O368" s="20">
        <v>31.23</v>
      </c>
      <c r="P368" s="20">
        <v>99</v>
      </c>
      <c r="Q368" s="20">
        <v>0.57999999999999996</v>
      </c>
      <c r="R368" s="20">
        <v>72.900000000000006</v>
      </c>
      <c r="S368" s="20">
        <v>5.39</v>
      </c>
      <c r="T368" s="20">
        <v>4.8</v>
      </c>
      <c r="U368" s="20">
        <v>1.1000000000000001</v>
      </c>
      <c r="V368" s="20" t="s">
        <v>15</v>
      </c>
      <c r="W368" s="20">
        <v>7.05</v>
      </c>
      <c r="X368" s="20">
        <v>1.33</v>
      </c>
      <c r="Y368" s="20">
        <v>4.82</v>
      </c>
      <c r="Z368" s="21" t="s">
        <v>15</v>
      </c>
      <c r="AA368" s="20">
        <v>3.4</v>
      </c>
      <c r="AB368" s="20">
        <v>7.42</v>
      </c>
      <c r="AC368" s="20">
        <v>45.43</v>
      </c>
      <c r="AD368" s="20">
        <v>0.06</v>
      </c>
      <c r="AE368" s="20">
        <v>0.23</v>
      </c>
      <c r="AF368" s="20">
        <v>2.02</v>
      </c>
      <c r="AG368" s="28" t="s">
        <v>1900</v>
      </c>
      <c r="AH368" s="20">
        <v>5.15</v>
      </c>
      <c r="AI368" s="204">
        <v>12.53</v>
      </c>
      <c r="AJ368" s="20">
        <v>2.08</v>
      </c>
      <c r="AK368" s="20">
        <v>3.29</v>
      </c>
      <c r="AL368" s="20">
        <v>2.37</v>
      </c>
      <c r="AM368" s="167" t="s">
        <v>1895</v>
      </c>
      <c r="AN368" s="21" t="s">
        <v>15</v>
      </c>
      <c r="AO368" s="204">
        <v>33.831867786633872</v>
      </c>
      <c r="AP368" s="204">
        <v>18.698854300461694</v>
      </c>
      <c r="AQ368" s="217">
        <f t="shared" si="25"/>
        <v>52.530722087095569</v>
      </c>
      <c r="AR368" s="261">
        <f t="shared" si="24"/>
        <v>0.6440396484659181</v>
      </c>
      <c r="AS368" s="20">
        <v>1.55</v>
      </c>
      <c r="AT368" s="20">
        <v>39.04</v>
      </c>
      <c r="AU368" s="20">
        <v>4.18</v>
      </c>
      <c r="AV368" s="20">
        <v>9.33</v>
      </c>
      <c r="AW368" s="204" t="str">
        <f>IF(AM368="&lt;0.01","&lt;0.55",(AM368*1000)/1.28784/14.0067)</f>
        <v>&lt;0.55</v>
      </c>
      <c r="AX368" s="204">
        <v>0.97199999999999998</v>
      </c>
      <c r="AY368" s="204">
        <v>0.16980000000000001</v>
      </c>
      <c r="AZ368" s="204">
        <f t="shared" si="27"/>
        <v>2.5656800244361462E-2</v>
      </c>
      <c r="BA368" s="204">
        <f>AX368-AY368</f>
        <v>0.80220000000000002</v>
      </c>
      <c r="BB368" s="266">
        <f t="shared" si="28"/>
        <v>0.22018419123505978</v>
      </c>
      <c r="BC368" s="204">
        <v>0.47349999999999998</v>
      </c>
      <c r="BD368" s="204">
        <f t="shared" si="29"/>
        <v>0.13789696504139837</v>
      </c>
      <c r="BE368" s="204">
        <v>20.9129</v>
      </c>
      <c r="BF368" s="204">
        <f t="shared" si="30"/>
        <v>6.3135346426346688</v>
      </c>
      <c r="BG368" s="204">
        <f>(BA368+AY368)*14.0067*0.001</f>
        <v>1.3614512400000001E-2</v>
      </c>
      <c r="BH368" s="204" t="s">
        <v>15</v>
      </c>
      <c r="BI368" s="204" t="s">
        <v>15</v>
      </c>
      <c r="BJ368" s="309">
        <v>16.470680000000002</v>
      </c>
      <c r="BK368" s="309">
        <v>482007700</v>
      </c>
      <c r="BL368" s="309">
        <v>163760400</v>
      </c>
      <c r="BM368" s="309">
        <v>0.4685745</v>
      </c>
      <c r="BN368" s="309">
        <v>0.16433729999999999</v>
      </c>
      <c r="BO368" s="309">
        <v>0.22046370000000001</v>
      </c>
      <c r="BP368" s="309">
        <v>0.1126421</v>
      </c>
      <c r="BQ368" s="309">
        <v>0</v>
      </c>
      <c r="BR368" s="309">
        <v>3.3982329999999998E-2</v>
      </c>
      <c r="BS368" s="136">
        <v>12.4925930500031</v>
      </c>
      <c r="BT368" s="136">
        <v>3.8652040958404501</v>
      </c>
      <c r="BU368" s="136">
        <v>-2.1227584074949798E-3</v>
      </c>
      <c r="BV368" s="136">
        <v>-7.4444929850869801E-4</v>
      </c>
      <c r="BW368" s="136">
        <v>2.7994985866826002E-3</v>
      </c>
      <c r="BX368" s="136">
        <v>19.325718652351199</v>
      </c>
      <c r="BY368" s="136">
        <v>2586.4417461481098</v>
      </c>
      <c r="BZ368" s="136">
        <v>6.8926429529545294E-2</v>
      </c>
      <c r="CA368" s="136">
        <v>7.1374571852964302E-4</v>
      </c>
      <c r="CB368" s="136">
        <v>16705.0409336509</v>
      </c>
      <c r="CC368" s="136">
        <v>10504.2334365355</v>
      </c>
      <c r="CD368" s="136">
        <v>832.694846355295</v>
      </c>
      <c r="CE368" s="136">
        <v>0</v>
      </c>
      <c r="CF368" s="136">
        <v>0.64736199999999999</v>
      </c>
      <c r="CG368" s="136">
        <v>0.64736199999999999</v>
      </c>
      <c r="CH368" s="136">
        <v>32</v>
      </c>
      <c r="CI368" s="136">
        <v>27.104137931034501</v>
      </c>
      <c r="CJ368" s="136">
        <v>26.977285318559499</v>
      </c>
      <c r="CK368" s="136">
        <v>3.5999999999999999E-3</v>
      </c>
      <c r="CL368" s="136">
        <v>14.090400000000001</v>
      </c>
      <c r="CM368" s="136">
        <v>39.841200000000001</v>
      </c>
      <c r="CN368" s="136">
        <v>606.99722199999997</v>
      </c>
      <c r="CO368" s="136">
        <v>27085.188603999999</v>
      </c>
      <c r="CP368" s="136">
        <v>65806.801657999997</v>
      </c>
      <c r="CQ368" s="136">
        <v>64</v>
      </c>
      <c r="CR368" s="136">
        <v>83.041379310344794</v>
      </c>
      <c r="CS368" s="136">
        <v>82.268698060941801</v>
      </c>
      <c r="CT368" s="136">
        <v>1003.4</v>
      </c>
      <c r="CU368" s="136">
        <v>1003.83310344828</v>
      </c>
      <c r="CV368" s="136">
        <v>1004.15235457064</v>
      </c>
      <c r="CW368" s="136">
        <v>2.2999999999999998</v>
      </c>
      <c r="CX368" s="136">
        <v>1.8689655172413799</v>
      </c>
      <c r="CY368" s="136">
        <v>1.8988919667590001</v>
      </c>
      <c r="CZ368" s="136">
        <v>94</v>
      </c>
      <c r="DA368" s="136">
        <v>101.6</v>
      </c>
      <c r="DB368" s="136">
        <v>112.675900277008</v>
      </c>
      <c r="DC368" s="136">
        <v>97.325000000000003</v>
      </c>
      <c r="DD368" s="136">
        <v>2996.25</v>
      </c>
      <c r="DE368" s="136">
        <v>7488.1750000000002</v>
      </c>
      <c r="DF368" s="136">
        <v>834.125</v>
      </c>
      <c r="DG368" s="136">
        <v>26678.025000000001</v>
      </c>
      <c r="DH368" s="136">
        <v>65878.149999999994</v>
      </c>
      <c r="DI368" s="136">
        <v>476.35</v>
      </c>
      <c r="DJ368" s="136">
        <v>65419.65</v>
      </c>
      <c r="DK368" s="136">
        <v>163154.625</v>
      </c>
      <c r="DL368" s="136">
        <v>442.375</v>
      </c>
      <c r="DM368" s="136">
        <v>62197.375</v>
      </c>
      <c r="DN368" s="136">
        <v>153900.47500000001</v>
      </c>
      <c r="DO368" s="136">
        <v>51.8</v>
      </c>
      <c r="DP368" s="136">
        <v>1721.441</v>
      </c>
      <c r="DQ368" s="136">
        <v>4256.3029999999999</v>
      </c>
      <c r="DR368" s="136">
        <v>1.94</v>
      </c>
      <c r="DS368" s="136">
        <v>56.844000000000001</v>
      </c>
      <c r="DT368" s="136">
        <v>138.327</v>
      </c>
      <c r="DU368" s="136">
        <v>10.475</v>
      </c>
      <c r="DV368" s="136">
        <v>299.375</v>
      </c>
      <c r="DW368" s="136">
        <v>726.97500000000002</v>
      </c>
      <c r="DX368" s="136">
        <v>160.25</v>
      </c>
      <c r="DY368" s="136">
        <v>2753.35</v>
      </c>
      <c r="DZ368" s="136">
        <v>7020.65</v>
      </c>
      <c r="EA368" s="136">
        <v>232.97499999999999</v>
      </c>
      <c r="EB368" s="136">
        <v>10075.700000000001</v>
      </c>
      <c r="EC368" s="136">
        <v>24665.9</v>
      </c>
      <c r="ED368" s="138">
        <v>0</v>
      </c>
      <c r="EE368" s="138">
        <v>0</v>
      </c>
      <c r="EF368" s="138">
        <v>0</v>
      </c>
      <c r="EG368" s="138">
        <v>0</v>
      </c>
      <c r="EH368" s="138">
        <v>0</v>
      </c>
      <c r="EI368" s="138">
        <v>0</v>
      </c>
      <c r="EJ368" s="138">
        <v>29.117379435850776</v>
      </c>
      <c r="EK368" s="138">
        <v>0</v>
      </c>
      <c r="EL368" s="138">
        <v>0</v>
      </c>
      <c r="EM368" s="138">
        <v>0</v>
      </c>
      <c r="EN368" s="138">
        <v>0</v>
      </c>
      <c r="EO368" s="138">
        <v>58.234758871701551</v>
      </c>
      <c r="EP368" s="138">
        <v>0</v>
      </c>
      <c r="EQ368" s="150">
        <v>2911.7379435850776</v>
      </c>
      <c r="ER368" s="138">
        <v>0</v>
      </c>
      <c r="ES368" s="138">
        <v>0</v>
      </c>
      <c r="ET368" s="138">
        <v>0</v>
      </c>
      <c r="EU368" s="138">
        <v>0</v>
      </c>
      <c r="EV368" s="138">
        <v>0</v>
      </c>
      <c r="EW368" s="138">
        <v>0</v>
      </c>
      <c r="EX368" s="138">
        <v>0</v>
      </c>
      <c r="EY368" s="138">
        <v>0</v>
      </c>
      <c r="EZ368" s="138">
        <v>0</v>
      </c>
      <c r="FA368" s="138">
        <v>0</v>
      </c>
      <c r="FB368" s="138">
        <v>0</v>
      </c>
      <c r="FC368" s="138">
        <v>0</v>
      </c>
      <c r="FD368" s="138">
        <v>0</v>
      </c>
      <c r="FE368" s="138">
        <v>0</v>
      </c>
      <c r="FF368" s="138">
        <v>0</v>
      </c>
      <c r="FG368" s="138">
        <v>0</v>
      </c>
      <c r="FH368" s="138">
        <v>0</v>
      </c>
      <c r="FI368" s="138">
        <v>0</v>
      </c>
      <c r="FJ368" s="138">
        <v>0</v>
      </c>
      <c r="FK368" s="138">
        <v>0</v>
      </c>
      <c r="FL368" s="138">
        <v>0</v>
      </c>
      <c r="FM368" s="138">
        <v>0</v>
      </c>
      <c r="FN368" s="138">
        <v>0</v>
      </c>
      <c r="FO368" s="138">
        <v>0</v>
      </c>
      <c r="FP368" s="138">
        <v>0</v>
      </c>
      <c r="FQ368" s="138">
        <v>0</v>
      </c>
      <c r="FR368" s="138">
        <v>0</v>
      </c>
      <c r="FS368" s="138">
        <v>29.117379435850776</v>
      </c>
      <c r="FT368" s="138">
        <v>0</v>
      </c>
      <c r="FU368" s="138">
        <v>0</v>
      </c>
      <c r="FV368" s="138">
        <v>0</v>
      </c>
      <c r="FW368" s="138">
        <v>0</v>
      </c>
      <c r="FX368" s="138">
        <v>0</v>
      </c>
      <c r="FY368" s="138">
        <v>0</v>
      </c>
      <c r="FZ368" s="138">
        <v>0</v>
      </c>
      <c r="GA368" s="138">
        <v>0</v>
      </c>
      <c r="GB368" s="138">
        <v>0</v>
      </c>
      <c r="GC368" s="138">
        <v>0</v>
      </c>
      <c r="GD368" s="138">
        <v>0</v>
      </c>
      <c r="GE368" s="138">
        <v>0</v>
      </c>
      <c r="GF368" s="138">
        <v>0</v>
      </c>
      <c r="GG368" s="138">
        <v>0</v>
      </c>
      <c r="GH368" s="138">
        <v>0</v>
      </c>
      <c r="GI368" s="138">
        <v>0</v>
      </c>
      <c r="GJ368" s="138">
        <v>0</v>
      </c>
      <c r="GK368" s="138">
        <v>0</v>
      </c>
      <c r="GL368" s="138">
        <v>0</v>
      </c>
      <c r="GM368" s="138">
        <v>0</v>
      </c>
      <c r="GN368" s="138">
        <v>0</v>
      </c>
      <c r="GO368" s="138">
        <v>0</v>
      </c>
      <c r="GP368" s="138">
        <v>0</v>
      </c>
      <c r="GQ368" s="138">
        <v>0</v>
      </c>
      <c r="GR368" s="138">
        <v>203.82165605095543</v>
      </c>
      <c r="GS368" s="138">
        <v>29.117379435850776</v>
      </c>
      <c r="GT368" s="138">
        <v>0</v>
      </c>
      <c r="GU368" s="138">
        <v>0</v>
      </c>
      <c r="GV368" s="138">
        <v>0</v>
      </c>
      <c r="GW368" s="138">
        <v>58.234758871701551</v>
      </c>
      <c r="GX368" s="138">
        <v>58.234758871701551</v>
      </c>
      <c r="GY368" s="138">
        <v>0</v>
      </c>
      <c r="GZ368" s="138">
        <v>0</v>
      </c>
      <c r="HA368" s="138">
        <v>0</v>
      </c>
      <c r="HB368" s="138">
        <v>0</v>
      </c>
      <c r="HC368" s="138">
        <v>0</v>
      </c>
      <c r="HD368" s="138">
        <v>0</v>
      </c>
      <c r="HE368" s="138">
        <v>0</v>
      </c>
      <c r="HF368" s="138">
        <v>0</v>
      </c>
      <c r="HG368" s="138">
        <v>0</v>
      </c>
      <c r="HH368" s="138">
        <v>0</v>
      </c>
      <c r="HI368" s="138">
        <v>0</v>
      </c>
      <c r="HJ368" s="138">
        <v>0</v>
      </c>
      <c r="HK368" s="138">
        <v>0</v>
      </c>
      <c r="HL368" s="138">
        <v>0</v>
      </c>
      <c r="HM368" s="138">
        <v>29.117379435850776</v>
      </c>
      <c r="HN368" s="138">
        <v>58.234758871701551</v>
      </c>
      <c r="HO368" s="138">
        <v>29.117379435850776</v>
      </c>
      <c r="HP368" s="138">
        <v>0</v>
      </c>
      <c r="HQ368" s="138">
        <v>0</v>
      </c>
      <c r="HR368" s="138">
        <v>0</v>
      </c>
      <c r="HS368" s="138">
        <v>116.4695177434031</v>
      </c>
      <c r="HT368" s="138">
        <v>0</v>
      </c>
      <c r="HU368" s="138">
        <v>58.234758871701551</v>
      </c>
      <c r="HV368" s="138">
        <v>0</v>
      </c>
      <c r="HW368" s="138">
        <v>0</v>
      </c>
      <c r="HX368" s="138">
        <v>873.5213830755232</v>
      </c>
      <c r="HY368" s="138">
        <v>436.7606915377616</v>
      </c>
      <c r="HZ368" s="138">
        <v>29.117379435850776</v>
      </c>
      <c r="IA368" s="138">
        <v>0</v>
      </c>
      <c r="IB368" s="138">
        <v>0</v>
      </c>
      <c r="IC368" s="138">
        <v>0</v>
      </c>
      <c r="ID368" s="138">
        <v>29.117379435850776</v>
      </c>
      <c r="IE368" s="138">
        <v>0</v>
      </c>
      <c r="IF368" s="138">
        <v>0</v>
      </c>
      <c r="IG368" s="138">
        <v>0</v>
      </c>
      <c r="IH368" s="138">
        <v>0</v>
      </c>
      <c r="II368" s="138">
        <v>29.117379435850776</v>
      </c>
      <c r="IJ368" s="138">
        <v>0</v>
      </c>
      <c r="IK368" s="138">
        <v>0</v>
      </c>
      <c r="IL368" s="138">
        <v>0</v>
      </c>
      <c r="IM368" s="138">
        <v>0</v>
      </c>
      <c r="IN368" s="138">
        <v>0</v>
      </c>
      <c r="IO368" s="138">
        <v>87.352138307552323</v>
      </c>
      <c r="IP368" s="138">
        <v>0</v>
      </c>
      <c r="IQ368" s="138">
        <v>0</v>
      </c>
      <c r="IR368" s="138">
        <v>0</v>
      </c>
      <c r="IS368" s="138">
        <v>0</v>
      </c>
      <c r="IT368" s="138">
        <v>0</v>
      </c>
      <c r="IU368" s="138">
        <v>0</v>
      </c>
      <c r="IV368" s="138">
        <v>0</v>
      </c>
      <c r="IW368" s="138">
        <v>0</v>
      </c>
      <c r="IX368" s="138">
        <v>0</v>
      </c>
      <c r="IY368" s="138">
        <v>0</v>
      </c>
      <c r="IZ368" s="138">
        <v>0</v>
      </c>
      <c r="JA368" s="138">
        <v>0</v>
      </c>
      <c r="JB368" s="138">
        <v>58.234758871701551</v>
      </c>
      <c r="JC368" s="138">
        <v>0</v>
      </c>
      <c r="JD368" s="138">
        <v>0</v>
      </c>
      <c r="JE368" s="138">
        <v>29.117379435850776</v>
      </c>
      <c r="JF368" s="138">
        <v>0</v>
      </c>
      <c r="JG368" s="138">
        <v>0</v>
      </c>
      <c r="JH368" s="138">
        <v>58.234758871701551</v>
      </c>
      <c r="JI368" s="138">
        <v>0</v>
      </c>
      <c r="JJ368" s="138">
        <v>0</v>
      </c>
      <c r="JK368" s="138">
        <v>0</v>
      </c>
      <c r="JL368" s="138">
        <v>0</v>
      </c>
      <c r="JM368" s="138">
        <v>0</v>
      </c>
      <c r="JN368" s="138">
        <v>0</v>
      </c>
      <c r="JO368" s="138">
        <v>58.234758871701551</v>
      </c>
      <c r="JP368" s="138">
        <v>29.117379435850776</v>
      </c>
      <c r="JQ368" s="138">
        <v>0</v>
      </c>
      <c r="JR368" s="138">
        <v>0</v>
      </c>
      <c r="JS368" s="138">
        <v>553.23020928116466</v>
      </c>
      <c r="JT368" s="138">
        <v>0</v>
      </c>
      <c r="JU368" s="138">
        <v>0</v>
      </c>
      <c r="JV368" s="138">
        <v>1455.8689717925388</v>
      </c>
      <c r="JW368" s="138">
        <v>0</v>
      </c>
      <c r="JX368" s="138">
        <v>0</v>
      </c>
      <c r="JY368" s="138">
        <v>0</v>
      </c>
      <c r="JZ368" s="138">
        <v>0</v>
      </c>
      <c r="KA368" s="138">
        <v>0</v>
      </c>
      <c r="KB368" s="138">
        <v>58.234758871701551</v>
      </c>
      <c r="KC368" s="138">
        <v>0</v>
      </c>
      <c r="KD368" s="138">
        <v>0</v>
      </c>
      <c r="KE368" s="138">
        <v>0</v>
      </c>
      <c r="KF368" s="138">
        <v>116.4695177434031</v>
      </c>
      <c r="KG368" s="138">
        <v>0</v>
      </c>
      <c r="KH368" s="138">
        <v>0</v>
      </c>
      <c r="KI368" s="138">
        <v>0</v>
      </c>
      <c r="KJ368" s="138">
        <v>0</v>
      </c>
      <c r="KK368" s="138">
        <v>0</v>
      </c>
      <c r="KL368" s="138">
        <v>0</v>
      </c>
      <c r="KM368" s="138">
        <v>0</v>
      </c>
      <c r="KN368" s="138">
        <v>0</v>
      </c>
      <c r="KO368" s="138">
        <v>0</v>
      </c>
      <c r="KP368" s="138">
        <v>0</v>
      </c>
      <c r="KQ368" s="138">
        <v>0</v>
      </c>
      <c r="KR368" s="138">
        <v>0</v>
      </c>
      <c r="KS368" s="138">
        <v>87.352138307552323</v>
      </c>
      <c r="KT368" s="138">
        <v>0</v>
      </c>
      <c r="KU368" s="138">
        <v>0</v>
      </c>
      <c r="KV368" s="138">
        <v>0</v>
      </c>
      <c r="KW368" s="138">
        <v>0</v>
      </c>
      <c r="KX368" s="138">
        <v>0</v>
      </c>
      <c r="KY368" s="138">
        <v>0</v>
      </c>
      <c r="KZ368" s="138">
        <v>262.05641492265698</v>
      </c>
      <c r="LA368" s="138">
        <v>58.234758871701551</v>
      </c>
      <c r="LB368" s="138">
        <v>145.58689717925387</v>
      </c>
      <c r="LC368" s="138">
        <v>0</v>
      </c>
      <c r="LD368" s="138">
        <v>0</v>
      </c>
      <c r="LE368" s="138">
        <v>87.352138307552323</v>
      </c>
      <c r="LF368" s="138">
        <v>0</v>
      </c>
      <c r="LG368" s="138">
        <v>174.70427661510465</v>
      </c>
      <c r="LH368" s="138">
        <v>0</v>
      </c>
      <c r="LI368" s="138">
        <v>0</v>
      </c>
      <c r="LJ368" s="138">
        <v>0</v>
      </c>
      <c r="LK368" s="138">
        <v>0</v>
      </c>
      <c r="LL368" s="139">
        <v>0</v>
      </c>
      <c r="LM368" s="138">
        <v>58.234758871701551</v>
      </c>
      <c r="LN368" s="138">
        <v>0</v>
      </c>
      <c r="LO368" s="138">
        <v>0</v>
      </c>
      <c r="LP368" s="138">
        <v>0</v>
      </c>
      <c r="LQ368" s="138">
        <v>0</v>
      </c>
      <c r="LR368" s="138">
        <v>0</v>
      </c>
      <c r="LS368" s="138">
        <v>29.117379435850776</v>
      </c>
      <c r="LT368" s="138">
        <v>0</v>
      </c>
      <c r="LU368" s="138">
        <v>0</v>
      </c>
      <c r="LV368" s="138">
        <v>0</v>
      </c>
      <c r="LW368" s="138">
        <v>29.117379435850776</v>
      </c>
      <c r="LX368" s="138">
        <v>58.234758871701551</v>
      </c>
      <c r="LY368" s="138">
        <v>0</v>
      </c>
      <c r="LZ368" s="138">
        <v>0</v>
      </c>
      <c r="MA368" s="138">
        <v>0</v>
      </c>
      <c r="MB368" s="138">
        <v>0</v>
      </c>
      <c r="MC368" s="138">
        <v>29.117379435850776</v>
      </c>
      <c r="MD368" s="138">
        <v>0</v>
      </c>
      <c r="ME368" s="138">
        <v>29.117379435850776</v>
      </c>
      <c r="MF368" s="138">
        <v>0</v>
      </c>
      <c r="MG368" s="138">
        <v>0</v>
      </c>
      <c r="MH368" s="138">
        <v>0</v>
      </c>
      <c r="MI368" s="138">
        <v>0</v>
      </c>
      <c r="MJ368" s="138">
        <v>436.7606915377616</v>
      </c>
      <c r="MK368" s="138">
        <v>0</v>
      </c>
      <c r="ML368" s="138">
        <v>0</v>
      </c>
      <c r="MM368" s="138">
        <v>0</v>
      </c>
      <c r="MN368" s="138">
        <v>0</v>
      </c>
      <c r="MO368" s="138">
        <v>0</v>
      </c>
      <c r="MP368" s="138">
        <v>0</v>
      </c>
      <c r="MQ368" s="138">
        <v>0</v>
      </c>
      <c r="MR368" s="138">
        <v>0</v>
      </c>
      <c r="MS368" s="138">
        <v>0</v>
      </c>
      <c r="MT368" s="138">
        <v>0</v>
      </c>
      <c r="MU368" s="138">
        <v>0</v>
      </c>
      <c r="MV368" s="138">
        <v>0</v>
      </c>
      <c r="MW368" s="138">
        <v>0</v>
      </c>
      <c r="MX368" s="138">
        <v>0</v>
      </c>
      <c r="MY368" s="138">
        <v>0</v>
      </c>
      <c r="MZ368" s="138">
        <v>0</v>
      </c>
      <c r="NA368" s="138">
        <v>0</v>
      </c>
      <c r="NB368" s="138">
        <v>87.352138307552323</v>
      </c>
      <c r="NC368" s="138">
        <v>0</v>
      </c>
      <c r="ND368" s="138">
        <v>0</v>
      </c>
      <c r="NE368" s="138">
        <v>0</v>
      </c>
      <c r="NF368" s="138">
        <v>0</v>
      </c>
      <c r="NG368" s="138">
        <v>0</v>
      </c>
      <c r="NH368" s="138">
        <v>0</v>
      </c>
      <c r="NI368" s="138">
        <v>0</v>
      </c>
      <c r="NJ368" s="138">
        <v>0</v>
      </c>
      <c r="NK368" s="138">
        <v>0</v>
      </c>
      <c r="NL368" s="138">
        <v>0</v>
      </c>
      <c r="NM368" s="138">
        <v>0</v>
      </c>
      <c r="NN368" s="138">
        <v>0</v>
      </c>
      <c r="NO368" s="138">
        <v>0</v>
      </c>
      <c r="NP368" s="138">
        <v>0</v>
      </c>
      <c r="NQ368" s="138">
        <v>0</v>
      </c>
      <c r="NR368" s="138">
        <v>0</v>
      </c>
      <c r="NS368" s="138">
        <v>0</v>
      </c>
      <c r="NT368" s="138">
        <v>0</v>
      </c>
      <c r="NU368" s="138">
        <v>0</v>
      </c>
      <c r="NV368" s="138">
        <v>0</v>
      </c>
      <c r="NW368" s="138">
        <v>0</v>
      </c>
      <c r="NX368" s="138">
        <v>0</v>
      </c>
      <c r="NY368" s="138">
        <v>0</v>
      </c>
      <c r="NZ368" s="138">
        <v>0</v>
      </c>
      <c r="OA368" s="138">
        <v>0</v>
      </c>
      <c r="OB368" s="138">
        <v>0</v>
      </c>
      <c r="OC368" s="138">
        <v>0</v>
      </c>
      <c r="OD368" s="138">
        <v>0</v>
      </c>
      <c r="OE368" s="138">
        <v>0</v>
      </c>
      <c r="OF368" s="138">
        <v>0</v>
      </c>
      <c r="OG368" s="138">
        <v>0</v>
      </c>
      <c r="OH368" s="138">
        <v>0</v>
      </c>
      <c r="OI368" s="138">
        <v>0</v>
      </c>
      <c r="OJ368" s="138">
        <v>0</v>
      </c>
      <c r="OK368" s="138">
        <v>0</v>
      </c>
      <c r="OL368" s="138">
        <v>0</v>
      </c>
      <c r="OM368" s="138">
        <v>0</v>
      </c>
      <c r="ON368" s="138">
        <v>0</v>
      </c>
    </row>
    <row r="369" spans="1:404" ht="20.25" customHeight="1">
      <c r="A369" s="17">
        <v>40213</v>
      </c>
      <c r="B369" s="18" t="s">
        <v>484</v>
      </c>
      <c r="C369" s="19">
        <v>2</v>
      </c>
      <c r="D369" s="14">
        <v>-3.3849</v>
      </c>
      <c r="E369" s="15">
        <v>-60.26567</v>
      </c>
      <c r="F369" s="11" t="s">
        <v>16</v>
      </c>
      <c r="G369" s="13">
        <v>14</v>
      </c>
      <c r="H369" s="11" t="s">
        <v>318</v>
      </c>
      <c r="I369" s="12" t="s">
        <v>485</v>
      </c>
      <c r="J369" s="12" t="s">
        <v>1930</v>
      </c>
      <c r="K369" s="16" t="s">
        <v>451</v>
      </c>
      <c r="L369" s="136">
        <v>0</v>
      </c>
      <c r="M369" s="178">
        <v>3.4</v>
      </c>
      <c r="N369" s="178">
        <v>1.4</v>
      </c>
      <c r="O369" s="178">
        <v>31.06</v>
      </c>
      <c r="P369" s="178">
        <v>99</v>
      </c>
      <c r="Q369" s="178">
        <v>1.52</v>
      </c>
      <c r="R369" s="178">
        <v>67.7</v>
      </c>
      <c r="S369" s="178">
        <v>5.0199999999999996</v>
      </c>
      <c r="T369" s="178">
        <v>1.6</v>
      </c>
      <c r="U369" s="178">
        <v>0.4</v>
      </c>
      <c r="V369" s="178" t="s">
        <v>15</v>
      </c>
      <c r="W369" s="20">
        <v>7.05</v>
      </c>
      <c r="X369" s="20">
        <v>0.05</v>
      </c>
      <c r="Y369" s="20">
        <v>7.04</v>
      </c>
      <c r="Z369" s="21" t="s">
        <v>15</v>
      </c>
      <c r="AA369" s="20">
        <v>2.2000000000000002</v>
      </c>
      <c r="AB369" s="20">
        <v>7.43</v>
      </c>
      <c r="AC369" s="20">
        <v>45.16</v>
      </c>
      <c r="AD369" s="20">
        <v>0.06</v>
      </c>
      <c r="AE369" s="178" t="s">
        <v>1900</v>
      </c>
      <c r="AF369" s="20">
        <v>1.91</v>
      </c>
      <c r="AG369" s="28" t="s">
        <v>1900</v>
      </c>
      <c r="AH369" s="20">
        <v>5.41</v>
      </c>
      <c r="AI369" s="204">
        <v>11.85</v>
      </c>
      <c r="AJ369" s="20">
        <v>1.98</v>
      </c>
      <c r="AK369" s="20">
        <v>3.05</v>
      </c>
      <c r="AL369" s="20">
        <v>2.14</v>
      </c>
      <c r="AM369" s="20">
        <v>0.06</v>
      </c>
      <c r="AN369" s="21" t="s">
        <v>15</v>
      </c>
      <c r="AO369" s="204">
        <v>16.792776024357941</v>
      </c>
      <c r="AP369" s="204">
        <v>11.869938123855155</v>
      </c>
      <c r="AQ369" s="217">
        <f t="shared" si="25"/>
        <v>28.662714148213098</v>
      </c>
      <c r="AR369" s="261">
        <f t="shared" si="24"/>
        <v>0.58587529211377365</v>
      </c>
      <c r="AS369" s="20">
        <v>1.91</v>
      </c>
      <c r="AT369" s="20">
        <v>2.1800000000000002</v>
      </c>
      <c r="AU369" s="20">
        <v>0.27</v>
      </c>
      <c r="AV369" s="20">
        <v>8.14</v>
      </c>
      <c r="AW369" s="204">
        <f t="shared" si="26"/>
        <v>3.3262394757084475</v>
      </c>
      <c r="AX369" s="217">
        <v>0.62909999999999999</v>
      </c>
      <c r="AY369" s="217">
        <v>0.20280000000000001</v>
      </c>
      <c r="AZ369" s="217">
        <f t="shared" si="27"/>
        <v>3.0643104178778E-2</v>
      </c>
      <c r="BA369" s="217">
        <v>0.42630000000000001</v>
      </c>
      <c r="BB369" s="246">
        <f t="shared" si="28"/>
        <v>0.1170088764940239</v>
      </c>
      <c r="BC369" s="217">
        <v>0.63449999999999995</v>
      </c>
      <c r="BD369" s="217">
        <f t="shared" si="29"/>
        <v>0.18478484544618215</v>
      </c>
      <c r="BE369" s="217">
        <v>50.983400000000003</v>
      </c>
      <c r="BF369" s="217">
        <f t="shared" si="30"/>
        <v>15.391718130880957</v>
      </c>
      <c r="BG369" s="217">
        <f t="shared" si="31"/>
        <v>5.5401253434405509E-2</v>
      </c>
      <c r="BH369" s="217" t="s">
        <v>15</v>
      </c>
      <c r="BI369" s="217" t="s">
        <v>15</v>
      </c>
      <c r="BJ369" s="309">
        <v>16.470680000000002</v>
      </c>
      <c r="BK369" s="309">
        <v>482007700</v>
      </c>
      <c r="BL369" s="309">
        <v>163760400</v>
      </c>
      <c r="BM369" s="309">
        <v>0.4685745</v>
      </c>
      <c r="BN369" s="309">
        <v>0.16433729999999999</v>
      </c>
      <c r="BO369" s="309">
        <v>0.22046370000000001</v>
      </c>
      <c r="BP369" s="309">
        <v>0.1126421</v>
      </c>
      <c r="BQ369" s="309">
        <v>0</v>
      </c>
      <c r="BR369" s="309">
        <v>3.3982329999999998E-2</v>
      </c>
      <c r="BS369" s="136">
        <v>13.7380697727203</v>
      </c>
      <c r="BT369" s="136">
        <v>2.6194708347320601</v>
      </c>
      <c r="BU369" s="136">
        <v>3.1747873254062099E-4</v>
      </c>
      <c r="BV369" s="136">
        <v>5.1584367174655199E-3</v>
      </c>
      <c r="BW369" s="136">
        <v>5.1745118107646704E-3</v>
      </c>
      <c r="BX369" s="136">
        <v>86.4781430387292</v>
      </c>
      <c r="BY369" s="136">
        <v>3502.22128440796</v>
      </c>
      <c r="BZ369" s="136">
        <v>0.11935761183049701</v>
      </c>
      <c r="CA369" s="136">
        <v>9.8722258486612998E-4</v>
      </c>
      <c r="CB369" s="136">
        <v>14021.7795886804</v>
      </c>
      <c r="CC369" s="136">
        <v>4150.8788624432</v>
      </c>
      <c r="CD369" s="136">
        <v>553.920085749078</v>
      </c>
      <c r="CE369" s="136">
        <v>0</v>
      </c>
      <c r="CF369" s="136">
        <v>0.64736199999999999</v>
      </c>
      <c r="CG369" s="136">
        <v>0.64736199999999999</v>
      </c>
      <c r="CH369" s="136">
        <v>32.1</v>
      </c>
      <c r="CI369" s="136">
        <v>27.106896551724098</v>
      </c>
      <c r="CJ369" s="136">
        <v>26.973407202216102</v>
      </c>
      <c r="CK369" s="136">
        <v>1.7999999999999999E-2</v>
      </c>
      <c r="CL369" s="136">
        <v>14.1012</v>
      </c>
      <c r="CM369" s="136">
        <v>39.9024</v>
      </c>
      <c r="CN369" s="136">
        <v>865.75083299999994</v>
      </c>
      <c r="CO369" s="136">
        <v>27293.576659999999</v>
      </c>
      <c r="CP369" s="136">
        <v>65865.159713999994</v>
      </c>
      <c r="CQ369" s="136">
        <v>62</v>
      </c>
      <c r="CR369" s="136">
        <v>83.020689655172404</v>
      </c>
      <c r="CS369" s="136">
        <v>82.268698060941801</v>
      </c>
      <c r="CT369" s="136">
        <v>1004.1</v>
      </c>
      <c r="CU369" s="136">
        <v>1003.83448275862</v>
      </c>
      <c r="CV369" s="136">
        <v>1004.15761772853</v>
      </c>
      <c r="CW369" s="136">
        <v>3.5</v>
      </c>
      <c r="CX369" s="136">
        <v>1.8806896551724099</v>
      </c>
      <c r="CY369" s="136">
        <v>1.89916897506925</v>
      </c>
      <c r="CZ369" s="136">
        <v>75</v>
      </c>
      <c r="DA369" s="136">
        <v>101.427586206897</v>
      </c>
      <c r="DB369" s="136">
        <v>112.770083102493</v>
      </c>
      <c r="DC369" s="136">
        <v>98.25</v>
      </c>
      <c r="DD369" s="136">
        <v>3002</v>
      </c>
      <c r="DE369" s="136">
        <v>7489.3249999999998</v>
      </c>
      <c r="DF369" s="136">
        <v>831.42499999999995</v>
      </c>
      <c r="DG369" s="136">
        <v>26668.6</v>
      </c>
      <c r="DH369" s="136">
        <v>65871.475000000006</v>
      </c>
      <c r="DI369" s="136">
        <v>484.3</v>
      </c>
      <c r="DJ369" s="136">
        <v>65407.125</v>
      </c>
      <c r="DK369" s="136">
        <v>163158.02499999999</v>
      </c>
      <c r="DL369" s="136">
        <v>437.6</v>
      </c>
      <c r="DM369" s="136">
        <v>62195.625</v>
      </c>
      <c r="DN369" s="136">
        <v>153889</v>
      </c>
      <c r="DO369" s="136">
        <v>52.938000000000002</v>
      </c>
      <c r="DP369" s="136">
        <v>1722.579</v>
      </c>
      <c r="DQ369" s="136">
        <v>4258.2830000000004</v>
      </c>
      <c r="DR369" s="136">
        <v>2.0649999999999999</v>
      </c>
      <c r="DS369" s="136">
        <v>56.906999999999996</v>
      </c>
      <c r="DT369" s="136">
        <v>138.43199999999999</v>
      </c>
      <c r="DU369" s="136">
        <v>11.625</v>
      </c>
      <c r="DV369" s="136">
        <v>299.60000000000002</v>
      </c>
      <c r="DW369" s="136">
        <v>727.72500000000002</v>
      </c>
      <c r="DX369" s="136">
        <v>215.52500000000001</v>
      </c>
      <c r="DY369" s="136">
        <v>2684.9749999999999</v>
      </c>
      <c r="DZ369" s="136">
        <v>7085.95</v>
      </c>
      <c r="EA369" s="136">
        <v>178.02500000000001</v>
      </c>
      <c r="EB369" s="136">
        <v>10141.875</v>
      </c>
      <c r="EC369" s="136">
        <v>24602.075000000001</v>
      </c>
      <c r="ED369" s="136"/>
      <c r="EE369" s="136"/>
      <c r="EF369" s="136"/>
      <c r="EG369" s="136"/>
      <c r="EH369" s="136"/>
      <c r="EI369" s="136"/>
      <c r="EJ369" s="136"/>
      <c r="EK369" s="136"/>
      <c r="EL369" s="136"/>
      <c r="EM369" s="136"/>
      <c r="EN369" s="136"/>
      <c r="EO369" s="136"/>
      <c r="EP369" s="136"/>
      <c r="ER369" s="136"/>
      <c r="ES369" s="136"/>
      <c r="ET369" s="136"/>
      <c r="EU369" s="136"/>
      <c r="EV369" s="136"/>
      <c r="EW369" s="136"/>
      <c r="EX369" s="136"/>
      <c r="EY369" s="136"/>
      <c r="EZ369" s="136"/>
      <c r="FA369" s="136"/>
      <c r="FB369" s="136"/>
      <c r="FC369" s="136"/>
      <c r="FD369" s="136"/>
      <c r="FE369" s="136"/>
      <c r="FF369" s="136"/>
      <c r="FG369" s="136"/>
      <c r="FH369" s="136"/>
      <c r="FI369" s="136"/>
      <c r="FJ369" s="136"/>
      <c r="FK369" s="136"/>
      <c r="FL369" s="136"/>
      <c r="FM369" s="136"/>
      <c r="FN369" s="136"/>
      <c r="FO369" s="136"/>
      <c r="FP369" s="136"/>
      <c r="FQ369" s="136"/>
      <c r="FR369" s="136"/>
      <c r="FS369" s="136"/>
      <c r="FT369" s="136"/>
      <c r="FU369" s="136"/>
      <c r="FV369" s="136"/>
      <c r="FW369" s="136"/>
      <c r="FX369" s="136"/>
      <c r="FY369" s="136"/>
      <c r="FZ369" s="136"/>
      <c r="GA369" s="136"/>
      <c r="GB369" s="136"/>
      <c r="GC369" s="136"/>
      <c r="GD369" s="136"/>
      <c r="GE369" s="136"/>
      <c r="GF369" s="136"/>
      <c r="GG369" s="136"/>
      <c r="GH369" s="136"/>
      <c r="GI369" s="136"/>
      <c r="GJ369" s="136"/>
      <c r="GK369" s="136"/>
      <c r="GL369" s="136"/>
      <c r="GM369" s="136"/>
      <c r="GN369" s="136"/>
      <c r="GO369" s="136"/>
      <c r="GP369" s="136"/>
      <c r="GQ369" s="136"/>
      <c r="GR369" s="136"/>
      <c r="GS369" s="136"/>
      <c r="GT369" s="136"/>
      <c r="GU369" s="136"/>
      <c r="GV369" s="136"/>
      <c r="GW369" s="136"/>
      <c r="GX369" s="136"/>
      <c r="GY369" s="136"/>
      <c r="GZ369" s="136"/>
      <c r="HA369" s="136"/>
      <c r="HB369" s="136"/>
      <c r="HC369" s="136"/>
      <c r="HD369" s="136"/>
      <c r="HE369" s="136"/>
      <c r="HF369" s="136"/>
      <c r="HG369" s="136"/>
      <c r="HH369" s="136"/>
      <c r="HI369" s="136"/>
      <c r="HJ369" s="136"/>
      <c r="HK369" s="136"/>
      <c r="HL369" s="136"/>
      <c r="HM369" s="136"/>
      <c r="HN369" s="136"/>
      <c r="HO369" s="136"/>
      <c r="HP369" s="136"/>
      <c r="HQ369" s="136"/>
      <c r="HR369" s="136"/>
      <c r="HS369" s="136"/>
      <c r="HT369" s="136"/>
      <c r="HU369" s="136"/>
      <c r="HV369" s="136"/>
      <c r="HW369" s="136"/>
      <c r="HX369" s="136"/>
      <c r="HY369" s="136"/>
      <c r="HZ369" s="136"/>
      <c r="IA369" s="136"/>
      <c r="IB369" s="136"/>
      <c r="IC369" s="136"/>
      <c r="ID369" s="136"/>
      <c r="IE369" s="136"/>
      <c r="IF369" s="136"/>
      <c r="IG369" s="136"/>
      <c r="IH369" s="136"/>
      <c r="II369" s="136"/>
      <c r="IJ369" s="136"/>
      <c r="IK369" s="136"/>
      <c r="IL369" s="136"/>
      <c r="IM369" s="136"/>
      <c r="IN369" s="136"/>
      <c r="IO369" s="136"/>
      <c r="IP369" s="136"/>
      <c r="IQ369" s="136"/>
      <c r="IR369" s="136"/>
      <c r="IS369" s="136"/>
      <c r="IT369" s="136"/>
      <c r="IU369" s="136"/>
      <c r="IV369" s="136"/>
      <c r="IW369" s="136"/>
      <c r="IX369" s="136"/>
      <c r="IY369" s="136"/>
      <c r="IZ369" s="136"/>
      <c r="JA369" s="136"/>
      <c r="JB369" s="136"/>
      <c r="JC369" s="136"/>
      <c r="JD369" s="136"/>
      <c r="JE369" s="136"/>
      <c r="JF369" s="136"/>
      <c r="JG369" s="136"/>
      <c r="JH369" s="136"/>
      <c r="JI369" s="136"/>
      <c r="JJ369" s="136"/>
      <c r="JK369" s="136"/>
      <c r="JL369" s="136"/>
      <c r="JM369" s="136"/>
      <c r="JN369" s="136"/>
      <c r="JO369" s="136"/>
      <c r="JP369" s="136"/>
      <c r="JQ369" s="136"/>
      <c r="JR369" s="136"/>
      <c r="JS369" s="136"/>
      <c r="JT369" s="136"/>
      <c r="JU369" s="136"/>
      <c r="JV369" s="136"/>
      <c r="JW369" s="136"/>
      <c r="JX369" s="136"/>
      <c r="JY369" s="136"/>
      <c r="JZ369" s="136"/>
      <c r="KA369" s="136"/>
      <c r="KB369" s="136"/>
      <c r="KC369" s="136"/>
      <c r="KD369" s="136"/>
      <c r="KE369" s="136"/>
      <c r="KF369" s="136"/>
      <c r="KG369" s="136"/>
      <c r="KH369" s="136"/>
      <c r="KI369" s="136"/>
      <c r="KJ369" s="136"/>
      <c r="KK369" s="136"/>
      <c r="KL369" s="136"/>
      <c r="KM369" s="136"/>
      <c r="KN369" s="136"/>
      <c r="KO369" s="136"/>
      <c r="KP369" s="136"/>
      <c r="KQ369" s="136"/>
      <c r="KR369" s="136"/>
      <c r="KS369" s="136"/>
      <c r="KT369" s="136"/>
      <c r="KU369" s="136"/>
      <c r="KV369" s="136"/>
      <c r="KW369" s="136"/>
      <c r="KX369" s="136"/>
      <c r="KY369" s="136"/>
      <c r="KZ369" s="136"/>
      <c r="LA369" s="136"/>
      <c r="LB369" s="136"/>
      <c r="LC369" s="136"/>
      <c r="LD369" s="136"/>
      <c r="LE369" s="136"/>
      <c r="LF369" s="136"/>
      <c r="LG369" s="136"/>
      <c r="LH369" s="136"/>
      <c r="LI369" s="136"/>
      <c r="LJ369" s="136"/>
      <c r="LK369" s="136"/>
      <c r="LL369" s="136"/>
      <c r="LM369" s="136"/>
      <c r="LN369" s="136"/>
      <c r="LO369" s="136"/>
      <c r="LP369" s="136"/>
      <c r="LQ369" s="136"/>
      <c r="LR369" s="136"/>
      <c r="LS369" s="136"/>
      <c r="LT369" s="136"/>
      <c r="LU369" s="136"/>
      <c r="LV369" s="136"/>
      <c r="LW369" s="136"/>
      <c r="LX369" s="136"/>
      <c r="LY369" s="136"/>
      <c r="LZ369" s="136"/>
      <c r="MA369" s="136"/>
      <c r="MB369" s="136"/>
      <c r="MC369" s="136"/>
      <c r="MD369" s="136"/>
      <c r="ME369" s="136"/>
      <c r="MF369" s="136"/>
      <c r="MG369" s="136"/>
      <c r="MH369" s="136"/>
      <c r="MI369" s="136"/>
      <c r="MJ369" s="136"/>
      <c r="MK369" s="136"/>
      <c r="ML369" s="136"/>
      <c r="MM369" s="136"/>
      <c r="MN369" s="136"/>
      <c r="MO369" s="136"/>
      <c r="MP369" s="136"/>
      <c r="MQ369" s="136"/>
      <c r="MR369" s="136"/>
      <c r="MS369" s="136"/>
      <c r="MT369" s="136"/>
      <c r="MU369" s="136"/>
      <c r="MV369" s="136"/>
      <c r="MW369" s="136"/>
      <c r="MX369" s="136"/>
      <c r="MY369" s="136"/>
      <c r="MZ369" s="136"/>
      <c r="NA369" s="136"/>
      <c r="NB369" s="136"/>
      <c r="NC369" s="136"/>
      <c r="ND369" s="136"/>
      <c r="NE369" s="136"/>
      <c r="NF369" s="136"/>
      <c r="NG369" s="136"/>
      <c r="NH369" s="136"/>
      <c r="NI369" s="136"/>
      <c r="NJ369" s="136"/>
      <c r="NK369" s="136"/>
      <c r="NL369" s="136"/>
      <c r="NM369" s="136"/>
      <c r="NN369" s="136"/>
      <c r="NO369" s="136"/>
      <c r="NP369" s="136"/>
      <c r="NQ369" s="136"/>
      <c r="NR369" s="136"/>
      <c r="NS369" s="136"/>
      <c r="NT369" s="136"/>
      <c r="NU369" s="136"/>
      <c r="NV369" s="136"/>
      <c r="NW369" s="136"/>
      <c r="NX369" s="136"/>
      <c r="NY369" s="136"/>
      <c r="NZ369" s="136"/>
      <c r="OA369" s="136"/>
      <c r="OB369" s="136"/>
      <c r="OC369" s="136"/>
      <c r="OD369" s="136"/>
      <c r="OE369" s="136"/>
      <c r="OF369" s="136"/>
      <c r="OG369" s="136"/>
      <c r="OH369" s="136"/>
      <c r="OI369" s="136"/>
      <c r="OJ369" s="136"/>
      <c r="OK369" s="136"/>
      <c r="OL369" s="136"/>
      <c r="OM369" s="136"/>
      <c r="ON369" s="136"/>
    </row>
    <row r="370" spans="1:404" ht="20.25" customHeight="1">
      <c r="A370" s="25">
        <v>40213</v>
      </c>
      <c r="B370" s="26" t="s">
        <v>484</v>
      </c>
      <c r="C370" s="27">
        <v>2</v>
      </c>
      <c r="D370" s="14">
        <v>-3.3849</v>
      </c>
      <c r="E370" s="23">
        <v>-60.26567</v>
      </c>
      <c r="F370" s="11" t="s">
        <v>16</v>
      </c>
      <c r="G370" s="13">
        <v>14</v>
      </c>
      <c r="H370" s="11" t="s">
        <v>318</v>
      </c>
      <c r="I370" s="12" t="s">
        <v>486</v>
      </c>
      <c r="J370" s="12" t="s">
        <v>1930</v>
      </c>
      <c r="K370" s="24" t="s">
        <v>451</v>
      </c>
      <c r="L370" s="136">
        <v>0</v>
      </c>
      <c r="M370" s="20">
        <v>3.4</v>
      </c>
      <c r="N370" s="20">
        <v>1.4</v>
      </c>
      <c r="O370" s="20">
        <v>30.56</v>
      </c>
      <c r="P370" s="20">
        <v>99</v>
      </c>
      <c r="Q370" s="20">
        <v>3.27</v>
      </c>
      <c r="R370" s="20">
        <v>39.6</v>
      </c>
      <c r="S370" s="20">
        <v>2.97</v>
      </c>
      <c r="T370" s="20">
        <v>1.4</v>
      </c>
      <c r="U370" s="20">
        <v>0.3</v>
      </c>
      <c r="V370" s="20" t="s">
        <v>15</v>
      </c>
      <c r="W370" s="28">
        <v>6.84</v>
      </c>
      <c r="X370" s="28">
        <v>0.71</v>
      </c>
      <c r="Y370" s="28">
        <v>4.54</v>
      </c>
      <c r="Z370" s="29" t="s">
        <v>15</v>
      </c>
      <c r="AA370" s="28">
        <v>2.1</v>
      </c>
      <c r="AB370" s="28">
        <v>7.32</v>
      </c>
      <c r="AC370" s="28">
        <v>45.83</v>
      </c>
      <c r="AD370" s="28">
        <v>7.0000000000000007E-2</v>
      </c>
      <c r="AE370" s="28">
        <v>0.26</v>
      </c>
      <c r="AF370" s="28">
        <v>1.93</v>
      </c>
      <c r="AG370" s="28" t="s">
        <v>1900</v>
      </c>
      <c r="AH370" s="28">
        <v>5.36</v>
      </c>
      <c r="AI370" s="205">
        <v>12.67</v>
      </c>
      <c r="AJ370" s="28">
        <v>1.95</v>
      </c>
      <c r="AK370" s="28">
        <v>3</v>
      </c>
      <c r="AL370" s="28">
        <v>2.06</v>
      </c>
      <c r="AM370" s="28">
        <v>0.08</v>
      </c>
      <c r="AN370" s="29" t="s">
        <v>15</v>
      </c>
      <c r="AO370" s="205" t="s">
        <v>15</v>
      </c>
      <c r="AP370" s="205" t="s">
        <v>15</v>
      </c>
      <c r="AQ370" s="205" t="s">
        <v>15</v>
      </c>
      <c r="AR370" s="261" t="str">
        <f t="shared" si="24"/>
        <v>NaN</v>
      </c>
      <c r="AS370" s="29" t="s">
        <v>15</v>
      </c>
      <c r="AT370" s="28">
        <v>33.86</v>
      </c>
      <c r="AU370" s="28">
        <v>5.35</v>
      </c>
      <c r="AV370" s="28">
        <v>6.33</v>
      </c>
      <c r="AW370" s="204">
        <f t="shared" si="26"/>
        <v>4.4349859676112633</v>
      </c>
      <c r="AX370" s="204">
        <v>0.2097</v>
      </c>
      <c r="AY370" s="204">
        <v>0.16980000000000001</v>
      </c>
      <c r="AZ370" s="204">
        <f t="shared" si="27"/>
        <v>2.5656800244361462E-2</v>
      </c>
      <c r="BA370" s="204">
        <v>3.9899999999999998E-2</v>
      </c>
      <c r="BB370" s="266">
        <f t="shared" si="28"/>
        <v>1.0951569721115537E-2</v>
      </c>
      <c r="BC370" s="204">
        <v>0.57769999999999999</v>
      </c>
      <c r="BD370" s="204">
        <f t="shared" si="29"/>
        <v>0.16824303422263109</v>
      </c>
      <c r="BE370" s="204">
        <v>56.595599999999997</v>
      </c>
      <c r="BF370" s="204">
        <f t="shared" si="30"/>
        <v>17.086022561227502</v>
      </c>
      <c r="BG370" s="204">
        <f t="shared" si="31"/>
        <v>6.5056722942540682E-2</v>
      </c>
      <c r="BH370" s="204" t="s">
        <v>15</v>
      </c>
      <c r="BI370" s="204" t="s">
        <v>15</v>
      </c>
      <c r="BJ370" s="309">
        <v>16.470680000000002</v>
      </c>
      <c r="BK370" s="309">
        <v>482007700</v>
      </c>
      <c r="BL370" s="309">
        <v>163760400</v>
      </c>
      <c r="BM370" s="309">
        <v>0.4685745</v>
      </c>
      <c r="BN370" s="309">
        <v>0.16433729999999999</v>
      </c>
      <c r="BO370" s="309">
        <v>0.22046370000000001</v>
      </c>
      <c r="BP370" s="309">
        <v>0.1126421</v>
      </c>
      <c r="BQ370" s="309">
        <v>0</v>
      </c>
      <c r="BR370" s="309">
        <v>3.3982329999999998E-2</v>
      </c>
      <c r="BS370" s="136">
        <v>13.7380697727203</v>
      </c>
      <c r="BT370" s="136">
        <v>2.6194708347320601</v>
      </c>
      <c r="BU370" s="136">
        <v>3.1747873254062099E-4</v>
      </c>
      <c r="BV370" s="136">
        <v>5.1584367174655199E-3</v>
      </c>
      <c r="BW370" s="136">
        <v>5.1745118107646704E-3</v>
      </c>
      <c r="BX370" s="136">
        <v>86.4781430387292</v>
      </c>
      <c r="BY370" s="136">
        <v>3502.22128440796</v>
      </c>
      <c r="BZ370" s="136">
        <v>0.11935761183049701</v>
      </c>
      <c r="CA370" s="136">
        <v>9.8722258486612998E-4</v>
      </c>
      <c r="CB370" s="136">
        <v>14021.7795886804</v>
      </c>
      <c r="CC370" s="136">
        <v>4150.8788624432</v>
      </c>
      <c r="CD370" s="136">
        <v>553.920085749078</v>
      </c>
      <c r="CE370" s="136">
        <v>0</v>
      </c>
      <c r="CF370" s="136">
        <v>0.64736199999999999</v>
      </c>
      <c r="CG370" s="136">
        <v>0.64736199999999999</v>
      </c>
      <c r="CH370" s="136">
        <v>32.1</v>
      </c>
      <c r="CI370" s="136">
        <v>27.106896551724098</v>
      </c>
      <c r="CJ370" s="136">
        <v>26.973407202216102</v>
      </c>
      <c r="CK370" s="136">
        <v>1.7999999999999999E-2</v>
      </c>
      <c r="CL370" s="136">
        <v>14.1012</v>
      </c>
      <c r="CM370" s="136">
        <v>39.9024</v>
      </c>
      <c r="CN370" s="136">
        <v>865.75083299999994</v>
      </c>
      <c r="CO370" s="136">
        <v>27293.576659999999</v>
      </c>
      <c r="CP370" s="136">
        <v>65865.159713999994</v>
      </c>
      <c r="CQ370" s="136">
        <v>62</v>
      </c>
      <c r="CR370" s="136">
        <v>83.020689655172404</v>
      </c>
      <c r="CS370" s="136">
        <v>82.268698060941801</v>
      </c>
      <c r="CT370" s="136">
        <v>1004.1</v>
      </c>
      <c r="CU370" s="136">
        <v>1003.83448275862</v>
      </c>
      <c r="CV370" s="136">
        <v>1004.15761772853</v>
      </c>
      <c r="CW370" s="136">
        <v>3.5</v>
      </c>
      <c r="CX370" s="136">
        <v>1.8806896551724099</v>
      </c>
      <c r="CY370" s="136">
        <v>1.89916897506925</v>
      </c>
      <c r="CZ370" s="136">
        <v>75</v>
      </c>
      <c r="DA370" s="136">
        <v>101.427586206897</v>
      </c>
      <c r="DB370" s="136">
        <v>112.770083102493</v>
      </c>
      <c r="DC370" s="136">
        <v>98.25</v>
      </c>
      <c r="DD370" s="136">
        <v>3002</v>
      </c>
      <c r="DE370" s="136">
        <v>7489.3249999999998</v>
      </c>
      <c r="DF370" s="136">
        <v>831.42499999999995</v>
      </c>
      <c r="DG370" s="136">
        <v>26668.6</v>
      </c>
      <c r="DH370" s="136">
        <v>65871.475000000006</v>
      </c>
      <c r="DI370" s="136">
        <v>484.3</v>
      </c>
      <c r="DJ370" s="136">
        <v>65407.125</v>
      </c>
      <c r="DK370" s="136">
        <v>163158.02499999999</v>
      </c>
      <c r="DL370" s="136">
        <v>437.6</v>
      </c>
      <c r="DM370" s="136">
        <v>62195.625</v>
      </c>
      <c r="DN370" s="136">
        <v>153889</v>
      </c>
      <c r="DO370" s="136">
        <v>52.938000000000002</v>
      </c>
      <c r="DP370" s="136">
        <v>1722.579</v>
      </c>
      <c r="DQ370" s="136">
        <v>4258.2830000000004</v>
      </c>
      <c r="DR370" s="136">
        <v>2.0649999999999999</v>
      </c>
      <c r="DS370" s="136">
        <v>56.906999999999996</v>
      </c>
      <c r="DT370" s="136">
        <v>138.43199999999999</v>
      </c>
      <c r="DU370" s="136">
        <v>11.625</v>
      </c>
      <c r="DV370" s="136">
        <v>299.60000000000002</v>
      </c>
      <c r="DW370" s="136">
        <v>727.72500000000002</v>
      </c>
      <c r="DX370" s="136">
        <v>215.52500000000001</v>
      </c>
      <c r="DY370" s="136">
        <v>2684.9749999999999</v>
      </c>
      <c r="DZ370" s="136">
        <v>7085.95</v>
      </c>
      <c r="EA370" s="136">
        <v>178.02500000000001</v>
      </c>
      <c r="EB370" s="136">
        <v>10141.875</v>
      </c>
      <c r="EC370" s="136">
        <v>24602.075000000001</v>
      </c>
      <c r="ED370" s="136"/>
      <c r="EE370" s="136"/>
      <c r="EF370" s="136"/>
      <c r="EG370" s="136"/>
      <c r="EH370" s="136"/>
      <c r="EI370" s="136"/>
      <c r="EJ370" s="136"/>
      <c r="EK370" s="136"/>
      <c r="EL370" s="136"/>
      <c r="EM370" s="136"/>
      <c r="EN370" s="136"/>
      <c r="EO370" s="136"/>
      <c r="EP370" s="136"/>
      <c r="ER370" s="136"/>
      <c r="ES370" s="136"/>
      <c r="ET370" s="136"/>
      <c r="EU370" s="136"/>
      <c r="EV370" s="136"/>
      <c r="EW370" s="136"/>
      <c r="EX370" s="136"/>
      <c r="EY370" s="136"/>
      <c r="EZ370" s="136"/>
      <c r="FA370" s="136"/>
      <c r="FB370" s="136"/>
      <c r="FC370" s="136"/>
      <c r="FD370" s="136"/>
      <c r="FE370" s="136"/>
      <c r="FF370" s="136"/>
      <c r="FG370" s="136"/>
      <c r="FH370" s="136"/>
      <c r="FI370" s="136"/>
      <c r="FJ370" s="136"/>
      <c r="FK370" s="136"/>
      <c r="FL370" s="136"/>
      <c r="FM370" s="136"/>
      <c r="FN370" s="136"/>
      <c r="FO370" s="136"/>
      <c r="FP370" s="136"/>
      <c r="FQ370" s="136"/>
      <c r="FR370" s="136"/>
      <c r="FS370" s="136"/>
      <c r="FT370" s="136"/>
      <c r="FU370" s="136"/>
      <c r="FV370" s="136"/>
      <c r="FW370" s="136"/>
      <c r="FX370" s="136"/>
      <c r="FY370" s="136"/>
      <c r="FZ370" s="136"/>
      <c r="GA370" s="136"/>
      <c r="GB370" s="136"/>
      <c r="GC370" s="136"/>
      <c r="GD370" s="136"/>
      <c r="GE370" s="136"/>
      <c r="GF370" s="136"/>
      <c r="GG370" s="136"/>
      <c r="GH370" s="136"/>
      <c r="GI370" s="136"/>
      <c r="GJ370" s="136"/>
      <c r="GK370" s="136"/>
      <c r="GL370" s="136"/>
      <c r="GM370" s="136"/>
      <c r="GN370" s="136"/>
      <c r="GO370" s="136"/>
      <c r="GP370" s="136"/>
      <c r="GQ370" s="136"/>
      <c r="GR370" s="136"/>
      <c r="GS370" s="136"/>
      <c r="GT370" s="136"/>
      <c r="GU370" s="136"/>
      <c r="GV370" s="136"/>
      <c r="GW370" s="136"/>
      <c r="GX370" s="136"/>
      <c r="GY370" s="136"/>
      <c r="GZ370" s="136"/>
      <c r="HA370" s="136"/>
      <c r="HB370" s="136"/>
      <c r="HC370" s="136"/>
      <c r="HD370" s="136"/>
      <c r="HE370" s="136"/>
      <c r="HF370" s="136"/>
      <c r="HG370" s="136"/>
      <c r="HH370" s="136"/>
      <c r="HI370" s="136"/>
      <c r="HJ370" s="136"/>
      <c r="HK370" s="136"/>
      <c r="HL370" s="136"/>
      <c r="HM370" s="136"/>
      <c r="HN370" s="136"/>
      <c r="HO370" s="136"/>
      <c r="HP370" s="136"/>
      <c r="HQ370" s="136"/>
      <c r="HR370" s="136"/>
      <c r="HS370" s="136"/>
      <c r="HT370" s="136"/>
      <c r="HU370" s="136"/>
      <c r="HV370" s="136"/>
      <c r="HW370" s="136"/>
      <c r="HX370" s="136"/>
      <c r="HY370" s="136"/>
      <c r="HZ370" s="136"/>
      <c r="IA370" s="136"/>
      <c r="IB370" s="136"/>
      <c r="IC370" s="136"/>
      <c r="ID370" s="136"/>
      <c r="IE370" s="136"/>
      <c r="IF370" s="136"/>
      <c r="IG370" s="136"/>
      <c r="IH370" s="136"/>
      <c r="II370" s="136"/>
      <c r="IJ370" s="136"/>
      <c r="IK370" s="136"/>
      <c r="IL370" s="136"/>
      <c r="IM370" s="136"/>
      <c r="IN370" s="136"/>
      <c r="IO370" s="136"/>
      <c r="IP370" s="136"/>
      <c r="IQ370" s="136"/>
      <c r="IR370" s="136"/>
      <c r="IS370" s="136"/>
      <c r="IT370" s="136"/>
      <c r="IU370" s="136"/>
      <c r="IV370" s="136"/>
      <c r="IW370" s="136"/>
      <c r="IX370" s="136"/>
      <c r="IY370" s="136"/>
      <c r="IZ370" s="136"/>
      <c r="JA370" s="136"/>
      <c r="JB370" s="136"/>
      <c r="JC370" s="136"/>
      <c r="JD370" s="136"/>
      <c r="JE370" s="136"/>
      <c r="JF370" s="136"/>
      <c r="JG370" s="136"/>
      <c r="JH370" s="136"/>
      <c r="JI370" s="136"/>
      <c r="JJ370" s="136"/>
      <c r="JK370" s="136"/>
      <c r="JL370" s="136"/>
      <c r="JM370" s="136"/>
      <c r="JN370" s="136"/>
      <c r="JO370" s="136"/>
      <c r="JP370" s="136"/>
      <c r="JQ370" s="136"/>
      <c r="JR370" s="136"/>
      <c r="JS370" s="136"/>
      <c r="JT370" s="136"/>
      <c r="JU370" s="136"/>
      <c r="JV370" s="136"/>
      <c r="JW370" s="136"/>
      <c r="JX370" s="136"/>
      <c r="JY370" s="136"/>
      <c r="JZ370" s="136"/>
      <c r="KA370" s="136"/>
      <c r="KB370" s="136"/>
      <c r="KC370" s="136"/>
      <c r="KD370" s="136"/>
      <c r="KE370" s="136"/>
      <c r="KF370" s="136"/>
      <c r="KG370" s="136"/>
      <c r="KH370" s="136"/>
      <c r="KI370" s="136"/>
      <c r="KJ370" s="136"/>
      <c r="KK370" s="136"/>
      <c r="KL370" s="136"/>
      <c r="KM370" s="136"/>
      <c r="KN370" s="136"/>
      <c r="KO370" s="136"/>
      <c r="KP370" s="136"/>
      <c r="KQ370" s="136"/>
      <c r="KR370" s="136"/>
      <c r="KS370" s="136"/>
      <c r="KT370" s="136"/>
      <c r="KU370" s="136"/>
      <c r="KV370" s="136"/>
      <c r="KW370" s="136"/>
      <c r="KX370" s="136"/>
      <c r="KY370" s="136"/>
      <c r="KZ370" s="136"/>
      <c r="LA370" s="136"/>
      <c r="LB370" s="136"/>
      <c r="LC370" s="136"/>
      <c r="LD370" s="136"/>
      <c r="LE370" s="136"/>
      <c r="LF370" s="136"/>
      <c r="LG370" s="136"/>
      <c r="LH370" s="136"/>
      <c r="LI370" s="136"/>
      <c r="LJ370" s="136"/>
      <c r="LK370" s="136"/>
      <c r="LL370" s="136"/>
      <c r="LM370" s="136"/>
      <c r="LN370" s="136"/>
      <c r="LO370" s="136"/>
      <c r="LP370" s="136"/>
      <c r="LQ370" s="136"/>
      <c r="LR370" s="136"/>
      <c r="LS370" s="136"/>
      <c r="LT370" s="136"/>
      <c r="LU370" s="136"/>
      <c r="LV370" s="136"/>
      <c r="LW370" s="136"/>
      <c r="LX370" s="136"/>
      <c r="LY370" s="136"/>
      <c r="LZ370" s="136"/>
      <c r="MA370" s="136"/>
      <c r="MB370" s="136"/>
      <c r="MC370" s="136"/>
      <c r="MD370" s="136"/>
      <c r="ME370" s="136"/>
      <c r="MF370" s="136"/>
      <c r="MG370" s="136"/>
      <c r="MH370" s="136"/>
      <c r="MI370" s="136"/>
      <c r="MJ370" s="136"/>
      <c r="MK370" s="136"/>
      <c r="ML370" s="136"/>
      <c r="MM370" s="136"/>
      <c r="MN370" s="136"/>
      <c r="MO370" s="136"/>
      <c r="MP370" s="136"/>
      <c r="MQ370" s="136"/>
      <c r="MR370" s="136"/>
      <c r="MS370" s="136"/>
      <c r="MT370" s="136"/>
      <c r="MU370" s="136"/>
      <c r="MV370" s="136"/>
      <c r="MW370" s="136"/>
      <c r="MX370" s="136"/>
      <c r="MY370" s="136"/>
      <c r="MZ370" s="136"/>
      <c r="NA370" s="136"/>
      <c r="NB370" s="136"/>
      <c r="NC370" s="136"/>
      <c r="ND370" s="136"/>
      <c r="NE370" s="136"/>
      <c r="NF370" s="136"/>
      <c r="NG370" s="136"/>
      <c r="NH370" s="136"/>
      <c r="NI370" s="136"/>
      <c r="NJ370" s="136"/>
      <c r="NK370" s="136"/>
      <c r="NL370" s="136"/>
      <c r="NM370" s="136"/>
      <c r="NN370" s="136"/>
      <c r="NO370" s="136"/>
      <c r="NP370" s="136"/>
      <c r="NQ370" s="136"/>
      <c r="NR370" s="136"/>
      <c r="NS370" s="136"/>
      <c r="NT370" s="136"/>
      <c r="NU370" s="136"/>
      <c r="NV370" s="136"/>
      <c r="NW370" s="136"/>
      <c r="NX370" s="136"/>
      <c r="NY370" s="136"/>
      <c r="NZ370" s="136"/>
      <c r="OA370" s="136"/>
      <c r="OB370" s="136"/>
      <c r="OC370" s="136"/>
      <c r="OD370" s="136"/>
      <c r="OE370" s="136"/>
      <c r="OF370" s="136"/>
      <c r="OG370" s="136"/>
      <c r="OH370" s="136"/>
      <c r="OI370" s="136"/>
      <c r="OJ370" s="136"/>
      <c r="OK370" s="136"/>
      <c r="OL370" s="136"/>
      <c r="OM370" s="136"/>
      <c r="ON370" s="136"/>
    </row>
    <row r="371" spans="1:404" ht="20.25" customHeight="1">
      <c r="A371" s="25">
        <v>40213</v>
      </c>
      <c r="B371" s="26" t="s">
        <v>484</v>
      </c>
      <c r="C371" s="27">
        <v>2</v>
      </c>
      <c r="D371" s="14">
        <v>-3.3849</v>
      </c>
      <c r="E371" s="23">
        <v>-60.26567</v>
      </c>
      <c r="F371" s="11" t="s">
        <v>16</v>
      </c>
      <c r="G371" s="13">
        <v>14</v>
      </c>
      <c r="H371" s="11" t="s">
        <v>318</v>
      </c>
      <c r="I371" s="12" t="s">
        <v>483</v>
      </c>
      <c r="J371" s="12" t="s">
        <v>1930</v>
      </c>
      <c r="K371" s="24" t="s">
        <v>451</v>
      </c>
      <c r="L371" s="136">
        <v>1</v>
      </c>
      <c r="M371" s="178">
        <v>3.4</v>
      </c>
      <c r="N371" s="178">
        <v>1.4</v>
      </c>
      <c r="O371" s="178">
        <v>31.15</v>
      </c>
      <c r="P371" s="178">
        <v>99</v>
      </c>
      <c r="Q371" s="178">
        <v>0.35</v>
      </c>
      <c r="R371" s="178">
        <v>69.099999999999994</v>
      </c>
      <c r="S371" s="178">
        <v>5.12</v>
      </c>
      <c r="T371" s="178">
        <v>2.6</v>
      </c>
      <c r="U371" s="178">
        <v>0.6</v>
      </c>
      <c r="V371" s="178" t="s">
        <v>15</v>
      </c>
      <c r="W371" s="28">
        <v>7.06</v>
      </c>
      <c r="X371" s="28">
        <v>0.16</v>
      </c>
      <c r="Y371" s="28">
        <v>28.05</v>
      </c>
      <c r="Z371" s="29" t="s">
        <v>15</v>
      </c>
      <c r="AA371" s="28">
        <v>1.7</v>
      </c>
      <c r="AB371" s="28">
        <v>7.29</v>
      </c>
      <c r="AC371" s="28">
        <v>45.16</v>
      </c>
      <c r="AD371" s="28">
        <v>0.06</v>
      </c>
      <c r="AE371" s="178" t="s">
        <v>1900</v>
      </c>
      <c r="AF371" s="28">
        <v>1.8</v>
      </c>
      <c r="AG371" s="28" t="s">
        <v>1900</v>
      </c>
      <c r="AH371" s="28">
        <v>4.47</v>
      </c>
      <c r="AI371" s="205">
        <v>12.44</v>
      </c>
      <c r="AJ371" s="28">
        <v>1.76</v>
      </c>
      <c r="AK371" s="28">
        <v>2.62</v>
      </c>
      <c r="AL371" s="28">
        <v>1.82</v>
      </c>
      <c r="AM371" s="28">
        <v>0.06</v>
      </c>
      <c r="AN371" s="29" t="s">
        <v>15</v>
      </c>
      <c r="AO371" s="205">
        <v>16.138791802755076</v>
      </c>
      <c r="AP371" s="205">
        <v>10.756410290299002</v>
      </c>
      <c r="AQ371" s="217">
        <f t="shared" si="25"/>
        <v>26.895202093054078</v>
      </c>
      <c r="AR371" s="261">
        <f t="shared" si="24"/>
        <v>0.60006211319464531</v>
      </c>
      <c r="AS371" s="28">
        <v>0.77</v>
      </c>
      <c r="AT371" s="28">
        <v>9.2100000000000009</v>
      </c>
      <c r="AU371" s="28">
        <v>1.06</v>
      </c>
      <c r="AV371" s="28">
        <v>8.6999999999999993</v>
      </c>
      <c r="AW371" s="204">
        <f t="shared" si="26"/>
        <v>3.3262394757084475</v>
      </c>
      <c r="AX371" s="217">
        <v>0.51659999999999995</v>
      </c>
      <c r="AY371" s="217">
        <v>0.19339999999999999</v>
      </c>
      <c r="AZ371" s="217">
        <f t="shared" si="27"/>
        <v>2.9222763058065405E-2</v>
      </c>
      <c r="BA371" s="217">
        <v>0.32319999999999999</v>
      </c>
      <c r="BB371" s="246">
        <f t="shared" si="28"/>
        <v>8.8710459495351918E-2</v>
      </c>
      <c r="BC371" s="217">
        <v>0.64400000000000002</v>
      </c>
      <c r="BD371" s="217">
        <f t="shared" si="29"/>
        <v>0.18755152161913527</v>
      </c>
      <c r="BE371" s="217">
        <v>45.2196</v>
      </c>
      <c r="BF371" s="217">
        <f t="shared" si="30"/>
        <v>13.65164616701092</v>
      </c>
      <c r="BG371" s="217">
        <f t="shared" si="31"/>
        <v>5.3825499684405517E-2</v>
      </c>
      <c r="BH371" s="217" t="s">
        <v>15</v>
      </c>
      <c r="BI371" s="217" t="s">
        <v>15</v>
      </c>
      <c r="BJ371" s="309">
        <v>16.470680000000002</v>
      </c>
      <c r="BK371" s="309">
        <v>482007700</v>
      </c>
      <c r="BL371" s="309">
        <v>163760400</v>
      </c>
      <c r="BM371" s="309">
        <v>0.4685745</v>
      </c>
      <c r="BN371" s="309">
        <v>0.16433729999999999</v>
      </c>
      <c r="BO371" s="309">
        <v>0.22046370000000001</v>
      </c>
      <c r="BP371" s="309">
        <v>0.1126421</v>
      </c>
      <c r="BQ371" s="309">
        <v>0</v>
      </c>
      <c r="BR371" s="309">
        <v>3.3982329999999998E-2</v>
      </c>
      <c r="BS371" s="136">
        <v>13.7380697727203</v>
      </c>
      <c r="BT371" s="136">
        <v>2.6194708347320601</v>
      </c>
      <c r="BU371" s="136">
        <v>3.1747873254062099E-4</v>
      </c>
      <c r="BV371" s="136">
        <v>5.1584367174655199E-3</v>
      </c>
      <c r="BW371" s="136">
        <v>5.1745118107646704E-3</v>
      </c>
      <c r="BX371" s="136">
        <v>86.4781430387292</v>
      </c>
      <c r="BY371" s="136">
        <v>3502.22128440796</v>
      </c>
      <c r="BZ371" s="136">
        <v>0.11935761183049701</v>
      </c>
      <c r="CA371" s="136">
        <v>9.8722258486612998E-4</v>
      </c>
      <c r="CB371" s="136">
        <v>14021.7795886804</v>
      </c>
      <c r="CC371" s="136">
        <v>4150.8788624432</v>
      </c>
      <c r="CD371" s="136">
        <v>553.920085749078</v>
      </c>
      <c r="CE371" s="136">
        <v>0</v>
      </c>
      <c r="CF371" s="136">
        <v>0.64736199999999999</v>
      </c>
      <c r="CG371" s="136">
        <v>0.64736199999999999</v>
      </c>
      <c r="CH371" s="136">
        <v>32.1</v>
      </c>
      <c r="CI371" s="136">
        <v>27.106896551724098</v>
      </c>
      <c r="CJ371" s="136">
        <v>26.973407202216102</v>
      </c>
      <c r="CK371" s="136">
        <v>1.7999999999999999E-2</v>
      </c>
      <c r="CL371" s="136">
        <v>14.1012</v>
      </c>
      <c r="CM371" s="136">
        <v>39.9024</v>
      </c>
      <c r="CN371" s="136">
        <v>865.75083299999994</v>
      </c>
      <c r="CO371" s="136">
        <v>27293.576659999999</v>
      </c>
      <c r="CP371" s="136">
        <v>65865.159713999994</v>
      </c>
      <c r="CQ371" s="136">
        <v>62</v>
      </c>
      <c r="CR371" s="136">
        <v>83.020689655172404</v>
      </c>
      <c r="CS371" s="136">
        <v>82.268698060941801</v>
      </c>
      <c r="CT371" s="136">
        <v>1004.1</v>
      </c>
      <c r="CU371" s="136">
        <v>1003.83448275862</v>
      </c>
      <c r="CV371" s="136">
        <v>1004.15761772853</v>
      </c>
      <c r="CW371" s="136">
        <v>3.5</v>
      </c>
      <c r="CX371" s="136">
        <v>1.8806896551724099</v>
      </c>
      <c r="CY371" s="136">
        <v>1.89916897506925</v>
      </c>
      <c r="CZ371" s="136">
        <v>75</v>
      </c>
      <c r="DA371" s="136">
        <v>101.427586206897</v>
      </c>
      <c r="DB371" s="136">
        <v>112.770083102493</v>
      </c>
      <c r="DC371" s="136">
        <v>98.25</v>
      </c>
      <c r="DD371" s="136">
        <v>3002</v>
      </c>
      <c r="DE371" s="136">
        <v>7489.3249999999998</v>
      </c>
      <c r="DF371" s="136">
        <v>831.42499999999995</v>
      </c>
      <c r="DG371" s="136">
        <v>26668.6</v>
      </c>
      <c r="DH371" s="136">
        <v>65871.475000000006</v>
      </c>
      <c r="DI371" s="136">
        <v>484.3</v>
      </c>
      <c r="DJ371" s="136">
        <v>65407.125</v>
      </c>
      <c r="DK371" s="136">
        <v>163158.02499999999</v>
      </c>
      <c r="DL371" s="136">
        <v>437.6</v>
      </c>
      <c r="DM371" s="136">
        <v>62195.625</v>
      </c>
      <c r="DN371" s="136">
        <v>153889</v>
      </c>
      <c r="DO371" s="136">
        <v>52.938000000000002</v>
      </c>
      <c r="DP371" s="136">
        <v>1722.579</v>
      </c>
      <c r="DQ371" s="136">
        <v>4258.2830000000004</v>
      </c>
      <c r="DR371" s="136">
        <v>2.0649999999999999</v>
      </c>
      <c r="DS371" s="136">
        <v>56.906999999999996</v>
      </c>
      <c r="DT371" s="136">
        <v>138.43199999999999</v>
      </c>
      <c r="DU371" s="136">
        <v>11.625</v>
      </c>
      <c r="DV371" s="136">
        <v>299.60000000000002</v>
      </c>
      <c r="DW371" s="136">
        <v>727.72500000000002</v>
      </c>
      <c r="DX371" s="136">
        <v>215.52500000000001</v>
      </c>
      <c r="DY371" s="136">
        <v>2684.9749999999999</v>
      </c>
      <c r="DZ371" s="136">
        <v>7085.95</v>
      </c>
      <c r="EA371" s="136">
        <v>178.02500000000001</v>
      </c>
      <c r="EB371" s="136">
        <v>10141.875</v>
      </c>
      <c r="EC371" s="136">
        <v>24602.075000000001</v>
      </c>
      <c r="ED371" s="138">
        <v>0</v>
      </c>
      <c r="EE371" s="138">
        <v>0</v>
      </c>
      <c r="EF371" s="138">
        <v>0</v>
      </c>
      <c r="EG371" s="138">
        <v>0</v>
      </c>
      <c r="EH371" s="138">
        <v>0</v>
      </c>
      <c r="EI371" s="138">
        <v>63.694267515923563</v>
      </c>
      <c r="EJ371" s="138">
        <v>0</v>
      </c>
      <c r="EK371" s="138">
        <v>0</v>
      </c>
      <c r="EL371" s="138">
        <v>0</v>
      </c>
      <c r="EM371" s="138">
        <v>0</v>
      </c>
      <c r="EN371" s="138">
        <v>0</v>
      </c>
      <c r="EO371" s="138">
        <v>0</v>
      </c>
      <c r="EP371" s="138">
        <v>42.462845010615709</v>
      </c>
      <c r="EQ371" s="150">
        <v>0</v>
      </c>
      <c r="ER371" s="138">
        <v>0</v>
      </c>
      <c r="ES371" s="138">
        <v>0</v>
      </c>
      <c r="ET371" s="138">
        <v>0</v>
      </c>
      <c r="EU371" s="138">
        <v>21.231422505307854</v>
      </c>
      <c r="EV371" s="138">
        <v>0</v>
      </c>
      <c r="EW371" s="138">
        <v>0</v>
      </c>
      <c r="EX371" s="138">
        <v>0</v>
      </c>
      <c r="EY371" s="138">
        <v>0</v>
      </c>
      <c r="EZ371" s="138">
        <v>0</v>
      </c>
      <c r="FA371" s="138">
        <v>0</v>
      </c>
      <c r="FB371" s="138">
        <v>0</v>
      </c>
      <c r="FC371" s="138">
        <v>0</v>
      </c>
      <c r="FD371" s="138">
        <v>0</v>
      </c>
      <c r="FE371" s="138">
        <v>0</v>
      </c>
      <c r="FF371" s="138">
        <v>0</v>
      </c>
      <c r="FG371" s="138">
        <v>0</v>
      </c>
      <c r="FH371" s="138">
        <v>0</v>
      </c>
      <c r="FI371" s="138">
        <v>0</v>
      </c>
      <c r="FJ371" s="138">
        <v>0</v>
      </c>
      <c r="FK371" s="138">
        <v>0</v>
      </c>
      <c r="FL371" s="138">
        <v>0</v>
      </c>
      <c r="FM371" s="138">
        <v>0</v>
      </c>
      <c r="FN371" s="138">
        <v>0</v>
      </c>
      <c r="FO371" s="138">
        <v>0</v>
      </c>
      <c r="FP371" s="138">
        <v>0</v>
      </c>
      <c r="FQ371" s="138">
        <v>0</v>
      </c>
      <c r="FR371" s="138">
        <v>0</v>
      </c>
      <c r="FS371" s="138">
        <v>0</v>
      </c>
      <c r="FT371" s="138">
        <v>0</v>
      </c>
      <c r="FU371" s="138">
        <v>0</v>
      </c>
      <c r="FV371" s="138">
        <v>0</v>
      </c>
      <c r="FW371" s="138">
        <v>0</v>
      </c>
      <c r="FX371" s="138">
        <v>0</v>
      </c>
      <c r="FY371" s="138">
        <v>0</v>
      </c>
      <c r="FZ371" s="138">
        <v>0</v>
      </c>
      <c r="GA371" s="138">
        <v>0</v>
      </c>
      <c r="GB371" s="138">
        <v>63.694267515923563</v>
      </c>
      <c r="GC371" s="138">
        <v>0</v>
      </c>
      <c r="GD371" s="138">
        <v>0</v>
      </c>
      <c r="GE371" s="138">
        <v>63.694267515923563</v>
      </c>
      <c r="GF371" s="138">
        <v>0</v>
      </c>
      <c r="GG371" s="138">
        <v>0</v>
      </c>
      <c r="GH371" s="138">
        <v>0</v>
      </c>
      <c r="GI371" s="138">
        <v>0</v>
      </c>
      <c r="GJ371" s="138">
        <v>0</v>
      </c>
      <c r="GK371" s="138">
        <v>0</v>
      </c>
      <c r="GL371" s="138">
        <v>21.231422505307854</v>
      </c>
      <c r="GM371" s="138">
        <v>21.231422505307854</v>
      </c>
      <c r="GN371" s="138">
        <v>0</v>
      </c>
      <c r="GO371" s="138">
        <v>0</v>
      </c>
      <c r="GP371" s="138">
        <v>0</v>
      </c>
      <c r="GQ371" s="138">
        <v>0</v>
      </c>
      <c r="GR371" s="138">
        <v>127.38853503184713</v>
      </c>
      <c r="GS371" s="138">
        <v>127.38853503184713</v>
      </c>
      <c r="GT371" s="138">
        <v>21.231422505307854</v>
      </c>
      <c r="GU371" s="138">
        <v>0</v>
      </c>
      <c r="GV371" s="138">
        <v>0</v>
      </c>
      <c r="GW371" s="138">
        <v>21.231422505307854</v>
      </c>
      <c r="GX371" s="138">
        <v>0</v>
      </c>
      <c r="GY371" s="138">
        <v>0</v>
      </c>
      <c r="GZ371" s="138">
        <v>0</v>
      </c>
      <c r="HA371" s="138">
        <v>0</v>
      </c>
      <c r="HB371" s="138">
        <v>0</v>
      </c>
      <c r="HC371" s="138">
        <v>0</v>
      </c>
      <c r="HD371" s="138">
        <v>0</v>
      </c>
      <c r="HE371" s="138">
        <v>0</v>
      </c>
      <c r="HF371" s="138">
        <v>0</v>
      </c>
      <c r="HG371" s="138">
        <v>0</v>
      </c>
      <c r="HH371" s="138">
        <v>21.231422505307854</v>
      </c>
      <c r="HI371" s="138">
        <v>0</v>
      </c>
      <c r="HJ371" s="138">
        <v>21.231422505307854</v>
      </c>
      <c r="HK371" s="138">
        <v>0</v>
      </c>
      <c r="HL371" s="138">
        <v>63.694267515923563</v>
      </c>
      <c r="HM371" s="138">
        <v>42.462845010615709</v>
      </c>
      <c r="HN371" s="138">
        <v>106.15711252653927</v>
      </c>
      <c r="HO371" s="138">
        <v>21.231422505307854</v>
      </c>
      <c r="HP371" s="138">
        <v>0</v>
      </c>
      <c r="HQ371" s="138">
        <v>0</v>
      </c>
      <c r="HR371" s="138">
        <v>0</v>
      </c>
      <c r="HS371" s="138">
        <v>63.694267515923563</v>
      </c>
      <c r="HT371" s="138">
        <v>0</v>
      </c>
      <c r="HU371" s="138">
        <v>21.231422505307854</v>
      </c>
      <c r="HV371" s="138">
        <v>0</v>
      </c>
      <c r="HW371" s="138">
        <v>0</v>
      </c>
      <c r="HX371" s="138">
        <v>679.40552016985134</v>
      </c>
      <c r="HY371" s="138">
        <v>849.25690021231412</v>
      </c>
      <c r="HZ371" s="138">
        <v>0</v>
      </c>
      <c r="IA371" s="138">
        <v>0</v>
      </c>
      <c r="IB371" s="138">
        <v>0</v>
      </c>
      <c r="IC371" s="138">
        <v>0</v>
      </c>
      <c r="ID371" s="138">
        <v>169.85138004246284</v>
      </c>
      <c r="IE371" s="138">
        <v>0</v>
      </c>
      <c r="IF371" s="138">
        <v>0</v>
      </c>
      <c r="IG371" s="138">
        <v>0</v>
      </c>
      <c r="IH371" s="138">
        <v>0</v>
      </c>
      <c r="II371" s="138">
        <v>0</v>
      </c>
      <c r="IJ371" s="138">
        <v>21.231422505307854</v>
      </c>
      <c r="IK371" s="138">
        <v>0</v>
      </c>
      <c r="IL371" s="138">
        <v>0</v>
      </c>
      <c r="IM371" s="138">
        <v>0</v>
      </c>
      <c r="IN371" s="138">
        <v>0</v>
      </c>
      <c r="IO371" s="138">
        <v>21.231422505307854</v>
      </c>
      <c r="IP371" s="138">
        <v>21.231422505307854</v>
      </c>
      <c r="IQ371" s="138">
        <v>0</v>
      </c>
      <c r="IR371" s="138">
        <v>0</v>
      </c>
      <c r="IS371" s="138">
        <v>0</v>
      </c>
      <c r="IT371" s="138">
        <v>0</v>
      </c>
      <c r="IU371" s="138">
        <v>0</v>
      </c>
      <c r="IV371" s="138">
        <v>0</v>
      </c>
      <c r="IW371" s="138">
        <v>0</v>
      </c>
      <c r="IX371" s="138">
        <v>0</v>
      </c>
      <c r="IY371" s="138">
        <v>0</v>
      </c>
      <c r="IZ371" s="138">
        <v>0</v>
      </c>
      <c r="JA371" s="138">
        <v>0</v>
      </c>
      <c r="JB371" s="138">
        <v>42.462845010615709</v>
      </c>
      <c r="JC371" s="138">
        <v>42.462845010615709</v>
      </c>
      <c r="JD371" s="138">
        <v>0</v>
      </c>
      <c r="JE371" s="138">
        <v>0</v>
      </c>
      <c r="JF371" s="138">
        <v>0</v>
      </c>
      <c r="JG371" s="138">
        <v>0</v>
      </c>
      <c r="JH371" s="138">
        <v>0</v>
      </c>
      <c r="JI371" s="138">
        <v>0</v>
      </c>
      <c r="JJ371" s="138">
        <v>0</v>
      </c>
      <c r="JK371" s="138">
        <v>0</v>
      </c>
      <c r="JL371" s="138">
        <v>0</v>
      </c>
      <c r="JM371" s="138">
        <v>0</v>
      </c>
      <c r="JN371" s="138">
        <v>0</v>
      </c>
      <c r="JO371" s="138">
        <v>0</v>
      </c>
      <c r="JP371" s="138">
        <v>21.231422505307854</v>
      </c>
      <c r="JQ371" s="138">
        <v>0</v>
      </c>
      <c r="JR371" s="138">
        <v>0</v>
      </c>
      <c r="JS371" s="138">
        <v>1613.588110403397</v>
      </c>
      <c r="JT371" s="138">
        <v>0</v>
      </c>
      <c r="JU371" s="138">
        <v>0</v>
      </c>
      <c r="JV371" s="138">
        <v>552.0169851380042</v>
      </c>
      <c r="JW371" s="138">
        <v>0</v>
      </c>
      <c r="JX371" s="138">
        <v>0</v>
      </c>
      <c r="JY371" s="138">
        <v>0</v>
      </c>
      <c r="JZ371" s="138">
        <v>0</v>
      </c>
      <c r="KA371" s="138">
        <v>21.231422505307854</v>
      </c>
      <c r="KB371" s="138">
        <v>21.231422505307854</v>
      </c>
      <c r="KC371" s="138">
        <v>0</v>
      </c>
      <c r="KD371" s="138">
        <v>0</v>
      </c>
      <c r="KE371" s="138">
        <v>0</v>
      </c>
      <c r="KF371" s="138">
        <v>106.15711252653927</v>
      </c>
      <c r="KG371" s="138">
        <v>0</v>
      </c>
      <c r="KH371" s="138">
        <v>0</v>
      </c>
      <c r="KI371" s="138">
        <v>0</v>
      </c>
      <c r="KJ371" s="138">
        <v>0</v>
      </c>
      <c r="KK371" s="138">
        <v>21.231422505307854</v>
      </c>
      <c r="KL371" s="138">
        <v>0</v>
      </c>
      <c r="KM371" s="138">
        <v>0</v>
      </c>
      <c r="KN371" s="138">
        <v>0</v>
      </c>
      <c r="KO371" s="138">
        <v>0</v>
      </c>
      <c r="KP371" s="138">
        <v>0</v>
      </c>
      <c r="KQ371" s="138">
        <v>0</v>
      </c>
      <c r="KR371" s="138">
        <v>0</v>
      </c>
      <c r="KS371" s="138">
        <v>0</v>
      </c>
      <c r="KT371" s="138">
        <v>0</v>
      </c>
      <c r="KU371" s="138">
        <v>0</v>
      </c>
      <c r="KV371" s="138">
        <v>0</v>
      </c>
      <c r="KW371" s="138">
        <v>0</v>
      </c>
      <c r="KX371" s="138">
        <v>0</v>
      </c>
      <c r="KY371" s="138">
        <v>0</v>
      </c>
      <c r="KZ371" s="138">
        <v>106.15711252653927</v>
      </c>
      <c r="LA371" s="138">
        <v>0</v>
      </c>
      <c r="LB371" s="138">
        <v>84.925690021231418</v>
      </c>
      <c r="LC371" s="138">
        <v>0</v>
      </c>
      <c r="LD371" s="138">
        <v>0</v>
      </c>
      <c r="LE371" s="138">
        <v>0</v>
      </c>
      <c r="LF371" s="138">
        <v>0</v>
      </c>
      <c r="LG371" s="138">
        <v>0</v>
      </c>
      <c r="LH371" s="138">
        <v>0</v>
      </c>
      <c r="LI371" s="138">
        <v>0</v>
      </c>
      <c r="LJ371" s="138">
        <v>0</v>
      </c>
      <c r="LK371" s="138">
        <v>0</v>
      </c>
      <c r="LL371" s="139">
        <v>21.231422505307854</v>
      </c>
      <c r="LM371" s="138">
        <v>21.231422505307854</v>
      </c>
      <c r="LN371" s="138">
        <v>0</v>
      </c>
      <c r="LO371" s="138">
        <v>0</v>
      </c>
      <c r="LP371" s="138">
        <v>0</v>
      </c>
      <c r="LQ371" s="138">
        <v>0</v>
      </c>
      <c r="LR371" s="138">
        <v>0</v>
      </c>
      <c r="LS371" s="138">
        <v>0</v>
      </c>
      <c r="LT371" s="138">
        <v>21.231422505307854</v>
      </c>
      <c r="LU371" s="138">
        <v>0</v>
      </c>
      <c r="LV371" s="138">
        <v>21.231422505307854</v>
      </c>
      <c r="LW371" s="138">
        <v>21.231422505307854</v>
      </c>
      <c r="LX371" s="138">
        <v>42.462845010615709</v>
      </c>
      <c r="LY371" s="138">
        <v>0</v>
      </c>
      <c r="LZ371" s="138">
        <v>0</v>
      </c>
      <c r="MA371" s="138">
        <v>0</v>
      </c>
      <c r="MB371" s="138">
        <v>0</v>
      </c>
      <c r="MC371" s="138">
        <v>21.231422505307854</v>
      </c>
      <c r="MD371" s="138">
        <v>0</v>
      </c>
      <c r="ME371" s="138">
        <v>0</v>
      </c>
      <c r="MF371" s="138">
        <v>0</v>
      </c>
      <c r="MG371" s="138">
        <v>0</v>
      </c>
      <c r="MH371" s="138">
        <v>0</v>
      </c>
      <c r="MI371" s="138">
        <v>0</v>
      </c>
      <c r="MJ371" s="138">
        <v>530.78556263269638</v>
      </c>
      <c r="MK371" s="138">
        <v>21.231422505307854</v>
      </c>
      <c r="ML371" s="138">
        <v>0</v>
      </c>
      <c r="MM371" s="138">
        <v>0</v>
      </c>
      <c r="MN371" s="138">
        <v>0</v>
      </c>
      <c r="MO371" s="138">
        <v>0</v>
      </c>
      <c r="MP371" s="138">
        <v>21.231422505307854</v>
      </c>
      <c r="MQ371" s="138">
        <v>0</v>
      </c>
      <c r="MR371" s="138">
        <v>0</v>
      </c>
      <c r="MS371" s="138">
        <v>0</v>
      </c>
      <c r="MT371" s="138">
        <v>21.231422505307854</v>
      </c>
      <c r="MU371" s="138">
        <v>0</v>
      </c>
      <c r="MV371" s="138">
        <v>0</v>
      </c>
      <c r="MW371" s="138">
        <v>0</v>
      </c>
      <c r="MX371" s="138">
        <v>0</v>
      </c>
      <c r="MY371" s="138">
        <v>0</v>
      </c>
      <c r="MZ371" s="138">
        <v>0</v>
      </c>
      <c r="NA371" s="138">
        <v>0</v>
      </c>
      <c r="NB371" s="138">
        <v>42.462845010615709</v>
      </c>
      <c r="NC371" s="138">
        <v>0</v>
      </c>
      <c r="ND371" s="138">
        <v>0</v>
      </c>
      <c r="NE371" s="138">
        <v>0</v>
      </c>
      <c r="NF371" s="138">
        <v>0</v>
      </c>
      <c r="NG371" s="138">
        <v>0</v>
      </c>
      <c r="NH371" s="138">
        <v>0</v>
      </c>
      <c r="NI371" s="138">
        <v>0</v>
      </c>
      <c r="NJ371" s="138">
        <v>0</v>
      </c>
      <c r="NK371" s="138">
        <v>0</v>
      </c>
      <c r="NL371" s="138">
        <v>0</v>
      </c>
      <c r="NM371" s="138">
        <v>0</v>
      </c>
      <c r="NN371" s="138">
        <v>0</v>
      </c>
      <c r="NO371" s="138">
        <v>0</v>
      </c>
      <c r="NP371" s="138">
        <v>0</v>
      </c>
      <c r="NQ371" s="138">
        <v>0</v>
      </c>
      <c r="NR371" s="138">
        <v>0</v>
      </c>
      <c r="NS371" s="138">
        <v>0</v>
      </c>
      <c r="NT371" s="138">
        <v>0</v>
      </c>
      <c r="NU371" s="138">
        <v>0</v>
      </c>
      <c r="NV371" s="138">
        <v>0</v>
      </c>
      <c r="NW371" s="138">
        <v>0</v>
      </c>
      <c r="NX371" s="138">
        <v>0</v>
      </c>
      <c r="NY371" s="138">
        <v>0</v>
      </c>
      <c r="NZ371" s="138">
        <v>0</v>
      </c>
      <c r="OA371" s="138">
        <v>0</v>
      </c>
      <c r="OB371" s="138">
        <v>0</v>
      </c>
      <c r="OC371" s="138">
        <v>0</v>
      </c>
      <c r="OD371" s="138">
        <v>21.231422505307854</v>
      </c>
      <c r="OE371" s="138">
        <v>0</v>
      </c>
      <c r="OF371" s="138">
        <v>0</v>
      </c>
      <c r="OG371" s="138">
        <v>0</v>
      </c>
      <c r="OH371" s="138">
        <v>0</v>
      </c>
      <c r="OI371" s="138">
        <v>0</v>
      </c>
      <c r="OJ371" s="138">
        <v>0</v>
      </c>
      <c r="OK371" s="138">
        <v>0</v>
      </c>
      <c r="OL371" s="138">
        <v>0</v>
      </c>
      <c r="OM371" s="138">
        <v>0</v>
      </c>
      <c r="ON371" s="138">
        <v>0</v>
      </c>
    </row>
    <row r="372" spans="1:404" ht="20.25" customHeight="1">
      <c r="A372" s="25">
        <v>40213</v>
      </c>
      <c r="B372" s="26" t="s">
        <v>456</v>
      </c>
      <c r="C372" s="27">
        <v>2</v>
      </c>
      <c r="D372" s="14">
        <v>-3.3640300000000001</v>
      </c>
      <c r="E372" s="23">
        <v>-60.308700000000002</v>
      </c>
      <c r="F372" s="11" t="s">
        <v>16</v>
      </c>
      <c r="G372" s="13">
        <v>50</v>
      </c>
      <c r="H372" s="11" t="s">
        <v>487</v>
      </c>
      <c r="I372" s="12" t="s">
        <v>489</v>
      </c>
      <c r="J372" s="12" t="s">
        <v>1930</v>
      </c>
      <c r="K372" s="24" t="s">
        <v>451</v>
      </c>
      <c r="L372" s="136">
        <v>0</v>
      </c>
      <c r="M372" s="20">
        <v>3.8</v>
      </c>
      <c r="N372" s="20">
        <v>1.1000000000000001</v>
      </c>
      <c r="O372" s="20">
        <v>30.48</v>
      </c>
      <c r="P372" s="20">
        <v>97</v>
      </c>
      <c r="Q372" s="20">
        <v>1.33</v>
      </c>
      <c r="R372" s="20">
        <v>50.4</v>
      </c>
      <c r="S372" s="20">
        <v>3.78</v>
      </c>
      <c r="T372" s="20">
        <v>8.8000000000000007</v>
      </c>
      <c r="U372" s="20">
        <v>2.1</v>
      </c>
      <c r="V372" s="20" t="s">
        <v>15</v>
      </c>
      <c r="W372" s="28">
        <v>6.87</v>
      </c>
      <c r="X372" s="28">
        <v>0.71</v>
      </c>
      <c r="Y372" s="28">
        <v>21.01</v>
      </c>
      <c r="Z372" s="29" t="s">
        <v>15</v>
      </c>
      <c r="AA372" s="28">
        <v>5.7</v>
      </c>
      <c r="AB372" s="28">
        <v>7.52</v>
      </c>
      <c r="AC372" s="28">
        <v>45.01</v>
      </c>
      <c r="AD372" s="28">
        <v>0.05</v>
      </c>
      <c r="AE372" s="178" t="s">
        <v>1900</v>
      </c>
      <c r="AF372" s="28">
        <v>1.35</v>
      </c>
      <c r="AG372" s="28" t="s">
        <v>1900</v>
      </c>
      <c r="AH372" s="28">
        <v>3.32</v>
      </c>
      <c r="AI372" s="205">
        <v>11.48</v>
      </c>
      <c r="AJ372" s="28">
        <v>1.68</v>
      </c>
      <c r="AK372" s="28">
        <v>2.5299999999999998</v>
      </c>
      <c r="AL372" s="28">
        <v>1.76</v>
      </c>
      <c r="AM372" s="167" t="s">
        <v>1895</v>
      </c>
      <c r="AN372" s="29" t="s">
        <v>15</v>
      </c>
      <c r="AO372" s="205">
        <v>57.923767203967181</v>
      </c>
      <c r="AP372" s="205">
        <v>25.25812009339538</v>
      </c>
      <c r="AQ372" s="217">
        <f t="shared" si="25"/>
        <v>83.181887297362564</v>
      </c>
      <c r="AR372" s="261">
        <f t="shared" si="24"/>
        <v>0.69635072112392138</v>
      </c>
      <c r="AS372" s="28">
        <v>3.39</v>
      </c>
      <c r="AT372" s="28">
        <v>12.47</v>
      </c>
      <c r="AU372" s="28">
        <v>2.2000000000000002</v>
      </c>
      <c r="AV372" s="28">
        <v>5.66</v>
      </c>
      <c r="AW372" s="204" t="str">
        <f>IF(AM372="&lt;0.01","&lt;0.55",(AM372*1000)/1.28784/14.0067)</f>
        <v>&lt;0.55</v>
      </c>
      <c r="AX372" s="204">
        <v>0.38329999999999997</v>
      </c>
      <c r="AY372" s="204">
        <v>0.1085</v>
      </c>
      <c r="AZ372" s="204">
        <f t="shared" si="27"/>
        <v>1.6394362935884678E-2</v>
      </c>
      <c r="BA372" s="204">
        <v>0.27479999999999999</v>
      </c>
      <c r="BB372" s="266">
        <f t="shared" si="28"/>
        <v>7.5425848605577689E-2</v>
      </c>
      <c r="BC372" s="204">
        <v>0.161</v>
      </c>
      <c r="BD372" s="204">
        <f t="shared" si="29"/>
        <v>4.6887880404783817E-2</v>
      </c>
      <c r="BE372" s="204">
        <v>32.5227</v>
      </c>
      <c r="BF372" s="204">
        <f t="shared" si="30"/>
        <v>9.8184944757548944</v>
      </c>
      <c r="BG372" s="204">
        <f>(BA372+AY372)*14.0067*0.001</f>
        <v>5.3687681099999999E-3</v>
      </c>
      <c r="BH372" s="204" t="s">
        <v>15</v>
      </c>
      <c r="BI372" s="204" t="s">
        <v>15</v>
      </c>
      <c r="BJ372" s="309">
        <v>16.470680000000002</v>
      </c>
      <c r="BK372" s="309">
        <v>482007700</v>
      </c>
      <c r="BL372" s="309">
        <v>163760400</v>
      </c>
      <c r="BM372" s="309">
        <v>0.4685745</v>
      </c>
      <c r="BN372" s="309">
        <v>0.16433729999999999</v>
      </c>
      <c r="BO372" s="309">
        <v>0.22046370000000001</v>
      </c>
      <c r="BP372" s="309">
        <v>0.1126421</v>
      </c>
      <c r="BQ372" s="309">
        <v>0</v>
      </c>
      <c r="BR372" s="309">
        <v>3.3982329999999998E-2</v>
      </c>
      <c r="BS372" s="136">
        <v>12.215874671936</v>
      </c>
      <c r="BT372" s="136">
        <v>4.14171441396077</v>
      </c>
      <c r="BU372" s="136">
        <v>-1.3477219617925599E-3</v>
      </c>
      <c r="BV372" s="136">
        <v>-3.2639286170403202E-4</v>
      </c>
      <c r="BW372" s="136">
        <v>2.0899890611569098E-3</v>
      </c>
      <c r="BX372" s="136">
        <v>13.613839359834101</v>
      </c>
      <c r="BY372" s="136">
        <v>1634.3726319740199</v>
      </c>
      <c r="BZ372" s="136">
        <v>0</v>
      </c>
      <c r="CA372" s="136">
        <v>3.47327478265034E-4</v>
      </c>
      <c r="CB372" s="136">
        <v>9115.2326916384209</v>
      </c>
      <c r="CC372" s="136">
        <v>19978.359509197999</v>
      </c>
      <c r="CD372" s="136">
        <v>1844.18672340955</v>
      </c>
      <c r="CE372" s="136">
        <v>0</v>
      </c>
      <c r="CF372" s="136">
        <v>0.64736199999999999</v>
      </c>
      <c r="CG372" s="136">
        <v>0.64736199999999999</v>
      </c>
      <c r="CH372" s="136">
        <v>25.8</v>
      </c>
      <c r="CI372" s="136">
        <v>27.080689655172399</v>
      </c>
      <c r="CJ372" s="136">
        <v>26.959002770083099</v>
      </c>
      <c r="CK372" s="136">
        <v>6.1199999999999997E-2</v>
      </c>
      <c r="CL372" s="136">
        <v>14.3748</v>
      </c>
      <c r="CM372" s="136">
        <v>40.172400000000003</v>
      </c>
      <c r="CN372" s="136">
        <v>16.029444000000002</v>
      </c>
      <c r="CO372" s="136">
        <v>26910.657214999999</v>
      </c>
      <c r="CP372" s="136">
        <v>65932.448323999997</v>
      </c>
      <c r="CQ372" s="136">
        <v>93</v>
      </c>
      <c r="CR372" s="136">
        <v>83</v>
      </c>
      <c r="CS372" s="136">
        <v>82.265927977839297</v>
      </c>
      <c r="CT372" s="136">
        <v>1004.9</v>
      </c>
      <c r="CU372" s="136">
        <v>1003.81103448276</v>
      </c>
      <c r="CV372" s="136">
        <v>1004.1711911357301</v>
      </c>
      <c r="CW372" s="136">
        <v>0</v>
      </c>
      <c r="CX372" s="136">
        <v>1.9262068965517201</v>
      </c>
      <c r="CY372" s="136">
        <v>1.9102493074792199</v>
      </c>
      <c r="CZ372" s="136">
        <v>10</v>
      </c>
      <c r="DA372" s="136">
        <v>100.572413793103</v>
      </c>
      <c r="DB372" s="136">
        <v>112.14681440443201</v>
      </c>
      <c r="DC372" s="136">
        <v>12.675000000000001</v>
      </c>
      <c r="DD372" s="136">
        <v>2942.45</v>
      </c>
      <c r="DE372" s="136">
        <v>7432.7250000000004</v>
      </c>
      <c r="DF372" s="136">
        <v>186.22499999999999</v>
      </c>
      <c r="DG372" s="136">
        <v>25932.025000000001</v>
      </c>
      <c r="DH372" s="136">
        <v>65495.974999999999</v>
      </c>
      <c r="DI372" s="136">
        <v>440.375</v>
      </c>
      <c r="DJ372" s="136">
        <v>65353.1</v>
      </c>
      <c r="DK372" s="136">
        <v>163109.125</v>
      </c>
      <c r="DL372" s="136">
        <v>426.42500000000001</v>
      </c>
      <c r="DM372" s="136">
        <v>62154.175000000003</v>
      </c>
      <c r="DN372" s="136">
        <v>153820.32500000001</v>
      </c>
      <c r="DO372" s="136">
        <v>10.345000000000001</v>
      </c>
      <c r="DP372" s="136">
        <v>1678.027</v>
      </c>
      <c r="DQ372" s="136">
        <v>4232.1840000000002</v>
      </c>
      <c r="DR372" s="136">
        <v>0.125</v>
      </c>
      <c r="DS372" s="136">
        <v>54.722999999999999</v>
      </c>
      <c r="DT372" s="136">
        <v>136.85900000000001</v>
      </c>
      <c r="DU372" s="136">
        <v>0.625</v>
      </c>
      <c r="DV372" s="136">
        <v>286.52499999999998</v>
      </c>
      <c r="DW372" s="136">
        <v>718.4</v>
      </c>
      <c r="DX372" s="136">
        <v>22.875</v>
      </c>
      <c r="DY372" s="136">
        <v>2156</v>
      </c>
      <c r="DZ372" s="136">
        <v>7069.625</v>
      </c>
      <c r="EA372" s="136">
        <v>65.974999999999994</v>
      </c>
      <c r="EB372" s="136">
        <v>10323.25</v>
      </c>
      <c r="EC372" s="136">
        <v>24440.3</v>
      </c>
      <c r="ED372" s="136"/>
      <c r="EE372" s="136"/>
      <c r="EF372" s="136"/>
      <c r="EG372" s="136"/>
      <c r="EH372" s="136"/>
      <c r="EI372" s="136"/>
      <c r="EJ372" s="136"/>
      <c r="EK372" s="136"/>
      <c r="EL372" s="136"/>
      <c r="EM372" s="136"/>
      <c r="EN372" s="136"/>
      <c r="EO372" s="136"/>
      <c r="EP372" s="136"/>
      <c r="ER372" s="136"/>
      <c r="ES372" s="136"/>
      <c r="ET372" s="136"/>
      <c r="EU372" s="136"/>
      <c r="EV372" s="136"/>
      <c r="EW372" s="136"/>
      <c r="EX372" s="136"/>
      <c r="EY372" s="136"/>
      <c r="EZ372" s="136"/>
      <c r="FA372" s="136"/>
      <c r="FB372" s="136"/>
      <c r="FC372" s="136"/>
      <c r="FD372" s="136"/>
      <c r="FE372" s="136"/>
      <c r="FF372" s="136"/>
      <c r="FG372" s="136"/>
      <c r="FH372" s="136"/>
      <c r="FI372" s="136"/>
      <c r="FJ372" s="136"/>
      <c r="FK372" s="136"/>
      <c r="FL372" s="136"/>
      <c r="FM372" s="136"/>
      <c r="FN372" s="136"/>
      <c r="FO372" s="136"/>
      <c r="FP372" s="136"/>
      <c r="FQ372" s="136"/>
      <c r="FR372" s="136"/>
      <c r="FS372" s="136"/>
      <c r="FT372" s="136"/>
      <c r="FU372" s="136"/>
      <c r="FV372" s="136"/>
      <c r="FW372" s="136"/>
      <c r="FX372" s="136"/>
      <c r="FY372" s="136"/>
      <c r="FZ372" s="136"/>
      <c r="GA372" s="136"/>
      <c r="GB372" s="136"/>
      <c r="GC372" s="136"/>
      <c r="GD372" s="136"/>
      <c r="GE372" s="136"/>
      <c r="GF372" s="136"/>
      <c r="GG372" s="136"/>
      <c r="GH372" s="136"/>
      <c r="GI372" s="136"/>
      <c r="GJ372" s="136"/>
      <c r="GK372" s="136"/>
      <c r="GL372" s="136"/>
      <c r="GM372" s="136"/>
      <c r="GN372" s="136"/>
      <c r="GO372" s="136"/>
      <c r="GP372" s="136"/>
      <c r="GQ372" s="136"/>
      <c r="GR372" s="136"/>
      <c r="GS372" s="136"/>
      <c r="GT372" s="136"/>
      <c r="GU372" s="136"/>
      <c r="GV372" s="136"/>
      <c r="GW372" s="136"/>
      <c r="GX372" s="136"/>
      <c r="GY372" s="136"/>
      <c r="GZ372" s="136"/>
      <c r="HA372" s="136"/>
      <c r="HB372" s="136"/>
      <c r="HC372" s="136"/>
      <c r="HD372" s="136"/>
      <c r="HE372" s="136"/>
      <c r="HF372" s="136"/>
      <c r="HG372" s="136"/>
      <c r="HH372" s="136"/>
      <c r="HI372" s="136"/>
      <c r="HJ372" s="136"/>
      <c r="HK372" s="136"/>
      <c r="HL372" s="136"/>
      <c r="HM372" s="136"/>
      <c r="HN372" s="136"/>
      <c r="HO372" s="136"/>
      <c r="HP372" s="136"/>
      <c r="HQ372" s="136"/>
      <c r="HR372" s="136"/>
      <c r="HS372" s="136"/>
      <c r="HT372" s="136"/>
      <c r="HU372" s="136"/>
      <c r="HV372" s="136"/>
      <c r="HW372" s="136"/>
      <c r="HX372" s="136"/>
      <c r="HY372" s="136"/>
      <c r="HZ372" s="136"/>
      <c r="IA372" s="136"/>
      <c r="IB372" s="136"/>
      <c r="IC372" s="136"/>
      <c r="ID372" s="136"/>
      <c r="IE372" s="136"/>
      <c r="IF372" s="136"/>
      <c r="IG372" s="136"/>
      <c r="IH372" s="136"/>
      <c r="II372" s="136"/>
      <c r="IJ372" s="136"/>
      <c r="IK372" s="136"/>
      <c r="IL372" s="136"/>
      <c r="IM372" s="136"/>
      <c r="IN372" s="136"/>
      <c r="IO372" s="136"/>
      <c r="IP372" s="136"/>
      <c r="IQ372" s="136"/>
      <c r="IR372" s="136"/>
      <c r="IS372" s="136"/>
      <c r="IT372" s="136"/>
      <c r="IU372" s="136"/>
      <c r="IV372" s="136"/>
      <c r="IW372" s="136"/>
      <c r="IX372" s="136"/>
      <c r="IY372" s="136"/>
      <c r="IZ372" s="136"/>
      <c r="JA372" s="136"/>
      <c r="JB372" s="136"/>
      <c r="JC372" s="136"/>
      <c r="JD372" s="136"/>
      <c r="JE372" s="136"/>
      <c r="JF372" s="136"/>
      <c r="JG372" s="136"/>
      <c r="JH372" s="136"/>
      <c r="JI372" s="136"/>
      <c r="JJ372" s="136"/>
      <c r="JK372" s="136"/>
      <c r="JL372" s="136"/>
      <c r="JM372" s="136"/>
      <c r="JN372" s="136"/>
      <c r="JO372" s="136"/>
      <c r="JP372" s="136"/>
      <c r="JQ372" s="136"/>
      <c r="JR372" s="136"/>
      <c r="JS372" s="136"/>
      <c r="JT372" s="136"/>
      <c r="JU372" s="136"/>
      <c r="JV372" s="136"/>
      <c r="JW372" s="136"/>
      <c r="JX372" s="136"/>
      <c r="JY372" s="136"/>
      <c r="JZ372" s="136"/>
      <c r="KA372" s="136"/>
      <c r="KB372" s="136"/>
      <c r="KC372" s="136"/>
      <c r="KD372" s="136"/>
      <c r="KE372" s="136"/>
      <c r="KF372" s="136"/>
      <c r="KG372" s="136"/>
      <c r="KH372" s="136"/>
      <c r="KI372" s="136"/>
      <c r="KJ372" s="136"/>
      <c r="KK372" s="136"/>
      <c r="KL372" s="136"/>
      <c r="KM372" s="136"/>
      <c r="KN372" s="136"/>
      <c r="KO372" s="136"/>
      <c r="KP372" s="136"/>
      <c r="KQ372" s="136"/>
      <c r="KR372" s="136"/>
      <c r="KS372" s="136"/>
      <c r="KT372" s="136"/>
      <c r="KU372" s="136"/>
      <c r="KV372" s="136"/>
      <c r="KW372" s="136"/>
      <c r="KX372" s="136"/>
      <c r="KY372" s="136"/>
      <c r="KZ372" s="136"/>
      <c r="LA372" s="136"/>
      <c r="LB372" s="136"/>
      <c r="LC372" s="136"/>
      <c r="LD372" s="136"/>
      <c r="LE372" s="136"/>
      <c r="LF372" s="136"/>
      <c r="LG372" s="136"/>
      <c r="LH372" s="136"/>
      <c r="LI372" s="136"/>
      <c r="LJ372" s="136"/>
      <c r="LK372" s="136"/>
      <c r="LL372" s="136"/>
      <c r="LM372" s="136"/>
      <c r="LN372" s="136"/>
      <c r="LO372" s="136"/>
      <c r="LP372" s="136"/>
      <c r="LQ372" s="136"/>
      <c r="LR372" s="136"/>
      <c r="LS372" s="136"/>
      <c r="LT372" s="136"/>
      <c r="LU372" s="136"/>
      <c r="LV372" s="136"/>
      <c r="LW372" s="136"/>
      <c r="LX372" s="136"/>
      <c r="LY372" s="136"/>
      <c r="LZ372" s="136"/>
      <c r="MA372" s="136"/>
      <c r="MB372" s="136"/>
      <c r="MC372" s="136"/>
      <c r="MD372" s="136"/>
      <c r="ME372" s="136"/>
      <c r="MF372" s="136"/>
      <c r="MG372" s="136"/>
      <c r="MH372" s="136"/>
      <c r="MI372" s="136"/>
      <c r="MJ372" s="136"/>
      <c r="MK372" s="136"/>
      <c r="ML372" s="136"/>
      <c r="MM372" s="136"/>
      <c r="MN372" s="136"/>
      <c r="MO372" s="136"/>
      <c r="MP372" s="136"/>
      <c r="MQ372" s="136"/>
      <c r="MR372" s="136"/>
      <c r="MS372" s="136"/>
      <c r="MT372" s="136"/>
      <c r="MU372" s="136"/>
      <c r="MV372" s="136"/>
      <c r="MW372" s="136"/>
      <c r="MX372" s="136"/>
      <c r="MY372" s="136"/>
      <c r="MZ372" s="136"/>
      <c r="NA372" s="136"/>
      <c r="NB372" s="136"/>
      <c r="NC372" s="136"/>
      <c r="ND372" s="136"/>
      <c r="NE372" s="136"/>
      <c r="NF372" s="136"/>
      <c r="NG372" s="136"/>
      <c r="NH372" s="136"/>
      <c r="NI372" s="136"/>
      <c r="NJ372" s="136"/>
      <c r="NK372" s="136"/>
      <c r="NL372" s="136"/>
      <c r="NM372" s="136"/>
      <c r="NN372" s="136"/>
      <c r="NO372" s="136"/>
      <c r="NP372" s="136"/>
      <c r="NQ372" s="136"/>
      <c r="NR372" s="136"/>
      <c r="NS372" s="136"/>
      <c r="NT372" s="136"/>
      <c r="NU372" s="136"/>
      <c r="NV372" s="136"/>
      <c r="NW372" s="136"/>
      <c r="NX372" s="136"/>
      <c r="NY372" s="136"/>
      <c r="NZ372" s="136"/>
      <c r="OA372" s="136"/>
      <c r="OB372" s="136"/>
      <c r="OC372" s="136"/>
      <c r="OD372" s="136"/>
      <c r="OE372" s="136"/>
      <c r="OF372" s="136"/>
      <c r="OG372" s="136"/>
      <c r="OH372" s="136"/>
      <c r="OI372" s="136"/>
      <c r="OJ372" s="136"/>
      <c r="OK372" s="136"/>
      <c r="OL372" s="136"/>
      <c r="OM372" s="136"/>
      <c r="ON372" s="136"/>
    </row>
    <row r="373" spans="1:404" ht="20.25" customHeight="1">
      <c r="A373" s="17">
        <v>40213</v>
      </c>
      <c r="B373" s="18" t="s">
        <v>456</v>
      </c>
      <c r="C373" s="19">
        <v>2</v>
      </c>
      <c r="D373" s="14">
        <v>-3.3640300000000001</v>
      </c>
      <c r="E373" s="15">
        <v>-60.308700000000002</v>
      </c>
      <c r="F373" s="11" t="s">
        <v>16</v>
      </c>
      <c r="G373" s="13">
        <v>50</v>
      </c>
      <c r="H373" s="11" t="s">
        <v>487</v>
      </c>
      <c r="I373" s="12" t="s">
        <v>490</v>
      </c>
      <c r="J373" s="12" t="s">
        <v>1930</v>
      </c>
      <c r="K373" s="16" t="s">
        <v>451</v>
      </c>
      <c r="L373" s="136">
        <v>0</v>
      </c>
      <c r="M373" s="178">
        <v>3.8</v>
      </c>
      <c r="N373" s="178">
        <v>1.1000000000000001</v>
      </c>
      <c r="O373" s="178">
        <v>30.02</v>
      </c>
      <c r="P373" s="178">
        <v>97</v>
      </c>
      <c r="Q373" s="178">
        <v>2.78</v>
      </c>
      <c r="R373" s="178">
        <v>41.5</v>
      </c>
      <c r="S373" s="178">
        <v>3.13</v>
      </c>
      <c r="T373" s="178">
        <v>5.5</v>
      </c>
      <c r="U373" s="178">
        <v>1.3</v>
      </c>
      <c r="V373" s="178" t="s">
        <v>15</v>
      </c>
      <c r="W373" s="20">
        <v>6.84</v>
      </c>
      <c r="X373" s="20">
        <v>0.09</v>
      </c>
      <c r="Y373" s="20">
        <v>5.99</v>
      </c>
      <c r="Z373" s="21" t="s">
        <v>15</v>
      </c>
      <c r="AA373" s="20">
        <v>5.6</v>
      </c>
      <c r="AB373" s="20">
        <v>7.46</v>
      </c>
      <c r="AC373" s="20">
        <v>44.35</v>
      </c>
      <c r="AD373" s="20">
        <v>0.06</v>
      </c>
      <c r="AE373" s="178" t="s">
        <v>1900</v>
      </c>
      <c r="AF373" s="20">
        <v>1.82</v>
      </c>
      <c r="AG373" s="28" t="s">
        <v>1900</v>
      </c>
      <c r="AH373" s="20">
        <v>4.43</v>
      </c>
      <c r="AI373" s="204">
        <v>10.7</v>
      </c>
      <c r="AJ373" s="20">
        <v>1.58</v>
      </c>
      <c r="AK373" s="20">
        <v>2.46</v>
      </c>
      <c r="AL373" s="20">
        <v>1.76</v>
      </c>
      <c r="AM373" s="167" t="s">
        <v>1895</v>
      </c>
      <c r="AN373" s="21" t="s">
        <v>15</v>
      </c>
      <c r="AO373" s="204">
        <v>45.356553601022938</v>
      </c>
      <c r="AP373" s="204">
        <v>18.76522235525912</v>
      </c>
      <c r="AQ373" s="217">
        <f t="shared" si="25"/>
        <v>64.12177595628205</v>
      </c>
      <c r="AR373" s="261">
        <f t="shared" si="24"/>
        <v>0.70735023983033218</v>
      </c>
      <c r="AS373" s="20">
        <v>3.38</v>
      </c>
      <c r="AT373" s="20">
        <v>1.63</v>
      </c>
      <c r="AU373" s="20">
        <v>0.24</v>
      </c>
      <c r="AV373" s="20">
        <v>6.9</v>
      </c>
      <c r="AW373" s="204" t="str">
        <f>IF(AM373="&lt;0.01","&lt;0.55",(AM373*1000)/1.28784/14.0067)</f>
        <v>&lt;0.55</v>
      </c>
      <c r="AX373" s="217">
        <v>0.61890000000000001</v>
      </c>
      <c r="AY373" s="217">
        <v>8.9599999999999999E-2</v>
      </c>
      <c r="AZ373" s="217">
        <f t="shared" si="27"/>
        <v>1.3538570682537027E-2</v>
      </c>
      <c r="BA373" s="217">
        <v>0.52929999999999999</v>
      </c>
      <c r="BB373" s="246">
        <f t="shared" si="28"/>
        <v>0.14527984594953519</v>
      </c>
      <c r="BC373" s="217">
        <v>0.1799</v>
      </c>
      <c r="BD373" s="217">
        <f t="shared" si="29"/>
        <v>5.239210984360626E-2</v>
      </c>
      <c r="BE373" s="217">
        <v>25.191500000000001</v>
      </c>
      <c r="BF373" s="217">
        <f t="shared" si="30"/>
        <v>7.6052296883708745</v>
      </c>
      <c r="BG373" s="217">
        <f t="shared" ref="BG373:BG379" si="32">(BA373+AY373)*14.0067*0.001</f>
        <v>8.6687466300000016E-3</v>
      </c>
      <c r="BH373" s="217" t="s">
        <v>15</v>
      </c>
      <c r="BI373" s="217" t="s">
        <v>15</v>
      </c>
      <c r="BJ373" s="309">
        <v>16.470680000000002</v>
      </c>
      <c r="BK373" s="309">
        <v>482007700</v>
      </c>
      <c r="BL373" s="309">
        <v>163760400</v>
      </c>
      <c r="BM373" s="309">
        <v>0.4685745</v>
      </c>
      <c r="BN373" s="309">
        <v>0.16433729999999999</v>
      </c>
      <c r="BO373" s="309">
        <v>0.22046370000000001</v>
      </c>
      <c r="BP373" s="309">
        <v>0.1126421</v>
      </c>
      <c r="BQ373" s="309">
        <v>0</v>
      </c>
      <c r="BR373" s="309">
        <v>3.3982329999999998E-2</v>
      </c>
      <c r="BS373" s="136">
        <v>12.215874671936</v>
      </c>
      <c r="BT373" s="136">
        <v>4.14171441396077</v>
      </c>
      <c r="BU373" s="136">
        <v>-1.3477219617925599E-3</v>
      </c>
      <c r="BV373" s="136">
        <v>-3.2639286170403202E-4</v>
      </c>
      <c r="BW373" s="136">
        <v>2.0899890611569098E-3</v>
      </c>
      <c r="BX373" s="136">
        <v>13.613839359834101</v>
      </c>
      <c r="BY373" s="136">
        <v>1634.3726319740199</v>
      </c>
      <c r="BZ373" s="136">
        <v>0</v>
      </c>
      <c r="CA373" s="136">
        <v>3.47327478265034E-4</v>
      </c>
      <c r="CB373" s="136">
        <v>9115.2326916384209</v>
      </c>
      <c r="CC373" s="136">
        <v>19978.359509197999</v>
      </c>
      <c r="CD373" s="136">
        <v>1844.18672340955</v>
      </c>
      <c r="CE373" s="136">
        <v>0</v>
      </c>
      <c r="CF373" s="136">
        <v>0.64736199999999999</v>
      </c>
      <c r="CG373" s="136">
        <v>0.64736199999999999</v>
      </c>
      <c r="CH373" s="136">
        <v>25.8</v>
      </c>
      <c r="CI373" s="136">
        <v>27.080689655172399</v>
      </c>
      <c r="CJ373" s="136">
        <v>26.959002770083099</v>
      </c>
      <c r="CK373" s="136">
        <v>6.1199999999999997E-2</v>
      </c>
      <c r="CL373" s="136">
        <v>14.3748</v>
      </c>
      <c r="CM373" s="136">
        <v>40.172400000000003</v>
      </c>
      <c r="CN373" s="136">
        <v>16.029444000000002</v>
      </c>
      <c r="CO373" s="136">
        <v>26910.657214999999</v>
      </c>
      <c r="CP373" s="136">
        <v>65932.448323999997</v>
      </c>
      <c r="CQ373" s="136">
        <v>93</v>
      </c>
      <c r="CR373" s="136">
        <v>83</v>
      </c>
      <c r="CS373" s="136">
        <v>82.265927977839297</v>
      </c>
      <c r="CT373" s="136">
        <v>1004.9</v>
      </c>
      <c r="CU373" s="136">
        <v>1003.81103448276</v>
      </c>
      <c r="CV373" s="136">
        <v>1004.1711911357301</v>
      </c>
      <c r="CW373" s="136">
        <v>0</v>
      </c>
      <c r="CX373" s="136">
        <v>1.9262068965517201</v>
      </c>
      <c r="CY373" s="136">
        <v>1.9102493074792199</v>
      </c>
      <c r="CZ373" s="136">
        <v>10</v>
      </c>
      <c r="DA373" s="136">
        <v>100.572413793103</v>
      </c>
      <c r="DB373" s="136">
        <v>112.14681440443201</v>
      </c>
      <c r="DC373" s="136">
        <v>12.675000000000001</v>
      </c>
      <c r="DD373" s="136">
        <v>2942.45</v>
      </c>
      <c r="DE373" s="136">
        <v>7432.7250000000004</v>
      </c>
      <c r="DF373" s="136">
        <v>186.22499999999999</v>
      </c>
      <c r="DG373" s="136">
        <v>25932.025000000001</v>
      </c>
      <c r="DH373" s="136">
        <v>65495.974999999999</v>
      </c>
      <c r="DI373" s="136">
        <v>440.375</v>
      </c>
      <c r="DJ373" s="136">
        <v>65353.1</v>
      </c>
      <c r="DK373" s="136">
        <v>163109.125</v>
      </c>
      <c r="DL373" s="136">
        <v>426.42500000000001</v>
      </c>
      <c r="DM373" s="136">
        <v>62154.175000000003</v>
      </c>
      <c r="DN373" s="136">
        <v>153820.32500000001</v>
      </c>
      <c r="DO373" s="136">
        <v>10.345000000000001</v>
      </c>
      <c r="DP373" s="136">
        <v>1678.027</v>
      </c>
      <c r="DQ373" s="136">
        <v>4232.1840000000002</v>
      </c>
      <c r="DR373" s="136">
        <v>0.125</v>
      </c>
      <c r="DS373" s="136">
        <v>54.722999999999999</v>
      </c>
      <c r="DT373" s="136">
        <v>136.85900000000001</v>
      </c>
      <c r="DU373" s="136">
        <v>0.625</v>
      </c>
      <c r="DV373" s="136">
        <v>286.52499999999998</v>
      </c>
      <c r="DW373" s="136">
        <v>718.4</v>
      </c>
      <c r="DX373" s="136">
        <v>22.875</v>
      </c>
      <c r="DY373" s="136">
        <v>2156</v>
      </c>
      <c r="DZ373" s="136">
        <v>7069.625</v>
      </c>
      <c r="EA373" s="136">
        <v>65.974999999999994</v>
      </c>
      <c r="EB373" s="136">
        <v>10323.25</v>
      </c>
      <c r="EC373" s="136">
        <v>24440.3</v>
      </c>
      <c r="ED373" s="136"/>
      <c r="EE373" s="136"/>
      <c r="EF373" s="136"/>
      <c r="EG373" s="136"/>
      <c r="EH373" s="136"/>
      <c r="EI373" s="136"/>
      <c r="EJ373" s="136"/>
      <c r="EK373" s="136"/>
      <c r="EL373" s="136"/>
      <c r="EM373" s="136"/>
      <c r="EN373" s="136"/>
      <c r="EO373" s="136"/>
      <c r="EP373" s="136"/>
      <c r="ER373" s="136"/>
      <c r="ES373" s="136"/>
      <c r="ET373" s="136"/>
      <c r="EU373" s="136"/>
      <c r="EV373" s="136"/>
      <c r="EW373" s="136"/>
      <c r="EX373" s="136"/>
      <c r="EY373" s="136"/>
      <c r="EZ373" s="136"/>
      <c r="FA373" s="136"/>
      <c r="FB373" s="136"/>
      <c r="FC373" s="136"/>
      <c r="FD373" s="136"/>
      <c r="FE373" s="136"/>
      <c r="FF373" s="136"/>
      <c r="FG373" s="136"/>
      <c r="FH373" s="136"/>
      <c r="FI373" s="136"/>
      <c r="FJ373" s="136"/>
      <c r="FK373" s="136"/>
      <c r="FL373" s="136"/>
      <c r="FM373" s="136"/>
      <c r="FN373" s="136"/>
      <c r="FO373" s="136"/>
      <c r="FP373" s="136"/>
      <c r="FQ373" s="136"/>
      <c r="FR373" s="136"/>
      <c r="FS373" s="136"/>
      <c r="FT373" s="136"/>
      <c r="FU373" s="136"/>
      <c r="FV373" s="136"/>
      <c r="FW373" s="136"/>
      <c r="FX373" s="136"/>
      <c r="FY373" s="136"/>
      <c r="FZ373" s="136"/>
      <c r="GA373" s="136"/>
      <c r="GB373" s="136"/>
      <c r="GC373" s="136"/>
      <c r="GD373" s="136"/>
      <c r="GE373" s="136"/>
      <c r="GF373" s="136"/>
      <c r="GG373" s="136"/>
      <c r="GH373" s="136"/>
      <c r="GI373" s="136"/>
      <c r="GJ373" s="136"/>
      <c r="GK373" s="136"/>
      <c r="GL373" s="136"/>
      <c r="GM373" s="136"/>
      <c r="GN373" s="136"/>
      <c r="GO373" s="136"/>
      <c r="GP373" s="136"/>
      <c r="GQ373" s="136"/>
      <c r="GR373" s="136"/>
      <c r="GS373" s="136"/>
      <c r="GT373" s="136"/>
      <c r="GU373" s="136"/>
      <c r="GV373" s="136"/>
      <c r="GW373" s="136"/>
      <c r="GX373" s="136"/>
      <c r="GY373" s="136"/>
      <c r="GZ373" s="136"/>
      <c r="HA373" s="136"/>
      <c r="HB373" s="136"/>
      <c r="HC373" s="136"/>
      <c r="HD373" s="136"/>
      <c r="HE373" s="136"/>
      <c r="HF373" s="136"/>
      <c r="HG373" s="136"/>
      <c r="HH373" s="136"/>
      <c r="HI373" s="136"/>
      <c r="HJ373" s="136"/>
      <c r="HK373" s="136"/>
      <c r="HL373" s="136"/>
      <c r="HM373" s="136"/>
      <c r="HN373" s="136"/>
      <c r="HO373" s="136"/>
      <c r="HP373" s="136"/>
      <c r="HQ373" s="136"/>
      <c r="HR373" s="136"/>
      <c r="HS373" s="136"/>
      <c r="HT373" s="136"/>
      <c r="HU373" s="136"/>
      <c r="HV373" s="136"/>
      <c r="HW373" s="136"/>
      <c r="HX373" s="136"/>
      <c r="HY373" s="136"/>
      <c r="HZ373" s="136"/>
      <c r="IA373" s="136"/>
      <c r="IB373" s="136"/>
      <c r="IC373" s="136"/>
      <c r="ID373" s="136"/>
      <c r="IE373" s="136"/>
      <c r="IF373" s="136"/>
      <c r="IG373" s="136"/>
      <c r="IH373" s="136"/>
      <c r="II373" s="136"/>
      <c r="IJ373" s="136"/>
      <c r="IK373" s="136"/>
      <c r="IL373" s="136"/>
      <c r="IM373" s="136"/>
      <c r="IN373" s="136"/>
      <c r="IO373" s="136"/>
      <c r="IP373" s="136"/>
      <c r="IQ373" s="136"/>
      <c r="IR373" s="136"/>
      <c r="IS373" s="136"/>
      <c r="IT373" s="136"/>
      <c r="IU373" s="136"/>
      <c r="IV373" s="136"/>
      <c r="IW373" s="136"/>
      <c r="IX373" s="136"/>
      <c r="IY373" s="136"/>
      <c r="IZ373" s="136"/>
      <c r="JA373" s="136"/>
      <c r="JB373" s="136"/>
      <c r="JC373" s="136"/>
      <c r="JD373" s="136"/>
      <c r="JE373" s="136"/>
      <c r="JF373" s="136"/>
      <c r="JG373" s="136"/>
      <c r="JH373" s="136"/>
      <c r="JI373" s="136"/>
      <c r="JJ373" s="136"/>
      <c r="JK373" s="136"/>
      <c r="JL373" s="136"/>
      <c r="JM373" s="136"/>
      <c r="JN373" s="136"/>
      <c r="JO373" s="136"/>
      <c r="JP373" s="136"/>
      <c r="JQ373" s="136"/>
      <c r="JR373" s="136"/>
      <c r="JS373" s="136"/>
      <c r="JT373" s="136"/>
      <c r="JU373" s="136"/>
      <c r="JV373" s="136"/>
      <c r="JW373" s="136"/>
      <c r="JX373" s="136"/>
      <c r="JY373" s="136"/>
      <c r="JZ373" s="136"/>
      <c r="KA373" s="136"/>
      <c r="KB373" s="136"/>
      <c r="KC373" s="136"/>
      <c r="KD373" s="136"/>
      <c r="KE373" s="136"/>
      <c r="KF373" s="136"/>
      <c r="KG373" s="136"/>
      <c r="KH373" s="136"/>
      <c r="KI373" s="136"/>
      <c r="KJ373" s="136"/>
      <c r="KK373" s="136"/>
      <c r="KL373" s="136"/>
      <c r="KM373" s="136"/>
      <c r="KN373" s="136"/>
      <c r="KO373" s="136"/>
      <c r="KP373" s="136"/>
      <c r="KQ373" s="136"/>
      <c r="KR373" s="136"/>
      <c r="KS373" s="136"/>
      <c r="KT373" s="136"/>
      <c r="KU373" s="136"/>
      <c r="KV373" s="136"/>
      <c r="KW373" s="136"/>
      <c r="KX373" s="136"/>
      <c r="KY373" s="136"/>
      <c r="KZ373" s="136"/>
      <c r="LA373" s="136"/>
      <c r="LB373" s="136"/>
      <c r="LC373" s="136"/>
      <c r="LD373" s="136"/>
      <c r="LE373" s="136"/>
      <c r="LF373" s="136"/>
      <c r="LG373" s="136"/>
      <c r="LH373" s="136"/>
      <c r="LI373" s="136"/>
      <c r="LJ373" s="136"/>
      <c r="LK373" s="136"/>
      <c r="LL373" s="136"/>
      <c r="LM373" s="136"/>
      <c r="LN373" s="136"/>
      <c r="LO373" s="136"/>
      <c r="LP373" s="136"/>
      <c r="LQ373" s="136"/>
      <c r="LR373" s="136"/>
      <c r="LS373" s="136"/>
      <c r="LT373" s="136"/>
      <c r="LU373" s="136"/>
      <c r="LV373" s="136"/>
      <c r="LW373" s="136"/>
      <c r="LX373" s="136"/>
      <c r="LY373" s="136"/>
      <c r="LZ373" s="136"/>
      <c r="MA373" s="136"/>
      <c r="MB373" s="136"/>
      <c r="MC373" s="136"/>
      <c r="MD373" s="136"/>
      <c r="ME373" s="136"/>
      <c r="MF373" s="136"/>
      <c r="MG373" s="136"/>
      <c r="MH373" s="136"/>
      <c r="MI373" s="136"/>
      <c r="MJ373" s="136"/>
      <c r="MK373" s="136"/>
      <c r="ML373" s="136"/>
      <c r="MM373" s="136"/>
      <c r="MN373" s="136"/>
      <c r="MO373" s="136"/>
      <c r="MP373" s="136"/>
      <c r="MQ373" s="136"/>
      <c r="MR373" s="136"/>
      <c r="MS373" s="136"/>
      <c r="MT373" s="136"/>
      <c r="MU373" s="136"/>
      <c r="MV373" s="136"/>
      <c r="MW373" s="136"/>
      <c r="MX373" s="136"/>
      <c r="MY373" s="136"/>
      <c r="MZ373" s="136"/>
      <c r="NA373" s="136"/>
      <c r="NB373" s="136"/>
      <c r="NC373" s="136"/>
      <c r="ND373" s="136"/>
      <c r="NE373" s="136"/>
      <c r="NF373" s="136"/>
      <c r="NG373" s="136"/>
      <c r="NH373" s="136"/>
      <c r="NI373" s="136"/>
      <c r="NJ373" s="136"/>
      <c r="NK373" s="136"/>
      <c r="NL373" s="136"/>
      <c r="NM373" s="136"/>
      <c r="NN373" s="136"/>
      <c r="NO373" s="136"/>
      <c r="NP373" s="136"/>
      <c r="NQ373" s="136"/>
      <c r="NR373" s="136"/>
      <c r="NS373" s="136"/>
      <c r="NT373" s="136"/>
      <c r="NU373" s="136"/>
      <c r="NV373" s="136"/>
      <c r="NW373" s="136"/>
      <c r="NX373" s="136"/>
      <c r="NY373" s="136"/>
      <c r="NZ373" s="136"/>
      <c r="OA373" s="136"/>
      <c r="OB373" s="136"/>
      <c r="OC373" s="136"/>
      <c r="OD373" s="136"/>
      <c r="OE373" s="136"/>
      <c r="OF373" s="136"/>
      <c r="OG373" s="136"/>
      <c r="OH373" s="136"/>
      <c r="OI373" s="136"/>
      <c r="OJ373" s="136"/>
      <c r="OK373" s="136"/>
      <c r="OL373" s="136"/>
      <c r="OM373" s="136"/>
      <c r="ON373" s="136"/>
    </row>
    <row r="374" spans="1:404" ht="20.25" customHeight="1">
      <c r="A374" s="17">
        <v>40213</v>
      </c>
      <c r="B374" s="18" t="s">
        <v>456</v>
      </c>
      <c r="C374" s="19">
        <v>2</v>
      </c>
      <c r="D374" s="14">
        <v>-3.3640300000000001</v>
      </c>
      <c r="E374" s="15">
        <v>-60.308700000000002</v>
      </c>
      <c r="F374" s="11" t="s">
        <v>16</v>
      </c>
      <c r="G374" s="13">
        <v>50</v>
      </c>
      <c r="H374" s="11" t="s">
        <v>487</v>
      </c>
      <c r="I374" s="12" t="s">
        <v>488</v>
      </c>
      <c r="J374" s="12" t="s">
        <v>1930</v>
      </c>
      <c r="K374" s="16" t="s">
        <v>451</v>
      </c>
      <c r="L374" s="136">
        <v>1</v>
      </c>
      <c r="M374" s="20">
        <v>3.8</v>
      </c>
      <c r="N374" s="20">
        <v>1.1000000000000001</v>
      </c>
      <c r="O374" s="20">
        <v>30.41</v>
      </c>
      <c r="P374" s="20">
        <v>97</v>
      </c>
      <c r="Q374" s="20">
        <v>0.52</v>
      </c>
      <c r="R374" s="20">
        <v>54.2</v>
      </c>
      <c r="S374" s="20">
        <v>4.0599999999999996</v>
      </c>
      <c r="T374" s="20">
        <v>10.6</v>
      </c>
      <c r="U374" s="20">
        <v>2.5</v>
      </c>
      <c r="V374" s="20" t="s">
        <v>15</v>
      </c>
      <c r="W374" s="20">
        <v>6.86</v>
      </c>
      <c r="X374" s="20">
        <v>0.52</v>
      </c>
      <c r="Y374" s="20">
        <v>5.72</v>
      </c>
      <c r="Z374" s="21" t="s">
        <v>15</v>
      </c>
      <c r="AA374" s="20">
        <v>6</v>
      </c>
      <c r="AB374" s="20">
        <v>7.31</v>
      </c>
      <c r="AC374" s="20">
        <v>44.81</v>
      </c>
      <c r="AD374" s="20">
        <v>0.05</v>
      </c>
      <c r="AE374" s="178" t="s">
        <v>1900</v>
      </c>
      <c r="AF374" s="20">
        <v>2.0299999999999998</v>
      </c>
      <c r="AG374" s="28" t="s">
        <v>1900</v>
      </c>
      <c r="AH374" s="20">
        <v>4.9400000000000004</v>
      </c>
      <c r="AI374" s="204">
        <v>10.44</v>
      </c>
      <c r="AJ374" s="20">
        <v>1.43</v>
      </c>
      <c r="AK374" s="20">
        <v>2.21</v>
      </c>
      <c r="AL374" s="20">
        <v>1.54</v>
      </c>
      <c r="AM374" s="167" t="s">
        <v>1895</v>
      </c>
      <c r="AN374" s="21" t="s">
        <v>15</v>
      </c>
      <c r="AO374" s="204">
        <v>56.790286147617671</v>
      </c>
      <c r="AP374" s="204">
        <v>24.380066907866155</v>
      </c>
      <c r="AQ374" s="217">
        <f t="shared" si="25"/>
        <v>81.17035305548383</v>
      </c>
      <c r="AR374" s="261">
        <f t="shared" si="24"/>
        <v>0.69964320727789353</v>
      </c>
      <c r="AS374" s="20">
        <v>4.95</v>
      </c>
      <c r="AT374" s="20">
        <v>8.74</v>
      </c>
      <c r="AU374" s="20">
        <v>1.53</v>
      </c>
      <c r="AV374" s="20">
        <v>5.73</v>
      </c>
      <c r="AW374" s="204" t="str">
        <f>IF(AM374="&lt;0.01","&lt;0.55",(AM374*1000)/1.28784/14.0067)</f>
        <v>&lt;0.55</v>
      </c>
      <c r="AX374" s="204">
        <v>0.43509999999999999</v>
      </c>
      <c r="AY374" s="204">
        <v>0.1179</v>
      </c>
      <c r="AZ374" s="204">
        <f t="shared" si="27"/>
        <v>1.7814704056597269E-2</v>
      </c>
      <c r="BA374" s="204">
        <v>0.31719999999999998</v>
      </c>
      <c r="BB374" s="266">
        <f t="shared" si="28"/>
        <v>8.7063606905710494E-2</v>
      </c>
      <c r="BC374" s="204">
        <v>0.17050000000000001</v>
      </c>
      <c r="BD374" s="204">
        <f t="shared" si="29"/>
        <v>4.9654556577736896E-2</v>
      </c>
      <c r="BE374" s="204">
        <v>36.7761</v>
      </c>
      <c r="BF374" s="204">
        <f t="shared" si="30"/>
        <v>11.102581725681127</v>
      </c>
      <c r="BG374" s="204">
        <f t="shared" si="32"/>
        <v>6.0943151699999996E-3</v>
      </c>
      <c r="BH374" s="204" t="s">
        <v>15</v>
      </c>
      <c r="BI374" s="204" t="s">
        <v>15</v>
      </c>
      <c r="BJ374" s="309">
        <v>16.470680000000002</v>
      </c>
      <c r="BK374" s="309">
        <v>482007700</v>
      </c>
      <c r="BL374" s="309">
        <v>163760400</v>
      </c>
      <c r="BM374" s="309">
        <v>0.4685745</v>
      </c>
      <c r="BN374" s="309">
        <v>0.16433729999999999</v>
      </c>
      <c r="BO374" s="309">
        <v>0.22046370000000001</v>
      </c>
      <c r="BP374" s="309">
        <v>0.1126421</v>
      </c>
      <c r="BQ374" s="309">
        <v>0</v>
      </c>
      <c r="BR374" s="309">
        <v>3.3982329999999998E-2</v>
      </c>
      <c r="BS374" s="136">
        <v>12.215874671936</v>
      </c>
      <c r="BT374" s="136">
        <v>4.14171441396077</v>
      </c>
      <c r="BU374" s="136">
        <v>-1.3477219617925599E-3</v>
      </c>
      <c r="BV374" s="136">
        <v>-3.2639286170403202E-4</v>
      </c>
      <c r="BW374" s="136">
        <v>2.0899890611569098E-3</v>
      </c>
      <c r="BX374" s="136">
        <v>13.613839359834101</v>
      </c>
      <c r="BY374" s="136">
        <v>1634.3726319740199</v>
      </c>
      <c r="BZ374" s="136">
        <v>0</v>
      </c>
      <c r="CA374" s="136">
        <v>3.47327478265034E-4</v>
      </c>
      <c r="CB374" s="136">
        <v>9115.2326916384209</v>
      </c>
      <c r="CC374" s="136">
        <v>19978.359509197999</v>
      </c>
      <c r="CD374" s="136">
        <v>1844.18672340955</v>
      </c>
      <c r="CE374" s="136">
        <v>0</v>
      </c>
      <c r="CF374" s="136">
        <v>0.64736199999999999</v>
      </c>
      <c r="CG374" s="136">
        <v>0.64736199999999999</v>
      </c>
      <c r="CH374" s="136">
        <v>25.8</v>
      </c>
      <c r="CI374" s="136">
        <v>27.080689655172399</v>
      </c>
      <c r="CJ374" s="136">
        <v>26.959002770083099</v>
      </c>
      <c r="CK374" s="136">
        <v>6.1199999999999997E-2</v>
      </c>
      <c r="CL374" s="136">
        <v>14.3748</v>
      </c>
      <c r="CM374" s="136">
        <v>40.172400000000003</v>
      </c>
      <c r="CN374" s="136">
        <v>16.029444000000002</v>
      </c>
      <c r="CO374" s="136">
        <v>26910.657214999999</v>
      </c>
      <c r="CP374" s="136">
        <v>65932.448323999997</v>
      </c>
      <c r="CQ374" s="136">
        <v>93</v>
      </c>
      <c r="CR374" s="136">
        <v>83</v>
      </c>
      <c r="CS374" s="136">
        <v>82.265927977839297</v>
      </c>
      <c r="CT374" s="136">
        <v>1004.9</v>
      </c>
      <c r="CU374" s="136">
        <v>1003.81103448276</v>
      </c>
      <c r="CV374" s="136">
        <v>1004.1711911357301</v>
      </c>
      <c r="CW374" s="136">
        <v>0</v>
      </c>
      <c r="CX374" s="136">
        <v>1.9262068965517201</v>
      </c>
      <c r="CY374" s="136">
        <v>1.9102493074792199</v>
      </c>
      <c r="CZ374" s="136">
        <v>10</v>
      </c>
      <c r="DA374" s="136">
        <v>100.572413793103</v>
      </c>
      <c r="DB374" s="136">
        <v>112.14681440443201</v>
      </c>
      <c r="DC374" s="136">
        <v>12.675000000000001</v>
      </c>
      <c r="DD374" s="136">
        <v>2942.45</v>
      </c>
      <c r="DE374" s="136">
        <v>7432.7250000000004</v>
      </c>
      <c r="DF374" s="136">
        <v>186.22499999999999</v>
      </c>
      <c r="DG374" s="136">
        <v>25932.025000000001</v>
      </c>
      <c r="DH374" s="136">
        <v>65495.974999999999</v>
      </c>
      <c r="DI374" s="136">
        <v>440.375</v>
      </c>
      <c r="DJ374" s="136">
        <v>65353.1</v>
      </c>
      <c r="DK374" s="136">
        <v>163109.125</v>
      </c>
      <c r="DL374" s="136">
        <v>426.42500000000001</v>
      </c>
      <c r="DM374" s="136">
        <v>62154.175000000003</v>
      </c>
      <c r="DN374" s="136">
        <v>153820.32500000001</v>
      </c>
      <c r="DO374" s="136">
        <v>10.345000000000001</v>
      </c>
      <c r="DP374" s="136">
        <v>1678.027</v>
      </c>
      <c r="DQ374" s="136">
        <v>4232.1840000000002</v>
      </c>
      <c r="DR374" s="136">
        <v>0.125</v>
      </c>
      <c r="DS374" s="136">
        <v>54.722999999999999</v>
      </c>
      <c r="DT374" s="136">
        <v>136.85900000000001</v>
      </c>
      <c r="DU374" s="136">
        <v>0.625</v>
      </c>
      <c r="DV374" s="136">
        <v>286.52499999999998</v>
      </c>
      <c r="DW374" s="136">
        <v>718.4</v>
      </c>
      <c r="DX374" s="136">
        <v>22.875</v>
      </c>
      <c r="DY374" s="136">
        <v>2156</v>
      </c>
      <c r="DZ374" s="136">
        <v>7069.625</v>
      </c>
      <c r="EA374" s="136">
        <v>65.974999999999994</v>
      </c>
      <c r="EB374" s="136">
        <v>10323.25</v>
      </c>
      <c r="EC374" s="136">
        <v>24440.3</v>
      </c>
      <c r="ED374" s="138">
        <v>0</v>
      </c>
      <c r="EE374" s="138">
        <v>0</v>
      </c>
      <c r="EF374" s="138">
        <v>0</v>
      </c>
      <c r="EG374" s="138">
        <v>48.528965726417958</v>
      </c>
      <c r="EH374" s="138">
        <v>0</v>
      </c>
      <c r="EI374" s="138">
        <v>97.057931452835916</v>
      </c>
      <c r="EJ374" s="138">
        <v>0</v>
      </c>
      <c r="EK374" s="138">
        <v>0</v>
      </c>
      <c r="EL374" s="138">
        <v>0</v>
      </c>
      <c r="EM374" s="138">
        <v>0</v>
      </c>
      <c r="EN374" s="138">
        <v>0</v>
      </c>
      <c r="EO374" s="138">
        <v>0</v>
      </c>
      <c r="EP374" s="138">
        <v>0</v>
      </c>
      <c r="EQ374" s="150">
        <v>9535.9417652411303</v>
      </c>
      <c r="ER374" s="138">
        <v>0</v>
      </c>
      <c r="ES374" s="138">
        <v>48.528965726417958</v>
      </c>
      <c r="ET374" s="138">
        <v>0</v>
      </c>
      <c r="EU374" s="138">
        <v>0</v>
      </c>
      <c r="EV374" s="138">
        <v>0</v>
      </c>
      <c r="EW374" s="138">
        <v>0</v>
      </c>
      <c r="EX374" s="138">
        <v>0</v>
      </c>
      <c r="EY374" s="138">
        <v>0</v>
      </c>
      <c r="EZ374" s="138">
        <v>0</v>
      </c>
      <c r="FA374" s="138">
        <v>48.528965726417958</v>
      </c>
      <c r="FB374" s="138">
        <v>0</v>
      </c>
      <c r="FC374" s="138">
        <v>0</v>
      </c>
      <c r="FD374" s="138">
        <v>48.528965726417958</v>
      </c>
      <c r="FE374" s="138">
        <v>0</v>
      </c>
      <c r="FF374" s="138">
        <v>0</v>
      </c>
      <c r="FG374" s="138">
        <v>0</v>
      </c>
      <c r="FH374" s="138">
        <v>0</v>
      </c>
      <c r="FI374" s="138">
        <v>0</v>
      </c>
      <c r="FJ374" s="138">
        <v>0</v>
      </c>
      <c r="FK374" s="138">
        <v>0</v>
      </c>
      <c r="FL374" s="138">
        <v>0</v>
      </c>
      <c r="FM374" s="138">
        <v>0</v>
      </c>
      <c r="FN374" s="138">
        <v>0</v>
      </c>
      <c r="FO374" s="138">
        <v>0</v>
      </c>
      <c r="FP374" s="138">
        <v>0</v>
      </c>
      <c r="FQ374" s="138">
        <v>0</v>
      </c>
      <c r="FR374" s="138">
        <v>0</v>
      </c>
      <c r="FS374" s="138">
        <v>0</v>
      </c>
      <c r="FT374" s="138">
        <v>0</v>
      </c>
      <c r="FU374" s="138">
        <v>0</v>
      </c>
      <c r="FV374" s="138">
        <v>0</v>
      </c>
      <c r="FW374" s="138">
        <v>0</v>
      </c>
      <c r="FX374" s="138">
        <v>0</v>
      </c>
      <c r="FY374" s="138">
        <v>0</v>
      </c>
      <c r="FZ374" s="138">
        <v>0</v>
      </c>
      <c r="GA374" s="138">
        <v>0</v>
      </c>
      <c r="GB374" s="138">
        <v>24.264482863208979</v>
      </c>
      <c r="GC374" s="138">
        <v>0</v>
      </c>
      <c r="GD374" s="138">
        <v>0</v>
      </c>
      <c r="GE374" s="138">
        <v>0</v>
      </c>
      <c r="GF374" s="138">
        <v>0</v>
      </c>
      <c r="GG374" s="138">
        <v>0</v>
      </c>
      <c r="GH374" s="138">
        <v>0</v>
      </c>
      <c r="GI374" s="138">
        <v>0</v>
      </c>
      <c r="GJ374" s="138">
        <v>0</v>
      </c>
      <c r="GK374" s="138">
        <v>0</v>
      </c>
      <c r="GL374" s="138">
        <v>0</v>
      </c>
      <c r="GM374" s="138">
        <v>0</v>
      </c>
      <c r="GN374" s="138">
        <v>0</v>
      </c>
      <c r="GO374" s="138">
        <v>0</v>
      </c>
      <c r="GP374" s="138">
        <v>0</v>
      </c>
      <c r="GQ374" s="138">
        <v>0</v>
      </c>
      <c r="GR374" s="138">
        <v>242.6448286320898</v>
      </c>
      <c r="GS374" s="138">
        <v>169.85138004246284</v>
      </c>
      <c r="GT374" s="138">
        <v>24.264482863208979</v>
      </c>
      <c r="GU374" s="138">
        <v>0</v>
      </c>
      <c r="GV374" s="138">
        <v>0</v>
      </c>
      <c r="GW374" s="138">
        <v>0</v>
      </c>
      <c r="GX374" s="138">
        <v>0</v>
      </c>
      <c r="GY374" s="138">
        <v>0</v>
      </c>
      <c r="GZ374" s="138">
        <v>0</v>
      </c>
      <c r="HA374" s="138">
        <v>0</v>
      </c>
      <c r="HB374" s="138">
        <v>0</v>
      </c>
      <c r="HC374" s="138">
        <v>0</v>
      </c>
      <c r="HD374" s="138">
        <v>0</v>
      </c>
      <c r="HE374" s="138">
        <v>0</v>
      </c>
      <c r="HF374" s="138">
        <v>0</v>
      </c>
      <c r="HG374" s="138">
        <v>0</v>
      </c>
      <c r="HH374" s="138">
        <v>0</v>
      </c>
      <c r="HI374" s="138">
        <v>0</v>
      </c>
      <c r="HJ374" s="138">
        <v>0</v>
      </c>
      <c r="HK374" s="138">
        <v>0</v>
      </c>
      <c r="HL374" s="138">
        <v>0</v>
      </c>
      <c r="HM374" s="138">
        <v>121.3224143160449</v>
      </c>
      <c r="HN374" s="138">
        <v>0</v>
      </c>
      <c r="HO374" s="138">
        <v>0</v>
      </c>
      <c r="HP374" s="138">
        <v>0</v>
      </c>
      <c r="HQ374" s="138">
        <v>24.264482863208979</v>
      </c>
      <c r="HR374" s="138">
        <v>0</v>
      </c>
      <c r="HS374" s="138">
        <v>97.057931452835916</v>
      </c>
      <c r="HT374" s="138">
        <v>24.264482863208979</v>
      </c>
      <c r="HU374" s="138">
        <v>0</v>
      </c>
      <c r="HV374" s="138">
        <v>0</v>
      </c>
      <c r="HW374" s="138">
        <v>0</v>
      </c>
      <c r="HX374" s="138">
        <v>0</v>
      </c>
      <c r="HY374" s="138">
        <v>485.2896572641796</v>
      </c>
      <c r="HZ374" s="138">
        <v>0</v>
      </c>
      <c r="IA374" s="138">
        <v>0</v>
      </c>
      <c r="IB374" s="138">
        <v>0</v>
      </c>
      <c r="IC374" s="138">
        <v>0</v>
      </c>
      <c r="ID374" s="138">
        <v>121.3224143160449</v>
      </c>
      <c r="IE374" s="138">
        <v>0</v>
      </c>
      <c r="IF374" s="138">
        <v>24.264482863208979</v>
      </c>
      <c r="IG374" s="138">
        <v>0</v>
      </c>
      <c r="IH374" s="138">
        <v>24.264482863208979</v>
      </c>
      <c r="II374" s="138">
        <v>0</v>
      </c>
      <c r="IJ374" s="138">
        <v>0</v>
      </c>
      <c r="IK374" s="138">
        <v>0</v>
      </c>
      <c r="IL374" s="138">
        <v>0</v>
      </c>
      <c r="IM374" s="138">
        <v>48.528965726417958</v>
      </c>
      <c r="IN374" s="138">
        <v>0</v>
      </c>
      <c r="IO374" s="138">
        <v>169.85138004246284</v>
      </c>
      <c r="IP374" s="138">
        <v>24.264482863208979</v>
      </c>
      <c r="IQ374" s="138">
        <v>0</v>
      </c>
      <c r="IR374" s="138">
        <v>0</v>
      </c>
      <c r="IS374" s="138">
        <v>0</v>
      </c>
      <c r="IT374" s="138">
        <v>48.528965726417958</v>
      </c>
      <c r="IU374" s="138">
        <v>0</v>
      </c>
      <c r="IV374" s="138">
        <v>24.264482863208979</v>
      </c>
      <c r="IW374" s="138">
        <v>0</v>
      </c>
      <c r="IX374" s="138">
        <v>0</v>
      </c>
      <c r="IY374" s="138">
        <v>0</v>
      </c>
      <c r="IZ374" s="138">
        <v>0</v>
      </c>
      <c r="JA374" s="138">
        <v>0</v>
      </c>
      <c r="JB374" s="138">
        <v>24.264482863208979</v>
      </c>
      <c r="JC374" s="138">
        <v>0</v>
      </c>
      <c r="JD374" s="138">
        <v>0</v>
      </c>
      <c r="JE374" s="138">
        <v>0</v>
      </c>
      <c r="JF374" s="138">
        <v>0</v>
      </c>
      <c r="JG374" s="138">
        <v>0</v>
      </c>
      <c r="JH374" s="138">
        <v>24.264482863208979</v>
      </c>
      <c r="JI374" s="138">
        <v>0</v>
      </c>
      <c r="JJ374" s="138">
        <v>0</v>
      </c>
      <c r="JK374" s="138">
        <v>0</v>
      </c>
      <c r="JL374" s="138">
        <v>0</v>
      </c>
      <c r="JM374" s="138">
        <v>0</v>
      </c>
      <c r="JN374" s="138">
        <v>0</v>
      </c>
      <c r="JO374" s="138">
        <v>0</v>
      </c>
      <c r="JP374" s="138">
        <v>72.793448589626934</v>
      </c>
      <c r="JQ374" s="138">
        <v>0</v>
      </c>
      <c r="JR374" s="138">
        <v>0</v>
      </c>
      <c r="JS374" s="138">
        <v>266.90931149529877</v>
      </c>
      <c r="JT374" s="138">
        <v>0</v>
      </c>
      <c r="JU374" s="138">
        <v>0</v>
      </c>
      <c r="JV374" s="138">
        <v>1286.0175917500758</v>
      </c>
      <c r="JW374" s="138">
        <v>0</v>
      </c>
      <c r="JX374" s="138">
        <v>0</v>
      </c>
      <c r="JY374" s="138">
        <v>0</v>
      </c>
      <c r="JZ374" s="138">
        <v>0</v>
      </c>
      <c r="KA374" s="138">
        <v>0</v>
      </c>
      <c r="KB374" s="138">
        <v>48.528965726417958</v>
      </c>
      <c r="KC374" s="138">
        <v>0</v>
      </c>
      <c r="KD374" s="138">
        <v>0</v>
      </c>
      <c r="KE374" s="138">
        <v>0</v>
      </c>
      <c r="KF374" s="138">
        <v>0</v>
      </c>
      <c r="KG374" s="138">
        <v>0</v>
      </c>
      <c r="KH374" s="138">
        <v>0</v>
      </c>
      <c r="KI374" s="138">
        <v>0</v>
      </c>
      <c r="KJ374" s="138">
        <v>0</v>
      </c>
      <c r="KK374" s="138">
        <v>0</v>
      </c>
      <c r="KL374" s="138">
        <v>0</v>
      </c>
      <c r="KM374" s="138">
        <v>0</v>
      </c>
      <c r="KN374" s="138">
        <v>0</v>
      </c>
      <c r="KO374" s="138">
        <v>0</v>
      </c>
      <c r="KP374" s="138">
        <v>0</v>
      </c>
      <c r="KQ374" s="138">
        <v>0</v>
      </c>
      <c r="KR374" s="138">
        <v>0</v>
      </c>
      <c r="KS374" s="138">
        <v>0</v>
      </c>
      <c r="KT374" s="138">
        <v>0</v>
      </c>
      <c r="KU374" s="138">
        <v>0</v>
      </c>
      <c r="KV374" s="138">
        <v>0</v>
      </c>
      <c r="KW374" s="138">
        <v>0</v>
      </c>
      <c r="KX374" s="138">
        <v>0</v>
      </c>
      <c r="KY374" s="138">
        <v>0</v>
      </c>
      <c r="KZ374" s="138">
        <v>218.3803457688808</v>
      </c>
      <c r="LA374" s="138">
        <v>0</v>
      </c>
      <c r="LB374" s="138">
        <v>0</v>
      </c>
      <c r="LC374" s="138">
        <v>0</v>
      </c>
      <c r="LD374" s="138">
        <v>48.528965726417958</v>
      </c>
      <c r="LE374" s="138">
        <v>1261.7531088868668</v>
      </c>
      <c r="LF374" s="138">
        <v>0</v>
      </c>
      <c r="LG374" s="138">
        <v>0</v>
      </c>
      <c r="LH374" s="138">
        <v>0</v>
      </c>
      <c r="LI374" s="138">
        <v>0</v>
      </c>
      <c r="LJ374" s="138">
        <v>0</v>
      </c>
      <c r="LK374" s="138">
        <v>0</v>
      </c>
      <c r="LL374" s="139">
        <v>266.90931149529877</v>
      </c>
      <c r="LM374" s="138">
        <v>24.264482863208979</v>
      </c>
      <c r="LN374" s="138">
        <v>169.85138004246284</v>
      </c>
      <c r="LO374" s="138">
        <v>0</v>
      </c>
      <c r="LP374" s="138">
        <v>0</v>
      </c>
      <c r="LQ374" s="138">
        <v>0</v>
      </c>
      <c r="LR374" s="138">
        <v>0</v>
      </c>
      <c r="LS374" s="138">
        <v>0</v>
      </c>
      <c r="LT374" s="138">
        <v>0</v>
      </c>
      <c r="LU374" s="138">
        <v>0</v>
      </c>
      <c r="LV374" s="138">
        <v>0</v>
      </c>
      <c r="LW374" s="138">
        <v>0</v>
      </c>
      <c r="LX374" s="138">
        <v>194.11586290567183</v>
      </c>
      <c r="LY374" s="138">
        <v>0</v>
      </c>
      <c r="LZ374" s="138">
        <v>0</v>
      </c>
      <c r="MA374" s="138">
        <v>0</v>
      </c>
      <c r="MB374" s="138">
        <v>0</v>
      </c>
      <c r="MC374" s="138">
        <v>0</v>
      </c>
      <c r="MD374" s="138">
        <v>0</v>
      </c>
      <c r="ME374" s="138">
        <v>24.264482863208979</v>
      </c>
      <c r="MF374" s="138">
        <v>0</v>
      </c>
      <c r="MG374" s="138">
        <v>0</v>
      </c>
      <c r="MH374" s="138">
        <v>0</v>
      </c>
      <c r="MI374" s="138">
        <v>0</v>
      </c>
      <c r="MJ374" s="138">
        <v>1747.0427661510464</v>
      </c>
      <c r="MK374" s="138">
        <v>0</v>
      </c>
      <c r="ML374" s="138">
        <v>0</v>
      </c>
      <c r="MM374" s="138">
        <v>0</v>
      </c>
      <c r="MN374" s="138">
        <v>0</v>
      </c>
      <c r="MO374" s="138">
        <v>0</v>
      </c>
      <c r="MP374" s="138">
        <v>0</v>
      </c>
      <c r="MQ374" s="138">
        <v>0</v>
      </c>
      <c r="MR374" s="138">
        <v>0</v>
      </c>
      <c r="MS374" s="138">
        <v>0</v>
      </c>
      <c r="MT374" s="138">
        <v>24.264482863208979</v>
      </c>
      <c r="MU374" s="138">
        <v>0</v>
      </c>
      <c r="MV374" s="138">
        <v>0</v>
      </c>
      <c r="MW374" s="138">
        <v>24.264482863208979</v>
      </c>
      <c r="MX374" s="138">
        <v>0</v>
      </c>
      <c r="MY374" s="138">
        <v>0</v>
      </c>
      <c r="MZ374" s="138">
        <v>0</v>
      </c>
      <c r="NA374" s="138">
        <v>0</v>
      </c>
      <c r="NB374" s="138">
        <v>24.264482863208979</v>
      </c>
      <c r="NC374" s="138">
        <v>0</v>
      </c>
      <c r="ND374" s="138">
        <v>0</v>
      </c>
      <c r="NE374" s="138">
        <v>0</v>
      </c>
      <c r="NF374" s="138">
        <v>0</v>
      </c>
      <c r="NG374" s="138">
        <v>0</v>
      </c>
      <c r="NH374" s="138">
        <v>0</v>
      </c>
      <c r="NI374" s="138">
        <v>0</v>
      </c>
      <c r="NJ374" s="138">
        <v>0</v>
      </c>
      <c r="NK374" s="138">
        <v>0</v>
      </c>
      <c r="NL374" s="138">
        <v>0</v>
      </c>
      <c r="NM374" s="138">
        <v>0</v>
      </c>
      <c r="NN374" s="138">
        <v>0</v>
      </c>
      <c r="NO374" s="138">
        <v>0</v>
      </c>
      <c r="NP374" s="138">
        <v>0</v>
      </c>
      <c r="NQ374" s="138">
        <v>0</v>
      </c>
      <c r="NR374" s="138">
        <v>0</v>
      </c>
      <c r="NS374" s="138">
        <v>0</v>
      </c>
      <c r="NT374" s="138">
        <v>0</v>
      </c>
      <c r="NU374" s="138">
        <v>0</v>
      </c>
      <c r="NV374" s="138">
        <v>0</v>
      </c>
      <c r="NW374" s="138">
        <v>48.528965726417958</v>
      </c>
      <c r="NX374" s="138">
        <v>0</v>
      </c>
      <c r="NY374" s="138">
        <v>0</v>
      </c>
      <c r="NZ374" s="138">
        <v>0</v>
      </c>
      <c r="OA374" s="138">
        <v>0</v>
      </c>
      <c r="OB374" s="138">
        <v>0</v>
      </c>
      <c r="OC374" s="138">
        <v>0</v>
      </c>
      <c r="OD374" s="138">
        <v>48.528965726417958</v>
      </c>
      <c r="OE374" s="138">
        <v>0</v>
      </c>
      <c r="OF374" s="138">
        <v>0</v>
      </c>
      <c r="OG374" s="138">
        <v>0</v>
      </c>
      <c r="OH374" s="138">
        <v>0</v>
      </c>
      <c r="OI374" s="138">
        <v>0</v>
      </c>
      <c r="OJ374" s="138">
        <v>0</v>
      </c>
      <c r="OK374" s="138">
        <v>0</v>
      </c>
      <c r="OL374" s="138">
        <v>0</v>
      </c>
      <c r="OM374" s="138">
        <v>0</v>
      </c>
      <c r="ON374" s="138">
        <v>0</v>
      </c>
    </row>
    <row r="375" spans="1:404" ht="20.25" customHeight="1">
      <c r="A375" s="17">
        <v>40213</v>
      </c>
      <c r="B375" s="18" t="s">
        <v>476</v>
      </c>
      <c r="C375" s="19">
        <v>2</v>
      </c>
      <c r="D375" s="14">
        <v>-3.3671099999999998</v>
      </c>
      <c r="E375" s="15">
        <v>-60.245919999999998</v>
      </c>
      <c r="F375" s="11" t="s">
        <v>16</v>
      </c>
      <c r="G375" s="13">
        <v>11</v>
      </c>
      <c r="H375" s="11" t="s">
        <v>474</v>
      </c>
      <c r="I375" s="12" t="s">
        <v>477</v>
      </c>
      <c r="J375" s="12" t="s">
        <v>1930</v>
      </c>
      <c r="K375" s="16" t="s">
        <v>451</v>
      </c>
      <c r="L375" s="136">
        <v>0</v>
      </c>
      <c r="M375" s="178">
        <v>3</v>
      </c>
      <c r="N375" s="178">
        <v>1</v>
      </c>
      <c r="O375" s="178">
        <v>30.31</v>
      </c>
      <c r="P375" s="178">
        <v>102</v>
      </c>
      <c r="Q375" s="178">
        <v>1</v>
      </c>
      <c r="R375" s="178">
        <v>13.9</v>
      </c>
      <c r="S375" s="178">
        <v>1.05</v>
      </c>
      <c r="T375" s="178">
        <v>0.7</v>
      </c>
      <c r="U375" s="178">
        <v>0.2</v>
      </c>
      <c r="V375" s="178" t="s">
        <v>15</v>
      </c>
      <c r="W375" s="20">
        <v>6.71</v>
      </c>
      <c r="X375" s="20">
        <v>0.4</v>
      </c>
      <c r="Y375" s="20">
        <v>4.1100000000000003</v>
      </c>
      <c r="Z375" s="21" t="s">
        <v>15</v>
      </c>
      <c r="AA375" s="20">
        <v>3.5</v>
      </c>
      <c r="AB375" s="20">
        <v>7.55</v>
      </c>
      <c r="AC375" s="20">
        <v>46.1</v>
      </c>
      <c r="AD375" s="20">
        <v>0.06</v>
      </c>
      <c r="AE375" s="178" t="s">
        <v>1900</v>
      </c>
      <c r="AF375" s="20">
        <v>1.83</v>
      </c>
      <c r="AG375" s="28" t="s">
        <v>1900</v>
      </c>
      <c r="AH375" s="20">
        <v>6.22</v>
      </c>
      <c r="AI375" s="204">
        <v>12.84</v>
      </c>
      <c r="AJ375" s="20">
        <v>2.14</v>
      </c>
      <c r="AK375" s="20">
        <v>3.26</v>
      </c>
      <c r="AL375" s="20">
        <v>2.4700000000000002</v>
      </c>
      <c r="AM375" s="167" t="s">
        <v>1895</v>
      </c>
      <c r="AN375" s="21" t="s">
        <v>15</v>
      </c>
      <c r="AO375" s="204">
        <v>12.724994165988088</v>
      </c>
      <c r="AP375" s="204">
        <v>9.4678344370347123</v>
      </c>
      <c r="AQ375" s="217">
        <f t="shared" si="25"/>
        <v>22.1928286030228</v>
      </c>
      <c r="AR375" s="261">
        <f t="shared" si="24"/>
        <v>0.57338315874952794</v>
      </c>
      <c r="AS375" s="20">
        <v>0.97</v>
      </c>
      <c r="AT375" s="20">
        <v>11.48</v>
      </c>
      <c r="AU375" s="20">
        <v>1.29</v>
      </c>
      <c r="AV375" s="20">
        <v>8.9</v>
      </c>
      <c r="AW375" s="204" t="str">
        <f>IF(AM375="&lt;0.01","&lt;0.55",(AM375*1000)/1.28784/14.0067)</f>
        <v>&lt;0.55</v>
      </c>
      <c r="AX375" s="217">
        <v>0.35289999999999999</v>
      </c>
      <c r="AY375" s="217">
        <v>0.12740000000000001</v>
      </c>
      <c r="AZ375" s="217">
        <f t="shared" si="27"/>
        <v>1.9250155189232333E-2</v>
      </c>
      <c r="BA375" s="217">
        <v>0.22559999999999999</v>
      </c>
      <c r="BB375" s="246">
        <f t="shared" si="28"/>
        <v>6.1921657370517927E-2</v>
      </c>
      <c r="BC375" s="217">
        <v>0.87119999999999997</v>
      </c>
      <c r="BD375" s="217">
        <f t="shared" si="29"/>
        <v>0.25371876651333952</v>
      </c>
      <c r="BE375" s="217">
        <v>43.089799999999997</v>
      </c>
      <c r="BF375" s="217">
        <f t="shared" si="30"/>
        <v>13.008666662404512</v>
      </c>
      <c r="BG375" s="246">
        <f t="shared" si="32"/>
        <v>4.9443650999999996E-3</v>
      </c>
      <c r="BH375" s="217" t="s">
        <v>15</v>
      </c>
      <c r="BI375" s="217" t="s">
        <v>15</v>
      </c>
      <c r="BJ375" s="309">
        <v>16.470680000000002</v>
      </c>
      <c r="BK375" s="309">
        <v>482007700</v>
      </c>
      <c r="BL375" s="309">
        <v>163760400</v>
      </c>
      <c r="BM375" s="309">
        <v>0.4685745</v>
      </c>
      <c r="BN375" s="309">
        <v>0.16433729999999999</v>
      </c>
      <c r="BO375" s="309">
        <v>0.22046370000000001</v>
      </c>
      <c r="BP375" s="309">
        <v>0.1126421</v>
      </c>
      <c r="BQ375" s="309">
        <v>0</v>
      </c>
      <c r="BR375" s="309">
        <v>3.3982329999999998E-2</v>
      </c>
      <c r="BS375" s="136">
        <v>13.779643331255199</v>
      </c>
      <c r="BT375" s="136">
        <v>2.5781142371041401</v>
      </c>
      <c r="BU375" s="136">
        <v>4.3831178336404299E-3</v>
      </c>
      <c r="BV375" s="136">
        <v>7.1049419431281902E-3</v>
      </c>
      <c r="BW375" s="136">
        <v>1.18217079767159E-2</v>
      </c>
      <c r="BX375" s="136">
        <v>58.329101844930904</v>
      </c>
      <c r="BY375" s="136">
        <v>1121.9539063771299</v>
      </c>
      <c r="BZ375" s="136">
        <v>4.0878617926329103E-2</v>
      </c>
      <c r="CA375" s="136">
        <v>2.3293544655833098E-3</v>
      </c>
      <c r="CB375" s="136">
        <v>29932.653982711301</v>
      </c>
      <c r="CC375" s="136">
        <v>2185.0003383622302</v>
      </c>
      <c r="CD375" s="136">
        <v>249.038127197124</v>
      </c>
      <c r="CE375" s="136">
        <v>0</v>
      </c>
      <c r="CF375" s="136">
        <v>0.64736199999999999</v>
      </c>
      <c r="CG375" s="136">
        <v>0.64736199999999999</v>
      </c>
      <c r="CH375" s="136">
        <v>29.7</v>
      </c>
      <c r="CI375" s="136">
        <v>27.095862068965499</v>
      </c>
      <c r="CJ375" s="136">
        <v>26.9689750692521</v>
      </c>
      <c r="CK375" s="136">
        <v>4.6800000000000001E-2</v>
      </c>
      <c r="CL375" s="136">
        <v>14.180400000000001</v>
      </c>
      <c r="CM375" s="136">
        <v>39.9636</v>
      </c>
      <c r="CN375" s="136">
        <v>484.09722199999999</v>
      </c>
      <c r="CO375" s="136">
        <v>26978.476938</v>
      </c>
      <c r="CP375" s="136">
        <v>65785.045824999994</v>
      </c>
      <c r="CQ375" s="136">
        <v>73</v>
      </c>
      <c r="CR375" s="136">
        <v>83.027586206896601</v>
      </c>
      <c r="CS375" s="136">
        <v>82.2770083102493</v>
      </c>
      <c r="CT375" s="136">
        <v>1005.2</v>
      </c>
      <c r="CU375" s="136">
        <v>1003.8372413793099</v>
      </c>
      <c r="CV375" s="136">
        <v>1004.16343490305</v>
      </c>
      <c r="CW375" s="136">
        <v>2.1</v>
      </c>
      <c r="CX375" s="136">
        <v>1.8806896551724099</v>
      </c>
      <c r="CY375" s="136">
        <v>1.8988919667590001</v>
      </c>
      <c r="CZ375" s="136">
        <v>56</v>
      </c>
      <c r="DA375" s="136">
        <v>101.358620689655</v>
      </c>
      <c r="DB375" s="136">
        <v>112.759002770083</v>
      </c>
      <c r="DC375" s="136">
        <v>94.55</v>
      </c>
      <c r="DD375" s="136">
        <v>2995</v>
      </c>
      <c r="DE375" s="136">
        <v>7490.7250000000004</v>
      </c>
      <c r="DF375" s="136">
        <v>799.8</v>
      </c>
      <c r="DG375" s="136">
        <v>26580.525000000001</v>
      </c>
      <c r="DH375" s="136">
        <v>65876.524999999994</v>
      </c>
      <c r="DI375" s="136">
        <v>474.42500000000001</v>
      </c>
      <c r="DJ375" s="136">
        <v>65370.3</v>
      </c>
      <c r="DK375" s="136">
        <v>163143.45000000001</v>
      </c>
      <c r="DL375" s="136">
        <v>439.3</v>
      </c>
      <c r="DM375" s="136">
        <v>62198.75</v>
      </c>
      <c r="DN375" s="136">
        <v>153881.92499999999</v>
      </c>
      <c r="DO375" s="136">
        <v>50.95</v>
      </c>
      <c r="DP375" s="136">
        <v>1718.1690000000001</v>
      </c>
      <c r="DQ375" s="136">
        <v>4259.308</v>
      </c>
      <c r="DR375" s="136">
        <v>1.96</v>
      </c>
      <c r="DS375" s="136">
        <v>56.652000000000001</v>
      </c>
      <c r="DT375" s="136">
        <v>138.39400000000001</v>
      </c>
      <c r="DU375" s="136">
        <v>10.875</v>
      </c>
      <c r="DV375" s="136">
        <v>297.47500000000002</v>
      </c>
      <c r="DW375" s="136">
        <v>727.125</v>
      </c>
      <c r="DX375" s="136">
        <v>192.125</v>
      </c>
      <c r="DY375" s="136">
        <v>2557.2249999999999</v>
      </c>
      <c r="DZ375" s="136">
        <v>7088.0249999999996</v>
      </c>
      <c r="EA375" s="136">
        <v>187.375</v>
      </c>
      <c r="EB375" s="136">
        <v>10230.549999999999</v>
      </c>
      <c r="EC375" s="136">
        <v>24604.924999999999</v>
      </c>
      <c r="ED375" s="136"/>
      <c r="EE375" s="136"/>
      <c r="EF375" s="136"/>
      <c r="EG375" s="136"/>
      <c r="EH375" s="136"/>
      <c r="EI375" s="136"/>
      <c r="EJ375" s="136"/>
      <c r="EK375" s="136"/>
      <c r="EL375" s="136"/>
      <c r="EM375" s="136"/>
      <c r="EN375" s="136"/>
      <c r="EO375" s="136"/>
      <c r="EP375" s="136"/>
      <c r="ER375" s="136"/>
      <c r="ES375" s="136"/>
      <c r="ET375" s="136"/>
      <c r="EU375" s="136"/>
      <c r="EV375" s="136"/>
      <c r="EW375" s="136"/>
      <c r="EX375" s="136"/>
      <c r="EY375" s="136"/>
      <c r="EZ375" s="136"/>
      <c r="FA375" s="136"/>
      <c r="FB375" s="136"/>
      <c r="FC375" s="136"/>
      <c r="FD375" s="136"/>
      <c r="FE375" s="136"/>
      <c r="FF375" s="136"/>
      <c r="FG375" s="136"/>
      <c r="FH375" s="136"/>
      <c r="FI375" s="136"/>
      <c r="FJ375" s="136"/>
      <c r="FK375" s="136"/>
      <c r="FL375" s="136"/>
      <c r="FM375" s="136"/>
      <c r="FN375" s="136"/>
      <c r="FO375" s="136"/>
      <c r="FP375" s="136"/>
      <c r="FQ375" s="136"/>
      <c r="FR375" s="136"/>
      <c r="FS375" s="136"/>
      <c r="FT375" s="136"/>
      <c r="FU375" s="136"/>
      <c r="FV375" s="136"/>
      <c r="FW375" s="136"/>
      <c r="FX375" s="136"/>
      <c r="FY375" s="136"/>
      <c r="FZ375" s="136"/>
      <c r="GA375" s="136"/>
      <c r="GB375" s="136"/>
      <c r="GC375" s="136"/>
      <c r="GD375" s="136"/>
      <c r="GE375" s="136"/>
      <c r="GF375" s="136"/>
      <c r="GG375" s="136"/>
      <c r="GH375" s="136"/>
      <c r="GI375" s="136"/>
      <c r="GJ375" s="136"/>
      <c r="GK375" s="136"/>
      <c r="GL375" s="136"/>
      <c r="GM375" s="136"/>
      <c r="GN375" s="136"/>
      <c r="GO375" s="136"/>
      <c r="GP375" s="136"/>
      <c r="GQ375" s="136"/>
      <c r="GR375" s="136"/>
      <c r="GS375" s="136"/>
      <c r="GT375" s="136"/>
      <c r="GU375" s="136"/>
      <c r="GV375" s="136"/>
      <c r="GW375" s="136"/>
      <c r="GX375" s="136"/>
      <c r="GY375" s="136"/>
      <c r="GZ375" s="136"/>
      <c r="HA375" s="136"/>
      <c r="HB375" s="136"/>
      <c r="HC375" s="136"/>
      <c r="HD375" s="136"/>
      <c r="HE375" s="136"/>
      <c r="HF375" s="136"/>
      <c r="HG375" s="136"/>
      <c r="HH375" s="136"/>
      <c r="HI375" s="136"/>
      <c r="HJ375" s="136"/>
      <c r="HK375" s="136"/>
      <c r="HL375" s="136"/>
      <c r="HM375" s="136"/>
      <c r="HN375" s="136"/>
      <c r="HO375" s="136"/>
      <c r="HP375" s="136"/>
      <c r="HQ375" s="136"/>
      <c r="HR375" s="136"/>
      <c r="HS375" s="136"/>
      <c r="HT375" s="136"/>
      <c r="HU375" s="136"/>
      <c r="HV375" s="136"/>
      <c r="HW375" s="136"/>
      <c r="HX375" s="136"/>
      <c r="HY375" s="136"/>
      <c r="HZ375" s="136"/>
      <c r="IA375" s="136"/>
      <c r="IB375" s="136"/>
      <c r="IC375" s="136"/>
      <c r="ID375" s="136"/>
      <c r="IE375" s="136"/>
      <c r="IF375" s="136"/>
      <c r="IG375" s="136"/>
      <c r="IH375" s="136"/>
      <c r="II375" s="136"/>
      <c r="IJ375" s="136"/>
      <c r="IK375" s="136"/>
      <c r="IL375" s="136"/>
      <c r="IM375" s="136"/>
      <c r="IN375" s="136"/>
      <c r="IO375" s="136"/>
      <c r="IP375" s="136"/>
      <c r="IQ375" s="136"/>
      <c r="IR375" s="136"/>
      <c r="IS375" s="136"/>
      <c r="IT375" s="136"/>
      <c r="IU375" s="136"/>
      <c r="IV375" s="136"/>
      <c r="IW375" s="136"/>
      <c r="IX375" s="136"/>
      <c r="IY375" s="136"/>
      <c r="IZ375" s="136"/>
      <c r="JA375" s="136"/>
      <c r="JB375" s="136"/>
      <c r="JC375" s="136"/>
      <c r="JD375" s="136"/>
      <c r="JE375" s="136"/>
      <c r="JF375" s="136"/>
      <c r="JG375" s="136"/>
      <c r="JH375" s="136"/>
      <c r="JI375" s="136"/>
      <c r="JJ375" s="136"/>
      <c r="JK375" s="136"/>
      <c r="JL375" s="136"/>
      <c r="JM375" s="136"/>
      <c r="JN375" s="136"/>
      <c r="JO375" s="136"/>
      <c r="JP375" s="136"/>
      <c r="JQ375" s="136"/>
      <c r="JR375" s="136"/>
      <c r="JS375" s="136"/>
      <c r="JT375" s="136"/>
      <c r="JU375" s="136"/>
      <c r="JV375" s="136"/>
      <c r="JW375" s="136"/>
      <c r="JX375" s="136"/>
      <c r="JY375" s="136"/>
      <c r="JZ375" s="136"/>
      <c r="KA375" s="136"/>
      <c r="KB375" s="136"/>
      <c r="KC375" s="136"/>
      <c r="KD375" s="136"/>
      <c r="KE375" s="136"/>
      <c r="KF375" s="136"/>
      <c r="KG375" s="136"/>
      <c r="KH375" s="136"/>
      <c r="KI375" s="136"/>
      <c r="KJ375" s="136"/>
      <c r="KK375" s="136"/>
      <c r="KL375" s="136"/>
      <c r="KM375" s="136"/>
      <c r="KN375" s="136"/>
      <c r="KO375" s="136"/>
      <c r="KP375" s="136"/>
      <c r="KQ375" s="136"/>
      <c r="KR375" s="136"/>
      <c r="KS375" s="136"/>
      <c r="KT375" s="136"/>
      <c r="KU375" s="136"/>
      <c r="KV375" s="136"/>
      <c r="KW375" s="136"/>
      <c r="KX375" s="136"/>
      <c r="KY375" s="136"/>
      <c r="KZ375" s="136"/>
      <c r="LA375" s="136"/>
      <c r="LB375" s="136"/>
      <c r="LC375" s="136"/>
      <c r="LD375" s="136"/>
      <c r="LE375" s="136"/>
      <c r="LF375" s="136"/>
      <c r="LG375" s="136"/>
      <c r="LH375" s="136"/>
      <c r="LI375" s="136"/>
      <c r="LJ375" s="136"/>
      <c r="LK375" s="136"/>
      <c r="LL375" s="136"/>
      <c r="LM375" s="136"/>
      <c r="LN375" s="136"/>
      <c r="LO375" s="136"/>
      <c r="LP375" s="136"/>
      <c r="LQ375" s="136"/>
      <c r="LR375" s="136"/>
      <c r="LS375" s="136"/>
      <c r="LT375" s="136"/>
      <c r="LU375" s="136"/>
      <c r="LV375" s="136"/>
      <c r="LW375" s="136"/>
      <c r="LX375" s="136"/>
      <c r="LY375" s="136"/>
      <c r="LZ375" s="136"/>
      <c r="MA375" s="136"/>
      <c r="MB375" s="136"/>
      <c r="MC375" s="136"/>
      <c r="MD375" s="136"/>
      <c r="ME375" s="136"/>
      <c r="MF375" s="136"/>
      <c r="MG375" s="136"/>
      <c r="MH375" s="136"/>
      <c r="MI375" s="136"/>
      <c r="MJ375" s="136"/>
      <c r="MK375" s="136"/>
      <c r="ML375" s="136"/>
      <c r="MM375" s="136"/>
      <c r="MN375" s="136"/>
      <c r="MO375" s="136"/>
      <c r="MP375" s="136"/>
      <c r="MQ375" s="136"/>
      <c r="MR375" s="136"/>
      <c r="MS375" s="136"/>
      <c r="MT375" s="136"/>
      <c r="MU375" s="136"/>
      <c r="MV375" s="136"/>
      <c r="MW375" s="136"/>
      <c r="MX375" s="136"/>
      <c r="MY375" s="136"/>
      <c r="MZ375" s="136"/>
      <c r="NA375" s="136"/>
      <c r="NB375" s="136"/>
      <c r="NC375" s="136"/>
      <c r="ND375" s="136"/>
      <c r="NE375" s="136"/>
      <c r="NF375" s="136"/>
      <c r="NG375" s="136"/>
      <c r="NH375" s="136"/>
      <c r="NI375" s="136"/>
      <c r="NJ375" s="136"/>
      <c r="NK375" s="136"/>
      <c r="NL375" s="136"/>
      <c r="NM375" s="136"/>
      <c r="NN375" s="136"/>
      <c r="NO375" s="136"/>
      <c r="NP375" s="136"/>
      <c r="NQ375" s="136"/>
      <c r="NR375" s="136"/>
      <c r="NS375" s="136"/>
      <c r="NT375" s="136"/>
      <c r="NU375" s="136"/>
      <c r="NV375" s="136"/>
      <c r="NW375" s="136"/>
      <c r="NX375" s="136"/>
      <c r="NY375" s="136"/>
      <c r="NZ375" s="136"/>
      <c r="OA375" s="136"/>
      <c r="OB375" s="136"/>
      <c r="OC375" s="136"/>
      <c r="OD375" s="136"/>
      <c r="OE375" s="136"/>
      <c r="OF375" s="136"/>
      <c r="OG375" s="136"/>
      <c r="OH375" s="136"/>
      <c r="OI375" s="136"/>
      <c r="OJ375" s="136"/>
      <c r="OK375" s="136"/>
      <c r="OL375" s="136"/>
      <c r="OM375" s="136"/>
      <c r="ON375" s="136"/>
    </row>
    <row r="376" spans="1:404" ht="20.25" customHeight="1">
      <c r="A376" s="25">
        <v>40213</v>
      </c>
      <c r="B376" s="26" t="s">
        <v>476</v>
      </c>
      <c r="C376" s="27">
        <v>2</v>
      </c>
      <c r="D376" s="14">
        <v>-3.3671099999999998</v>
      </c>
      <c r="E376" s="23">
        <v>-60.245919999999998</v>
      </c>
      <c r="F376" s="11" t="s">
        <v>16</v>
      </c>
      <c r="G376" s="13">
        <v>11</v>
      </c>
      <c r="H376" s="11" t="s">
        <v>474</v>
      </c>
      <c r="I376" s="12" t="s">
        <v>478</v>
      </c>
      <c r="J376" s="12" t="s">
        <v>1930</v>
      </c>
      <c r="K376" s="24" t="s">
        <v>451</v>
      </c>
      <c r="L376" s="136">
        <v>0</v>
      </c>
      <c r="M376" s="20">
        <v>3</v>
      </c>
      <c r="N376" s="20">
        <v>1</v>
      </c>
      <c r="O376" s="20">
        <v>30.33</v>
      </c>
      <c r="P376" s="20">
        <v>103</v>
      </c>
      <c r="Q376" s="20">
        <v>2.4900000000000002</v>
      </c>
      <c r="R376" s="20">
        <v>19.899999999999999</v>
      </c>
      <c r="S376" s="20">
        <v>1.49</v>
      </c>
      <c r="T376" s="20">
        <v>0.6</v>
      </c>
      <c r="U376" s="20">
        <v>0.1</v>
      </c>
      <c r="V376" s="20" t="s">
        <v>15</v>
      </c>
      <c r="W376" s="28">
        <v>6.74</v>
      </c>
      <c r="X376" s="28">
        <v>0.15</v>
      </c>
      <c r="Y376" s="28">
        <v>4.63</v>
      </c>
      <c r="Z376" s="29" t="s">
        <v>15</v>
      </c>
      <c r="AA376" s="28">
        <v>5</v>
      </c>
      <c r="AB376" s="28">
        <v>7.31</v>
      </c>
      <c r="AC376" s="28">
        <v>48.84</v>
      </c>
      <c r="AD376" s="28">
        <v>0.06</v>
      </c>
      <c r="AE376" s="178" t="s">
        <v>1900</v>
      </c>
      <c r="AF376" s="28">
        <v>1.96</v>
      </c>
      <c r="AG376" s="28" t="s">
        <v>1900</v>
      </c>
      <c r="AH376" s="28">
        <v>5.27</v>
      </c>
      <c r="AI376" s="205">
        <v>12.87</v>
      </c>
      <c r="AJ376" s="28">
        <v>2.19</v>
      </c>
      <c r="AK376" s="28">
        <v>3.26</v>
      </c>
      <c r="AL376" s="28">
        <v>2.5499999999999998</v>
      </c>
      <c r="AM376" s="28">
        <v>0.01</v>
      </c>
      <c r="AN376" s="29" t="s">
        <v>15</v>
      </c>
      <c r="AO376" s="205" t="s">
        <v>15</v>
      </c>
      <c r="AP376" s="205" t="s">
        <v>15</v>
      </c>
      <c r="AQ376" s="205" t="s">
        <v>15</v>
      </c>
      <c r="AR376" s="261" t="str">
        <f t="shared" si="24"/>
        <v>NaN</v>
      </c>
      <c r="AS376" s="29" t="s">
        <v>15</v>
      </c>
      <c r="AT376" s="28">
        <v>3.03</v>
      </c>
      <c r="AU376" s="28">
        <v>0.31</v>
      </c>
      <c r="AV376" s="28">
        <v>9.69</v>
      </c>
      <c r="AW376" s="204">
        <f t="shared" si="26"/>
        <v>0.55437324595140791</v>
      </c>
      <c r="AX376" s="204">
        <v>0.6905</v>
      </c>
      <c r="AY376" s="204">
        <v>0.15570000000000001</v>
      </c>
      <c r="AZ376" s="204">
        <f t="shared" si="27"/>
        <v>2.3526288563292575E-2</v>
      </c>
      <c r="BA376" s="204">
        <v>0.53490000000000004</v>
      </c>
      <c r="BB376" s="266">
        <f t="shared" si="28"/>
        <v>0.14681690836653388</v>
      </c>
      <c r="BC376" s="204">
        <v>1.0038</v>
      </c>
      <c r="BD376" s="204">
        <f t="shared" si="29"/>
        <v>0.29233574130634776</v>
      </c>
      <c r="BE376" s="204">
        <v>48.442799999999998</v>
      </c>
      <c r="BF376" s="204">
        <f t="shared" si="30"/>
        <v>14.624719478705616</v>
      </c>
      <c r="BG376" s="204">
        <f t="shared" si="31"/>
        <v>1.7437966764067586E-2</v>
      </c>
      <c r="BH376" s="204" t="s">
        <v>15</v>
      </c>
      <c r="BI376" s="204" t="s">
        <v>15</v>
      </c>
      <c r="BJ376" s="309">
        <v>16.470680000000002</v>
      </c>
      <c r="BK376" s="309">
        <v>482007700</v>
      </c>
      <c r="BL376" s="309">
        <v>163760400</v>
      </c>
      <c r="BM376" s="309">
        <v>0.4685745</v>
      </c>
      <c r="BN376" s="309">
        <v>0.16433729999999999</v>
      </c>
      <c r="BO376" s="309">
        <v>0.22046370000000001</v>
      </c>
      <c r="BP376" s="309">
        <v>0.1126421</v>
      </c>
      <c r="BQ376" s="309">
        <v>0</v>
      </c>
      <c r="BR376" s="309">
        <v>3.3982329999999998E-2</v>
      </c>
      <c r="BS376" s="136">
        <v>13.779643331255199</v>
      </c>
      <c r="BT376" s="136">
        <v>2.5781142371041401</v>
      </c>
      <c r="BU376" s="136">
        <v>4.3831178336404299E-3</v>
      </c>
      <c r="BV376" s="136">
        <v>7.1049419431281902E-3</v>
      </c>
      <c r="BW376" s="136">
        <v>1.18217079767159E-2</v>
      </c>
      <c r="BX376" s="136">
        <v>58.329101844930904</v>
      </c>
      <c r="BY376" s="136">
        <v>1121.9539063771299</v>
      </c>
      <c r="BZ376" s="136">
        <v>4.0878617926329103E-2</v>
      </c>
      <c r="CA376" s="136">
        <v>2.3293544655833098E-3</v>
      </c>
      <c r="CB376" s="136">
        <v>29932.653982711301</v>
      </c>
      <c r="CC376" s="136">
        <v>2185.0003383622302</v>
      </c>
      <c r="CD376" s="136">
        <v>249.038127197124</v>
      </c>
      <c r="CE376" s="136">
        <v>0</v>
      </c>
      <c r="CF376" s="136">
        <v>0.64736199999999999</v>
      </c>
      <c r="CG376" s="136">
        <v>0.64736199999999999</v>
      </c>
      <c r="CH376" s="136">
        <v>29.7</v>
      </c>
      <c r="CI376" s="136">
        <v>27.095862068965499</v>
      </c>
      <c r="CJ376" s="136">
        <v>26.9689750692521</v>
      </c>
      <c r="CK376" s="136">
        <v>4.6800000000000001E-2</v>
      </c>
      <c r="CL376" s="136">
        <v>14.180400000000001</v>
      </c>
      <c r="CM376" s="136">
        <v>39.9636</v>
      </c>
      <c r="CN376" s="136">
        <v>484.09722199999999</v>
      </c>
      <c r="CO376" s="136">
        <v>26978.476938</v>
      </c>
      <c r="CP376" s="136">
        <v>65785.045824999994</v>
      </c>
      <c r="CQ376" s="136">
        <v>73</v>
      </c>
      <c r="CR376" s="136">
        <v>83.027586206896601</v>
      </c>
      <c r="CS376" s="136">
        <v>82.2770083102493</v>
      </c>
      <c r="CT376" s="136">
        <v>1005.2</v>
      </c>
      <c r="CU376" s="136">
        <v>1003.8372413793099</v>
      </c>
      <c r="CV376" s="136">
        <v>1004.16343490305</v>
      </c>
      <c r="CW376" s="136">
        <v>2.1</v>
      </c>
      <c r="CX376" s="136">
        <v>1.8806896551724099</v>
      </c>
      <c r="CY376" s="136">
        <v>1.8988919667590001</v>
      </c>
      <c r="CZ376" s="136">
        <v>56</v>
      </c>
      <c r="DA376" s="136">
        <v>101.358620689655</v>
      </c>
      <c r="DB376" s="136">
        <v>112.759002770083</v>
      </c>
      <c r="DC376" s="136">
        <v>94.55</v>
      </c>
      <c r="DD376" s="136">
        <v>2995</v>
      </c>
      <c r="DE376" s="136">
        <v>7490.7250000000004</v>
      </c>
      <c r="DF376" s="136">
        <v>799.8</v>
      </c>
      <c r="DG376" s="136">
        <v>26580.525000000001</v>
      </c>
      <c r="DH376" s="136">
        <v>65876.524999999994</v>
      </c>
      <c r="DI376" s="136">
        <v>474.42500000000001</v>
      </c>
      <c r="DJ376" s="136">
        <v>65370.3</v>
      </c>
      <c r="DK376" s="136">
        <v>163143.45000000001</v>
      </c>
      <c r="DL376" s="136">
        <v>439.3</v>
      </c>
      <c r="DM376" s="136">
        <v>62198.75</v>
      </c>
      <c r="DN376" s="136">
        <v>153881.92499999999</v>
      </c>
      <c r="DO376" s="136">
        <v>50.95</v>
      </c>
      <c r="DP376" s="136">
        <v>1718.1690000000001</v>
      </c>
      <c r="DQ376" s="136">
        <v>4259.308</v>
      </c>
      <c r="DR376" s="136">
        <v>1.96</v>
      </c>
      <c r="DS376" s="136">
        <v>56.652000000000001</v>
      </c>
      <c r="DT376" s="136">
        <v>138.39400000000001</v>
      </c>
      <c r="DU376" s="136">
        <v>10.875</v>
      </c>
      <c r="DV376" s="136">
        <v>297.47500000000002</v>
      </c>
      <c r="DW376" s="136">
        <v>727.125</v>
      </c>
      <c r="DX376" s="136">
        <v>192.125</v>
      </c>
      <c r="DY376" s="136">
        <v>2557.2249999999999</v>
      </c>
      <c r="DZ376" s="136">
        <v>7088.0249999999996</v>
      </c>
      <c r="EA376" s="136">
        <v>187.375</v>
      </c>
      <c r="EB376" s="136">
        <v>10230.549999999999</v>
      </c>
      <c r="EC376" s="136">
        <v>24604.924999999999</v>
      </c>
      <c r="ED376" s="136"/>
      <c r="EE376" s="136"/>
      <c r="EF376" s="136"/>
      <c r="EG376" s="136"/>
      <c r="EH376" s="136"/>
      <c r="EI376" s="136"/>
      <c r="EJ376" s="136"/>
      <c r="EK376" s="136"/>
      <c r="EL376" s="136"/>
      <c r="EM376" s="136"/>
      <c r="EN376" s="136"/>
      <c r="EO376" s="136"/>
      <c r="EP376" s="136"/>
      <c r="ER376" s="136"/>
      <c r="ES376" s="136"/>
      <c r="ET376" s="136"/>
      <c r="EU376" s="136"/>
      <c r="EV376" s="136"/>
      <c r="EW376" s="136"/>
      <c r="EX376" s="136"/>
      <c r="EY376" s="136"/>
      <c r="EZ376" s="136"/>
      <c r="FA376" s="136"/>
      <c r="FB376" s="136"/>
      <c r="FC376" s="136"/>
      <c r="FD376" s="136"/>
      <c r="FE376" s="136"/>
      <c r="FF376" s="136"/>
      <c r="FG376" s="136"/>
      <c r="FH376" s="136"/>
      <c r="FI376" s="136"/>
      <c r="FJ376" s="136"/>
      <c r="FK376" s="136"/>
      <c r="FL376" s="136"/>
      <c r="FM376" s="136"/>
      <c r="FN376" s="136"/>
      <c r="FO376" s="136"/>
      <c r="FP376" s="136"/>
      <c r="FQ376" s="136"/>
      <c r="FR376" s="136"/>
      <c r="FS376" s="136"/>
      <c r="FT376" s="136"/>
      <c r="FU376" s="136"/>
      <c r="FV376" s="136"/>
      <c r="FW376" s="136"/>
      <c r="FX376" s="136"/>
      <c r="FY376" s="136"/>
      <c r="FZ376" s="136"/>
      <c r="GA376" s="136"/>
      <c r="GB376" s="136"/>
      <c r="GC376" s="136"/>
      <c r="GD376" s="136"/>
      <c r="GE376" s="136"/>
      <c r="GF376" s="136"/>
      <c r="GG376" s="136"/>
      <c r="GH376" s="136"/>
      <c r="GI376" s="136"/>
      <c r="GJ376" s="136"/>
      <c r="GK376" s="136"/>
      <c r="GL376" s="136"/>
      <c r="GM376" s="136"/>
      <c r="GN376" s="136"/>
      <c r="GO376" s="136"/>
      <c r="GP376" s="136"/>
      <c r="GQ376" s="136"/>
      <c r="GR376" s="136"/>
      <c r="GS376" s="136"/>
      <c r="GT376" s="136"/>
      <c r="GU376" s="136"/>
      <c r="GV376" s="136"/>
      <c r="GW376" s="136"/>
      <c r="GX376" s="136"/>
      <c r="GY376" s="136"/>
      <c r="GZ376" s="136"/>
      <c r="HA376" s="136"/>
      <c r="HB376" s="136"/>
      <c r="HC376" s="136"/>
      <c r="HD376" s="136"/>
      <c r="HE376" s="136"/>
      <c r="HF376" s="136"/>
      <c r="HG376" s="136"/>
      <c r="HH376" s="136"/>
      <c r="HI376" s="136"/>
      <c r="HJ376" s="136"/>
      <c r="HK376" s="136"/>
      <c r="HL376" s="136"/>
      <c r="HM376" s="136"/>
      <c r="HN376" s="136"/>
      <c r="HO376" s="136"/>
      <c r="HP376" s="136"/>
      <c r="HQ376" s="136"/>
      <c r="HR376" s="136"/>
      <c r="HS376" s="136"/>
      <c r="HT376" s="136"/>
      <c r="HU376" s="136"/>
      <c r="HV376" s="136"/>
      <c r="HW376" s="136"/>
      <c r="HX376" s="136"/>
      <c r="HY376" s="136"/>
      <c r="HZ376" s="136"/>
      <c r="IA376" s="136"/>
      <c r="IB376" s="136"/>
      <c r="IC376" s="136"/>
      <c r="ID376" s="136"/>
      <c r="IE376" s="136"/>
      <c r="IF376" s="136"/>
      <c r="IG376" s="136"/>
      <c r="IH376" s="136"/>
      <c r="II376" s="136"/>
      <c r="IJ376" s="136"/>
      <c r="IK376" s="136"/>
      <c r="IL376" s="136"/>
      <c r="IM376" s="136"/>
      <c r="IN376" s="136"/>
      <c r="IO376" s="136"/>
      <c r="IP376" s="136"/>
      <c r="IQ376" s="136"/>
      <c r="IR376" s="136"/>
      <c r="IS376" s="136"/>
      <c r="IT376" s="136"/>
      <c r="IU376" s="136"/>
      <c r="IV376" s="136"/>
      <c r="IW376" s="136"/>
      <c r="IX376" s="136"/>
      <c r="IY376" s="136"/>
      <c r="IZ376" s="136"/>
      <c r="JA376" s="136"/>
      <c r="JB376" s="136"/>
      <c r="JC376" s="136"/>
      <c r="JD376" s="136"/>
      <c r="JE376" s="136"/>
      <c r="JF376" s="136"/>
      <c r="JG376" s="136"/>
      <c r="JH376" s="136"/>
      <c r="JI376" s="136"/>
      <c r="JJ376" s="136"/>
      <c r="JK376" s="136"/>
      <c r="JL376" s="136"/>
      <c r="JM376" s="136"/>
      <c r="JN376" s="136"/>
      <c r="JO376" s="136"/>
      <c r="JP376" s="136"/>
      <c r="JQ376" s="136"/>
      <c r="JR376" s="136"/>
      <c r="JS376" s="136"/>
      <c r="JT376" s="136"/>
      <c r="JU376" s="136"/>
      <c r="JV376" s="136"/>
      <c r="JW376" s="136"/>
      <c r="JX376" s="136"/>
      <c r="JY376" s="136"/>
      <c r="JZ376" s="136"/>
      <c r="KA376" s="136"/>
      <c r="KB376" s="136"/>
      <c r="KC376" s="136"/>
      <c r="KD376" s="136"/>
      <c r="KE376" s="136"/>
      <c r="KF376" s="136"/>
      <c r="KG376" s="136"/>
      <c r="KH376" s="136"/>
      <c r="KI376" s="136"/>
      <c r="KJ376" s="136"/>
      <c r="KK376" s="136"/>
      <c r="KL376" s="136"/>
      <c r="KM376" s="136"/>
      <c r="KN376" s="136"/>
      <c r="KO376" s="136"/>
      <c r="KP376" s="136"/>
      <c r="KQ376" s="136"/>
      <c r="KR376" s="136"/>
      <c r="KS376" s="136"/>
      <c r="KT376" s="136"/>
      <c r="KU376" s="136"/>
      <c r="KV376" s="136"/>
      <c r="KW376" s="136"/>
      <c r="KX376" s="136"/>
      <c r="KY376" s="136"/>
      <c r="KZ376" s="136"/>
      <c r="LA376" s="136"/>
      <c r="LB376" s="136"/>
      <c r="LC376" s="136"/>
      <c r="LD376" s="136"/>
      <c r="LE376" s="136"/>
      <c r="LF376" s="136"/>
      <c r="LG376" s="136"/>
      <c r="LH376" s="136"/>
      <c r="LI376" s="136"/>
      <c r="LJ376" s="136"/>
      <c r="LK376" s="136"/>
      <c r="LL376" s="136"/>
      <c r="LM376" s="136"/>
      <c r="LN376" s="136"/>
      <c r="LO376" s="136"/>
      <c r="LP376" s="136"/>
      <c r="LQ376" s="136"/>
      <c r="LR376" s="136"/>
      <c r="LS376" s="136"/>
      <c r="LT376" s="136"/>
      <c r="LU376" s="136"/>
      <c r="LV376" s="136"/>
      <c r="LW376" s="136"/>
      <c r="LX376" s="136"/>
      <c r="LY376" s="136"/>
      <c r="LZ376" s="136"/>
      <c r="MA376" s="136"/>
      <c r="MB376" s="136"/>
      <c r="MC376" s="136"/>
      <c r="MD376" s="136"/>
      <c r="ME376" s="136"/>
      <c r="MF376" s="136"/>
      <c r="MG376" s="136"/>
      <c r="MH376" s="136"/>
      <c r="MI376" s="136"/>
      <c r="MJ376" s="136"/>
      <c r="MK376" s="136"/>
      <c r="ML376" s="136"/>
      <c r="MM376" s="136"/>
      <c r="MN376" s="136"/>
      <c r="MO376" s="136"/>
      <c r="MP376" s="136"/>
      <c r="MQ376" s="136"/>
      <c r="MR376" s="136"/>
      <c r="MS376" s="136"/>
      <c r="MT376" s="136"/>
      <c r="MU376" s="136"/>
      <c r="MV376" s="136"/>
      <c r="MW376" s="136"/>
      <c r="MX376" s="136"/>
      <c r="MY376" s="136"/>
      <c r="MZ376" s="136"/>
      <c r="NA376" s="136"/>
      <c r="NB376" s="136"/>
      <c r="NC376" s="136"/>
      <c r="ND376" s="136"/>
      <c r="NE376" s="136"/>
      <c r="NF376" s="136"/>
      <c r="NG376" s="136"/>
      <c r="NH376" s="136"/>
      <c r="NI376" s="136"/>
      <c r="NJ376" s="136"/>
      <c r="NK376" s="136"/>
      <c r="NL376" s="136"/>
      <c r="NM376" s="136"/>
      <c r="NN376" s="136"/>
      <c r="NO376" s="136"/>
      <c r="NP376" s="136"/>
      <c r="NQ376" s="136"/>
      <c r="NR376" s="136"/>
      <c r="NS376" s="136"/>
      <c r="NT376" s="136"/>
      <c r="NU376" s="136"/>
      <c r="NV376" s="136"/>
      <c r="NW376" s="136"/>
      <c r="NX376" s="136"/>
      <c r="NY376" s="136"/>
      <c r="NZ376" s="136"/>
      <c r="OA376" s="136"/>
      <c r="OB376" s="136"/>
      <c r="OC376" s="136"/>
      <c r="OD376" s="136"/>
      <c r="OE376" s="136"/>
      <c r="OF376" s="136"/>
      <c r="OG376" s="136"/>
      <c r="OH376" s="136"/>
      <c r="OI376" s="136"/>
      <c r="OJ376" s="136"/>
      <c r="OK376" s="136"/>
      <c r="OL376" s="136"/>
      <c r="OM376" s="136"/>
      <c r="ON376" s="136"/>
    </row>
    <row r="377" spans="1:404" ht="20.25" customHeight="1">
      <c r="A377" s="25">
        <v>40213</v>
      </c>
      <c r="B377" s="26" t="s">
        <v>476</v>
      </c>
      <c r="C377" s="27">
        <v>2</v>
      </c>
      <c r="D377" s="14">
        <v>-3.3671099999999998</v>
      </c>
      <c r="E377" s="23">
        <v>-60.245919999999998</v>
      </c>
      <c r="F377" s="11" t="s">
        <v>16</v>
      </c>
      <c r="G377" s="13">
        <v>11</v>
      </c>
      <c r="H377" s="11" t="s">
        <v>474</v>
      </c>
      <c r="I377" s="12" t="s">
        <v>475</v>
      </c>
      <c r="J377" s="12" t="s">
        <v>1930</v>
      </c>
      <c r="K377" s="24" t="s">
        <v>451</v>
      </c>
      <c r="L377" s="136">
        <v>1</v>
      </c>
      <c r="M377" s="178">
        <v>3</v>
      </c>
      <c r="N377" s="178">
        <v>1</v>
      </c>
      <c r="O377" s="178">
        <v>30.32</v>
      </c>
      <c r="P377" s="178">
        <v>102</v>
      </c>
      <c r="Q377" s="178">
        <v>0.51</v>
      </c>
      <c r="R377" s="178">
        <v>16</v>
      </c>
      <c r="S377" s="178">
        <v>1.2</v>
      </c>
      <c r="T377" s="178">
        <v>0.3</v>
      </c>
      <c r="U377" s="178">
        <v>0.1</v>
      </c>
      <c r="V377" s="178" t="s">
        <v>15</v>
      </c>
      <c r="W377" s="28">
        <v>6.71</v>
      </c>
      <c r="X377" s="28">
        <v>0.73</v>
      </c>
      <c r="Y377" s="28">
        <v>5.05</v>
      </c>
      <c r="Z377" s="29" t="s">
        <v>15</v>
      </c>
      <c r="AA377" s="28">
        <v>3.5</v>
      </c>
      <c r="AB377" s="28">
        <v>7.57</v>
      </c>
      <c r="AC377" s="28">
        <v>46.02</v>
      </c>
      <c r="AD377" s="28">
        <v>0.06</v>
      </c>
      <c r="AE377" s="178" t="s">
        <v>1900</v>
      </c>
      <c r="AF377" s="28">
        <v>1.51</v>
      </c>
      <c r="AG377" s="28" t="s">
        <v>1900</v>
      </c>
      <c r="AH377" s="28">
        <v>4.7699999999999996</v>
      </c>
      <c r="AI377" s="205">
        <v>12.43</v>
      </c>
      <c r="AJ377" s="28">
        <v>2.06</v>
      </c>
      <c r="AK377" s="28">
        <v>3.13</v>
      </c>
      <c r="AL377" s="28">
        <v>2.36</v>
      </c>
      <c r="AM377" s="167" t="s">
        <v>1895</v>
      </c>
      <c r="AN377" s="29" t="s">
        <v>15</v>
      </c>
      <c r="AO377" s="205">
        <v>12.571665092183716</v>
      </c>
      <c r="AP377" s="205">
        <v>9.3837365183550325</v>
      </c>
      <c r="AQ377" s="217">
        <f t="shared" si="25"/>
        <v>21.95540161053875</v>
      </c>
      <c r="AR377" s="261">
        <f t="shared" si="24"/>
        <v>0.57260009701435965</v>
      </c>
      <c r="AS377" s="28">
        <v>1.68</v>
      </c>
      <c r="AT377" s="28">
        <v>20.9</v>
      </c>
      <c r="AU377" s="28">
        <v>1.6</v>
      </c>
      <c r="AV377" s="28">
        <v>13.04</v>
      </c>
      <c r="AW377" s="204" t="str">
        <f>IF(AM377="&lt;0.01","&lt;0.55",(AM377*1000)/1.28784/14.0067)</f>
        <v>&lt;0.55</v>
      </c>
      <c r="AX377" s="217">
        <v>0.7621</v>
      </c>
      <c r="AY377" s="217">
        <v>0.1651</v>
      </c>
      <c r="AZ377" s="217">
        <f t="shared" si="27"/>
        <v>2.4946629684005163E-2</v>
      </c>
      <c r="BA377" s="217">
        <v>0.59699999999999998</v>
      </c>
      <c r="BB377" s="246">
        <f t="shared" si="28"/>
        <v>0.16386183266932269</v>
      </c>
      <c r="BC377" s="217">
        <v>0.85229999999999995</v>
      </c>
      <c r="BD377" s="217">
        <f t="shared" si="29"/>
        <v>0.24821453707451699</v>
      </c>
      <c r="BE377" s="217">
        <v>30.7026</v>
      </c>
      <c r="BF377" s="217">
        <f t="shared" si="30"/>
        <v>9.2690123664797888</v>
      </c>
      <c r="BG377" s="217">
        <f t="shared" si="32"/>
        <v>1.0674506069999999E-2</v>
      </c>
      <c r="BH377" s="217" t="s">
        <v>15</v>
      </c>
      <c r="BI377" s="217" t="s">
        <v>15</v>
      </c>
      <c r="BJ377" s="309">
        <v>16.470680000000002</v>
      </c>
      <c r="BK377" s="309">
        <v>482007700</v>
      </c>
      <c r="BL377" s="309">
        <v>163760400</v>
      </c>
      <c r="BM377" s="309">
        <v>0.4685745</v>
      </c>
      <c r="BN377" s="309">
        <v>0.16433729999999999</v>
      </c>
      <c r="BO377" s="309">
        <v>0.22046370000000001</v>
      </c>
      <c r="BP377" s="309">
        <v>0.1126421</v>
      </c>
      <c r="BQ377" s="309">
        <v>0</v>
      </c>
      <c r="BR377" s="309">
        <v>3.3982329999999998E-2</v>
      </c>
      <c r="BS377" s="136">
        <v>13.779643331255199</v>
      </c>
      <c r="BT377" s="136">
        <v>2.5781142371041401</v>
      </c>
      <c r="BU377" s="136">
        <v>4.3831178336404299E-3</v>
      </c>
      <c r="BV377" s="136">
        <v>7.1049419431281902E-3</v>
      </c>
      <c r="BW377" s="136">
        <v>1.18217079767159E-2</v>
      </c>
      <c r="BX377" s="136">
        <v>58.329101844930904</v>
      </c>
      <c r="BY377" s="136">
        <v>1121.9539063771299</v>
      </c>
      <c r="BZ377" s="136">
        <v>4.0878617926329103E-2</v>
      </c>
      <c r="CA377" s="136">
        <v>2.3293544655833098E-3</v>
      </c>
      <c r="CB377" s="136">
        <v>29932.653982711301</v>
      </c>
      <c r="CC377" s="136">
        <v>2185.0003383622302</v>
      </c>
      <c r="CD377" s="136">
        <v>249.038127197124</v>
      </c>
      <c r="CE377" s="136">
        <v>0</v>
      </c>
      <c r="CF377" s="136">
        <v>0.64736199999999999</v>
      </c>
      <c r="CG377" s="136">
        <v>0.64736199999999999</v>
      </c>
      <c r="CH377" s="136">
        <v>29.7</v>
      </c>
      <c r="CI377" s="136">
        <v>27.095862068965499</v>
      </c>
      <c r="CJ377" s="136">
        <v>26.9689750692521</v>
      </c>
      <c r="CK377" s="136">
        <v>4.6800000000000001E-2</v>
      </c>
      <c r="CL377" s="136">
        <v>14.180400000000001</v>
      </c>
      <c r="CM377" s="136">
        <v>39.9636</v>
      </c>
      <c r="CN377" s="136">
        <v>484.09722199999999</v>
      </c>
      <c r="CO377" s="136">
        <v>26978.476938</v>
      </c>
      <c r="CP377" s="136">
        <v>65785.045824999994</v>
      </c>
      <c r="CQ377" s="136">
        <v>73</v>
      </c>
      <c r="CR377" s="136">
        <v>83.027586206896601</v>
      </c>
      <c r="CS377" s="136">
        <v>82.2770083102493</v>
      </c>
      <c r="CT377" s="136">
        <v>1005.2</v>
      </c>
      <c r="CU377" s="136">
        <v>1003.8372413793099</v>
      </c>
      <c r="CV377" s="136">
        <v>1004.16343490305</v>
      </c>
      <c r="CW377" s="136">
        <v>2.1</v>
      </c>
      <c r="CX377" s="136">
        <v>1.8806896551724099</v>
      </c>
      <c r="CY377" s="136">
        <v>1.8988919667590001</v>
      </c>
      <c r="CZ377" s="136">
        <v>56</v>
      </c>
      <c r="DA377" s="136">
        <v>101.358620689655</v>
      </c>
      <c r="DB377" s="136">
        <v>112.759002770083</v>
      </c>
      <c r="DC377" s="136">
        <v>94.55</v>
      </c>
      <c r="DD377" s="136">
        <v>2995</v>
      </c>
      <c r="DE377" s="136">
        <v>7490.7250000000004</v>
      </c>
      <c r="DF377" s="136">
        <v>799.8</v>
      </c>
      <c r="DG377" s="136">
        <v>26580.525000000001</v>
      </c>
      <c r="DH377" s="136">
        <v>65876.524999999994</v>
      </c>
      <c r="DI377" s="136">
        <v>474.42500000000001</v>
      </c>
      <c r="DJ377" s="136">
        <v>65370.3</v>
      </c>
      <c r="DK377" s="136">
        <v>163143.45000000001</v>
      </c>
      <c r="DL377" s="136">
        <v>439.3</v>
      </c>
      <c r="DM377" s="136">
        <v>62198.75</v>
      </c>
      <c r="DN377" s="136">
        <v>153881.92499999999</v>
      </c>
      <c r="DO377" s="136">
        <v>50.95</v>
      </c>
      <c r="DP377" s="136">
        <v>1718.1690000000001</v>
      </c>
      <c r="DQ377" s="136">
        <v>4259.308</v>
      </c>
      <c r="DR377" s="136">
        <v>1.96</v>
      </c>
      <c r="DS377" s="136">
        <v>56.652000000000001</v>
      </c>
      <c r="DT377" s="136">
        <v>138.39400000000001</v>
      </c>
      <c r="DU377" s="136">
        <v>10.875</v>
      </c>
      <c r="DV377" s="136">
        <v>297.47500000000002</v>
      </c>
      <c r="DW377" s="136">
        <v>727.125</v>
      </c>
      <c r="DX377" s="136">
        <v>192.125</v>
      </c>
      <c r="DY377" s="136">
        <v>2557.2249999999999</v>
      </c>
      <c r="DZ377" s="136">
        <v>7088.0249999999996</v>
      </c>
      <c r="EA377" s="136">
        <v>187.375</v>
      </c>
      <c r="EB377" s="136">
        <v>10230.549999999999</v>
      </c>
      <c r="EC377" s="136">
        <v>24604.924999999999</v>
      </c>
      <c r="ED377" s="138">
        <v>0</v>
      </c>
      <c r="EE377" s="138">
        <v>0</v>
      </c>
      <c r="EF377" s="138">
        <v>0</v>
      </c>
      <c r="EG377" s="138">
        <v>0</v>
      </c>
      <c r="EH377" s="138">
        <v>0</v>
      </c>
      <c r="EI377" s="138">
        <v>21.231422505307854</v>
      </c>
      <c r="EJ377" s="138">
        <v>0</v>
      </c>
      <c r="EK377" s="138">
        <v>0</v>
      </c>
      <c r="EL377" s="138">
        <v>0</v>
      </c>
      <c r="EM377" s="138">
        <v>106.15711252653927</v>
      </c>
      <c r="EN377" s="138">
        <v>0</v>
      </c>
      <c r="EO377" s="138">
        <v>0</v>
      </c>
      <c r="EP377" s="138">
        <v>0</v>
      </c>
      <c r="EQ377" s="150">
        <v>21.231422505307854</v>
      </c>
      <c r="ER377" s="138">
        <v>0</v>
      </c>
      <c r="ES377" s="138">
        <v>0</v>
      </c>
      <c r="ET377" s="138">
        <v>0</v>
      </c>
      <c r="EU377" s="138">
        <v>0</v>
      </c>
      <c r="EV377" s="138">
        <v>0</v>
      </c>
      <c r="EW377" s="138">
        <v>0</v>
      </c>
      <c r="EX377" s="138">
        <v>0</v>
      </c>
      <c r="EY377" s="138">
        <v>0</v>
      </c>
      <c r="EZ377" s="138">
        <v>0</v>
      </c>
      <c r="FA377" s="138">
        <v>0</v>
      </c>
      <c r="FB377" s="138">
        <v>0</v>
      </c>
      <c r="FC377" s="138">
        <v>0</v>
      </c>
      <c r="FD377" s="138">
        <v>0</v>
      </c>
      <c r="FE377" s="138">
        <v>0</v>
      </c>
      <c r="FF377" s="138">
        <v>0</v>
      </c>
      <c r="FG377" s="138">
        <v>0</v>
      </c>
      <c r="FH377" s="138">
        <v>0</v>
      </c>
      <c r="FI377" s="138">
        <v>0</v>
      </c>
      <c r="FJ377" s="138">
        <v>0</v>
      </c>
      <c r="FK377" s="138">
        <v>0</v>
      </c>
      <c r="FL377" s="138">
        <v>0</v>
      </c>
      <c r="FM377" s="138">
        <v>0</v>
      </c>
      <c r="FN377" s="138">
        <v>0</v>
      </c>
      <c r="FO377" s="138">
        <v>21.231422505307854</v>
      </c>
      <c r="FP377" s="138">
        <v>0</v>
      </c>
      <c r="FQ377" s="138">
        <v>0</v>
      </c>
      <c r="FR377" s="138">
        <v>0</v>
      </c>
      <c r="FS377" s="138">
        <v>0</v>
      </c>
      <c r="FT377" s="138">
        <v>0</v>
      </c>
      <c r="FU377" s="138">
        <v>0</v>
      </c>
      <c r="FV377" s="138">
        <v>0</v>
      </c>
      <c r="FW377" s="138">
        <v>21.231422505307854</v>
      </c>
      <c r="FX377" s="138">
        <v>0</v>
      </c>
      <c r="FY377" s="138">
        <v>0</v>
      </c>
      <c r="FZ377" s="138">
        <v>0</v>
      </c>
      <c r="GA377" s="138">
        <v>0</v>
      </c>
      <c r="GB377" s="138">
        <v>63.694267515923563</v>
      </c>
      <c r="GC377" s="138">
        <v>0</v>
      </c>
      <c r="GD377" s="138">
        <v>0</v>
      </c>
      <c r="GE377" s="138">
        <v>0</v>
      </c>
      <c r="GF377" s="138">
        <v>0</v>
      </c>
      <c r="GG377" s="138">
        <v>0</v>
      </c>
      <c r="GH377" s="138">
        <v>0</v>
      </c>
      <c r="GI377" s="138">
        <v>0</v>
      </c>
      <c r="GJ377" s="138">
        <v>0</v>
      </c>
      <c r="GK377" s="138">
        <v>0</v>
      </c>
      <c r="GL377" s="138">
        <v>0</v>
      </c>
      <c r="GM377" s="138">
        <v>0</v>
      </c>
      <c r="GN377" s="138">
        <v>0</v>
      </c>
      <c r="GO377" s="138">
        <v>0</v>
      </c>
      <c r="GP377" s="138">
        <v>0</v>
      </c>
      <c r="GQ377" s="138">
        <v>0</v>
      </c>
      <c r="GR377" s="138">
        <v>339.70276008492567</v>
      </c>
      <c r="GS377" s="138">
        <v>191.08280254777068</v>
      </c>
      <c r="GT377" s="138">
        <v>21.231422505307854</v>
      </c>
      <c r="GU377" s="138">
        <v>0</v>
      </c>
      <c r="GV377" s="138">
        <v>106.15711252653927</v>
      </c>
      <c r="GW377" s="138">
        <v>0</v>
      </c>
      <c r="GX377" s="138">
        <v>0</v>
      </c>
      <c r="GY377" s="138">
        <v>0</v>
      </c>
      <c r="GZ377" s="138">
        <v>0</v>
      </c>
      <c r="HA377" s="138">
        <v>0</v>
      </c>
      <c r="HB377" s="138">
        <v>0</v>
      </c>
      <c r="HC377" s="138">
        <v>0</v>
      </c>
      <c r="HD377" s="138">
        <v>0</v>
      </c>
      <c r="HE377" s="138">
        <v>0</v>
      </c>
      <c r="HF377" s="138">
        <v>42.462845010615709</v>
      </c>
      <c r="HG377" s="138">
        <v>0</v>
      </c>
      <c r="HH377" s="138">
        <v>21.231422505307854</v>
      </c>
      <c r="HI377" s="138">
        <v>0</v>
      </c>
      <c r="HJ377" s="138">
        <v>0</v>
      </c>
      <c r="HK377" s="138">
        <v>0</v>
      </c>
      <c r="HL377" s="138">
        <v>148.61995753715499</v>
      </c>
      <c r="HM377" s="138">
        <v>21.231422505307854</v>
      </c>
      <c r="HN377" s="138">
        <v>21.231422505307854</v>
      </c>
      <c r="HO377" s="138">
        <v>0</v>
      </c>
      <c r="HP377" s="138">
        <v>0</v>
      </c>
      <c r="HQ377" s="138">
        <v>0</v>
      </c>
      <c r="HR377" s="138">
        <v>0</v>
      </c>
      <c r="HS377" s="138">
        <v>0</v>
      </c>
      <c r="HT377" s="138">
        <v>0</v>
      </c>
      <c r="HU377" s="138">
        <v>276.0084925690021</v>
      </c>
      <c r="HV377" s="138">
        <v>0</v>
      </c>
      <c r="HW377" s="138">
        <v>21.231422505307854</v>
      </c>
      <c r="HX377" s="138">
        <v>191.08280254777068</v>
      </c>
      <c r="HY377" s="138">
        <v>530.78556263269638</v>
      </c>
      <c r="HZ377" s="138">
        <v>0</v>
      </c>
      <c r="IA377" s="138">
        <v>21.231422505307854</v>
      </c>
      <c r="IB377" s="138">
        <v>0</v>
      </c>
      <c r="IC377" s="138">
        <v>0</v>
      </c>
      <c r="ID377" s="138">
        <v>42.462845010615709</v>
      </c>
      <c r="IE377" s="138">
        <v>0</v>
      </c>
      <c r="IF377" s="138">
        <v>0</v>
      </c>
      <c r="IG377" s="138">
        <v>0</v>
      </c>
      <c r="IH377" s="138">
        <v>0</v>
      </c>
      <c r="II377" s="138">
        <v>0</v>
      </c>
      <c r="IJ377" s="138">
        <v>0</v>
      </c>
      <c r="IK377" s="138">
        <v>0</v>
      </c>
      <c r="IL377" s="138">
        <v>0</v>
      </c>
      <c r="IM377" s="138">
        <v>0</v>
      </c>
      <c r="IN377" s="138">
        <v>0</v>
      </c>
      <c r="IO377" s="138">
        <v>42.462845010615709</v>
      </c>
      <c r="IP377" s="138">
        <v>0</v>
      </c>
      <c r="IQ377" s="138">
        <v>0</v>
      </c>
      <c r="IR377" s="138">
        <v>0</v>
      </c>
      <c r="IS377" s="138">
        <v>0</v>
      </c>
      <c r="IT377" s="138">
        <v>21.231422505307854</v>
      </c>
      <c r="IU377" s="138">
        <v>0</v>
      </c>
      <c r="IV377" s="138">
        <v>42.462845010615709</v>
      </c>
      <c r="IW377" s="138">
        <v>0</v>
      </c>
      <c r="IX377" s="138">
        <v>21.231422505307854</v>
      </c>
      <c r="IY377" s="138">
        <v>0</v>
      </c>
      <c r="IZ377" s="138">
        <v>0</v>
      </c>
      <c r="JA377" s="138">
        <v>0</v>
      </c>
      <c r="JB377" s="138">
        <v>63.694267515923563</v>
      </c>
      <c r="JC377" s="138">
        <v>42.462845010615709</v>
      </c>
      <c r="JD377" s="138">
        <v>0</v>
      </c>
      <c r="JE377" s="138">
        <v>21.231422505307854</v>
      </c>
      <c r="JF377" s="138">
        <v>21.231422505307854</v>
      </c>
      <c r="JG377" s="138">
        <v>21.231422505307854</v>
      </c>
      <c r="JH377" s="138">
        <v>0</v>
      </c>
      <c r="JI377" s="138">
        <v>0</v>
      </c>
      <c r="JJ377" s="138">
        <v>0</v>
      </c>
      <c r="JK377" s="138">
        <v>0</v>
      </c>
      <c r="JL377" s="138">
        <v>0</v>
      </c>
      <c r="JM377" s="138">
        <v>0</v>
      </c>
      <c r="JN377" s="138">
        <v>0</v>
      </c>
      <c r="JO377" s="138">
        <v>21.231422505307854</v>
      </c>
      <c r="JP377" s="138">
        <v>0</v>
      </c>
      <c r="JQ377" s="138">
        <v>21.231422505307854</v>
      </c>
      <c r="JR377" s="138">
        <v>0</v>
      </c>
      <c r="JS377" s="138">
        <v>169.85138004246284</v>
      </c>
      <c r="JT377" s="138">
        <v>0</v>
      </c>
      <c r="JU377" s="138">
        <v>0</v>
      </c>
      <c r="JV377" s="138">
        <v>21.231422505307854</v>
      </c>
      <c r="JW377" s="138">
        <v>0</v>
      </c>
      <c r="JX377" s="138">
        <v>0</v>
      </c>
      <c r="JY377" s="138">
        <v>0</v>
      </c>
      <c r="JZ377" s="138">
        <v>0</v>
      </c>
      <c r="KA377" s="138">
        <v>0</v>
      </c>
      <c r="KB377" s="138">
        <v>0</v>
      </c>
      <c r="KC377" s="138">
        <v>0</v>
      </c>
      <c r="KD377" s="138">
        <v>0</v>
      </c>
      <c r="KE377" s="138">
        <v>0</v>
      </c>
      <c r="KF377" s="138">
        <v>63.694267515923563</v>
      </c>
      <c r="KG377" s="138">
        <v>0</v>
      </c>
      <c r="KH377" s="138">
        <v>0</v>
      </c>
      <c r="KI377" s="138">
        <v>0</v>
      </c>
      <c r="KJ377" s="138">
        <v>0</v>
      </c>
      <c r="KK377" s="138">
        <v>0</v>
      </c>
      <c r="KL377" s="138">
        <v>0</v>
      </c>
      <c r="KM377" s="138">
        <v>0</v>
      </c>
      <c r="KN377" s="138">
        <v>0</v>
      </c>
      <c r="KO377" s="138">
        <v>0</v>
      </c>
      <c r="KP377" s="138">
        <v>0</v>
      </c>
      <c r="KQ377" s="138">
        <v>0</v>
      </c>
      <c r="KR377" s="138">
        <v>0</v>
      </c>
      <c r="KS377" s="138">
        <v>0</v>
      </c>
      <c r="KT377" s="138">
        <v>0</v>
      </c>
      <c r="KU377" s="138">
        <v>0</v>
      </c>
      <c r="KV377" s="138">
        <v>0</v>
      </c>
      <c r="KW377" s="138">
        <v>0</v>
      </c>
      <c r="KX377" s="138">
        <v>0</v>
      </c>
      <c r="KY377" s="138">
        <v>0</v>
      </c>
      <c r="KZ377" s="138">
        <v>764.33121019108273</v>
      </c>
      <c r="LA377" s="138">
        <v>21.231422505307854</v>
      </c>
      <c r="LB377" s="138">
        <v>0</v>
      </c>
      <c r="LC377" s="138">
        <v>0</v>
      </c>
      <c r="LD377" s="138">
        <v>976.64543524416126</v>
      </c>
      <c r="LE377" s="138">
        <v>191.08280254777068</v>
      </c>
      <c r="LF377" s="138">
        <v>0</v>
      </c>
      <c r="LG377" s="138">
        <v>127.38853503184713</v>
      </c>
      <c r="LH377" s="138">
        <v>0</v>
      </c>
      <c r="LI377" s="138">
        <v>0</v>
      </c>
      <c r="LJ377" s="138">
        <v>0</v>
      </c>
      <c r="LK377" s="138">
        <v>0</v>
      </c>
      <c r="LL377" s="139">
        <v>21.231422505307854</v>
      </c>
      <c r="LM377" s="138">
        <v>0</v>
      </c>
      <c r="LN377" s="138">
        <v>0</v>
      </c>
      <c r="LO377" s="138">
        <v>0</v>
      </c>
      <c r="LP377" s="138">
        <v>0</v>
      </c>
      <c r="LQ377" s="138">
        <v>0</v>
      </c>
      <c r="LR377" s="138">
        <v>0</v>
      </c>
      <c r="LS377" s="138">
        <v>0</v>
      </c>
      <c r="LT377" s="138">
        <v>0</v>
      </c>
      <c r="LU377" s="138">
        <v>0</v>
      </c>
      <c r="LV377" s="138">
        <v>0</v>
      </c>
      <c r="LW377" s="138">
        <v>21.231422505307854</v>
      </c>
      <c r="LX377" s="138">
        <v>0</v>
      </c>
      <c r="LY377" s="138">
        <v>0</v>
      </c>
      <c r="LZ377" s="138">
        <v>0</v>
      </c>
      <c r="MA377" s="138">
        <v>0</v>
      </c>
      <c r="MB377" s="138">
        <v>0</v>
      </c>
      <c r="MC377" s="138">
        <v>0</v>
      </c>
      <c r="MD377" s="138">
        <v>0</v>
      </c>
      <c r="ME377" s="138">
        <v>21.231422505307854</v>
      </c>
      <c r="MF377" s="138">
        <v>0</v>
      </c>
      <c r="MG377" s="138">
        <v>0</v>
      </c>
      <c r="MH377" s="138">
        <v>0</v>
      </c>
      <c r="MI377" s="138">
        <v>0</v>
      </c>
      <c r="MJ377" s="138">
        <v>63.694267515923563</v>
      </c>
      <c r="MK377" s="138">
        <v>0</v>
      </c>
      <c r="ML377" s="138">
        <v>0</v>
      </c>
      <c r="MM377" s="138">
        <v>0</v>
      </c>
      <c r="MN377" s="138">
        <v>0</v>
      </c>
      <c r="MO377" s="138">
        <v>0</v>
      </c>
      <c r="MP377" s="138">
        <v>0</v>
      </c>
      <c r="MQ377" s="138">
        <v>0</v>
      </c>
      <c r="MR377" s="138">
        <v>0</v>
      </c>
      <c r="MS377" s="138">
        <v>21.231422505307854</v>
      </c>
      <c r="MT377" s="138">
        <v>0</v>
      </c>
      <c r="MU377" s="138">
        <v>21.231422505307854</v>
      </c>
      <c r="MV377" s="138">
        <v>21.231422505307854</v>
      </c>
      <c r="MW377" s="138">
        <v>0</v>
      </c>
      <c r="MX377" s="138">
        <v>0</v>
      </c>
      <c r="MY377" s="138">
        <v>0</v>
      </c>
      <c r="MZ377" s="138">
        <v>0</v>
      </c>
      <c r="NA377" s="138">
        <v>0</v>
      </c>
      <c r="NB377" s="138">
        <v>106.15711252653927</v>
      </c>
      <c r="NC377" s="138">
        <v>0</v>
      </c>
      <c r="ND377" s="138">
        <v>0</v>
      </c>
      <c r="NE377" s="138">
        <v>0</v>
      </c>
      <c r="NF377" s="138">
        <v>0</v>
      </c>
      <c r="NG377" s="138">
        <v>0</v>
      </c>
      <c r="NH377" s="138">
        <v>0</v>
      </c>
      <c r="NI377" s="138">
        <v>0</v>
      </c>
      <c r="NJ377" s="138">
        <v>0</v>
      </c>
      <c r="NK377" s="138">
        <v>891.71974522292987</v>
      </c>
      <c r="NL377" s="138">
        <v>0</v>
      </c>
      <c r="NM377" s="138">
        <v>0</v>
      </c>
      <c r="NN377" s="138">
        <v>0</v>
      </c>
      <c r="NO377" s="138">
        <v>0</v>
      </c>
      <c r="NP377" s="138">
        <v>0</v>
      </c>
      <c r="NQ377" s="138">
        <v>0</v>
      </c>
      <c r="NR377" s="138">
        <v>0</v>
      </c>
      <c r="NS377" s="138">
        <v>0</v>
      </c>
      <c r="NT377" s="138">
        <v>0</v>
      </c>
      <c r="NU377" s="138">
        <v>0</v>
      </c>
      <c r="NV377" s="138">
        <v>0</v>
      </c>
      <c r="NW377" s="138">
        <v>0</v>
      </c>
      <c r="NX377" s="138">
        <v>0</v>
      </c>
      <c r="NY377" s="138">
        <v>0</v>
      </c>
      <c r="NZ377" s="138">
        <v>0</v>
      </c>
      <c r="OA377" s="138">
        <v>0</v>
      </c>
      <c r="OB377" s="138">
        <v>0</v>
      </c>
      <c r="OC377" s="138">
        <v>0</v>
      </c>
      <c r="OD377" s="138">
        <v>42.462845010615709</v>
      </c>
      <c r="OE377" s="138">
        <v>0</v>
      </c>
      <c r="OF377" s="138">
        <v>0</v>
      </c>
      <c r="OG377" s="138">
        <v>0</v>
      </c>
      <c r="OH377" s="138">
        <v>0</v>
      </c>
      <c r="OI377" s="138">
        <v>0</v>
      </c>
      <c r="OJ377" s="138">
        <v>0</v>
      </c>
      <c r="OK377" s="138">
        <v>0</v>
      </c>
      <c r="OL377" s="138">
        <v>0</v>
      </c>
      <c r="OM377" s="138">
        <v>0</v>
      </c>
      <c r="ON377" s="138">
        <v>0</v>
      </c>
    </row>
    <row r="378" spans="1:404" ht="20.25" customHeight="1">
      <c r="A378" s="17">
        <v>40214</v>
      </c>
      <c r="B378" s="18" t="s">
        <v>491</v>
      </c>
      <c r="C378" s="19">
        <v>2</v>
      </c>
      <c r="D378" s="14">
        <v>-3.4268800000000001</v>
      </c>
      <c r="E378" s="15">
        <v>-60.28877</v>
      </c>
      <c r="F378" s="11" t="s">
        <v>12</v>
      </c>
      <c r="G378" s="13">
        <v>3</v>
      </c>
      <c r="H378" s="11" t="s">
        <v>41</v>
      </c>
      <c r="I378" s="12" t="s">
        <v>492</v>
      </c>
      <c r="J378" s="12" t="s">
        <v>1930</v>
      </c>
      <c r="K378" s="16" t="s">
        <v>451</v>
      </c>
      <c r="L378" s="136">
        <v>0</v>
      </c>
      <c r="M378" s="20">
        <v>5</v>
      </c>
      <c r="N378" s="20" t="s">
        <v>15</v>
      </c>
      <c r="O378" s="20">
        <v>30.39</v>
      </c>
      <c r="P378" s="20">
        <v>81</v>
      </c>
      <c r="Q378" s="20">
        <v>2.91</v>
      </c>
      <c r="R378" s="20">
        <v>70.3</v>
      </c>
      <c r="S378" s="20">
        <v>5.28</v>
      </c>
      <c r="T378" s="20">
        <v>1.6</v>
      </c>
      <c r="U378" s="20">
        <v>0.4</v>
      </c>
      <c r="V378" s="20" t="s">
        <v>15</v>
      </c>
      <c r="W378" s="20">
        <v>7.02</v>
      </c>
      <c r="X378" s="20">
        <v>1.24</v>
      </c>
      <c r="Y378" s="20">
        <v>5.5</v>
      </c>
      <c r="Z378" s="21" t="s">
        <v>15</v>
      </c>
      <c r="AA378" s="20">
        <v>13.9</v>
      </c>
      <c r="AB378" s="20">
        <v>7.2</v>
      </c>
      <c r="AC378" s="20">
        <v>38.4</v>
      </c>
      <c r="AD378" s="20">
        <v>0.06</v>
      </c>
      <c r="AE378" s="20">
        <v>0.9</v>
      </c>
      <c r="AF378" s="20">
        <v>1.71</v>
      </c>
      <c r="AG378" s="28" t="s">
        <v>1900</v>
      </c>
      <c r="AH378" s="20">
        <v>4.3099999999999996</v>
      </c>
      <c r="AI378" s="204">
        <v>11.09</v>
      </c>
      <c r="AJ378" s="20">
        <v>1.57</v>
      </c>
      <c r="AK378" s="20">
        <v>2.5499999999999998</v>
      </c>
      <c r="AL378" s="20">
        <v>1.1000000000000001</v>
      </c>
      <c r="AM378" s="167" t="s">
        <v>1895</v>
      </c>
      <c r="AN378" s="21" t="s">
        <v>15</v>
      </c>
      <c r="AO378" s="204" t="s">
        <v>15</v>
      </c>
      <c r="AP378" s="204" t="s">
        <v>15</v>
      </c>
      <c r="AQ378" s="204" t="s">
        <v>15</v>
      </c>
      <c r="AR378" s="261" t="str">
        <f t="shared" si="24"/>
        <v>NaN</v>
      </c>
      <c r="AS378" s="21" t="s">
        <v>15</v>
      </c>
      <c r="AT378" s="20">
        <v>8.92</v>
      </c>
      <c r="AU378" s="20">
        <v>0.91</v>
      </c>
      <c r="AV378" s="20">
        <v>9.86</v>
      </c>
      <c r="AW378" s="204" t="str">
        <f>IF(AM378="&lt;0.01","&lt;0.55",(AM378*1000)/1.28784/14.0067)</f>
        <v>&lt;0.55</v>
      </c>
      <c r="AX378" s="204">
        <v>11.830500000000001</v>
      </c>
      <c r="AY378" s="204">
        <v>0.15090000000000001</v>
      </c>
      <c r="AZ378" s="204">
        <f t="shared" si="27"/>
        <v>2.2801007991013811E-2</v>
      </c>
      <c r="BA378" s="204">
        <v>11.679600000000001</v>
      </c>
      <c r="BB378" s="266">
        <f t="shared" si="28"/>
        <v>3.2057632509960161</v>
      </c>
      <c r="BC378" s="204">
        <v>0.41670000000000001</v>
      </c>
      <c r="BD378" s="204">
        <f t="shared" si="29"/>
        <v>0.12135515381784731</v>
      </c>
      <c r="BE378" s="204">
        <v>21.8735</v>
      </c>
      <c r="BF378" s="204">
        <f t="shared" si="30"/>
        <v>6.6035365733910369</v>
      </c>
      <c r="BG378" s="204">
        <f t="shared" si="32"/>
        <v>0.16570626435000002</v>
      </c>
      <c r="BH378" s="204" t="s">
        <v>15</v>
      </c>
      <c r="BI378" s="204" t="s">
        <v>15</v>
      </c>
      <c r="BJ378" s="309">
        <v>16.5105</v>
      </c>
      <c r="BK378" s="309">
        <v>488577000</v>
      </c>
      <c r="BL378" s="309">
        <v>165005100</v>
      </c>
      <c r="BM378" s="309">
        <v>0.45427810000000002</v>
      </c>
      <c r="BN378" s="309">
        <v>0.1683837</v>
      </c>
      <c r="BO378" s="309">
        <v>0.22173039999999999</v>
      </c>
      <c r="BP378" s="309">
        <v>0.1226622</v>
      </c>
      <c r="BQ378" s="309">
        <v>0</v>
      </c>
      <c r="BR378" s="309">
        <v>3.2945519999999999E-2</v>
      </c>
      <c r="BS378" s="136">
        <v>11.332141399383501</v>
      </c>
      <c r="BT378" s="136">
        <v>5.0581707954406703</v>
      </c>
      <c r="BU378" s="136">
        <v>-1.25448009930551E-2</v>
      </c>
      <c r="BV378" s="136">
        <v>-2.7287908596918E-3</v>
      </c>
      <c r="BW378" s="136">
        <v>1.28414272330701E-2</v>
      </c>
      <c r="BX378" s="136">
        <v>12.2720140118904</v>
      </c>
      <c r="BY378" s="136">
        <v>1423.1180361869001</v>
      </c>
      <c r="BZ378" s="136">
        <v>2.4626438172076801E-2</v>
      </c>
      <c r="CA378" s="136">
        <v>2.17221180380186E-3</v>
      </c>
      <c r="CB378" s="136">
        <v>74334.973303137507</v>
      </c>
      <c r="CC378" s="136">
        <v>2232.7949046459898</v>
      </c>
      <c r="CD378" s="136">
        <v>334.67274959126098</v>
      </c>
      <c r="CE378" s="136">
        <v>0</v>
      </c>
      <c r="CF378" s="136">
        <v>0.67258399999999996</v>
      </c>
      <c r="CG378" s="136">
        <v>0.67258399999999996</v>
      </c>
      <c r="CH378" s="136">
        <v>31.6</v>
      </c>
      <c r="CI378" s="136">
        <v>27.1372413793103</v>
      </c>
      <c r="CJ378" s="136">
        <v>27.067590027700799</v>
      </c>
      <c r="CK378" s="136">
        <v>0</v>
      </c>
      <c r="CL378" s="136">
        <v>13.7232</v>
      </c>
      <c r="CM378" s="136">
        <v>39.373199999999997</v>
      </c>
      <c r="CN378" s="136">
        <v>461.38166699999999</v>
      </c>
      <c r="CO378" s="136">
        <v>25988.401936999999</v>
      </c>
      <c r="CP378" s="136">
        <v>65572.964160000003</v>
      </c>
      <c r="CQ378" s="136">
        <v>67</v>
      </c>
      <c r="CR378" s="136">
        <v>82.868965517241406</v>
      </c>
      <c r="CS378" s="136">
        <v>81.750692520775601</v>
      </c>
      <c r="CT378" s="136">
        <v>1003.7</v>
      </c>
      <c r="CU378" s="136">
        <v>1003.90689655172</v>
      </c>
      <c r="CV378" s="136">
        <v>1004.09833795014</v>
      </c>
      <c r="CW378" s="136">
        <v>1.3</v>
      </c>
      <c r="CX378" s="136">
        <v>1.8206896551724101</v>
      </c>
      <c r="CY378" s="136">
        <v>1.9066481994459801</v>
      </c>
      <c r="CZ378" s="136">
        <v>129</v>
      </c>
      <c r="DA378" s="136">
        <v>102.95862068965501</v>
      </c>
      <c r="DB378" s="136">
        <v>113.958448753463</v>
      </c>
      <c r="DC378" s="136">
        <v>66.650000000000006</v>
      </c>
      <c r="DD378" s="136">
        <v>3064.65</v>
      </c>
      <c r="DE378" s="136">
        <v>7652.9250000000002</v>
      </c>
      <c r="DF378" s="136">
        <v>483.625</v>
      </c>
      <c r="DG378" s="136">
        <v>26951.25</v>
      </c>
      <c r="DH378" s="136">
        <v>67353.024999999994</v>
      </c>
      <c r="DI378" s="136">
        <v>479.375</v>
      </c>
      <c r="DJ378" s="136">
        <v>65597.399999999994</v>
      </c>
      <c r="DK378" s="136">
        <v>163360.9</v>
      </c>
      <c r="DL378" s="136">
        <v>454.92500000000001</v>
      </c>
      <c r="DM378" s="136">
        <v>62142</v>
      </c>
      <c r="DN378" s="136">
        <v>153960.875</v>
      </c>
      <c r="DO378" s="136">
        <v>32.744999999999997</v>
      </c>
      <c r="DP378" s="136">
        <v>1735.7829999999999</v>
      </c>
      <c r="DQ378" s="136">
        <v>4336.6409999999996</v>
      </c>
      <c r="DR378" s="136">
        <v>1.2649999999999999</v>
      </c>
      <c r="DS378" s="136">
        <v>57.581000000000003</v>
      </c>
      <c r="DT378" s="136">
        <v>141.34700000000001</v>
      </c>
      <c r="DU378" s="136">
        <v>6.5</v>
      </c>
      <c r="DV378" s="136">
        <v>303.45</v>
      </c>
      <c r="DW378" s="136">
        <v>742.9</v>
      </c>
      <c r="DX378" s="136">
        <v>14.4</v>
      </c>
      <c r="DY378" s="136">
        <v>2874.8</v>
      </c>
      <c r="DZ378" s="136">
        <v>7182.7250000000004</v>
      </c>
      <c r="EA378" s="136">
        <v>219.82499999999999</v>
      </c>
      <c r="EB378" s="136">
        <v>10073.125</v>
      </c>
      <c r="EC378" s="136">
        <v>25168.75</v>
      </c>
      <c r="ED378" s="136"/>
      <c r="EE378" s="136"/>
      <c r="EF378" s="136"/>
      <c r="EG378" s="136"/>
      <c r="EH378" s="136"/>
      <c r="EI378" s="136"/>
      <c r="EJ378" s="136"/>
      <c r="EK378" s="136"/>
      <c r="EL378" s="136"/>
      <c r="EM378" s="136"/>
      <c r="EN378" s="136"/>
      <c r="EO378" s="136"/>
      <c r="EP378" s="136"/>
      <c r="ER378" s="136"/>
      <c r="ES378" s="136"/>
      <c r="ET378" s="136"/>
      <c r="EU378" s="136"/>
      <c r="EV378" s="136"/>
      <c r="EW378" s="136"/>
      <c r="EX378" s="136"/>
      <c r="EY378" s="136"/>
      <c r="EZ378" s="136"/>
      <c r="FA378" s="136"/>
      <c r="FB378" s="136"/>
      <c r="FC378" s="136"/>
      <c r="FD378" s="136"/>
      <c r="FE378" s="136"/>
      <c r="FF378" s="136"/>
      <c r="FG378" s="136"/>
      <c r="FH378" s="136"/>
      <c r="FI378" s="136"/>
      <c r="FJ378" s="136"/>
      <c r="FK378" s="136"/>
      <c r="FL378" s="136"/>
      <c r="FM378" s="136"/>
      <c r="FN378" s="136"/>
      <c r="FO378" s="136"/>
      <c r="FP378" s="136"/>
      <c r="FQ378" s="136"/>
      <c r="FR378" s="136"/>
      <c r="FS378" s="136"/>
      <c r="FT378" s="136"/>
      <c r="FU378" s="136"/>
      <c r="FV378" s="136"/>
      <c r="FW378" s="136"/>
      <c r="FX378" s="136"/>
      <c r="FY378" s="136"/>
      <c r="FZ378" s="136"/>
      <c r="GA378" s="136"/>
      <c r="GB378" s="136"/>
      <c r="GC378" s="136"/>
      <c r="GD378" s="136"/>
      <c r="GE378" s="136"/>
      <c r="GF378" s="136"/>
      <c r="GG378" s="136"/>
      <c r="GH378" s="136"/>
      <c r="GI378" s="136"/>
      <c r="GJ378" s="136"/>
      <c r="GK378" s="136"/>
      <c r="GL378" s="136"/>
      <c r="GM378" s="136"/>
      <c r="GN378" s="136"/>
      <c r="GO378" s="136"/>
      <c r="GP378" s="136"/>
      <c r="GQ378" s="136"/>
      <c r="GR378" s="136"/>
      <c r="GS378" s="136"/>
      <c r="GT378" s="136"/>
      <c r="GU378" s="136"/>
      <c r="GV378" s="136"/>
      <c r="GW378" s="136"/>
      <c r="GX378" s="136"/>
      <c r="GY378" s="136"/>
      <c r="GZ378" s="136"/>
      <c r="HA378" s="136"/>
      <c r="HB378" s="136"/>
      <c r="HC378" s="136"/>
      <c r="HD378" s="136"/>
      <c r="HE378" s="136"/>
      <c r="HF378" s="136"/>
      <c r="HG378" s="136"/>
      <c r="HH378" s="136"/>
      <c r="HI378" s="136"/>
      <c r="HJ378" s="136"/>
      <c r="HK378" s="136"/>
      <c r="HL378" s="136"/>
      <c r="HM378" s="136"/>
      <c r="HN378" s="136"/>
      <c r="HO378" s="136"/>
      <c r="HP378" s="136"/>
      <c r="HQ378" s="136"/>
      <c r="HR378" s="136"/>
      <c r="HS378" s="136"/>
      <c r="HT378" s="136"/>
      <c r="HU378" s="136"/>
      <c r="HV378" s="136"/>
      <c r="HW378" s="136"/>
      <c r="HX378" s="136"/>
      <c r="HY378" s="136"/>
      <c r="HZ378" s="136"/>
      <c r="IA378" s="136"/>
      <c r="IB378" s="136"/>
      <c r="IC378" s="136"/>
      <c r="ID378" s="136"/>
      <c r="IE378" s="136"/>
      <c r="IF378" s="136"/>
      <c r="IG378" s="136"/>
      <c r="IH378" s="136"/>
      <c r="II378" s="136"/>
      <c r="IJ378" s="136"/>
      <c r="IK378" s="136"/>
      <c r="IL378" s="136"/>
      <c r="IM378" s="136"/>
      <c r="IN378" s="136"/>
      <c r="IO378" s="136"/>
      <c r="IP378" s="136"/>
      <c r="IQ378" s="136"/>
      <c r="IR378" s="136"/>
      <c r="IS378" s="136"/>
      <c r="IT378" s="136"/>
      <c r="IU378" s="136"/>
      <c r="IV378" s="136"/>
      <c r="IW378" s="136"/>
      <c r="IX378" s="136"/>
      <c r="IY378" s="136"/>
      <c r="IZ378" s="136"/>
      <c r="JA378" s="136"/>
      <c r="JB378" s="136"/>
      <c r="JC378" s="136"/>
      <c r="JD378" s="136"/>
      <c r="JE378" s="136"/>
      <c r="JF378" s="136"/>
      <c r="JG378" s="136"/>
      <c r="JH378" s="136"/>
      <c r="JI378" s="136"/>
      <c r="JJ378" s="136"/>
      <c r="JK378" s="136"/>
      <c r="JL378" s="136"/>
      <c r="JM378" s="136"/>
      <c r="JN378" s="136"/>
      <c r="JO378" s="136"/>
      <c r="JP378" s="136"/>
      <c r="JQ378" s="136"/>
      <c r="JR378" s="136"/>
      <c r="JS378" s="136"/>
      <c r="JT378" s="136"/>
      <c r="JU378" s="136"/>
      <c r="JV378" s="136"/>
      <c r="JW378" s="136"/>
      <c r="JX378" s="136"/>
      <c r="JY378" s="136"/>
      <c r="JZ378" s="136"/>
      <c r="KA378" s="136"/>
      <c r="KB378" s="136"/>
      <c r="KC378" s="136"/>
      <c r="KD378" s="136"/>
      <c r="KE378" s="136"/>
      <c r="KF378" s="136"/>
      <c r="KG378" s="136"/>
      <c r="KH378" s="136"/>
      <c r="KI378" s="136"/>
      <c r="KJ378" s="136"/>
      <c r="KK378" s="136"/>
      <c r="KL378" s="136"/>
      <c r="KM378" s="136"/>
      <c r="KN378" s="136"/>
      <c r="KO378" s="136"/>
      <c r="KP378" s="136"/>
      <c r="KQ378" s="136"/>
      <c r="KR378" s="136"/>
      <c r="KS378" s="136"/>
      <c r="KT378" s="136"/>
      <c r="KU378" s="136"/>
      <c r="KV378" s="136"/>
      <c r="KW378" s="136"/>
      <c r="KX378" s="136"/>
      <c r="KY378" s="136"/>
      <c r="KZ378" s="136"/>
      <c r="LA378" s="136"/>
      <c r="LB378" s="136"/>
      <c r="LC378" s="136"/>
      <c r="LD378" s="136"/>
      <c r="LE378" s="136"/>
      <c r="LF378" s="136"/>
      <c r="LG378" s="136"/>
      <c r="LH378" s="136"/>
      <c r="LI378" s="136"/>
      <c r="LJ378" s="136"/>
      <c r="LK378" s="136"/>
      <c r="LL378" s="136"/>
      <c r="LM378" s="136"/>
      <c r="LN378" s="136"/>
      <c r="LO378" s="136"/>
      <c r="LP378" s="136"/>
      <c r="LQ378" s="136"/>
      <c r="LR378" s="136"/>
      <c r="LS378" s="136"/>
      <c r="LT378" s="136"/>
      <c r="LU378" s="136"/>
      <c r="LV378" s="136"/>
      <c r="LW378" s="136"/>
      <c r="LX378" s="136"/>
      <c r="LY378" s="136"/>
      <c r="LZ378" s="136"/>
      <c r="MA378" s="136"/>
      <c r="MB378" s="136"/>
      <c r="MC378" s="136"/>
      <c r="MD378" s="136"/>
      <c r="ME378" s="136"/>
      <c r="MF378" s="136"/>
      <c r="MG378" s="136"/>
      <c r="MH378" s="136"/>
      <c r="MI378" s="136"/>
      <c r="MJ378" s="136"/>
      <c r="MK378" s="136"/>
      <c r="ML378" s="136"/>
      <c r="MM378" s="136"/>
      <c r="MN378" s="136"/>
      <c r="MO378" s="136"/>
      <c r="MP378" s="136"/>
      <c r="MQ378" s="136"/>
      <c r="MR378" s="136"/>
      <c r="MS378" s="136"/>
      <c r="MT378" s="136"/>
      <c r="MU378" s="136"/>
      <c r="MV378" s="136"/>
      <c r="MW378" s="136"/>
      <c r="MX378" s="136"/>
      <c r="MY378" s="136"/>
      <c r="MZ378" s="136"/>
      <c r="NA378" s="136"/>
      <c r="NB378" s="136"/>
      <c r="NC378" s="136"/>
      <c r="ND378" s="136"/>
      <c r="NE378" s="136"/>
      <c r="NF378" s="136"/>
      <c r="NG378" s="136"/>
      <c r="NH378" s="136"/>
      <c r="NI378" s="136"/>
      <c r="NJ378" s="136"/>
      <c r="NK378" s="136"/>
      <c r="NL378" s="136"/>
      <c r="NM378" s="136"/>
      <c r="NN378" s="136"/>
      <c r="NO378" s="136"/>
      <c r="NP378" s="136"/>
      <c r="NQ378" s="136"/>
      <c r="NR378" s="136"/>
      <c r="NS378" s="136"/>
      <c r="NT378" s="136"/>
      <c r="NU378" s="136"/>
      <c r="NV378" s="136"/>
      <c r="NW378" s="136"/>
      <c r="NX378" s="136"/>
      <c r="NY378" s="136"/>
      <c r="NZ378" s="136"/>
      <c r="OA378" s="136"/>
      <c r="OB378" s="136"/>
      <c r="OC378" s="136"/>
      <c r="OD378" s="136"/>
      <c r="OE378" s="136"/>
      <c r="OF378" s="136"/>
      <c r="OG378" s="136"/>
      <c r="OH378" s="136"/>
      <c r="OI378" s="136"/>
      <c r="OJ378" s="136"/>
      <c r="OK378" s="136"/>
      <c r="OL378" s="136"/>
      <c r="OM378" s="136"/>
      <c r="ON378" s="136"/>
    </row>
    <row r="379" spans="1:404" ht="20.25" customHeight="1">
      <c r="A379" s="25">
        <v>40214</v>
      </c>
      <c r="B379" s="26" t="s">
        <v>491</v>
      </c>
      <c r="C379" s="27">
        <v>2</v>
      </c>
      <c r="D379" s="14">
        <v>-3.4268800000000001</v>
      </c>
      <c r="E379" s="23">
        <v>-60.28877</v>
      </c>
      <c r="F379" s="11" t="s">
        <v>12</v>
      </c>
      <c r="G379" s="13">
        <v>3</v>
      </c>
      <c r="H379" s="11" t="s">
        <v>41</v>
      </c>
      <c r="I379" s="12" t="s">
        <v>455</v>
      </c>
      <c r="J379" s="12" t="s">
        <v>1930</v>
      </c>
      <c r="K379" s="24" t="s">
        <v>451</v>
      </c>
      <c r="L379" s="136">
        <v>1</v>
      </c>
      <c r="M379" s="178">
        <v>5</v>
      </c>
      <c r="N379" s="178" t="s">
        <v>15</v>
      </c>
      <c r="O379" s="178">
        <v>30.38</v>
      </c>
      <c r="P379" s="178">
        <v>81</v>
      </c>
      <c r="Q379" s="178">
        <v>0.34</v>
      </c>
      <c r="R379" s="178">
        <v>71.8</v>
      </c>
      <c r="S379" s="178">
        <v>5.39</v>
      </c>
      <c r="T379" s="178">
        <v>1.6</v>
      </c>
      <c r="U379" s="178">
        <v>0.4</v>
      </c>
      <c r="V379" s="178" t="s">
        <v>15</v>
      </c>
      <c r="W379" s="28">
        <v>7.02</v>
      </c>
      <c r="X379" s="28">
        <v>3.22</v>
      </c>
      <c r="Y379" s="28">
        <v>5.3</v>
      </c>
      <c r="Z379" s="29" t="s">
        <v>15</v>
      </c>
      <c r="AA379" s="28">
        <v>13.8</v>
      </c>
      <c r="AB379" s="28">
        <v>7.22</v>
      </c>
      <c r="AC379" s="28">
        <v>38.520000000000003</v>
      </c>
      <c r="AD379" s="28">
        <v>0.06</v>
      </c>
      <c r="AE379" s="28">
        <v>0.89</v>
      </c>
      <c r="AF379" s="28">
        <v>1.7</v>
      </c>
      <c r="AG379" s="28" t="s">
        <v>1900</v>
      </c>
      <c r="AH379" s="28">
        <v>4.3099999999999996</v>
      </c>
      <c r="AI379" s="205">
        <v>11.06</v>
      </c>
      <c r="AJ379" s="28">
        <v>1.57</v>
      </c>
      <c r="AK379" s="28">
        <v>2.59</v>
      </c>
      <c r="AL379" s="28">
        <v>1.1000000000000001</v>
      </c>
      <c r="AM379" s="167" t="s">
        <v>1895</v>
      </c>
      <c r="AN379" s="29" t="s">
        <v>15</v>
      </c>
      <c r="AO379" s="205" t="s">
        <v>15</v>
      </c>
      <c r="AP379" s="205" t="s">
        <v>15</v>
      </c>
      <c r="AQ379" s="205" t="s">
        <v>15</v>
      </c>
      <c r="AR379" s="261" t="str">
        <f t="shared" si="24"/>
        <v>NaN</v>
      </c>
      <c r="AS379" s="29" t="s">
        <v>15</v>
      </c>
      <c r="AT379" s="28">
        <v>23.3</v>
      </c>
      <c r="AU379" s="28">
        <v>2.38</v>
      </c>
      <c r="AV379" s="28">
        <v>9.7899999999999991</v>
      </c>
      <c r="AW379" s="204" t="str">
        <f>IF(AM379="&lt;0.01","&lt;0.55",(AM379*1000)/1.28784/14.0067)</f>
        <v>&lt;0.55</v>
      </c>
      <c r="AX379" s="217">
        <v>6.3063000000000002</v>
      </c>
      <c r="AY379" s="217">
        <v>0.15090000000000001</v>
      </c>
      <c r="AZ379" s="217">
        <f t="shared" si="27"/>
        <v>2.2801007991013811E-2</v>
      </c>
      <c r="BA379" s="217">
        <v>6.1554000000000002</v>
      </c>
      <c r="BB379" s="246">
        <f t="shared" si="28"/>
        <v>1.6895060717131474</v>
      </c>
      <c r="BC379" s="217">
        <v>0.40720000000000001</v>
      </c>
      <c r="BD379" s="217">
        <f t="shared" si="29"/>
        <v>0.11858847764489421</v>
      </c>
      <c r="BE379" s="217">
        <v>16.3246</v>
      </c>
      <c r="BF379" s="217">
        <f t="shared" si="30"/>
        <v>4.9283422015671627</v>
      </c>
      <c r="BG379" s="217">
        <f t="shared" si="32"/>
        <v>8.8330452210000007E-2</v>
      </c>
      <c r="BH379" s="217" t="s">
        <v>15</v>
      </c>
      <c r="BI379" s="217" t="s">
        <v>15</v>
      </c>
      <c r="BJ379" s="309">
        <v>16.5105</v>
      </c>
      <c r="BK379" s="309">
        <v>488577000</v>
      </c>
      <c r="BL379" s="309">
        <v>165005100</v>
      </c>
      <c r="BM379" s="309">
        <v>0.45427810000000002</v>
      </c>
      <c r="BN379" s="309">
        <v>0.1683837</v>
      </c>
      <c r="BO379" s="309">
        <v>0.22173039999999999</v>
      </c>
      <c r="BP379" s="309">
        <v>0.1226622</v>
      </c>
      <c r="BQ379" s="309">
        <v>0</v>
      </c>
      <c r="BR379" s="309">
        <v>3.2945519999999999E-2</v>
      </c>
      <c r="BS379" s="136">
        <v>11.332141399383501</v>
      </c>
      <c r="BT379" s="136">
        <v>5.0581707954406703</v>
      </c>
      <c r="BU379" s="136">
        <v>-1.25448009930551E-2</v>
      </c>
      <c r="BV379" s="136">
        <v>-2.7287908596918E-3</v>
      </c>
      <c r="BW379" s="136">
        <v>1.28414272330701E-2</v>
      </c>
      <c r="BX379" s="136">
        <v>12.2720140118904</v>
      </c>
      <c r="BY379" s="136">
        <v>1423.1180361869001</v>
      </c>
      <c r="BZ379" s="136">
        <v>2.4626438172076801E-2</v>
      </c>
      <c r="CA379" s="136">
        <v>2.17221180380186E-3</v>
      </c>
      <c r="CB379" s="136">
        <v>74334.973303137507</v>
      </c>
      <c r="CC379" s="136">
        <v>2232.7949046459898</v>
      </c>
      <c r="CD379" s="136">
        <v>334.67274959126098</v>
      </c>
      <c r="CE379" s="136">
        <v>0</v>
      </c>
      <c r="CF379" s="136">
        <v>0.67258399999999996</v>
      </c>
      <c r="CG379" s="136">
        <v>0.67258399999999996</v>
      </c>
      <c r="CH379" s="136">
        <v>31.6</v>
      </c>
      <c r="CI379" s="136">
        <v>27.1372413793103</v>
      </c>
      <c r="CJ379" s="136">
        <v>27.067590027700799</v>
      </c>
      <c r="CK379" s="136">
        <v>0</v>
      </c>
      <c r="CL379" s="136">
        <v>13.7232</v>
      </c>
      <c r="CM379" s="136">
        <v>39.373199999999997</v>
      </c>
      <c r="CN379" s="136">
        <v>461.38166699999999</v>
      </c>
      <c r="CO379" s="136">
        <v>25988.401936999999</v>
      </c>
      <c r="CP379" s="136">
        <v>65572.964160000003</v>
      </c>
      <c r="CQ379" s="136">
        <v>67</v>
      </c>
      <c r="CR379" s="136">
        <v>82.868965517241406</v>
      </c>
      <c r="CS379" s="136">
        <v>81.750692520775601</v>
      </c>
      <c r="CT379" s="136">
        <v>1003.7</v>
      </c>
      <c r="CU379" s="136">
        <v>1003.90689655172</v>
      </c>
      <c r="CV379" s="136">
        <v>1004.09833795014</v>
      </c>
      <c r="CW379" s="136">
        <v>1.3</v>
      </c>
      <c r="CX379" s="136">
        <v>1.8206896551724101</v>
      </c>
      <c r="CY379" s="136">
        <v>1.9066481994459801</v>
      </c>
      <c r="CZ379" s="136">
        <v>129</v>
      </c>
      <c r="DA379" s="136">
        <v>102.95862068965501</v>
      </c>
      <c r="DB379" s="136">
        <v>113.958448753463</v>
      </c>
      <c r="DC379" s="136">
        <v>66.650000000000006</v>
      </c>
      <c r="DD379" s="136">
        <v>3064.65</v>
      </c>
      <c r="DE379" s="136">
        <v>7652.9250000000002</v>
      </c>
      <c r="DF379" s="136">
        <v>483.625</v>
      </c>
      <c r="DG379" s="136">
        <v>26951.25</v>
      </c>
      <c r="DH379" s="136">
        <v>67353.024999999994</v>
      </c>
      <c r="DI379" s="136">
        <v>479.375</v>
      </c>
      <c r="DJ379" s="136">
        <v>65597.399999999994</v>
      </c>
      <c r="DK379" s="136">
        <v>163360.9</v>
      </c>
      <c r="DL379" s="136">
        <v>454.92500000000001</v>
      </c>
      <c r="DM379" s="136">
        <v>62142</v>
      </c>
      <c r="DN379" s="136">
        <v>153960.875</v>
      </c>
      <c r="DO379" s="136">
        <v>32.744999999999997</v>
      </c>
      <c r="DP379" s="136">
        <v>1735.7829999999999</v>
      </c>
      <c r="DQ379" s="136">
        <v>4336.6409999999996</v>
      </c>
      <c r="DR379" s="136">
        <v>1.2649999999999999</v>
      </c>
      <c r="DS379" s="136">
        <v>57.581000000000003</v>
      </c>
      <c r="DT379" s="136">
        <v>141.34700000000001</v>
      </c>
      <c r="DU379" s="136">
        <v>6.5</v>
      </c>
      <c r="DV379" s="136">
        <v>303.45</v>
      </c>
      <c r="DW379" s="136">
        <v>742.9</v>
      </c>
      <c r="DX379" s="136">
        <v>14.4</v>
      </c>
      <c r="DY379" s="136">
        <v>2874.8</v>
      </c>
      <c r="DZ379" s="136">
        <v>7182.7250000000004</v>
      </c>
      <c r="EA379" s="136">
        <v>219.82499999999999</v>
      </c>
      <c r="EB379" s="136">
        <v>10073.125</v>
      </c>
      <c r="EC379" s="136">
        <v>25168.75</v>
      </c>
      <c r="ED379" s="136"/>
      <c r="EE379" s="136"/>
      <c r="EF379" s="136"/>
      <c r="EG379" s="136"/>
      <c r="EH379" s="136"/>
      <c r="EI379" s="136"/>
      <c r="EJ379" s="136"/>
      <c r="EK379" s="136"/>
      <c r="EL379" s="136"/>
      <c r="EM379" s="136"/>
      <c r="EN379" s="136"/>
      <c r="EO379" s="136"/>
      <c r="EP379" s="136"/>
      <c r="ER379" s="136"/>
      <c r="ES379" s="136"/>
      <c r="ET379" s="136"/>
      <c r="EU379" s="136"/>
      <c r="EV379" s="136"/>
      <c r="EW379" s="136"/>
      <c r="EX379" s="136"/>
      <c r="EY379" s="136"/>
      <c r="EZ379" s="136"/>
      <c r="FA379" s="136"/>
      <c r="FB379" s="136"/>
      <c r="FC379" s="136"/>
      <c r="FD379" s="136"/>
      <c r="FE379" s="136"/>
      <c r="FF379" s="136"/>
      <c r="FG379" s="136"/>
      <c r="FH379" s="136"/>
      <c r="FI379" s="136"/>
      <c r="FJ379" s="136"/>
      <c r="FK379" s="136"/>
      <c r="FL379" s="136"/>
      <c r="FM379" s="136"/>
      <c r="FN379" s="136"/>
      <c r="FO379" s="136"/>
      <c r="FP379" s="136"/>
      <c r="FQ379" s="136"/>
      <c r="FR379" s="136"/>
      <c r="FS379" s="136"/>
      <c r="FT379" s="136"/>
      <c r="FU379" s="136"/>
      <c r="FV379" s="136"/>
      <c r="FW379" s="136"/>
      <c r="FX379" s="136"/>
      <c r="FY379" s="136"/>
      <c r="FZ379" s="136"/>
      <c r="GA379" s="136"/>
      <c r="GB379" s="136"/>
      <c r="GC379" s="136"/>
      <c r="GD379" s="136"/>
      <c r="GE379" s="136"/>
      <c r="GF379" s="136"/>
      <c r="GG379" s="136"/>
      <c r="GH379" s="136"/>
      <c r="GI379" s="136"/>
      <c r="GJ379" s="136"/>
      <c r="GK379" s="136"/>
      <c r="GL379" s="136"/>
      <c r="GM379" s="136"/>
      <c r="GN379" s="136"/>
      <c r="GO379" s="136"/>
      <c r="GP379" s="136"/>
      <c r="GQ379" s="136"/>
      <c r="GR379" s="136"/>
      <c r="GS379" s="136"/>
      <c r="GT379" s="136"/>
      <c r="GU379" s="136"/>
      <c r="GV379" s="136"/>
      <c r="GW379" s="136"/>
      <c r="GX379" s="136"/>
      <c r="GY379" s="136"/>
      <c r="GZ379" s="136"/>
      <c r="HA379" s="136"/>
      <c r="HB379" s="136"/>
      <c r="HC379" s="136"/>
      <c r="HD379" s="136"/>
      <c r="HE379" s="136"/>
      <c r="HF379" s="136"/>
      <c r="HG379" s="136"/>
      <c r="HH379" s="136"/>
      <c r="HI379" s="136"/>
      <c r="HJ379" s="136"/>
      <c r="HK379" s="136"/>
      <c r="HL379" s="136"/>
      <c r="HM379" s="136"/>
      <c r="HN379" s="136"/>
      <c r="HO379" s="136"/>
      <c r="HP379" s="136"/>
      <c r="HQ379" s="136"/>
      <c r="HR379" s="136"/>
      <c r="HS379" s="136"/>
      <c r="HT379" s="136"/>
      <c r="HU379" s="136"/>
      <c r="HV379" s="136"/>
      <c r="HW379" s="136"/>
      <c r="HX379" s="136"/>
      <c r="HY379" s="136"/>
      <c r="HZ379" s="136"/>
      <c r="IA379" s="136"/>
      <c r="IB379" s="136"/>
      <c r="IC379" s="136"/>
      <c r="ID379" s="136"/>
      <c r="IE379" s="136"/>
      <c r="IF379" s="136"/>
      <c r="IG379" s="136"/>
      <c r="IH379" s="136"/>
      <c r="II379" s="136"/>
      <c r="IJ379" s="136"/>
      <c r="IK379" s="136"/>
      <c r="IL379" s="136"/>
      <c r="IM379" s="136"/>
      <c r="IN379" s="136"/>
      <c r="IO379" s="136"/>
      <c r="IP379" s="136"/>
      <c r="IQ379" s="136"/>
      <c r="IR379" s="136"/>
      <c r="IS379" s="136"/>
      <c r="IT379" s="136"/>
      <c r="IU379" s="136"/>
      <c r="IV379" s="136"/>
      <c r="IW379" s="136"/>
      <c r="IX379" s="136"/>
      <c r="IY379" s="136"/>
      <c r="IZ379" s="136"/>
      <c r="JA379" s="136"/>
      <c r="JB379" s="136"/>
      <c r="JC379" s="136"/>
      <c r="JD379" s="136"/>
      <c r="JE379" s="136"/>
      <c r="JF379" s="136"/>
      <c r="JG379" s="136"/>
      <c r="JH379" s="136"/>
      <c r="JI379" s="136"/>
      <c r="JJ379" s="136"/>
      <c r="JK379" s="136"/>
      <c r="JL379" s="136"/>
      <c r="JM379" s="136"/>
      <c r="JN379" s="136"/>
      <c r="JO379" s="136"/>
      <c r="JP379" s="136"/>
      <c r="JQ379" s="136"/>
      <c r="JR379" s="136"/>
      <c r="JS379" s="136"/>
      <c r="JT379" s="136"/>
      <c r="JU379" s="136"/>
      <c r="JV379" s="136"/>
      <c r="JW379" s="136"/>
      <c r="JX379" s="136"/>
      <c r="JY379" s="136"/>
      <c r="JZ379" s="136"/>
      <c r="KA379" s="136"/>
      <c r="KB379" s="136"/>
      <c r="KC379" s="136"/>
      <c r="KD379" s="136"/>
      <c r="KE379" s="136"/>
      <c r="KF379" s="136"/>
      <c r="KG379" s="136"/>
      <c r="KH379" s="136"/>
      <c r="KI379" s="136"/>
      <c r="KJ379" s="136"/>
      <c r="KK379" s="136"/>
      <c r="KL379" s="136"/>
      <c r="KM379" s="136"/>
      <c r="KN379" s="136"/>
      <c r="KO379" s="136"/>
      <c r="KP379" s="136"/>
      <c r="KQ379" s="136"/>
      <c r="KR379" s="136"/>
      <c r="KS379" s="136"/>
      <c r="KT379" s="136"/>
      <c r="KU379" s="136"/>
      <c r="KV379" s="136"/>
      <c r="KW379" s="136"/>
      <c r="KX379" s="136"/>
      <c r="KY379" s="136"/>
      <c r="KZ379" s="136"/>
      <c r="LA379" s="136"/>
      <c r="LB379" s="136"/>
      <c r="LC379" s="136"/>
      <c r="LD379" s="136"/>
      <c r="LE379" s="136"/>
      <c r="LF379" s="136"/>
      <c r="LG379" s="136"/>
      <c r="LH379" s="136"/>
      <c r="LI379" s="136"/>
      <c r="LJ379" s="136"/>
      <c r="LK379" s="136"/>
      <c r="LL379" s="136"/>
      <c r="LM379" s="136"/>
      <c r="LN379" s="136"/>
      <c r="LO379" s="136"/>
      <c r="LP379" s="136"/>
      <c r="LQ379" s="136"/>
      <c r="LR379" s="136"/>
      <c r="LS379" s="136"/>
      <c r="LT379" s="136"/>
      <c r="LU379" s="136"/>
      <c r="LV379" s="136"/>
      <c r="LW379" s="136"/>
      <c r="LX379" s="136"/>
      <c r="LY379" s="136"/>
      <c r="LZ379" s="136"/>
      <c r="MA379" s="136"/>
      <c r="MB379" s="136"/>
      <c r="MC379" s="136"/>
      <c r="MD379" s="136"/>
      <c r="ME379" s="136"/>
      <c r="MF379" s="136"/>
      <c r="MG379" s="136"/>
      <c r="MH379" s="136"/>
      <c r="MI379" s="136"/>
      <c r="MJ379" s="136"/>
      <c r="MK379" s="136"/>
      <c r="ML379" s="136"/>
      <c r="MM379" s="136"/>
      <c r="MN379" s="136"/>
      <c r="MO379" s="136"/>
      <c r="MP379" s="136"/>
      <c r="MQ379" s="136"/>
      <c r="MR379" s="136"/>
      <c r="MS379" s="136"/>
      <c r="MT379" s="136"/>
      <c r="MU379" s="136"/>
      <c r="MV379" s="136"/>
      <c r="MW379" s="136"/>
      <c r="MX379" s="136"/>
      <c r="MY379" s="136"/>
      <c r="MZ379" s="136"/>
      <c r="NA379" s="136"/>
      <c r="NB379" s="136"/>
      <c r="NC379" s="136"/>
      <c r="ND379" s="136"/>
      <c r="NE379" s="136"/>
      <c r="NF379" s="136"/>
      <c r="NG379" s="136"/>
      <c r="NH379" s="136"/>
      <c r="NI379" s="136"/>
      <c r="NJ379" s="136"/>
      <c r="NK379" s="136"/>
      <c r="NL379" s="136"/>
      <c r="NM379" s="136"/>
      <c r="NN379" s="136"/>
      <c r="NO379" s="136"/>
      <c r="NP379" s="136"/>
      <c r="NQ379" s="136"/>
      <c r="NR379" s="136"/>
      <c r="NS379" s="136"/>
      <c r="NT379" s="136"/>
      <c r="NU379" s="136"/>
      <c r="NV379" s="136"/>
      <c r="NW379" s="136"/>
      <c r="NX379" s="136"/>
      <c r="NY379" s="136"/>
      <c r="NZ379" s="136"/>
      <c r="OA379" s="136"/>
      <c r="OB379" s="136"/>
      <c r="OC379" s="136"/>
      <c r="OD379" s="136"/>
      <c r="OE379" s="136"/>
      <c r="OF379" s="136"/>
      <c r="OG379" s="136"/>
      <c r="OH379" s="136"/>
      <c r="OI379" s="136"/>
      <c r="OJ379" s="136"/>
      <c r="OK379" s="136"/>
      <c r="OL379" s="136"/>
      <c r="OM379" s="136"/>
      <c r="ON379" s="136"/>
    </row>
    <row r="380" spans="1:404" ht="20.25" customHeight="1">
      <c r="A380" s="25">
        <v>40214</v>
      </c>
      <c r="B380" s="26" t="s">
        <v>491</v>
      </c>
      <c r="C380" s="27">
        <v>2</v>
      </c>
      <c r="D380" s="14">
        <v>-3.4268800000000001</v>
      </c>
      <c r="E380" s="23">
        <v>-60.28877</v>
      </c>
      <c r="F380" s="11" t="s">
        <v>12</v>
      </c>
      <c r="G380" s="13">
        <v>3</v>
      </c>
      <c r="H380" s="11" t="s">
        <v>41</v>
      </c>
      <c r="I380" s="12" t="s">
        <v>493</v>
      </c>
      <c r="J380" s="12" t="s">
        <v>1930</v>
      </c>
      <c r="K380" s="24" t="s">
        <v>451</v>
      </c>
      <c r="L380" s="136">
        <v>0</v>
      </c>
      <c r="M380" s="20">
        <v>5</v>
      </c>
      <c r="N380" s="20" t="s">
        <v>15</v>
      </c>
      <c r="O380" s="20">
        <v>30.26</v>
      </c>
      <c r="P380" s="20">
        <v>81.56</v>
      </c>
      <c r="Q380" s="20">
        <v>4.95</v>
      </c>
      <c r="R380" s="20">
        <v>65.8</v>
      </c>
      <c r="S380" s="20">
        <v>4.9400000000000004</v>
      </c>
      <c r="T380" s="20">
        <v>1.7</v>
      </c>
      <c r="U380" s="20">
        <v>0.4</v>
      </c>
      <c r="V380" s="20" t="s">
        <v>15</v>
      </c>
      <c r="W380" s="28">
        <v>6.98</v>
      </c>
      <c r="X380" s="28">
        <v>5.77</v>
      </c>
      <c r="Y380" s="28">
        <v>15.09</v>
      </c>
      <c r="Z380" s="29" t="s">
        <v>15</v>
      </c>
      <c r="AA380" s="28">
        <v>27.4</v>
      </c>
      <c r="AB380" s="28">
        <v>7.2</v>
      </c>
      <c r="AC380" s="28">
        <v>37.71</v>
      </c>
      <c r="AD380" s="28">
        <v>0.06</v>
      </c>
      <c r="AE380" s="28">
        <v>0.95</v>
      </c>
      <c r="AF380" s="28">
        <v>1.72</v>
      </c>
      <c r="AG380" s="28" t="s">
        <v>1900</v>
      </c>
      <c r="AH380" s="28">
        <v>4.5199999999999996</v>
      </c>
      <c r="AI380" s="205">
        <v>11.01</v>
      </c>
      <c r="AJ380" s="28">
        <v>1.57</v>
      </c>
      <c r="AK380" s="28">
        <v>2.61</v>
      </c>
      <c r="AL380" s="28">
        <v>1.1200000000000001</v>
      </c>
      <c r="AM380" s="28">
        <v>0.09</v>
      </c>
      <c r="AN380" s="29" t="s">
        <v>15</v>
      </c>
      <c r="AO380" s="205" t="s">
        <v>15</v>
      </c>
      <c r="AP380" s="205" t="s">
        <v>15</v>
      </c>
      <c r="AQ380" s="205" t="s">
        <v>15</v>
      </c>
      <c r="AR380" s="261" t="str">
        <f t="shared" si="24"/>
        <v>NaN</v>
      </c>
      <c r="AS380" s="29" t="s">
        <v>15</v>
      </c>
      <c r="AT380" s="28">
        <v>21.04</v>
      </c>
      <c r="AU380" s="28">
        <v>2.25</v>
      </c>
      <c r="AV380" s="28">
        <v>9.34</v>
      </c>
      <c r="AW380" s="204">
        <f t="shared" si="26"/>
        <v>4.989359213562671</v>
      </c>
      <c r="AX380" s="204">
        <v>11.840400000000001</v>
      </c>
      <c r="AY380" s="204">
        <v>0.11</v>
      </c>
      <c r="AZ380" s="204">
        <f t="shared" si="27"/>
        <v>1.6621013114721795E-2</v>
      </c>
      <c r="BA380" s="204">
        <v>11.730399999999999</v>
      </c>
      <c r="BB380" s="266">
        <f t="shared" si="28"/>
        <v>3.2197066029216463</v>
      </c>
      <c r="BC380" s="204">
        <v>0.3276</v>
      </c>
      <c r="BD380" s="204">
        <f t="shared" si="29"/>
        <v>9.5406643606255753E-2</v>
      </c>
      <c r="BE380" s="204">
        <v>24.6038</v>
      </c>
      <c r="BF380" s="204">
        <f t="shared" si="30"/>
        <v>7.4278050218025644</v>
      </c>
      <c r="BG380" s="204">
        <f t="shared" si="31"/>
        <v>0.23572938837660826</v>
      </c>
      <c r="BH380" s="204" t="s">
        <v>15</v>
      </c>
      <c r="BI380" s="204" t="s">
        <v>15</v>
      </c>
      <c r="BJ380" s="309">
        <v>16.5105</v>
      </c>
      <c r="BK380" s="309">
        <v>488577000</v>
      </c>
      <c r="BL380" s="309">
        <v>165005100</v>
      </c>
      <c r="BM380" s="309">
        <v>0.45427810000000002</v>
      </c>
      <c r="BN380" s="309">
        <v>0.1683837</v>
      </c>
      <c r="BO380" s="309">
        <v>0.22173039999999999</v>
      </c>
      <c r="BP380" s="309">
        <v>0.1226622</v>
      </c>
      <c r="BQ380" s="309">
        <v>0</v>
      </c>
      <c r="BR380" s="309">
        <v>3.2945519999999999E-2</v>
      </c>
      <c r="BS380" s="136">
        <v>11.332141399383501</v>
      </c>
      <c r="BT380" s="136">
        <v>5.0581707954406703</v>
      </c>
      <c r="BU380" s="136">
        <v>-1.25448009930551E-2</v>
      </c>
      <c r="BV380" s="136">
        <v>-2.7287908596918E-3</v>
      </c>
      <c r="BW380" s="136">
        <v>1.28414272330701E-2</v>
      </c>
      <c r="BX380" s="136">
        <v>12.2720140118904</v>
      </c>
      <c r="BY380" s="136">
        <v>1423.1180361869001</v>
      </c>
      <c r="BZ380" s="136">
        <v>2.4626438172076801E-2</v>
      </c>
      <c r="CA380" s="136">
        <v>2.17221180380186E-3</v>
      </c>
      <c r="CB380" s="136">
        <v>74334.973303137507</v>
      </c>
      <c r="CC380" s="136">
        <v>2232.7949046459898</v>
      </c>
      <c r="CD380" s="136">
        <v>334.67274959126098</v>
      </c>
      <c r="CE380" s="136">
        <v>0</v>
      </c>
      <c r="CF380" s="136">
        <v>0.67258399999999996</v>
      </c>
      <c r="CG380" s="136">
        <v>0.67258399999999996</v>
      </c>
      <c r="CH380" s="136">
        <v>31.6</v>
      </c>
      <c r="CI380" s="136">
        <v>27.1372413793103</v>
      </c>
      <c r="CJ380" s="136">
        <v>27.067590027700799</v>
      </c>
      <c r="CK380" s="136">
        <v>0</v>
      </c>
      <c r="CL380" s="136">
        <v>13.7232</v>
      </c>
      <c r="CM380" s="136">
        <v>39.373199999999997</v>
      </c>
      <c r="CN380" s="136">
        <v>461.38166699999999</v>
      </c>
      <c r="CO380" s="136">
        <v>25988.401936999999</v>
      </c>
      <c r="CP380" s="136">
        <v>65572.964160000003</v>
      </c>
      <c r="CQ380" s="136">
        <v>67</v>
      </c>
      <c r="CR380" s="136">
        <v>82.868965517241406</v>
      </c>
      <c r="CS380" s="136">
        <v>81.750692520775601</v>
      </c>
      <c r="CT380" s="136">
        <v>1003.7</v>
      </c>
      <c r="CU380" s="136">
        <v>1003.90689655172</v>
      </c>
      <c r="CV380" s="136">
        <v>1004.09833795014</v>
      </c>
      <c r="CW380" s="136">
        <v>1.3</v>
      </c>
      <c r="CX380" s="136">
        <v>1.8206896551724101</v>
      </c>
      <c r="CY380" s="136">
        <v>1.9066481994459801</v>
      </c>
      <c r="CZ380" s="136">
        <v>129</v>
      </c>
      <c r="DA380" s="136">
        <v>102.95862068965501</v>
      </c>
      <c r="DB380" s="136">
        <v>113.958448753463</v>
      </c>
      <c r="DC380" s="136">
        <v>66.650000000000006</v>
      </c>
      <c r="DD380" s="136">
        <v>3064.65</v>
      </c>
      <c r="DE380" s="136">
        <v>7652.9250000000002</v>
      </c>
      <c r="DF380" s="136">
        <v>483.625</v>
      </c>
      <c r="DG380" s="136">
        <v>26951.25</v>
      </c>
      <c r="DH380" s="136">
        <v>67353.024999999994</v>
      </c>
      <c r="DI380" s="136">
        <v>479.375</v>
      </c>
      <c r="DJ380" s="136">
        <v>65597.399999999994</v>
      </c>
      <c r="DK380" s="136">
        <v>163360.9</v>
      </c>
      <c r="DL380" s="136">
        <v>454.92500000000001</v>
      </c>
      <c r="DM380" s="136">
        <v>62142</v>
      </c>
      <c r="DN380" s="136">
        <v>153960.875</v>
      </c>
      <c r="DO380" s="136">
        <v>32.744999999999997</v>
      </c>
      <c r="DP380" s="136">
        <v>1735.7829999999999</v>
      </c>
      <c r="DQ380" s="136">
        <v>4336.6409999999996</v>
      </c>
      <c r="DR380" s="136">
        <v>1.2649999999999999</v>
      </c>
      <c r="DS380" s="136">
        <v>57.581000000000003</v>
      </c>
      <c r="DT380" s="136">
        <v>141.34700000000001</v>
      </c>
      <c r="DU380" s="136">
        <v>6.5</v>
      </c>
      <c r="DV380" s="136">
        <v>303.45</v>
      </c>
      <c r="DW380" s="136">
        <v>742.9</v>
      </c>
      <c r="DX380" s="136">
        <v>14.4</v>
      </c>
      <c r="DY380" s="136">
        <v>2874.8</v>
      </c>
      <c r="DZ380" s="136">
        <v>7182.7250000000004</v>
      </c>
      <c r="EA380" s="136">
        <v>219.82499999999999</v>
      </c>
      <c r="EB380" s="136">
        <v>10073.125</v>
      </c>
      <c r="EC380" s="136">
        <v>25168.75</v>
      </c>
      <c r="ED380" s="136"/>
      <c r="EE380" s="136"/>
      <c r="EF380" s="136"/>
      <c r="EG380" s="136"/>
      <c r="EH380" s="136"/>
      <c r="EI380" s="136"/>
      <c r="EJ380" s="136"/>
      <c r="EK380" s="136"/>
      <c r="EL380" s="136"/>
      <c r="EM380" s="136"/>
      <c r="EN380" s="136"/>
      <c r="EO380" s="136"/>
      <c r="EP380" s="136"/>
      <c r="ER380" s="136"/>
      <c r="ES380" s="136"/>
      <c r="ET380" s="136"/>
      <c r="EU380" s="136"/>
      <c r="EV380" s="136"/>
      <c r="EW380" s="136"/>
      <c r="EX380" s="136"/>
      <c r="EY380" s="136"/>
      <c r="EZ380" s="136"/>
      <c r="FA380" s="136"/>
      <c r="FB380" s="136"/>
      <c r="FC380" s="136"/>
      <c r="FD380" s="136"/>
      <c r="FE380" s="136"/>
      <c r="FF380" s="136"/>
      <c r="FG380" s="136"/>
      <c r="FH380" s="136"/>
      <c r="FI380" s="136"/>
      <c r="FJ380" s="136"/>
      <c r="FK380" s="136"/>
      <c r="FL380" s="136"/>
      <c r="FM380" s="136"/>
      <c r="FN380" s="136"/>
      <c r="FO380" s="136"/>
      <c r="FP380" s="136"/>
      <c r="FQ380" s="136"/>
      <c r="FR380" s="136"/>
      <c r="FS380" s="136"/>
      <c r="FT380" s="136"/>
      <c r="FU380" s="136"/>
      <c r="FV380" s="136"/>
      <c r="FW380" s="136"/>
      <c r="FX380" s="136"/>
      <c r="FY380" s="136"/>
      <c r="FZ380" s="136"/>
      <c r="GA380" s="136"/>
      <c r="GB380" s="136"/>
      <c r="GC380" s="136"/>
      <c r="GD380" s="136"/>
      <c r="GE380" s="136"/>
      <c r="GF380" s="136"/>
      <c r="GG380" s="136"/>
      <c r="GH380" s="136"/>
      <c r="GI380" s="136"/>
      <c r="GJ380" s="136"/>
      <c r="GK380" s="136"/>
      <c r="GL380" s="136"/>
      <c r="GM380" s="136"/>
      <c r="GN380" s="136"/>
      <c r="GO380" s="136"/>
      <c r="GP380" s="136"/>
      <c r="GQ380" s="136"/>
      <c r="GR380" s="136"/>
      <c r="GS380" s="136"/>
      <c r="GT380" s="136"/>
      <c r="GU380" s="136"/>
      <c r="GV380" s="136"/>
      <c r="GW380" s="136"/>
      <c r="GX380" s="136"/>
      <c r="GY380" s="136"/>
      <c r="GZ380" s="136"/>
      <c r="HA380" s="136"/>
      <c r="HB380" s="136"/>
      <c r="HC380" s="136"/>
      <c r="HD380" s="136"/>
      <c r="HE380" s="136"/>
      <c r="HF380" s="136"/>
      <c r="HG380" s="136"/>
      <c r="HH380" s="136"/>
      <c r="HI380" s="136"/>
      <c r="HJ380" s="136"/>
      <c r="HK380" s="136"/>
      <c r="HL380" s="136"/>
      <c r="HM380" s="136"/>
      <c r="HN380" s="136"/>
      <c r="HO380" s="136"/>
      <c r="HP380" s="136"/>
      <c r="HQ380" s="136"/>
      <c r="HR380" s="136"/>
      <c r="HS380" s="136"/>
      <c r="HT380" s="136"/>
      <c r="HU380" s="136"/>
      <c r="HV380" s="136"/>
      <c r="HW380" s="136"/>
      <c r="HX380" s="136"/>
      <c r="HY380" s="136"/>
      <c r="HZ380" s="136"/>
      <c r="IA380" s="136"/>
      <c r="IB380" s="136"/>
      <c r="IC380" s="136"/>
      <c r="ID380" s="136"/>
      <c r="IE380" s="136"/>
      <c r="IF380" s="136"/>
      <c r="IG380" s="136"/>
      <c r="IH380" s="136"/>
      <c r="II380" s="136"/>
      <c r="IJ380" s="136"/>
      <c r="IK380" s="136"/>
      <c r="IL380" s="136"/>
      <c r="IM380" s="136"/>
      <c r="IN380" s="136"/>
      <c r="IO380" s="136"/>
      <c r="IP380" s="136"/>
      <c r="IQ380" s="136"/>
      <c r="IR380" s="136"/>
      <c r="IS380" s="136"/>
      <c r="IT380" s="136"/>
      <c r="IU380" s="136"/>
      <c r="IV380" s="136"/>
      <c r="IW380" s="136"/>
      <c r="IX380" s="136"/>
      <c r="IY380" s="136"/>
      <c r="IZ380" s="136"/>
      <c r="JA380" s="136"/>
      <c r="JB380" s="136"/>
      <c r="JC380" s="136"/>
      <c r="JD380" s="136"/>
      <c r="JE380" s="136"/>
      <c r="JF380" s="136"/>
      <c r="JG380" s="136"/>
      <c r="JH380" s="136"/>
      <c r="JI380" s="136"/>
      <c r="JJ380" s="136"/>
      <c r="JK380" s="136"/>
      <c r="JL380" s="136"/>
      <c r="JM380" s="136"/>
      <c r="JN380" s="136"/>
      <c r="JO380" s="136"/>
      <c r="JP380" s="136"/>
      <c r="JQ380" s="136"/>
      <c r="JR380" s="136"/>
      <c r="JS380" s="136"/>
      <c r="JT380" s="136"/>
      <c r="JU380" s="136"/>
      <c r="JV380" s="136"/>
      <c r="JW380" s="136"/>
      <c r="JX380" s="136"/>
      <c r="JY380" s="136"/>
      <c r="JZ380" s="136"/>
      <c r="KA380" s="136"/>
      <c r="KB380" s="136"/>
      <c r="KC380" s="136"/>
      <c r="KD380" s="136"/>
      <c r="KE380" s="136"/>
      <c r="KF380" s="136"/>
      <c r="KG380" s="136"/>
      <c r="KH380" s="136"/>
      <c r="KI380" s="136"/>
      <c r="KJ380" s="136"/>
      <c r="KK380" s="136"/>
      <c r="KL380" s="136"/>
      <c r="KM380" s="136"/>
      <c r="KN380" s="136"/>
      <c r="KO380" s="136"/>
      <c r="KP380" s="136"/>
      <c r="KQ380" s="136"/>
      <c r="KR380" s="136"/>
      <c r="KS380" s="136"/>
      <c r="KT380" s="136"/>
      <c r="KU380" s="136"/>
      <c r="KV380" s="136"/>
      <c r="KW380" s="136"/>
      <c r="KX380" s="136"/>
      <c r="KY380" s="136"/>
      <c r="KZ380" s="136"/>
      <c r="LA380" s="136"/>
      <c r="LB380" s="136"/>
      <c r="LC380" s="136"/>
      <c r="LD380" s="136"/>
      <c r="LE380" s="136"/>
      <c r="LF380" s="136"/>
      <c r="LG380" s="136"/>
      <c r="LH380" s="136"/>
      <c r="LI380" s="136"/>
      <c r="LJ380" s="136"/>
      <c r="LK380" s="136"/>
      <c r="LL380" s="136"/>
      <c r="LM380" s="136"/>
      <c r="LN380" s="136"/>
      <c r="LO380" s="136"/>
      <c r="LP380" s="136"/>
      <c r="LQ380" s="136"/>
      <c r="LR380" s="136"/>
      <c r="LS380" s="136"/>
      <c r="LT380" s="136"/>
      <c r="LU380" s="136"/>
      <c r="LV380" s="136"/>
      <c r="LW380" s="136"/>
      <c r="LX380" s="136"/>
      <c r="LY380" s="136"/>
      <c r="LZ380" s="136"/>
      <c r="MA380" s="136"/>
      <c r="MB380" s="136"/>
      <c r="MC380" s="136"/>
      <c r="MD380" s="136"/>
      <c r="ME380" s="136"/>
      <c r="MF380" s="136"/>
      <c r="MG380" s="136"/>
      <c r="MH380" s="136"/>
      <c r="MI380" s="136"/>
      <c r="MJ380" s="136"/>
      <c r="MK380" s="136"/>
      <c r="ML380" s="136"/>
      <c r="MM380" s="136"/>
      <c r="MN380" s="136"/>
      <c r="MO380" s="136"/>
      <c r="MP380" s="136"/>
      <c r="MQ380" s="136"/>
      <c r="MR380" s="136"/>
      <c r="MS380" s="136"/>
      <c r="MT380" s="136"/>
      <c r="MU380" s="136"/>
      <c r="MV380" s="136"/>
      <c r="MW380" s="136"/>
      <c r="MX380" s="136"/>
      <c r="MY380" s="136"/>
      <c r="MZ380" s="136"/>
      <c r="NA380" s="136"/>
      <c r="NB380" s="136"/>
      <c r="NC380" s="136"/>
      <c r="ND380" s="136"/>
      <c r="NE380" s="136"/>
      <c r="NF380" s="136"/>
      <c r="NG380" s="136"/>
      <c r="NH380" s="136"/>
      <c r="NI380" s="136"/>
      <c r="NJ380" s="136"/>
      <c r="NK380" s="136"/>
      <c r="NL380" s="136"/>
      <c r="NM380" s="136"/>
      <c r="NN380" s="136"/>
      <c r="NO380" s="136"/>
      <c r="NP380" s="136"/>
      <c r="NQ380" s="136"/>
      <c r="NR380" s="136"/>
      <c r="NS380" s="136"/>
      <c r="NT380" s="136"/>
      <c r="NU380" s="136"/>
      <c r="NV380" s="136"/>
      <c r="NW380" s="136"/>
      <c r="NX380" s="136"/>
      <c r="NY380" s="136"/>
      <c r="NZ380" s="136"/>
      <c r="OA380" s="136"/>
      <c r="OB380" s="136"/>
      <c r="OC380" s="136"/>
      <c r="OD380" s="136"/>
      <c r="OE380" s="136"/>
      <c r="OF380" s="136"/>
      <c r="OG380" s="136"/>
      <c r="OH380" s="136"/>
      <c r="OI380" s="136"/>
      <c r="OJ380" s="136"/>
      <c r="OK380" s="136"/>
      <c r="OL380" s="136"/>
      <c r="OM380" s="136"/>
      <c r="ON380" s="136"/>
    </row>
    <row r="381" spans="1:404" ht="20.25" customHeight="1">
      <c r="A381" s="17">
        <v>40214</v>
      </c>
      <c r="B381" s="18" t="s">
        <v>40</v>
      </c>
      <c r="C381" s="19">
        <v>2</v>
      </c>
      <c r="D381" s="14">
        <v>-3.3892000000000002</v>
      </c>
      <c r="E381" s="15">
        <v>-60.318420000000003</v>
      </c>
      <c r="F381" s="11" t="s">
        <v>16</v>
      </c>
      <c r="G381" s="13">
        <v>5</v>
      </c>
      <c r="H381" s="11" t="s">
        <v>43</v>
      </c>
      <c r="I381" s="12" t="s">
        <v>460</v>
      </c>
      <c r="J381" s="12" t="s">
        <v>1930</v>
      </c>
      <c r="K381" s="16" t="s">
        <v>451</v>
      </c>
      <c r="L381" s="136">
        <v>0</v>
      </c>
      <c r="M381" s="178">
        <v>4</v>
      </c>
      <c r="N381" s="178" t="s">
        <v>15</v>
      </c>
      <c r="O381" s="178">
        <v>31.98</v>
      </c>
      <c r="P381" s="178">
        <v>101</v>
      </c>
      <c r="Q381" s="178">
        <v>1.4</v>
      </c>
      <c r="R381" s="178">
        <v>67.5</v>
      </c>
      <c r="S381" s="178">
        <v>4.92</v>
      </c>
      <c r="T381" s="178">
        <v>2.1</v>
      </c>
      <c r="U381" s="178">
        <v>0.5</v>
      </c>
      <c r="V381" s="178" t="s">
        <v>15</v>
      </c>
      <c r="W381" s="20">
        <v>7.11</v>
      </c>
      <c r="X381" s="20">
        <v>0.23</v>
      </c>
      <c r="Y381" s="20">
        <v>15.86</v>
      </c>
      <c r="Z381" s="21" t="s">
        <v>15</v>
      </c>
      <c r="AA381" s="20">
        <v>3.1</v>
      </c>
      <c r="AB381" s="20">
        <v>7.16</v>
      </c>
      <c r="AC381" s="20">
        <v>45.88</v>
      </c>
      <c r="AD381" s="20">
        <v>0.06</v>
      </c>
      <c r="AE381" s="20">
        <v>0.28000000000000003</v>
      </c>
      <c r="AF381" s="20">
        <v>1.98</v>
      </c>
      <c r="AG381" s="28" t="s">
        <v>1900</v>
      </c>
      <c r="AH381" s="20">
        <v>5.28</v>
      </c>
      <c r="AI381" s="204">
        <v>12.7</v>
      </c>
      <c r="AJ381" s="20">
        <v>1.98</v>
      </c>
      <c r="AK381" s="20">
        <v>3.18</v>
      </c>
      <c r="AL381" s="20">
        <v>2.1800000000000002</v>
      </c>
      <c r="AM381" s="20">
        <v>0.35</v>
      </c>
      <c r="AN381" s="21" t="s">
        <v>15</v>
      </c>
      <c r="AO381" s="204">
        <v>17.587009635333128</v>
      </c>
      <c r="AP381" s="204">
        <v>10.92401504545961</v>
      </c>
      <c r="AQ381" s="217">
        <f t="shared" ref="AQ381" si="33">AO381+AP381</f>
        <v>28.511024680792737</v>
      </c>
      <c r="AR381" s="261">
        <f t="shared" si="24"/>
        <v>0.61684944095261218</v>
      </c>
      <c r="AS381" s="20">
        <v>2.54</v>
      </c>
      <c r="AT381" s="20">
        <v>7.49</v>
      </c>
      <c r="AU381" s="20">
        <v>0.84</v>
      </c>
      <c r="AV381" s="20">
        <v>8.91</v>
      </c>
      <c r="AW381" s="204">
        <f t="shared" si="26"/>
        <v>19.403063608299277</v>
      </c>
      <c r="AX381" s="217">
        <v>3.3561000000000001</v>
      </c>
      <c r="AY381" s="217">
        <v>1.4528000000000001</v>
      </c>
      <c r="AZ381" s="217">
        <f t="shared" si="27"/>
        <v>0.21951825320970753</v>
      </c>
      <c r="BA381" s="217">
        <v>1.9033</v>
      </c>
      <c r="BB381" s="246">
        <f t="shared" si="28"/>
        <v>0.52240908897742366</v>
      </c>
      <c r="BC381" s="217">
        <v>1.5530999999999999</v>
      </c>
      <c r="BD381" s="217">
        <f t="shared" si="29"/>
        <v>0.45230786991720334</v>
      </c>
      <c r="BE381" s="217">
        <v>22.075800000000001</v>
      </c>
      <c r="BF381" s="217">
        <f t="shared" si="30"/>
        <v>6.664610267532213</v>
      </c>
      <c r="BG381" s="217">
        <f t="shared" si="31"/>
        <v>0.3187807769123655</v>
      </c>
      <c r="BH381" s="217" t="s">
        <v>15</v>
      </c>
      <c r="BI381" s="217" t="s">
        <v>15</v>
      </c>
      <c r="BJ381" s="309">
        <v>16.5105</v>
      </c>
      <c r="BK381" s="309">
        <v>488577000</v>
      </c>
      <c r="BL381" s="309">
        <v>165005100</v>
      </c>
      <c r="BM381" s="309">
        <v>0.45427810000000002</v>
      </c>
      <c r="BN381" s="309">
        <v>0.1683837</v>
      </c>
      <c r="BO381" s="309">
        <v>0.22173039999999999</v>
      </c>
      <c r="BP381" s="309">
        <v>0.1226622</v>
      </c>
      <c r="BQ381" s="309">
        <v>0</v>
      </c>
      <c r="BR381" s="309">
        <v>3.2945519999999999E-2</v>
      </c>
      <c r="BS381" s="136">
        <v>12.474787235260001</v>
      </c>
      <c r="BT381" s="136">
        <v>3.9155125617981001</v>
      </c>
      <c r="BU381" s="136">
        <v>-1.60595873603597E-3</v>
      </c>
      <c r="BV381" s="136">
        <v>-3.2643165104673201E-4</v>
      </c>
      <c r="BW381" s="136">
        <v>1.64565781597048E-3</v>
      </c>
      <c r="BX381" s="136">
        <v>11.489573029056199</v>
      </c>
      <c r="BY381" s="136">
        <v>1978.7026492126799</v>
      </c>
      <c r="BZ381" s="136">
        <v>9.8539138590158198E-2</v>
      </c>
      <c r="CA381" s="136">
        <v>2.6523376230522001E-4</v>
      </c>
      <c r="CB381" s="136">
        <v>6435.6310841900204</v>
      </c>
      <c r="CC381" s="136">
        <v>11476.552486693001</v>
      </c>
      <c r="CD381" s="136">
        <v>2794.3631761676702</v>
      </c>
      <c r="CE381" s="136">
        <v>0</v>
      </c>
      <c r="CF381" s="136">
        <v>0.67258399999999996</v>
      </c>
      <c r="CG381" s="136">
        <v>0.67258399999999996</v>
      </c>
      <c r="CH381" s="136">
        <v>29.8</v>
      </c>
      <c r="CI381" s="136">
        <v>27.0944827586207</v>
      </c>
      <c r="CJ381" s="136">
        <v>27.039335180055399</v>
      </c>
      <c r="CK381" s="136">
        <v>8.2799999999999999E-2</v>
      </c>
      <c r="CL381" s="136">
        <v>14.04</v>
      </c>
      <c r="CM381" s="136">
        <v>39.826799999999999</v>
      </c>
      <c r="CN381" s="136">
        <v>437.663611</v>
      </c>
      <c r="CO381" s="136">
        <v>26104.720549000001</v>
      </c>
      <c r="CP381" s="136">
        <v>65397.223882999999</v>
      </c>
      <c r="CQ381" s="136">
        <v>70</v>
      </c>
      <c r="CR381" s="136">
        <v>82.896551724137893</v>
      </c>
      <c r="CS381" s="136">
        <v>81.800554016620495</v>
      </c>
      <c r="CT381" s="136">
        <v>1005.4</v>
      </c>
      <c r="CU381" s="136">
        <v>1003.92275862069</v>
      </c>
      <c r="CV381" s="136">
        <v>1004.11523545706</v>
      </c>
      <c r="CW381" s="136">
        <v>3.6</v>
      </c>
      <c r="CX381" s="136">
        <v>1.8434482758620701</v>
      </c>
      <c r="CY381" s="136">
        <v>1.9191135734072</v>
      </c>
      <c r="CZ381" s="136">
        <v>64</v>
      </c>
      <c r="DA381" s="136">
        <v>102.66896551724101</v>
      </c>
      <c r="DB381" s="136">
        <v>113.551246537396</v>
      </c>
      <c r="DC381" s="136">
        <v>56.3</v>
      </c>
      <c r="DD381" s="136">
        <v>2982.5250000000001</v>
      </c>
      <c r="DE381" s="136">
        <v>7461.9250000000002</v>
      </c>
      <c r="DF381" s="136">
        <v>519.625</v>
      </c>
      <c r="DG381" s="136">
        <v>26709.325000000001</v>
      </c>
      <c r="DH381" s="136">
        <v>65926.925000000003</v>
      </c>
      <c r="DI381" s="136">
        <v>457.27499999999998</v>
      </c>
      <c r="DJ381" s="136">
        <v>65476.025000000001</v>
      </c>
      <c r="DK381" s="136">
        <v>163305.04999999999</v>
      </c>
      <c r="DL381" s="136">
        <v>439.15</v>
      </c>
      <c r="DM381" s="136">
        <v>62078</v>
      </c>
      <c r="DN381" s="136">
        <v>153897.22500000001</v>
      </c>
      <c r="DO381" s="136">
        <v>33.188000000000002</v>
      </c>
      <c r="DP381" s="136">
        <v>1717.4839999999999</v>
      </c>
      <c r="DQ381" s="136">
        <v>4252.0190000000002</v>
      </c>
      <c r="DR381" s="136">
        <v>1.0249999999999999</v>
      </c>
      <c r="DS381" s="136">
        <v>56.466000000000001</v>
      </c>
      <c r="DT381" s="136">
        <v>137.89699999999999</v>
      </c>
      <c r="DU381" s="136">
        <v>5.5250000000000004</v>
      </c>
      <c r="DV381" s="136">
        <v>297.77499999999998</v>
      </c>
      <c r="DW381" s="136">
        <v>724.75</v>
      </c>
      <c r="DX381" s="136">
        <v>85.95</v>
      </c>
      <c r="DY381" s="136">
        <v>2853.15</v>
      </c>
      <c r="DZ381" s="136">
        <v>7025.8</v>
      </c>
      <c r="EA381" s="136">
        <v>164.82499999999999</v>
      </c>
      <c r="EB381" s="136">
        <v>9984.5</v>
      </c>
      <c r="EC381" s="136">
        <v>24675.25</v>
      </c>
      <c r="ED381" s="136"/>
      <c r="EE381" s="136"/>
      <c r="EF381" s="136"/>
      <c r="EG381" s="136"/>
      <c r="EH381" s="136"/>
      <c r="EI381" s="136"/>
      <c r="EJ381" s="136"/>
      <c r="EK381" s="136"/>
      <c r="EL381" s="136"/>
      <c r="EM381" s="136"/>
      <c r="EN381" s="136"/>
      <c r="EO381" s="136"/>
      <c r="EP381" s="136"/>
      <c r="ER381" s="136"/>
      <c r="ES381" s="136"/>
      <c r="ET381" s="136"/>
      <c r="EU381" s="136"/>
      <c r="EV381" s="136"/>
      <c r="EW381" s="136"/>
      <c r="EX381" s="136"/>
      <c r="EY381" s="136"/>
      <c r="EZ381" s="136"/>
      <c r="FA381" s="136"/>
      <c r="FB381" s="136"/>
      <c r="FC381" s="136"/>
      <c r="FD381" s="136"/>
      <c r="FE381" s="136"/>
      <c r="FF381" s="136"/>
      <c r="FG381" s="136"/>
      <c r="FH381" s="136"/>
      <c r="FI381" s="136"/>
      <c r="FJ381" s="136"/>
      <c r="FK381" s="136"/>
      <c r="FL381" s="136"/>
      <c r="FM381" s="136"/>
      <c r="FN381" s="136"/>
      <c r="FO381" s="136"/>
      <c r="FP381" s="136"/>
      <c r="FQ381" s="136"/>
      <c r="FR381" s="136"/>
      <c r="FS381" s="136"/>
      <c r="FT381" s="136"/>
      <c r="FU381" s="136"/>
      <c r="FV381" s="136"/>
      <c r="FW381" s="136"/>
      <c r="FX381" s="136"/>
      <c r="FY381" s="136"/>
      <c r="FZ381" s="136"/>
      <c r="GA381" s="136"/>
      <c r="GB381" s="136"/>
      <c r="GC381" s="136"/>
      <c r="GD381" s="136"/>
      <c r="GE381" s="136"/>
      <c r="GF381" s="136"/>
      <c r="GG381" s="136"/>
      <c r="GH381" s="136"/>
      <c r="GI381" s="136"/>
      <c r="GJ381" s="136"/>
      <c r="GK381" s="136"/>
      <c r="GL381" s="136"/>
      <c r="GM381" s="136"/>
      <c r="GN381" s="136"/>
      <c r="GO381" s="136"/>
      <c r="GP381" s="136"/>
      <c r="GQ381" s="136"/>
      <c r="GR381" s="136"/>
      <c r="GS381" s="136"/>
      <c r="GT381" s="136"/>
      <c r="GU381" s="136"/>
      <c r="GV381" s="136"/>
      <c r="GW381" s="136"/>
      <c r="GX381" s="136"/>
      <c r="GY381" s="136"/>
      <c r="GZ381" s="136"/>
      <c r="HA381" s="136"/>
      <c r="HB381" s="136"/>
      <c r="HC381" s="136"/>
      <c r="HD381" s="136"/>
      <c r="HE381" s="136"/>
      <c r="HF381" s="136"/>
      <c r="HG381" s="136"/>
      <c r="HH381" s="136"/>
      <c r="HI381" s="136"/>
      <c r="HJ381" s="136"/>
      <c r="HK381" s="136"/>
      <c r="HL381" s="136"/>
      <c r="HM381" s="136"/>
      <c r="HN381" s="136"/>
      <c r="HO381" s="136"/>
      <c r="HP381" s="136"/>
      <c r="HQ381" s="136"/>
      <c r="HR381" s="136"/>
      <c r="HS381" s="136"/>
      <c r="HT381" s="136"/>
      <c r="HU381" s="136"/>
      <c r="HV381" s="136"/>
      <c r="HW381" s="136"/>
      <c r="HX381" s="136"/>
      <c r="HY381" s="136"/>
      <c r="HZ381" s="136"/>
      <c r="IA381" s="136"/>
      <c r="IB381" s="136"/>
      <c r="IC381" s="136"/>
      <c r="ID381" s="136"/>
      <c r="IE381" s="136"/>
      <c r="IF381" s="136"/>
      <c r="IG381" s="136"/>
      <c r="IH381" s="136"/>
      <c r="II381" s="136"/>
      <c r="IJ381" s="136"/>
      <c r="IK381" s="136"/>
      <c r="IL381" s="136"/>
      <c r="IM381" s="136"/>
      <c r="IN381" s="136"/>
      <c r="IO381" s="136"/>
      <c r="IP381" s="136"/>
      <c r="IQ381" s="136"/>
      <c r="IR381" s="136"/>
      <c r="IS381" s="136"/>
      <c r="IT381" s="136"/>
      <c r="IU381" s="136"/>
      <c r="IV381" s="136"/>
      <c r="IW381" s="136"/>
      <c r="IX381" s="136"/>
      <c r="IY381" s="136"/>
      <c r="IZ381" s="136"/>
      <c r="JA381" s="136"/>
      <c r="JB381" s="136"/>
      <c r="JC381" s="136"/>
      <c r="JD381" s="136"/>
      <c r="JE381" s="136"/>
      <c r="JF381" s="136"/>
      <c r="JG381" s="136"/>
      <c r="JH381" s="136"/>
      <c r="JI381" s="136"/>
      <c r="JJ381" s="136"/>
      <c r="JK381" s="136"/>
      <c r="JL381" s="136"/>
      <c r="JM381" s="136"/>
      <c r="JN381" s="136"/>
      <c r="JO381" s="136"/>
      <c r="JP381" s="136"/>
      <c r="JQ381" s="136"/>
      <c r="JR381" s="136"/>
      <c r="JS381" s="136"/>
      <c r="JT381" s="136"/>
      <c r="JU381" s="136"/>
      <c r="JV381" s="136"/>
      <c r="JW381" s="136"/>
      <c r="JX381" s="136"/>
      <c r="JY381" s="136"/>
      <c r="JZ381" s="136"/>
      <c r="KA381" s="136"/>
      <c r="KB381" s="136"/>
      <c r="KC381" s="136"/>
      <c r="KD381" s="136"/>
      <c r="KE381" s="136"/>
      <c r="KF381" s="136"/>
      <c r="KG381" s="136"/>
      <c r="KH381" s="136"/>
      <c r="KI381" s="136"/>
      <c r="KJ381" s="136"/>
      <c r="KK381" s="136"/>
      <c r="KL381" s="136"/>
      <c r="KM381" s="136"/>
      <c r="KN381" s="136"/>
      <c r="KO381" s="136"/>
      <c r="KP381" s="136"/>
      <c r="KQ381" s="136"/>
      <c r="KR381" s="136"/>
      <c r="KS381" s="136"/>
      <c r="KT381" s="136"/>
      <c r="KU381" s="136"/>
      <c r="KV381" s="136"/>
      <c r="KW381" s="136"/>
      <c r="KX381" s="136"/>
      <c r="KY381" s="136"/>
      <c r="KZ381" s="136"/>
      <c r="LA381" s="136"/>
      <c r="LB381" s="136"/>
      <c r="LC381" s="136"/>
      <c r="LD381" s="136"/>
      <c r="LE381" s="136"/>
      <c r="LF381" s="136"/>
      <c r="LG381" s="136"/>
      <c r="LH381" s="136"/>
      <c r="LI381" s="136"/>
      <c r="LJ381" s="136"/>
      <c r="LK381" s="136"/>
      <c r="LL381" s="136"/>
      <c r="LM381" s="136"/>
      <c r="LN381" s="136"/>
      <c r="LO381" s="136"/>
      <c r="LP381" s="136"/>
      <c r="LQ381" s="136"/>
      <c r="LR381" s="136"/>
      <c r="LS381" s="136"/>
      <c r="LT381" s="136"/>
      <c r="LU381" s="136"/>
      <c r="LV381" s="136"/>
      <c r="LW381" s="136"/>
      <c r="LX381" s="136"/>
      <c r="LY381" s="136"/>
      <c r="LZ381" s="136"/>
      <c r="MA381" s="136"/>
      <c r="MB381" s="136"/>
      <c r="MC381" s="136"/>
      <c r="MD381" s="136"/>
      <c r="ME381" s="136"/>
      <c r="MF381" s="136"/>
      <c r="MG381" s="136"/>
      <c r="MH381" s="136"/>
      <c r="MI381" s="136"/>
      <c r="MJ381" s="136"/>
      <c r="MK381" s="136"/>
      <c r="ML381" s="136"/>
      <c r="MM381" s="136"/>
      <c r="MN381" s="136"/>
      <c r="MO381" s="136"/>
      <c r="MP381" s="136"/>
      <c r="MQ381" s="136"/>
      <c r="MR381" s="136"/>
      <c r="MS381" s="136"/>
      <c r="MT381" s="136"/>
      <c r="MU381" s="136"/>
      <c r="MV381" s="136"/>
      <c r="MW381" s="136"/>
      <c r="MX381" s="136"/>
      <c r="MY381" s="136"/>
      <c r="MZ381" s="136"/>
      <c r="NA381" s="136"/>
      <c r="NB381" s="136"/>
      <c r="NC381" s="136"/>
      <c r="ND381" s="136"/>
      <c r="NE381" s="136"/>
      <c r="NF381" s="136"/>
      <c r="NG381" s="136"/>
      <c r="NH381" s="136"/>
      <c r="NI381" s="136"/>
      <c r="NJ381" s="136"/>
      <c r="NK381" s="136"/>
      <c r="NL381" s="136"/>
      <c r="NM381" s="136"/>
      <c r="NN381" s="136"/>
      <c r="NO381" s="136"/>
      <c r="NP381" s="136"/>
      <c r="NQ381" s="136"/>
      <c r="NR381" s="136"/>
      <c r="NS381" s="136"/>
      <c r="NT381" s="136"/>
      <c r="NU381" s="136"/>
      <c r="NV381" s="136"/>
      <c r="NW381" s="136"/>
      <c r="NX381" s="136"/>
      <c r="NY381" s="136"/>
      <c r="NZ381" s="136"/>
      <c r="OA381" s="136"/>
      <c r="OB381" s="136"/>
      <c r="OC381" s="136"/>
      <c r="OD381" s="136"/>
      <c r="OE381" s="136"/>
      <c r="OF381" s="136"/>
      <c r="OG381" s="136"/>
      <c r="OH381" s="136"/>
      <c r="OI381" s="136"/>
      <c r="OJ381" s="136"/>
      <c r="OK381" s="136"/>
      <c r="OL381" s="136"/>
      <c r="OM381" s="136"/>
      <c r="ON381" s="136"/>
    </row>
    <row r="382" spans="1:404" ht="20.25" customHeight="1">
      <c r="A382" s="25">
        <v>40214</v>
      </c>
      <c r="B382" s="26" t="s">
        <v>40</v>
      </c>
      <c r="C382" s="27">
        <v>2</v>
      </c>
      <c r="D382" s="14">
        <v>-3.3892000000000002</v>
      </c>
      <c r="E382" s="23">
        <v>-60.318420000000003</v>
      </c>
      <c r="F382" s="11" t="s">
        <v>16</v>
      </c>
      <c r="G382" s="13">
        <v>5</v>
      </c>
      <c r="H382" s="11" t="s">
        <v>43</v>
      </c>
      <c r="I382" s="12" t="s">
        <v>461</v>
      </c>
      <c r="J382" s="12" t="s">
        <v>1930</v>
      </c>
      <c r="K382" s="24" t="s">
        <v>451</v>
      </c>
      <c r="L382" s="136">
        <v>0</v>
      </c>
      <c r="M382" s="20">
        <v>4</v>
      </c>
      <c r="N382" s="20" t="s">
        <v>15</v>
      </c>
      <c r="O382" s="20">
        <v>30.67</v>
      </c>
      <c r="P382" s="20">
        <v>99</v>
      </c>
      <c r="Q382" s="20">
        <v>3.46</v>
      </c>
      <c r="R382" s="20">
        <v>28.8</v>
      </c>
      <c r="S382" s="20">
        <v>2.15</v>
      </c>
      <c r="T382" s="20">
        <v>1.2</v>
      </c>
      <c r="U382" s="20">
        <v>0.3</v>
      </c>
      <c r="V382" s="20" t="s">
        <v>15</v>
      </c>
      <c r="W382" s="28">
        <v>6.83</v>
      </c>
      <c r="X382" s="28">
        <v>0.12</v>
      </c>
      <c r="Y382" s="28">
        <v>5.35</v>
      </c>
      <c r="Z382" s="29" t="s">
        <v>15</v>
      </c>
      <c r="AA382" s="28">
        <v>2.6</v>
      </c>
      <c r="AB382" s="28">
        <v>7.41</v>
      </c>
      <c r="AC382" s="28">
        <v>46.41</v>
      </c>
      <c r="AD382" s="28">
        <v>0.06</v>
      </c>
      <c r="AE382" s="28">
        <v>0.3</v>
      </c>
      <c r="AF382" s="28">
        <v>1.8</v>
      </c>
      <c r="AG382" s="28" t="s">
        <v>1900</v>
      </c>
      <c r="AH382" s="28">
        <v>4.5599999999999996</v>
      </c>
      <c r="AI382" s="205">
        <v>12.6</v>
      </c>
      <c r="AJ382" s="28">
        <v>1.92</v>
      </c>
      <c r="AK382" s="28">
        <v>3.09</v>
      </c>
      <c r="AL382" s="28">
        <v>2.11</v>
      </c>
      <c r="AM382" s="28">
        <v>0.35</v>
      </c>
      <c r="AN382" s="29" t="s">
        <v>15</v>
      </c>
      <c r="AO382" s="205" t="s">
        <v>15</v>
      </c>
      <c r="AP382" s="205" t="s">
        <v>15</v>
      </c>
      <c r="AQ382" s="205" t="s">
        <v>15</v>
      </c>
      <c r="AR382" s="261" t="str">
        <f t="shared" si="24"/>
        <v>NaN</v>
      </c>
      <c r="AS382" s="29" t="s">
        <v>15</v>
      </c>
      <c r="AT382" s="28">
        <v>4.47</v>
      </c>
      <c r="AU382" s="28">
        <v>0.46</v>
      </c>
      <c r="AV382" s="28">
        <v>9.73</v>
      </c>
      <c r="AW382" s="204">
        <f t="shared" si="26"/>
        <v>19.403063608299277</v>
      </c>
      <c r="AX382" s="204">
        <v>1.5444</v>
      </c>
      <c r="AY382" s="204">
        <v>0.66039999999999999</v>
      </c>
      <c r="AZ382" s="204">
        <f t="shared" si="27"/>
        <v>9.9786518736020652E-2</v>
      </c>
      <c r="BA382" s="204">
        <v>0.88400000000000001</v>
      </c>
      <c r="BB382" s="266">
        <f t="shared" si="28"/>
        <v>0.24263628154050465</v>
      </c>
      <c r="BC382" s="204">
        <v>1.4773000000000001</v>
      </c>
      <c r="BD382" s="204">
        <f t="shared" si="29"/>
        <v>0.43023270634774619</v>
      </c>
      <c r="BE382" s="204">
        <v>37.528199999999998</v>
      </c>
      <c r="BF382" s="204">
        <f t="shared" si="30"/>
        <v>11.329638203009738</v>
      </c>
      <c r="BG382" s="204">
        <f t="shared" si="31"/>
        <v>0.29340483852236549</v>
      </c>
      <c r="BH382" s="204" t="s">
        <v>15</v>
      </c>
      <c r="BI382" s="204" t="s">
        <v>15</v>
      </c>
      <c r="BJ382" s="309">
        <v>16.5105</v>
      </c>
      <c r="BK382" s="309">
        <v>488577000</v>
      </c>
      <c r="BL382" s="309">
        <v>165005100</v>
      </c>
      <c r="BM382" s="309">
        <v>0.45427810000000002</v>
      </c>
      <c r="BN382" s="309">
        <v>0.1683837</v>
      </c>
      <c r="BO382" s="309">
        <v>0.22173039999999999</v>
      </c>
      <c r="BP382" s="309">
        <v>0.1226622</v>
      </c>
      <c r="BQ382" s="309">
        <v>0</v>
      </c>
      <c r="BR382" s="309">
        <v>3.2945519999999999E-2</v>
      </c>
      <c r="BS382" s="136">
        <v>12.474787235260001</v>
      </c>
      <c r="BT382" s="136">
        <v>3.9155125617981001</v>
      </c>
      <c r="BU382" s="136">
        <v>-1.60595873603597E-3</v>
      </c>
      <c r="BV382" s="136">
        <v>-3.2643165104673201E-4</v>
      </c>
      <c r="BW382" s="136">
        <v>1.64565781597048E-3</v>
      </c>
      <c r="BX382" s="136">
        <v>11.489573029056199</v>
      </c>
      <c r="BY382" s="136">
        <v>1978.7026492126799</v>
      </c>
      <c r="BZ382" s="136">
        <v>9.8539138590158198E-2</v>
      </c>
      <c r="CA382" s="136">
        <v>2.6523376230522001E-4</v>
      </c>
      <c r="CB382" s="136">
        <v>6435.6310841900204</v>
      </c>
      <c r="CC382" s="136">
        <v>11476.552486693001</v>
      </c>
      <c r="CD382" s="136">
        <v>2794.3631761676702</v>
      </c>
      <c r="CE382" s="136">
        <v>0</v>
      </c>
      <c r="CF382" s="136">
        <v>0.67258399999999996</v>
      </c>
      <c r="CG382" s="136">
        <v>0.67258399999999996</v>
      </c>
      <c r="CH382" s="136">
        <v>29.8</v>
      </c>
      <c r="CI382" s="136">
        <v>27.0944827586207</v>
      </c>
      <c r="CJ382" s="136">
        <v>27.039335180055399</v>
      </c>
      <c r="CK382" s="136">
        <v>8.2799999999999999E-2</v>
      </c>
      <c r="CL382" s="136">
        <v>14.04</v>
      </c>
      <c r="CM382" s="136">
        <v>39.826799999999999</v>
      </c>
      <c r="CN382" s="136">
        <v>437.663611</v>
      </c>
      <c r="CO382" s="136">
        <v>26104.720549000001</v>
      </c>
      <c r="CP382" s="136">
        <v>65397.223882999999</v>
      </c>
      <c r="CQ382" s="136">
        <v>70</v>
      </c>
      <c r="CR382" s="136">
        <v>82.896551724137893</v>
      </c>
      <c r="CS382" s="136">
        <v>81.800554016620495</v>
      </c>
      <c r="CT382" s="136">
        <v>1005.4</v>
      </c>
      <c r="CU382" s="136">
        <v>1003.92275862069</v>
      </c>
      <c r="CV382" s="136">
        <v>1004.11523545706</v>
      </c>
      <c r="CW382" s="136">
        <v>3.6</v>
      </c>
      <c r="CX382" s="136">
        <v>1.8434482758620701</v>
      </c>
      <c r="CY382" s="136">
        <v>1.9191135734072</v>
      </c>
      <c r="CZ382" s="136">
        <v>64</v>
      </c>
      <c r="DA382" s="136">
        <v>102.66896551724101</v>
      </c>
      <c r="DB382" s="136">
        <v>113.551246537396</v>
      </c>
      <c r="DC382" s="136">
        <v>56.3</v>
      </c>
      <c r="DD382" s="136">
        <v>2982.5250000000001</v>
      </c>
      <c r="DE382" s="136">
        <v>7461.9250000000002</v>
      </c>
      <c r="DF382" s="136">
        <v>519.625</v>
      </c>
      <c r="DG382" s="136">
        <v>26709.325000000001</v>
      </c>
      <c r="DH382" s="136">
        <v>65926.925000000003</v>
      </c>
      <c r="DI382" s="136">
        <v>457.27499999999998</v>
      </c>
      <c r="DJ382" s="136">
        <v>65476.025000000001</v>
      </c>
      <c r="DK382" s="136">
        <v>163305.04999999999</v>
      </c>
      <c r="DL382" s="136">
        <v>439.15</v>
      </c>
      <c r="DM382" s="136">
        <v>62078</v>
      </c>
      <c r="DN382" s="136">
        <v>153897.22500000001</v>
      </c>
      <c r="DO382" s="136">
        <v>33.188000000000002</v>
      </c>
      <c r="DP382" s="136">
        <v>1717.4839999999999</v>
      </c>
      <c r="DQ382" s="136">
        <v>4252.0190000000002</v>
      </c>
      <c r="DR382" s="136">
        <v>1.0249999999999999</v>
      </c>
      <c r="DS382" s="136">
        <v>56.466000000000001</v>
      </c>
      <c r="DT382" s="136">
        <v>137.89699999999999</v>
      </c>
      <c r="DU382" s="136">
        <v>5.5250000000000004</v>
      </c>
      <c r="DV382" s="136">
        <v>297.77499999999998</v>
      </c>
      <c r="DW382" s="136">
        <v>724.75</v>
      </c>
      <c r="DX382" s="136">
        <v>85.95</v>
      </c>
      <c r="DY382" s="136">
        <v>2853.15</v>
      </c>
      <c r="DZ382" s="136">
        <v>7025.8</v>
      </c>
      <c r="EA382" s="136">
        <v>164.82499999999999</v>
      </c>
      <c r="EB382" s="136">
        <v>9984.5</v>
      </c>
      <c r="EC382" s="136">
        <v>24675.25</v>
      </c>
      <c r="ED382" s="136"/>
      <c r="EE382" s="136"/>
      <c r="EF382" s="136"/>
      <c r="EG382" s="136"/>
      <c r="EH382" s="136"/>
      <c r="EI382" s="136"/>
      <c r="EJ382" s="136"/>
      <c r="EK382" s="136"/>
      <c r="EL382" s="136"/>
      <c r="EM382" s="136"/>
      <c r="EN382" s="136"/>
      <c r="EO382" s="136"/>
      <c r="EP382" s="136"/>
      <c r="ER382" s="136"/>
      <c r="ES382" s="136"/>
      <c r="ET382" s="136"/>
      <c r="EU382" s="136"/>
      <c r="EV382" s="136"/>
      <c r="EW382" s="136"/>
      <c r="EX382" s="136"/>
      <c r="EY382" s="136"/>
      <c r="EZ382" s="136"/>
      <c r="FA382" s="136"/>
      <c r="FB382" s="136"/>
      <c r="FC382" s="136"/>
      <c r="FD382" s="136"/>
      <c r="FE382" s="136"/>
      <c r="FF382" s="136"/>
      <c r="FG382" s="136"/>
      <c r="FH382" s="136"/>
      <c r="FI382" s="136"/>
      <c r="FJ382" s="136"/>
      <c r="FK382" s="136"/>
      <c r="FL382" s="136"/>
      <c r="FM382" s="136"/>
      <c r="FN382" s="136"/>
      <c r="FO382" s="136"/>
      <c r="FP382" s="136"/>
      <c r="FQ382" s="136"/>
      <c r="FR382" s="136"/>
      <c r="FS382" s="136"/>
      <c r="FT382" s="136"/>
      <c r="FU382" s="136"/>
      <c r="FV382" s="136"/>
      <c r="FW382" s="136"/>
      <c r="FX382" s="136"/>
      <c r="FY382" s="136"/>
      <c r="FZ382" s="136"/>
      <c r="GA382" s="136"/>
      <c r="GB382" s="136"/>
      <c r="GC382" s="136"/>
      <c r="GD382" s="136"/>
      <c r="GE382" s="136"/>
      <c r="GF382" s="136"/>
      <c r="GG382" s="136"/>
      <c r="GH382" s="136"/>
      <c r="GI382" s="136"/>
      <c r="GJ382" s="136"/>
      <c r="GK382" s="136"/>
      <c r="GL382" s="136"/>
      <c r="GM382" s="136"/>
      <c r="GN382" s="136"/>
      <c r="GO382" s="136"/>
      <c r="GP382" s="136"/>
      <c r="GQ382" s="136"/>
      <c r="GR382" s="136"/>
      <c r="GS382" s="136"/>
      <c r="GT382" s="136"/>
      <c r="GU382" s="136"/>
      <c r="GV382" s="136"/>
      <c r="GW382" s="136"/>
      <c r="GX382" s="136"/>
      <c r="GY382" s="136"/>
      <c r="GZ382" s="136"/>
      <c r="HA382" s="136"/>
      <c r="HB382" s="136"/>
      <c r="HC382" s="136"/>
      <c r="HD382" s="136"/>
      <c r="HE382" s="136"/>
      <c r="HF382" s="136"/>
      <c r="HG382" s="136"/>
      <c r="HH382" s="136"/>
      <c r="HI382" s="136"/>
      <c r="HJ382" s="136"/>
      <c r="HK382" s="136"/>
      <c r="HL382" s="136"/>
      <c r="HM382" s="136"/>
      <c r="HN382" s="136"/>
      <c r="HO382" s="136"/>
      <c r="HP382" s="136"/>
      <c r="HQ382" s="136"/>
      <c r="HR382" s="136"/>
      <c r="HS382" s="136"/>
      <c r="HT382" s="136"/>
      <c r="HU382" s="136"/>
      <c r="HV382" s="136"/>
      <c r="HW382" s="136"/>
      <c r="HX382" s="136"/>
      <c r="HY382" s="136"/>
      <c r="HZ382" s="136"/>
      <c r="IA382" s="136"/>
      <c r="IB382" s="136"/>
      <c r="IC382" s="136"/>
      <c r="ID382" s="136"/>
      <c r="IE382" s="136"/>
      <c r="IF382" s="136"/>
      <c r="IG382" s="136"/>
      <c r="IH382" s="136"/>
      <c r="II382" s="136"/>
      <c r="IJ382" s="136"/>
      <c r="IK382" s="136"/>
      <c r="IL382" s="136"/>
      <c r="IM382" s="136"/>
      <c r="IN382" s="136"/>
      <c r="IO382" s="136"/>
      <c r="IP382" s="136"/>
      <c r="IQ382" s="136"/>
      <c r="IR382" s="136"/>
      <c r="IS382" s="136"/>
      <c r="IT382" s="136"/>
      <c r="IU382" s="136"/>
      <c r="IV382" s="136"/>
      <c r="IW382" s="136"/>
      <c r="IX382" s="136"/>
      <c r="IY382" s="136"/>
      <c r="IZ382" s="136"/>
      <c r="JA382" s="136"/>
      <c r="JB382" s="136"/>
      <c r="JC382" s="136"/>
      <c r="JD382" s="136"/>
      <c r="JE382" s="136"/>
      <c r="JF382" s="136"/>
      <c r="JG382" s="136"/>
      <c r="JH382" s="136"/>
      <c r="JI382" s="136"/>
      <c r="JJ382" s="136"/>
      <c r="JK382" s="136"/>
      <c r="JL382" s="136"/>
      <c r="JM382" s="136"/>
      <c r="JN382" s="136"/>
      <c r="JO382" s="136"/>
      <c r="JP382" s="136"/>
      <c r="JQ382" s="136"/>
      <c r="JR382" s="136"/>
      <c r="JS382" s="136"/>
      <c r="JT382" s="136"/>
      <c r="JU382" s="136"/>
      <c r="JV382" s="136"/>
      <c r="JW382" s="136"/>
      <c r="JX382" s="136"/>
      <c r="JY382" s="136"/>
      <c r="JZ382" s="136"/>
      <c r="KA382" s="136"/>
      <c r="KB382" s="136"/>
      <c r="KC382" s="136"/>
      <c r="KD382" s="136"/>
      <c r="KE382" s="136"/>
      <c r="KF382" s="136"/>
      <c r="KG382" s="136"/>
      <c r="KH382" s="136"/>
      <c r="KI382" s="136"/>
      <c r="KJ382" s="136"/>
      <c r="KK382" s="136"/>
      <c r="KL382" s="136"/>
      <c r="KM382" s="136"/>
      <c r="KN382" s="136"/>
      <c r="KO382" s="136"/>
      <c r="KP382" s="136"/>
      <c r="KQ382" s="136"/>
      <c r="KR382" s="136"/>
      <c r="KS382" s="136"/>
      <c r="KT382" s="136"/>
      <c r="KU382" s="136"/>
      <c r="KV382" s="136"/>
      <c r="KW382" s="136"/>
      <c r="KX382" s="136"/>
      <c r="KY382" s="136"/>
      <c r="KZ382" s="136"/>
      <c r="LA382" s="136"/>
      <c r="LB382" s="136"/>
      <c r="LC382" s="136"/>
      <c r="LD382" s="136"/>
      <c r="LE382" s="136"/>
      <c r="LF382" s="136"/>
      <c r="LG382" s="136"/>
      <c r="LH382" s="136"/>
      <c r="LI382" s="136"/>
      <c r="LJ382" s="136"/>
      <c r="LK382" s="136"/>
      <c r="LL382" s="136"/>
      <c r="LM382" s="136"/>
      <c r="LN382" s="136"/>
      <c r="LO382" s="136"/>
      <c r="LP382" s="136"/>
      <c r="LQ382" s="136"/>
      <c r="LR382" s="136"/>
      <c r="LS382" s="136"/>
      <c r="LT382" s="136"/>
      <c r="LU382" s="136"/>
      <c r="LV382" s="136"/>
      <c r="LW382" s="136"/>
      <c r="LX382" s="136"/>
      <c r="LY382" s="136"/>
      <c r="LZ382" s="136"/>
      <c r="MA382" s="136"/>
      <c r="MB382" s="136"/>
      <c r="MC382" s="136"/>
      <c r="MD382" s="136"/>
      <c r="ME382" s="136"/>
      <c r="MF382" s="136"/>
      <c r="MG382" s="136"/>
      <c r="MH382" s="136"/>
      <c r="MI382" s="136"/>
      <c r="MJ382" s="136"/>
      <c r="MK382" s="136"/>
      <c r="ML382" s="136"/>
      <c r="MM382" s="136"/>
      <c r="MN382" s="136"/>
      <c r="MO382" s="136"/>
      <c r="MP382" s="136"/>
      <c r="MQ382" s="136"/>
      <c r="MR382" s="136"/>
      <c r="MS382" s="136"/>
      <c r="MT382" s="136"/>
      <c r="MU382" s="136"/>
      <c r="MV382" s="136"/>
      <c r="MW382" s="136"/>
      <c r="MX382" s="136"/>
      <c r="MY382" s="136"/>
      <c r="MZ382" s="136"/>
      <c r="NA382" s="136"/>
      <c r="NB382" s="136"/>
      <c r="NC382" s="136"/>
      <c r="ND382" s="136"/>
      <c r="NE382" s="136"/>
      <c r="NF382" s="136"/>
      <c r="NG382" s="136"/>
      <c r="NH382" s="136"/>
      <c r="NI382" s="136"/>
      <c r="NJ382" s="136"/>
      <c r="NK382" s="136"/>
      <c r="NL382" s="136"/>
      <c r="NM382" s="136"/>
      <c r="NN382" s="136"/>
      <c r="NO382" s="136"/>
      <c r="NP382" s="136"/>
      <c r="NQ382" s="136"/>
      <c r="NR382" s="136"/>
      <c r="NS382" s="136"/>
      <c r="NT382" s="136"/>
      <c r="NU382" s="136"/>
      <c r="NV382" s="136"/>
      <c r="NW382" s="136"/>
      <c r="NX382" s="136"/>
      <c r="NY382" s="136"/>
      <c r="NZ382" s="136"/>
      <c r="OA382" s="136"/>
      <c r="OB382" s="136"/>
      <c r="OC382" s="136"/>
      <c r="OD382" s="136"/>
      <c r="OE382" s="136"/>
      <c r="OF382" s="136"/>
      <c r="OG382" s="136"/>
      <c r="OH382" s="136"/>
      <c r="OI382" s="136"/>
      <c r="OJ382" s="136"/>
      <c r="OK382" s="136"/>
      <c r="OL382" s="136"/>
      <c r="OM382" s="136"/>
      <c r="ON382" s="136"/>
    </row>
    <row r="383" spans="1:404" ht="20.25" customHeight="1">
      <c r="A383" s="25">
        <v>40214</v>
      </c>
      <c r="B383" s="26" t="s">
        <v>40</v>
      </c>
      <c r="C383" s="27">
        <v>2</v>
      </c>
      <c r="D383" s="14">
        <v>-3.3892000000000002</v>
      </c>
      <c r="E383" s="23">
        <v>-60.318420000000003</v>
      </c>
      <c r="F383" s="11" t="s">
        <v>16</v>
      </c>
      <c r="G383" s="13">
        <v>5</v>
      </c>
      <c r="H383" s="11" t="s">
        <v>43</v>
      </c>
      <c r="I383" s="12" t="s">
        <v>458</v>
      </c>
      <c r="J383" s="12" t="s">
        <v>1930</v>
      </c>
      <c r="K383" s="24" t="s">
        <v>451</v>
      </c>
      <c r="L383" s="136">
        <v>1</v>
      </c>
      <c r="M383" s="178">
        <v>4</v>
      </c>
      <c r="N383" s="178" t="s">
        <v>15</v>
      </c>
      <c r="O383" s="178">
        <v>32.07</v>
      </c>
      <c r="P383" s="178">
        <v>101.57</v>
      </c>
      <c r="Q383" s="178">
        <v>0.48</v>
      </c>
      <c r="R383" s="178">
        <v>66.900000000000006</v>
      </c>
      <c r="S383" s="178">
        <v>4.87</v>
      </c>
      <c r="T383" s="178">
        <v>1.5</v>
      </c>
      <c r="U383" s="178">
        <v>0.4</v>
      </c>
      <c r="V383" s="178" t="s">
        <v>15</v>
      </c>
      <c r="W383" s="28">
        <v>7.1</v>
      </c>
      <c r="X383" s="28">
        <v>0.35</v>
      </c>
      <c r="Y383" s="28">
        <v>11.82</v>
      </c>
      <c r="Z383" s="29" t="s">
        <v>15</v>
      </c>
      <c r="AA383" s="28">
        <v>2.7</v>
      </c>
      <c r="AB383" s="28">
        <v>7.32</v>
      </c>
      <c r="AC383" s="28">
        <v>46.07</v>
      </c>
      <c r="AD383" s="28">
        <v>0.06</v>
      </c>
      <c r="AE383" s="28">
        <v>0.21</v>
      </c>
      <c r="AF383" s="28">
        <v>1.3</v>
      </c>
      <c r="AG383" s="28" t="s">
        <v>1900</v>
      </c>
      <c r="AH383" s="28">
        <v>3.63</v>
      </c>
      <c r="AI383" s="205">
        <v>12.69</v>
      </c>
      <c r="AJ383" s="28">
        <v>1.99</v>
      </c>
      <c r="AK383" s="28">
        <v>3.2</v>
      </c>
      <c r="AL383" s="28">
        <v>2.2000000000000002</v>
      </c>
      <c r="AM383" s="28">
        <v>0.36</v>
      </c>
      <c r="AN383" s="29" t="s">
        <v>15</v>
      </c>
      <c r="AO383" s="205">
        <v>13.018462715850214</v>
      </c>
      <c r="AP383" s="205">
        <v>7.8421366515676469</v>
      </c>
      <c r="AQ383" s="217">
        <f t="shared" ref="AQ383:AQ414" si="34">AO383+AP383</f>
        <v>20.860599367417862</v>
      </c>
      <c r="AR383" s="261">
        <f t="shared" si="24"/>
        <v>0.62406944721750091</v>
      </c>
      <c r="AS383" s="28">
        <v>2.33</v>
      </c>
      <c r="AT383" s="28">
        <v>13.14</v>
      </c>
      <c r="AU383" s="28">
        <v>1.59</v>
      </c>
      <c r="AV383" s="28">
        <v>8.26</v>
      </c>
      <c r="AW383" s="204">
        <f t="shared" si="26"/>
        <v>19.957436854250684</v>
      </c>
      <c r="AX383" s="217">
        <v>1.3068</v>
      </c>
      <c r="AY383" s="217">
        <v>0.56130000000000002</v>
      </c>
      <c r="AZ383" s="217">
        <f t="shared" si="27"/>
        <v>8.4812496920848579E-2</v>
      </c>
      <c r="BA383" s="217">
        <v>0.74550000000000005</v>
      </c>
      <c r="BB383" s="246">
        <f t="shared" si="28"/>
        <v>0.20462143426294824</v>
      </c>
      <c r="BC383" s="217">
        <v>0.89019999999999999</v>
      </c>
      <c r="BD383" s="217">
        <f t="shared" si="29"/>
        <v>0.25925211885924565</v>
      </c>
      <c r="BE383" s="217">
        <v>27.334</v>
      </c>
      <c r="BF383" s="217">
        <f t="shared" si="30"/>
        <v>8.2520432805481807</v>
      </c>
      <c r="BG383" s="217">
        <f t="shared" si="31"/>
        <v>0.29784178634643305</v>
      </c>
      <c r="BH383" s="217" t="s">
        <v>15</v>
      </c>
      <c r="BI383" s="217" t="s">
        <v>15</v>
      </c>
      <c r="BJ383" s="309">
        <v>16.5105</v>
      </c>
      <c r="BK383" s="309">
        <v>488577000</v>
      </c>
      <c r="BL383" s="309">
        <v>165005100</v>
      </c>
      <c r="BM383" s="309">
        <v>0.45427810000000002</v>
      </c>
      <c r="BN383" s="309">
        <v>0.1683837</v>
      </c>
      <c r="BO383" s="309">
        <v>0.22173039999999999</v>
      </c>
      <c r="BP383" s="309">
        <v>0.1226622</v>
      </c>
      <c r="BQ383" s="309">
        <v>0</v>
      </c>
      <c r="BR383" s="309">
        <v>3.2945519999999999E-2</v>
      </c>
      <c r="BS383" s="136">
        <v>12.474787235260001</v>
      </c>
      <c r="BT383" s="136">
        <v>3.9155125617981001</v>
      </c>
      <c r="BU383" s="136">
        <v>-1.60595873603597E-3</v>
      </c>
      <c r="BV383" s="136">
        <v>-3.2643165104673201E-4</v>
      </c>
      <c r="BW383" s="136">
        <v>1.64565781597048E-3</v>
      </c>
      <c r="BX383" s="136">
        <v>11.489573029056199</v>
      </c>
      <c r="BY383" s="136">
        <v>1978.7026492126799</v>
      </c>
      <c r="BZ383" s="136">
        <v>9.8539138590158198E-2</v>
      </c>
      <c r="CA383" s="136">
        <v>2.6523376230522001E-4</v>
      </c>
      <c r="CB383" s="136">
        <v>6435.6310841900204</v>
      </c>
      <c r="CC383" s="136">
        <v>11476.552486693001</v>
      </c>
      <c r="CD383" s="136">
        <v>2794.3631761676702</v>
      </c>
      <c r="CE383" s="136">
        <v>0</v>
      </c>
      <c r="CF383" s="136">
        <v>0.67258399999999996</v>
      </c>
      <c r="CG383" s="136">
        <v>0.67258399999999996</v>
      </c>
      <c r="CH383" s="136">
        <v>29.8</v>
      </c>
      <c r="CI383" s="136">
        <v>27.0944827586207</v>
      </c>
      <c r="CJ383" s="136">
        <v>27.039335180055399</v>
      </c>
      <c r="CK383" s="136">
        <v>8.2799999999999999E-2</v>
      </c>
      <c r="CL383" s="136">
        <v>14.04</v>
      </c>
      <c r="CM383" s="136">
        <v>39.826799999999999</v>
      </c>
      <c r="CN383" s="136">
        <v>437.663611</v>
      </c>
      <c r="CO383" s="136">
        <v>26104.720549000001</v>
      </c>
      <c r="CP383" s="136">
        <v>65397.223882999999</v>
      </c>
      <c r="CQ383" s="136">
        <v>70</v>
      </c>
      <c r="CR383" s="136">
        <v>82.896551724137893</v>
      </c>
      <c r="CS383" s="136">
        <v>81.800554016620495</v>
      </c>
      <c r="CT383" s="136">
        <v>1005.4</v>
      </c>
      <c r="CU383" s="136">
        <v>1003.92275862069</v>
      </c>
      <c r="CV383" s="136">
        <v>1004.11523545706</v>
      </c>
      <c r="CW383" s="136">
        <v>3.6</v>
      </c>
      <c r="CX383" s="136">
        <v>1.8434482758620701</v>
      </c>
      <c r="CY383" s="136">
        <v>1.9191135734072</v>
      </c>
      <c r="CZ383" s="136">
        <v>64</v>
      </c>
      <c r="DA383" s="136">
        <v>102.66896551724101</v>
      </c>
      <c r="DB383" s="136">
        <v>113.551246537396</v>
      </c>
      <c r="DC383" s="136">
        <v>56.3</v>
      </c>
      <c r="DD383" s="136">
        <v>2982.5250000000001</v>
      </c>
      <c r="DE383" s="136">
        <v>7461.9250000000002</v>
      </c>
      <c r="DF383" s="136">
        <v>519.625</v>
      </c>
      <c r="DG383" s="136">
        <v>26709.325000000001</v>
      </c>
      <c r="DH383" s="136">
        <v>65926.925000000003</v>
      </c>
      <c r="DI383" s="136">
        <v>457.27499999999998</v>
      </c>
      <c r="DJ383" s="136">
        <v>65476.025000000001</v>
      </c>
      <c r="DK383" s="136">
        <v>163305.04999999999</v>
      </c>
      <c r="DL383" s="136">
        <v>439.15</v>
      </c>
      <c r="DM383" s="136">
        <v>62078</v>
      </c>
      <c r="DN383" s="136">
        <v>153897.22500000001</v>
      </c>
      <c r="DO383" s="136">
        <v>33.188000000000002</v>
      </c>
      <c r="DP383" s="136">
        <v>1717.4839999999999</v>
      </c>
      <c r="DQ383" s="136">
        <v>4252.0190000000002</v>
      </c>
      <c r="DR383" s="136">
        <v>1.0249999999999999</v>
      </c>
      <c r="DS383" s="136">
        <v>56.466000000000001</v>
      </c>
      <c r="DT383" s="136">
        <v>137.89699999999999</v>
      </c>
      <c r="DU383" s="136">
        <v>5.5250000000000004</v>
      </c>
      <c r="DV383" s="136">
        <v>297.77499999999998</v>
      </c>
      <c r="DW383" s="136">
        <v>724.75</v>
      </c>
      <c r="DX383" s="136">
        <v>85.95</v>
      </c>
      <c r="DY383" s="136">
        <v>2853.15</v>
      </c>
      <c r="DZ383" s="136">
        <v>7025.8</v>
      </c>
      <c r="EA383" s="136">
        <v>164.82499999999999</v>
      </c>
      <c r="EB383" s="136">
        <v>9984.5</v>
      </c>
      <c r="EC383" s="136">
        <v>24675.25</v>
      </c>
      <c r="ED383" s="136"/>
      <c r="EE383" s="136"/>
      <c r="EF383" s="136"/>
      <c r="EG383" s="136"/>
      <c r="EH383" s="136"/>
      <c r="EI383" s="136"/>
      <c r="EJ383" s="136"/>
      <c r="EK383" s="136"/>
      <c r="EL383" s="136"/>
      <c r="EM383" s="136"/>
      <c r="EN383" s="136"/>
      <c r="EO383" s="136"/>
      <c r="EP383" s="136"/>
      <c r="ER383" s="136"/>
      <c r="ES383" s="136"/>
      <c r="ET383" s="136"/>
      <c r="EU383" s="136"/>
      <c r="EV383" s="136"/>
      <c r="EW383" s="136"/>
      <c r="EX383" s="136"/>
      <c r="EY383" s="136"/>
      <c r="EZ383" s="136"/>
      <c r="FA383" s="136"/>
      <c r="FB383" s="136"/>
      <c r="FC383" s="136"/>
      <c r="FD383" s="136"/>
      <c r="FE383" s="136"/>
      <c r="FF383" s="136"/>
      <c r="FG383" s="136"/>
      <c r="FH383" s="136"/>
      <c r="FI383" s="136"/>
      <c r="FJ383" s="136"/>
      <c r="FK383" s="136"/>
      <c r="FL383" s="136"/>
      <c r="FM383" s="136"/>
      <c r="FN383" s="136"/>
      <c r="FO383" s="136"/>
      <c r="FP383" s="136"/>
      <c r="FQ383" s="136"/>
      <c r="FR383" s="136"/>
      <c r="FS383" s="136"/>
      <c r="FT383" s="136"/>
      <c r="FU383" s="136"/>
      <c r="FV383" s="136"/>
      <c r="FW383" s="136"/>
      <c r="FX383" s="136"/>
      <c r="FY383" s="136"/>
      <c r="FZ383" s="136"/>
      <c r="GA383" s="136"/>
      <c r="GB383" s="136"/>
      <c r="GC383" s="136"/>
      <c r="GD383" s="136"/>
      <c r="GE383" s="136"/>
      <c r="GF383" s="136"/>
      <c r="GG383" s="136"/>
      <c r="GH383" s="136"/>
      <c r="GI383" s="136"/>
      <c r="GJ383" s="136"/>
      <c r="GK383" s="136"/>
      <c r="GL383" s="136"/>
      <c r="GM383" s="136"/>
      <c r="GN383" s="136"/>
      <c r="GO383" s="136"/>
      <c r="GP383" s="136"/>
      <c r="GQ383" s="136"/>
      <c r="GR383" s="136"/>
      <c r="GS383" s="136"/>
      <c r="GT383" s="136"/>
      <c r="GU383" s="136"/>
      <c r="GV383" s="136"/>
      <c r="GW383" s="136"/>
      <c r="GX383" s="136"/>
      <c r="GY383" s="136"/>
      <c r="GZ383" s="136"/>
      <c r="HA383" s="136"/>
      <c r="HB383" s="136"/>
      <c r="HC383" s="136"/>
      <c r="HD383" s="136"/>
      <c r="HE383" s="136"/>
      <c r="HF383" s="136"/>
      <c r="HG383" s="136"/>
      <c r="HH383" s="136"/>
      <c r="HI383" s="136"/>
      <c r="HJ383" s="136"/>
      <c r="HK383" s="136"/>
      <c r="HL383" s="136"/>
      <c r="HM383" s="136"/>
      <c r="HN383" s="136"/>
      <c r="HO383" s="136"/>
      <c r="HP383" s="136"/>
      <c r="HQ383" s="136"/>
      <c r="HR383" s="136"/>
      <c r="HS383" s="136"/>
      <c r="HT383" s="136"/>
      <c r="HU383" s="136"/>
      <c r="HV383" s="136"/>
      <c r="HW383" s="136"/>
      <c r="HX383" s="136"/>
      <c r="HY383" s="136"/>
      <c r="HZ383" s="136"/>
      <c r="IA383" s="136"/>
      <c r="IB383" s="136"/>
      <c r="IC383" s="136"/>
      <c r="ID383" s="136"/>
      <c r="IE383" s="136"/>
      <c r="IF383" s="136"/>
      <c r="IG383" s="136"/>
      <c r="IH383" s="136"/>
      <c r="II383" s="136"/>
      <c r="IJ383" s="136"/>
      <c r="IK383" s="136"/>
      <c r="IL383" s="136"/>
      <c r="IM383" s="136"/>
      <c r="IN383" s="136"/>
      <c r="IO383" s="136"/>
      <c r="IP383" s="136"/>
      <c r="IQ383" s="136"/>
      <c r="IR383" s="136"/>
      <c r="IS383" s="136"/>
      <c r="IT383" s="136"/>
      <c r="IU383" s="136"/>
      <c r="IV383" s="136"/>
      <c r="IW383" s="136"/>
      <c r="IX383" s="136"/>
      <c r="IY383" s="136"/>
      <c r="IZ383" s="136"/>
      <c r="JA383" s="136"/>
      <c r="JB383" s="136"/>
      <c r="JC383" s="136"/>
      <c r="JD383" s="136"/>
      <c r="JE383" s="136"/>
      <c r="JF383" s="136"/>
      <c r="JG383" s="136"/>
      <c r="JH383" s="136"/>
      <c r="JI383" s="136"/>
      <c r="JJ383" s="136"/>
      <c r="JK383" s="136"/>
      <c r="JL383" s="136"/>
      <c r="JM383" s="136"/>
      <c r="JN383" s="136"/>
      <c r="JO383" s="136"/>
      <c r="JP383" s="136"/>
      <c r="JQ383" s="136"/>
      <c r="JR383" s="136"/>
      <c r="JS383" s="136"/>
      <c r="JT383" s="136"/>
      <c r="JU383" s="136"/>
      <c r="JV383" s="136"/>
      <c r="JW383" s="136"/>
      <c r="JX383" s="136"/>
      <c r="JY383" s="136"/>
      <c r="JZ383" s="136"/>
      <c r="KA383" s="136"/>
      <c r="KB383" s="136"/>
      <c r="KC383" s="136"/>
      <c r="KD383" s="136"/>
      <c r="KE383" s="136"/>
      <c r="KF383" s="136"/>
      <c r="KG383" s="136"/>
      <c r="KH383" s="136"/>
      <c r="KI383" s="136"/>
      <c r="KJ383" s="136"/>
      <c r="KK383" s="136"/>
      <c r="KL383" s="136"/>
      <c r="KM383" s="136"/>
      <c r="KN383" s="136"/>
      <c r="KO383" s="136"/>
      <c r="KP383" s="136"/>
      <c r="KQ383" s="136"/>
      <c r="KR383" s="136"/>
      <c r="KS383" s="136"/>
      <c r="KT383" s="136"/>
      <c r="KU383" s="136"/>
      <c r="KV383" s="136"/>
      <c r="KW383" s="136"/>
      <c r="KX383" s="136"/>
      <c r="KY383" s="136"/>
      <c r="KZ383" s="136"/>
      <c r="LA383" s="136"/>
      <c r="LB383" s="136"/>
      <c r="LC383" s="136"/>
      <c r="LD383" s="136"/>
      <c r="LE383" s="136"/>
      <c r="LF383" s="136"/>
      <c r="LG383" s="136"/>
      <c r="LH383" s="136"/>
      <c r="LI383" s="136"/>
      <c r="LJ383" s="136"/>
      <c r="LK383" s="136"/>
      <c r="LL383" s="136"/>
      <c r="LM383" s="136"/>
      <c r="LN383" s="136"/>
      <c r="LO383" s="136"/>
      <c r="LP383" s="136"/>
      <c r="LQ383" s="136"/>
      <c r="LR383" s="136"/>
      <c r="LS383" s="136"/>
      <c r="LT383" s="136"/>
      <c r="LU383" s="136"/>
      <c r="LV383" s="136"/>
      <c r="LW383" s="136"/>
      <c r="LX383" s="136"/>
      <c r="LY383" s="136"/>
      <c r="LZ383" s="136"/>
      <c r="MA383" s="136"/>
      <c r="MB383" s="136"/>
      <c r="MC383" s="136"/>
      <c r="MD383" s="136"/>
      <c r="ME383" s="136"/>
      <c r="MF383" s="136"/>
      <c r="MG383" s="136"/>
      <c r="MH383" s="136"/>
      <c r="MI383" s="136"/>
      <c r="MJ383" s="136"/>
      <c r="MK383" s="136"/>
      <c r="ML383" s="136"/>
      <c r="MM383" s="136"/>
      <c r="MN383" s="136"/>
      <c r="MO383" s="136"/>
      <c r="MP383" s="136"/>
      <c r="MQ383" s="136"/>
      <c r="MR383" s="136"/>
      <c r="MS383" s="136"/>
      <c r="MT383" s="136"/>
      <c r="MU383" s="136"/>
      <c r="MV383" s="136"/>
      <c r="MW383" s="136"/>
      <c r="MX383" s="136"/>
      <c r="MY383" s="136"/>
      <c r="MZ383" s="136"/>
      <c r="NA383" s="136"/>
      <c r="NB383" s="136"/>
      <c r="NC383" s="136"/>
      <c r="ND383" s="136"/>
      <c r="NE383" s="136"/>
      <c r="NF383" s="136"/>
      <c r="NG383" s="136"/>
      <c r="NH383" s="136"/>
      <c r="NI383" s="136"/>
      <c r="NJ383" s="136"/>
      <c r="NK383" s="136"/>
      <c r="NL383" s="136"/>
      <c r="NM383" s="136"/>
      <c r="NN383" s="136"/>
      <c r="NO383" s="136"/>
      <c r="NP383" s="136"/>
      <c r="NQ383" s="136"/>
      <c r="NR383" s="136"/>
      <c r="NS383" s="136"/>
      <c r="NT383" s="136"/>
      <c r="NU383" s="136"/>
      <c r="NV383" s="136"/>
      <c r="NW383" s="136"/>
      <c r="NX383" s="136"/>
      <c r="NY383" s="136"/>
      <c r="NZ383" s="136"/>
      <c r="OA383" s="136"/>
      <c r="OB383" s="136"/>
      <c r="OC383" s="136"/>
      <c r="OD383" s="136"/>
      <c r="OE383" s="136"/>
      <c r="OF383" s="136"/>
      <c r="OG383" s="136"/>
      <c r="OH383" s="136"/>
      <c r="OI383" s="136"/>
      <c r="OJ383" s="136"/>
      <c r="OK383" s="136"/>
      <c r="OL383" s="136"/>
      <c r="OM383" s="136"/>
      <c r="ON383" s="136"/>
    </row>
    <row r="384" spans="1:404" ht="20.25" customHeight="1">
      <c r="A384" s="25">
        <v>40214</v>
      </c>
      <c r="B384" s="26" t="s">
        <v>175</v>
      </c>
      <c r="C384" s="27">
        <v>2</v>
      </c>
      <c r="D384" s="14">
        <v>-3.3976500000000001</v>
      </c>
      <c r="E384" s="23">
        <v>-60.286580000000001</v>
      </c>
      <c r="F384" s="11" t="s">
        <v>16</v>
      </c>
      <c r="G384" s="13">
        <v>4</v>
      </c>
      <c r="H384" s="11" t="s">
        <v>81</v>
      </c>
      <c r="I384" s="12" t="s">
        <v>495</v>
      </c>
      <c r="J384" s="12" t="s">
        <v>1930</v>
      </c>
      <c r="K384" s="24" t="s">
        <v>451</v>
      </c>
      <c r="L384" s="136">
        <v>0</v>
      </c>
      <c r="M384" s="20">
        <v>4</v>
      </c>
      <c r="N384" s="20" t="s">
        <v>15</v>
      </c>
      <c r="O384" s="20">
        <v>30.26</v>
      </c>
      <c r="P384" s="20">
        <v>83</v>
      </c>
      <c r="Q384" s="20">
        <v>2.06</v>
      </c>
      <c r="R384" s="20">
        <v>55.3</v>
      </c>
      <c r="S384" s="20">
        <v>4.16</v>
      </c>
      <c r="T384" s="20">
        <v>1.3</v>
      </c>
      <c r="U384" s="20">
        <v>0.3</v>
      </c>
      <c r="V384" s="20" t="s">
        <v>15</v>
      </c>
      <c r="W384" s="28">
        <v>6.89</v>
      </c>
      <c r="X384" s="28">
        <v>0.59</v>
      </c>
      <c r="Y384" s="28">
        <v>5.17</v>
      </c>
      <c r="Z384" s="29" t="s">
        <v>15</v>
      </c>
      <c r="AA384" s="28">
        <v>7.8</v>
      </c>
      <c r="AB384" s="28">
        <v>7.18</v>
      </c>
      <c r="AC384" s="28">
        <v>39.79</v>
      </c>
      <c r="AD384" s="28">
        <v>0.06</v>
      </c>
      <c r="AE384" s="28">
        <v>0.5</v>
      </c>
      <c r="AF384" s="28">
        <v>1.67</v>
      </c>
      <c r="AG384" s="28" t="s">
        <v>1900</v>
      </c>
      <c r="AH384" s="28">
        <v>3.94</v>
      </c>
      <c r="AI384" s="205">
        <v>11.45</v>
      </c>
      <c r="AJ384" s="28">
        <v>1.64</v>
      </c>
      <c r="AK384" s="28">
        <v>2.56</v>
      </c>
      <c r="AL384" s="28">
        <v>1.17</v>
      </c>
      <c r="AM384" s="28">
        <v>0.03</v>
      </c>
      <c r="AN384" s="29" t="s">
        <v>15</v>
      </c>
      <c r="AO384" s="205">
        <v>5.9933532160607266</v>
      </c>
      <c r="AP384" s="205">
        <v>3.9192237201482691</v>
      </c>
      <c r="AQ384" s="217">
        <f t="shared" si="34"/>
        <v>9.9125769362089962</v>
      </c>
      <c r="AR384" s="261">
        <f t="shared" si="24"/>
        <v>0.60462110454527751</v>
      </c>
      <c r="AS384" s="28">
        <v>1.32</v>
      </c>
      <c r="AT384" s="28">
        <v>7.55</v>
      </c>
      <c r="AU384" s="28">
        <v>0.73</v>
      </c>
      <c r="AV384" s="28">
        <v>10.35</v>
      </c>
      <c r="AW384" s="204">
        <f t="shared" si="26"/>
        <v>1.6631197378542237</v>
      </c>
      <c r="AX384" s="204">
        <v>3.762</v>
      </c>
      <c r="AY384" s="204">
        <v>0.1651</v>
      </c>
      <c r="AZ384" s="204">
        <f t="shared" si="27"/>
        <v>2.4946629684005163E-2</v>
      </c>
      <c r="BA384" s="204">
        <v>3.5969000000000002</v>
      </c>
      <c r="BB384" s="266">
        <f t="shared" si="28"/>
        <v>0.98726067994687927</v>
      </c>
      <c r="BC384" s="204">
        <v>0.37880000000000003</v>
      </c>
      <c r="BD384" s="204">
        <f t="shared" si="29"/>
        <v>0.11031757203311868</v>
      </c>
      <c r="BE384" s="204">
        <v>22.808900000000001</v>
      </c>
      <c r="BF384" s="204">
        <f t="shared" si="30"/>
        <v>6.8859307083374324</v>
      </c>
      <c r="BG384" s="204">
        <f t="shared" si="31"/>
        <v>7.598802463220275E-2</v>
      </c>
      <c r="BH384" s="204" t="s">
        <v>15</v>
      </c>
      <c r="BI384" s="204" t="s">
        <v>15</v>
      </c>
      <c r="BJ384" s="309">
        <v>16.5105</v>
      </c>
      <c r="BK384" s="309">
        <v>488577000</v>
      </c>
      <c r="BL384" s="309">
        <v>165005100</v>
      </c>
      <c r="BM384" s="309">
        <v>0.45427810000000002</v>
      </c>
      <c r="BN384" s="309">
        <v>0.1683837</v>
      </c>
      <c r="BO384" s="309">
        <v>0.22173039999999999</v>
      </c>
      <c r="BP384" s="309">
        <v>0.1226622</v>
      </c>
      <c r="BQ384" s="309">
        <v>0</v>
      </c>
      <c r="BR384" s="309">
        <v>3.2945519999999999E-2</v>
      </c>
      <c r="BS384" s="136">
        <v>13.0331058502197</v>
      </c>
      <c r="BT384" s="136">
        <v>3.3570137023925799</v>
      </c>
      <c r="BU384" s="136">
        <v>-5.3669321350753299E-3</v>
      </c>
      <c r="BV384" s="136">
        <v>2.5308580758670999E-3</v>
      </c>
      <c r="BW384" s="136">
        <v>5.9366415565212599E-3</v>
      </c>
      <c r="BX384" s="136">
        <v>334.75306932249998</v>
      </c>
      <c r="BY384" s="136">
        <v>3194.02355921651</v>
      </c>
      <c r="BZ384" s="136">
        <v>7.4945716740854498E-2</v>
      </c>
      <c r="CA384" s="136">
        <v>1.0545086617744801E-3</v>
      </c>
      <c r="CB384" s="136">
        <v>19861.803902504202</v>
      </c>
      <c r="CC384" s="136">
        <v>3661.8747260553801</v>
      </c>
      <c r="CD384" s="136">
        <v>552.55701169262102</v>
      </c>
      <c r="CE384" s="136">
        <v>0</v>
      </c>
      <c r="CF384" s="136">
        <v>0.67258399999999996</v>
      </c>
      <c r="CG384" s="136">
        <v>0.67258399999999996</v>
      </c>
      <c r="CH384" s="136">
        <v>27.8</v>
      </c>
      <c r="CI384" s="136">
        <v>27.073793103448299</v>
      </c>
      <c r="CJ384" s="136">
        <v>27.0301939058172</v>
      </c>
      <c r="CK384" s="136">
        <v>0.108</v>
      </c>
      <c r="CL384" s="136">
        <v>14.090400000000001</v>
      </c>
      <c r="CM384" s="136">
        <v>39.920400000000001</v>
      </c>
      <c r="CN384" s="136">
        <v>128.18944400000001</v>
      </c>
      <c r="CO384" s="136">
        <v>25819.327216000001</v>
      </c>
      <c r="CP384" s="136">
        <v>65226.501105000003</v>
      </c>
      <c r="CQ384" s="136">
        <v>78</v>
      </c>
      <c r="CR384" s="136">
        <v>82.986206896551707</v>
      </c>
      <c r="CS384" s="136">
        <v>81.831024930747901</v>
      </c>
      <c r="CT384" s="136">
        <v>1004.8</v>
      </c>
      <c r="CU384" s="136">
        <v>1003.91724137931</v>
      </c>
      <c r="CV384" s="136">
        <v>1004.1177285318601</v>
      </c>
      <c r="CW384" s="136">
        <v>2.2999999999999998</v>
      </c>
      <c r="CX384" s="136">
        <v>1.8372413793103499</v>
      </c>
      <c r="CY384" s="136">
        <v>1.9180055401662</v>
      </c>
      <c r="CZ384" s="136">
        <v>69</v>
      </c>
      <c r="DA384" s="136">
        <v>102.86896551724099</v>
      </c>
      <c r="DB384" s="136">
        <v>113.518005540166</v>
      </c>
      <c r="DC384" s="136">
        <v>33.75</v>
      </c>
      <c r="DD384" s="136">
        <v>2957.375</v>
      </c>
      <c r="DE384" s="136">
        <v>7440.9750000000004</v>
      </c>
      <c r="DF384" s="136">
        <v>350.125</v>
      </c>
      <c r="DG384" s="136">
        <v>26431.5</v>
      </c>
      <c r="DH384" s="136">
        <v>65680.074999999997</v>
      </c>
      <c r="DI384" s="136">
        <v>456.625</v>
      </c>
      <c r="DJ384" s="136">
        <v>65481.125</v>
      </c>
      <c r="DK384" s="136">
        <v>163307.45000000001</v>
      </c>
      <c r="DL384" s="136">
        <v>437</v>
      </c>
      <c r="DM384" s="136">
        <v>62071.7</v>
      </c>
      <c r="DN384" s="136">
        <v>153892.70000000001</v>
      </c>
      <c r="DO384" s="136">
        <v>21.61</v>
      </c>
      <c r="DP384" s="136">
        <v>1699.9960000000001</v>
      </c>
      <c r="DQ384" s="136">
        <v>4236.6940000000004</v>
      </c>
      <c r="DR384" s="136">
        <v>0.498</v>
      </c>
      <c r="DS384" s="136">
        <v>55.801000000000002</v>
      </c>
      <c r="DT384" s="136">
        <v>137.29</v>
      </c>
      <c r="DU384" s="136">
        <v>2.5249999999999999</v>
      </c>
      <c r="DV384" s="136">
        <v>294.07499999999999</v>
      </c>
      <c r="DW384" s="136">
        <v>721.35</v>
      </c>
      <c r="DX384" s="136">
        <v>42.174999999999997</v>
      </c>
      <c r="DY384" s="136">
        <v>2772.5</v>
      </c>
      <c r="DZ384" s="136">
        <v>6951.375</v>
      </c>
      <c r="EA384" s="136">
        <v>126.65</v>
      </c>
      <c r="EB384" s="136">
        <v>9932</v>
      </c>
      <c r="EC384" s="136">
        <v>24630.924999999999</v>
      </c>
      <c r="ED384" s="136"/>
      <c r="EE384" s="136"/>
      <c r="EF384" s="136"/>
      <c r="EG384" s="136"/>
      <c r="EH384" s="136"/>
      <c r="EI384" s="136"/>
      <c r="EJ384" s="136"/>
      <c r="EK384" s="136"/>
      <c r="EL384" s="136"/>
      <c r="EM384" s="136"/>
      <c r="EN384" s="136"/>
      <c r="EO384" s="136"/>
      <c r="EP384" s="136"/>
      <c r="ER384" s="136"/>
      <c r="ES384" s="136"/>
      <c r="ET384" s="136"/>
      <c r="EU384" s="136"/>
      <c r="EV384" s="136"/>
      <c r="EW384" s="136"/>
      <c r="EX384" s="136"/>
      <c r="EY384" s="136"/>
      <c r="EZ384" s="136"/>
      <c r="FA384" s="136"/>
      <c r="FB384" s="136"/>
      <c r="FC384" s="136"/>
      <c r="FD384" s="136"/>
      <c r="FE384" s="136"/>
      <c r="FF384" s="136"/>
      <c r="FG384" s="136"/>
      <c r="FH384" s="136"/>
      <c r="FI384" s="136"/>
      <c r="FJ384" s="136"/>
      <c r="FK384" s="136"/>
      <c r="FL384" s="136"/>
      <c r="FM384" s="136"/>
      <c r="FN384" s="136"/>
      <c r="FO384" s="136"/>
      <c r="FP384" s="136"/>
      <c r="FQ384" s="136"/>
      <c r="FR384" s="136"/>
      <c r="FS384" s="136"/>
      <c r="FT384" s="136"/>
      <c r="FU384" s="136"/>
      <c r="FV384" s="136"/>
      <c r="FW384" s="136"/>
      <c r="FX384" s="136"/>
      <c r="FY384" s="136"/>
      <c r="FZ384" s="136"/>
      <c r="GA384" s="136"/>
      <c r="GB384" s="136"/>
      <c r="GC384" s="136"/>
      <c r="GD384" s="136"/>
      <c r="GE384" s="136"/>
      <c r="GF384" s="136"/>
      <c r="GG384" s="136"/>
      <c r="GH384" s="136"/>
      <c r="GI384" s="136"/>
      <c r="GJ384" s="136"/>
      <c r="GK384" s="136"/>
      <c r="GL384" s="136"/>
      <c r="GM384" s="136"/>
      <c r="GN384" s="136"/>
      <c r="GO384" s="136"/>
      <c r="GP384" s="136"/>
      <c r="GQ384" s="136"/>
      <c r="GR384" s="136"/>
      <c r="GS384" s="136"/>
      <c r="GT384" s="136"/>
      <c r="GU384" s="136"/>
      <c r="GV384" s="136"/>
      <c r="GW384" s="136"/>
      <c r="GX384" s="136"/>
      <c r="GY384" s="136"/>
      <c r="GZ384" s="136"/>
      <c r="HA384" s="136"/>
      <c r="HB384" s="136"/>
      <c r="HC384" s="136"/>
      <c r="HD384" s="136"/>
      <c r="HE384" s="136"/>
      <c r="HF384" s="136"/>
      <c r="HG384" s="136"/>
      <c r="HH384" s="136"/>
      <c r="HI384" s="136"/>
      <c r="HJ384" s="136"/>
      <c r="HK384" s="136"/>
      <c r="HL384" s="136"/>
      <c r="HM384" s="136"/>
      <c r="HN384" s="136"/>
      <c r="HO384" s="136"/>
      <c r="HP384" s="136"/>
      <c r="HQ384" s="136"/>
      <c r="HR384" s="136"/>
      <c r="HS384" s="136"/>
      <c r="HT384" s="136"/>
      <c r="HU384" s="136"/>
      <c r="HV384" s="136"/>
      <c r="HW384" s="136"/>
      <c r="HX384" s="136"/>
      <c r="HY384" s="136"/>
      <c r="HZ384" s="136"/>
      <c r="IA384" s="136"/>
      <c r="IB384" s="136"/>
      <c r="IC384" s="136"/>
      <c r="ID384" s="136"/>
      <c r="IE384" s="136"/>
      <c r="IF384" s="136"/>
      <c r="IG384" s="136"/>
      <c r="IH384" s="136"/>
      <c r="II384" s="136"/>
      <c r="IJ384" s="136"/>
      <c r="IK384" s="136"/>
      <c r="IL384" s="136"/>
      <c r="IM384" s="136"/>
      <c r="IN384" s="136"/>
      <c r="IO384" s="136"/>
      <c r="IP384" s="136"/>
      <c r="IQ384" s="136"/>
      <c r="IR384" s="136"/>
      <c r="IS384" s="136"/>
      <c r="IT384" s="136"/>
      <c r="IU384" s="136"/>
      <c r="IV384" s="136"/>
      <c r="IW384" s="136"/>
      <c r="IX384" s="136"/>
      <c r="IY384" s="136"/>
      <c r="IZ384" s="136"/>
      <c r="JA384" s="136"/>
      <c r="JB384" s="136"/>
      <c r="JC384" s="136"/>
      <c r="JD384" s="136"/>
      <c r="JE384" s="136"/>
      <c r="JF384" s="136"/>
      <c r="JG384" s="136"/>
      <c r="JH384" s="136"/>
      <c r="JI384" s="136"/>
      <c r="JJ384" s="136"/>
      <c r="JK384" s="136"/>
      <c r="JL384" s="136"/>
      <c r="JM384" s="136"/>
      <c r="JN384" s="136"/>
      <c r="JO384" s="136"/>
      <c r="JP384" s="136"/>
      <c r="JQ384" s="136"/>
      <c r="JR384" s="136"/>
      <c r="JS384" s="136"/>
      <c r="JT384" s="136"/>
      <c r="JU384" s="136"/>
      <c r="JV384" s="136"/>
      <c r="JW384" s="136"/>
      <c r="JX384" s="136"/>
      <c r="JY384" s="136"/>
      <c r="JZ384" s="136"/>
      <c r="KA384" s="136"/>
      <c r="KB384" s="136"/>
      <c r="KC384" s="136"/>
      <c r="KD384" s="136"/>
      <c r="KE384" s="136"/>
      <c r="KF384" s="136"/>
      <c r="KG384" s="136"/>
      <c r="KH384" s="136"/>
      <c r="KI384" s="136"/>
      <c r="KJ384" s="136"/>
      <c r="KK384" s="136"/>
      <c r="KL384" s="136"/>
      <c r="KM384" s="136"/>
      <c r="KN384" s="136"/>
      <c r="KO384" s="136"/>
      <c r="KP384" s="136"/>
      <c r="KQ384" s="136"/>
      <c r="KR384" s="136"/>
      <c r="KS384" s="136"/>
      <c r="KT384" s="136"/>
      <c r="KU384" s="136"/>
      <c r="KV384" s="136"/>
      <c r="KW384" s="136"/>
      <c r="KX384" s="136"/>
      <c r="KY384" s="136"/>
      <c r="KZ384" s="136"/>
      <c r="LA384" s="136"/>
      <c r="LB384" s="136"/>
      <c r="LC384" s="136"/>
      <c r="LD384" s="136"/>
      <c r="LE384" s="136"/>
      <c r="LF384" s="136"/>
      <c r="LG384" s="136"/>
      <c r="LH384" s="136"/>
      <c r="LI384" s="136"/>
      <c r="LJ384" s="136"/>
      <c r="LK384" s="136"/>
      <c r="LL384" s="136"/>
      <c r="LM384" s="136"/>
      <c r="LN384" s="136"/>
      <c r="LO384" s="136"/>
      <c r="LP384" s="136"/>
      <c r="LQ384" s="136"/>
      <c r="LR384" s="136"/>
      <c r="LS384" s="136"/>
      <c r="LT384" s="136"/>
      <c r="LU384" s="136"/>
      <c r="LV384" s="136"/>
      <c r="LW384" s="136"/>
      <c r="LX384" s="136"/>
      <c r="LY384" s="136"/>
      <c r="LZ384" s="136"/>
      <c r="MA384" s="136"/>
      <c r="MB384" s="136"/>
      <c r="MC384" s="136"/>
      <c r="MD384" s="136"/>
      <c r="ME384" s="136"/>
      <c r="MF384" s="136"/>
      <c r="MG384" s="136"/>
      <c r="MH384" s="136"/>
      <c r="MI384" s="136"/>
      <c r="MJ384" s="136"/>
      <c r="MK384" s="136"/>
      <c r="ML384" s="136"/>
      <c r="MM384" s="136"/>
      <c r="MN384" s="136"/>
      <c r="MO384" s="136"/>
      <c r="MP384" s="136"/>
      <c r="MQ384" s="136"/>
      <c r="MR384" s="136"/>
      <c r="MS384" s="136"/>
      <c r="MT384" s="136"/>
      <c r="MU384" s="136"/>
      <c r="MV384" s="136"/>
      <c r="MW384" s="136"/>
      <c r="MX384" s="136"/>
      <c r="MY384" s="136"/>
      <c r="MZ384" s="136"/>
      <c r="NA384" s="136"/>
      <c r="NB384" s="136"/>
      <c r="NC384" s="136"/>
      <c r="ND384" s="136"/>
      <c r="NE384" s="136"/>
      <c r="NF384" s="136"/>
      <c r="NG384" s="136"/>
      <c r="NH384" s="136"/>
      <c r="NI384" s="136"/>
      <c r="NJ384" s="136"/>
      <c r="NK384" s="136"/>
      <c r="NL384" s="136"/>
      <c r="NM384" s="136"/>
      <c r="NN384" s="136"/>
      <c r="NO384" s="136"/>
      <c r="NP384" s="136"/>
      <c r="NQ384" s="136"/>
      <c r="NR384" s="136"/>
      <c r="NS384" s="136"/>
      <c r="NT384" s="136"/>
      <c r="NU384" s="136"/>
      <c r="NV384" s="136"/>
      <c r="NW384" s="136"/>
      <c r="NX384" s="136"/>
      <c r="NY384" s="136"/>
      <c r="NZ384" s="136"/>
      <c r="OA384" s="136"/>
      <c r="OB384" s="136"/>
      <c r="OC384" s="136"/>
      <c r="OD384" s="136"/>
      <c r="OE384" s="136"/>
      <c r="OF384" s="136"/>
      <c r="OG384" s="136"/>
      <c r="OH384" s="136"/>
      <c r="OI384" s="136"/>
      <c r="OJ384" s="136"/>
      <c r="OK384" s="136"/>
      <c r="OL384" s="136"/>
      <c r="OM384" s="136"/>
      <c r="ON384" s="136"/>
    </row>
    <row r="385" spans="1:404" ht="20.25" customHeight="1">
      <c r="A385" s="17">
        <v>40214</v>
      </c>
      <c r="B385" s="18" t="s">
        <v>175</v>
      </c>
      <c r="C385" s="19">
        <v>2</v>
      </c>
      <c r="D385" s="14">
        <v>-3.3976500000000001</v>
      </c>
      <c r="E385" s="15">
        <v>-60.286580000000001</v>
      </c>
      <c r="F385" s="11" t="s">
        <v>16</v>
      </c>
      <c r="G385" s="13">
        <v>4</v>
      </c>
      <c r="H385" s="11" t="s">
        <v>81</v>
      </c>
      <c r="I385" s="12" t="s">
        <v>496</v>
      </c>
      <c r="J385" s="12" t="s">
        <v>1930</v>
      </c>
      <c r="K385" s="16" t="s">
        <v>451</v>
      </c>
      <c r="L385" s="136">
        <v>0</v>
      </c>
      <c r="M385" s="178">
        <v>4</v>
      </c>
      <c r="N385" s="178" t="s">
        <v>15</v>
      </c>
      <c r="O385" s="178">
        <v>30.14</v>
      </c>
      <c r="P385" s="178">
        <v>83</v>
      </c>
      <c r="Q385" s="178">
        <v>3.44</v>
      </c>
      <c r="R385" s="178">
        <v>50.2</v>
      </c>
      <c r="S385" s="178">
        <v>3.78</v>
      </c>
      <c r="T385" s="178">
        <v>0.8</v>
      </c>
      <c r="U385" s="178">
        <v>0.2</v>
      </c>
      <c r="V385" s="178" t="s">
        <v>15</v>
      </c>
      <c r="W385" s="20">
        <v>6.86</v>
      </c>
      <c r="X385" s="20">
        <v>1.49</v>
      </c>
      <c r="Y385" s="20">
        <v>5.37</v>
      </c>
      <c r="Z385" s="21" t="s">
        <v>15</v>
      </c>
      <c r="AA385" s="20">
        <v>7.9</v>
      </c>
      <c r="AB385" s="20">
        <v>6.93</v>
      </c>
      <c r="AC385" s="20">
        <v>39.19</v>
      </c>
      <c r="AD385" s="20">
        <v>0.06</v>
      </c>
      <c r="AE385" s="20">
        <v>0.51</v>
      </c>
      <c r="AF385" s="20">
        <v>1.67</v>
      </c>
      <c r="AG385" s="28" t="s">
        <v>1900</v>
      </c>
      <c r="AH385" s="20">
        <v>3.88</v>
      </c>
      <c r="AI385" s="204">
        <v>11.37</v>
      </c>
      <c r="AJ385" s="20">
        <v>1.61</v>
      </c>
      <c r="AK385" s="20">
        <v>2.54</v>
      </c>
      <c r="AL385" s="20">
        <v>1.1499999999999999</v>
      </c>
      <c r="AM385" s="20">
        <v>0.04</v>
      </c>
      <c r="AN385" s="21" t="s">
        <v>15</v>
      </c>
      <c r="AO385" s="204" t="s">
        <v>15</v>
      </c>
      <c r="AP385" s="204" t="s">
        <v>15</v>
      </c>
      <c r="AQ385" s="204" t="s">
        <v>15</v>
      </c>
      <c r="AR385" s="261" t="str">
        <f t="shared" si="24"/>
        <v>NaN</v>
      </c>
      <c r="AS385" s="21" t="s">
        <v>15</v>
      </c>
      <c r="AT385" s="20">
        <v>18.82</v>
      </c>
      <c r="AU385" s="20">
        <v>1.55</v>
      </c>
      <c r="AV385" s="20">
        <v>12.13</v>
      </c>
      <c r="AW385" s="204">
        <f t="shared" si="26"/>
        <v>2.2174929838056316</v>
      </c>
      <c r="AX385" s="217">
        <v>3.1185</v>
      </c>
      <c r="AY385" s="217">
        <v>0.1651</v>
      </c>
      <c r="AZ385" s="217">
        <f t="shared" si="27"/>
        <v>2.4946629684005163E-2</v>
      </c>
      <c r="BA385" s="217">
        <v>2.9533999999999998</v>
      </c>
      <c r="BB385" s="246">
        <f t="shared" si="28"/>
        <v>0.81063573970783542</v>
      </c>
      <c r="BC385" s="217">
        <v>0.59660000000000002</v>
      </c>
      <c r="BD385" s="217">
        <f t="shared" si="29"/>
        <v>0.17374726366145357</v>
      </c>
      <c r="BE385" s="217">
        <v>24.540600000000001</v>
      </c>
      <c r="BF385" s="217">
        <f t="shared" si="30"/>
        <v>7.4087251529458058</v>
      </c>
      <c r="BG385" s="217">
        <f t="shared" si="31"/>
        <v>7.4739652926270342E-2</v>
      </c>
      <c r="BH385" s="217" t="s">
        <v>15</v>
      </c>
      <c r="BI385" s="217" t="s">
        <v>15</v>
      </c>
      <c r="BJ385" s="309">
        <v>16.5105</v>
      </c>
      <c r="BK385" s="309">
        <v>488577000</v>
      </c>
      <c r="BL385" s="309">
        <v>165005100</v>
      </c>
      <c r="BM385" s="309">
        <v>0.45427810000000002</v>
      </c>
      <c r="BN385" s="309">
        <v>0.1683837</v>
      </c>
      <c r="BO385" s="309">
        <v>0.22173039999999999</v>
      </c>
      <c r="BP385" s="309">
        <v>0.1226622</v>
      </c>
      <c r="BQ385" s="309">
        <v>0</v>
      </c>
      <c r="BR385" s="309">
        <v>3.2945519999999999E-2</v>
      </c>
      <c r="BS385" s="136">
        <v>13.0331058502197</v>
      </c>
      <c r="BT385" s="136">
        <v>3.3570137023925799</v>
      </c>
      <c r="BU385" s="136">
        <v>-5.3669321350753299E-3</v>
      </c>
      <c r="BV385" s="136">
        <v>2.5308580758670999E-3</v>
      </c>
      <c r="BW385" s="136">
        <v>5.9366415565212599E-3</v>
      </c>
      <c r="BX385" s="136">
        <v>334.75306932249998</v>
      </c>
      <c r="BY385" s="136">
        <v>3194.02355921651</v>
      </c>
      <c r="BZ385" s="136">
        <v>7.4945716740854498E-2</v>
      </c>
      <c r="CA385" s="136">
        <v>1.0545086617744801E-3</v>
      </c>
      <c r="CB385" s="136">
        <v>19861.803902504202</v>
      </c>
      <c r="CC385" s="136">
        <v>3661.8747260553801</v>
      </c>
      <c r="CD385" s="136">
        <v>552.55701169262102</v>
      </c>
      <c r="CE385" s="136">
        <v>0</v>
      </c>
      <c r="CF385" s="136">
        <v>0.67258399999999996</v>
      </c>
      <c r="CG385" s="136">
        <v>0.67258399999999996</v>
      </c>
      <c r="CH385" s="136">
        <v>27.8</v>
      </c>
      <c r="CI385" s="136">
        <v>27.073793103448299</v>
      </c>
      <c r="CJ385" s="136">
        <v>27.0301939058172</v>
      </c>
      <c r="CK385" s="136">
        <v>0.108</v>
      </c>
      <c r="CL385" s="136">
        <v>14.090400000000001</v>
      </c>
      <c r="CM385" s="136">
        <v>39.920400000000001</v>
      </c>
      <c r="CN385" s="136">
        <v>128.18944400000001</v>
      </c>
      <c r="CO385" s="136">
        <v>25819.327216000001</v>
      </c>
      <c r="CP385" s="136">
        <v>65226.501105000003</v>
      </c>
      <c r="CQ385" s="136">
        <v>78</v>
      </c>
      <c r="CR385" s="136">
        <v>82.986206896551707</v>
      </c>
      <c r="CS385" s="136">
        <v>81.831024930747901</v>
      </c>
      <c r="CT385" s="136">
        <v>1004.8</v>
      </c>
      <c r="CU385" s="136">
        <v>1003.91724137931</v>
      </c>
      <c r="CV385" s="136">
        <v>1004.1177285318601</v>
      </c>
      <c r="CW385" s="136">
        <v>2.2999999999999998</v>
      </c>
      <c r="CX385" s="136">
        <v>1.8372413793103499</v>
      </c>
      <c r="CY385" s="136">
        <v>1.9180055401662</v>
      </c>
      <c r="CZ385" s="136">
        <v>69</v>
      </c>
      <c r="DA385" s="136">
        <v>102.86896551724099</v>
      </c>
      <c r="DB385" s="136">
        <v>113.518005540166</v>
      </c>
      <c r="DC385" s="136">
        <v>33.75</v>
      </c>
      <c r="DD385" s="136">
        <v>2957.375</v>
      </c>
      <c r="DE385" s="136">
        <v>7440.9750000000004</v>
      </c>
      <c r="DF385" s="136">
        <v>350.125</v>
      </c>
      <c r="DG385" s="136">
        <v>26431.5</v>
      </c>
      <c r="DH385" s="136">
        <v>65680.074999999997</v>
      </c>
      <c r="DI385" s="136">
        <v>456.625</v>
      </c>
      <c r="DJ385" s="136">
        <v>65481.125</v>
      </c>
      <c r="DK385" s="136">
        <v>163307.45000000001</v>
      </c>
      <c r="DL385" s="136">
        <v>437</v>
      </c>
      <c r="DM385" s="136">
        <v>62071.7</v>
      </c>
      <c r="DN385" s="136">
        <v>153892.70000000001</v>
      </c>
      <c r="DO385" s="136">
        <v>21.61</v>
      </c>
      <c r="DP385" s="136">
        <v>1699.9960000000001</v>
      </c>
      <c r="DQ385" s="136">
        <v>4236.6940000000004</v>
      </c>
      <c r="DR385" s="136">
        <v>0.498</v>
      </c>
      <c r="DS385" s="136">
        <v>55.801000000000002</v>
      </c>
      <c r="DT385" s="136">
        <v>137.29</v>
      </c>
      <c r="DU385" s="136">
        <v>2.5249999999999999</v>
      </c>
      <c r="DV385" s="136">
        <v>294.07499999999999</v>
      </c>
      <c r="DW385" s="136">
        <v>721.35</v>
      </c>
      <c r="DX385" s="136">
        <v>42.174999999999997</v>
      </c>
      <c r="DY385" s="136">
        <v>2772.5</v>
      </c>
      <c r="DZ385" s="136">
        <v>6951.375</v>
      </c>
      <c r="EA385" s="136">
        <v>126.65</v>
      </c>
      <c r="EB385" s="136">
        <v>9932</v>
      </c>
      <c r="EC385" s="136">
        <v>24630.924999999999</v>
      </c>
      <c r="ED385" s="136"/>
      <c r="EE385" s="136"/>
      <c r="EF385" s="136"/>
      <c r="EG385" s="136"/>
      <c r="EH385" s="136"/>
      <c r="EI385" s="136"/>
      <c r="EJ385" s="136"/>
      <c r="EK385" s="136"/>
      <c r="EL385" s="136"/>
      <c r="EM385" s="136"/>
      <c r="EN385" s="136"/>
      <c r="EO385" s="136"/>
      <c r="EP385" s="136"/>
      <c r="ER385" s="136"/>
      <c r="ES385" s="136"/>
      <c r="ET385" s="136"/>
      <c r="EU385" s="136"/>
      <c r="EV385" s="136"/>
      <c r="EW385" s="136"/>
      <c r="EX385" s="136"/>
      <c r="EY385" s="136"/>
      <c r="EZ385" s="136"/>
      <c r="FA385" s="136"/>
      <c r="FB385" s="136"/>
      <c r="FC385" s="136"/>
      <c r="FD385" s="136"/>
      <c r="FE385" s="136"/>
      <c r="FF385" s="136"/>
      <c r="FG385" s="136"/>
      <c r="FH385" s="136"/>
      <c r="FI385" s="136"/>
      <c r="FJ385" s="136"/>
      <c r="FK385" s="136"/>
      <c r="FL385" s="136"/>
      <c r="FM385" s="136"/>
      <c r="FN385" s="136"/>
      <c r="FO385" s="136"/>
      <c r="FP385" s="136"/>
      <c r="FQ385" s="136"/>
      <c r="FR385" s="136"/>
      <c r="FS385" s="136"/>
      <c r="FT385" s="136"/>
      <c r="FU385" s="136"/>
      <c r="FV385" s="136"/>
      <c r="FW385" s="136"/>
      <c r="FX385" s="136"/>
      <c r="FY385" s="136"/>
      <c r="FZ385" s="136"/>
      <c r="GA385" s="136"/>
      <c r="GB385" s="136"/>
      <c r="GC385" s="136"/>
      <c r="GD385" s="136"/>
      <c r="GE385" s="136"/>
      <c r="GF385" s="136"/>
      <c r="GG385" s="136"/>
      <c r="GH385" s="136"/>
      <c r="GI385" s="136"/>
      <c r="GJ385" s="136"/>
      <c r="GK385" s="136"/>
      <c r="GL385" s="136"/>
      <c r="GM385" s="136"/>
      <c r="GN385" s="136"/>
      <c r="GO385" s="136"/>
      <c r="GP385" s="136"/>
      <c r="GQ385" s="136"/>
      <c r="GR385" s="136"/>
      <c r="GS385" s="136"/>
      <c r="GT385" s="136"/>
      <c r="GU385" s="136"/>
      <c r="GV385" s="136"/>
      <c r="GW385" s="136"/>
      <c r="GX385" s="136"/>
      <c r="GY385" s="136"/>
      <c r="GZ385" s="136"/>
      <c r="HA385" s="136"/>
      <c r="HB385" s="136"/>
      <c r="HC385" s="136"/>
      <c r="HD385" s="136"/>
      <c r="HE385" s="136"/>
      <c r="HF385" s="136"/>
      <c r="HG385" s="136"/>
      <c r="HH385" s="136"/>
      <c r="HI385" s="136"/>
      <c r="HJ385" s="136"/>
      <c r="HK385" s="136"/>
      <c r="HL385" s="136"/>
      <c r="HM385" s="136"/>
      <c r="HN385" s="136"/>
      <c r="HO385" s="136"/>
      <c r="HP385" s="136"/>
      <c r="HQ385" s="136"/>
      <c r="HR385" s="136"/>
      <c r="HS385" s="136"/>
      <c r="HT385" s="136"/>
      <c r="HU385" s="136"/>
      <c r="HV385" s="136"/>
      <c r="HW385" s="136"/>
      <c r="HX385" s="136"/>
      <c r="HY385" s="136"/>
      <c r="HZ385" s="136"/>
      <c r="IA385" s="136"/>
      <c r="IB385" s="136"/>
      <c r="IC385" s="136"/>
      <c r="ID385" s="136"/>
      <c r="IE385" s="136"/>
      <c r="IF385" s="136"/>
      <c r="IG385" s="136"/>
      <c r="IH385" s="136"/>
      <c r="II385" s="136"/>
      <c r="IJ385" s="136"/>
      <c r="IK385" s="136"/>
      <c r="IL385" s="136"/>
      <c r="IM385" s="136"/>
      <c r="IN385" s="136"/>
      <c r="IO385" s="136"/>
      <c r="IP385" s="136"/>
      <c r="IQ385" s="136"/>
      <c r="IR385" s="136"/>
      <c r="IS385" s="136"/>
      <c r="IT385" s="136"/>
      <c r="IU385" s="136"/>
      <c r="IV385" s="136"/>
      <c r="IW385" s="136"/>
      <c r="IX385" s="136"/>
      <c r="IY385" s="136"/>
      <c r="IZ385" s="136"/>
      <c r="JA385" s="136"/>
      <c r="JB385" s="136"/>
      <c r="JC385" s="136"/>
      <c r="JD385" s="136"/>
      <c r="JE385" s="136"/>
      <c r="JF385" s="136"/>
      <c r="JG385" s="136"/>
      <c r="JH385" s="136"/>
      <c r="JI385" s="136"/>
      <c r="JJ385" s="136"/>
      <c r="JK385" s="136"/>
      <c r="JL385" s="136"/>
      <c r="JM385" s="136"/>
      <c r="JN385" s="136"/>
      <c r="JO385" s="136"/>
      <c r="JP385" s="136"/>
      <c r="JQ385" s="136"/>
      <c r="JR385" s="136"/>
      <c r="JS385" s="136"/>
      <c r="JT385" s="136"/>
      <c r="JU385" s="136"/>
      <c r="JV385" s="136"/>
      <c r="JW385" s="136"/>
      <c r="JX385" s="136"/>
      <c r="JY385" s="136"/>
      <c r="JZ385" s="136"/>
      <c r="KA385" s="136"/>
      <c r="KB385" s="136"/>
      <c r="KC385" s="136"/>
      <c r="KD385" s="136"/>
      <c r="KE385" s="136"/>
      <c r="KF385" s="136"/>
      <c r="KG385" s="136"/>
      <c r="KH385" s="136"/>
      <c r="KI385" s="136"/>
      <c r="KJ385" s="136"/>
      <c r="KK385" s="136"/>
      <c r="KL385" s="136"/>
      <c r="KM385" s="136"/>
      <c r="KN385" s="136"/>
      <c r="KO385" s="136"/>
      <c r="KP385" s="136"/>
      <c r="KQ385" s="136"/>
      <c r="KR385" s="136"/>
      <c r="KS385" s="136"/>
      <c r="KT385" s="136"/>
      <c r="KU385" s="136"/>
      <c r="KV385" s="136"/>
      <c r="KW385" s="136"/>
      <c r="KX385" s="136"/>
      <c r="KY385" s="136"/>
      <c r="KZ385" s="136"/>
      <c r="LA385" s="136"/>
      <c r="LB385" s="136"/>
      <c r="LC385" s="136"/>
      <c r="LD385" s="136"/>
      <c r="LE385" s="136"/>
      <c r="LF385" s="136"/>
      <c r="LG385" s="136"/>
      <c r="LH385" s="136"/>
      <c r="LI385" s="136"/>
      <c r="LJ385" s="136"/>
      <c r="LK385" s="136"/>
      <c r="LL385" s="136"/>
      <c r="LM385" s="136"/>
      <c r="LN385" s="136"/>
      <c r="LO385" s="136"/>
      <c r="LP385" s="136"/>
      <c r="LQ385" s="136"/>
      <c r="LR385" s="136"/>
      <c r="LS385" s="136"/>
      <c r="LT385" s="136"/>
      <c r="LU385" s="136"/>
      <c r="LV385" s="136"/>
      <c r="LW385" s="136"/>
      <c r="LX385" s="136"/>
      <c r="LY385" s="136"/>
      <c r="LZ385" s="136"/>
      <c r="MA385" s="136"/>
      <c r="MB385" s="136"/>
      <c r="MC385" s="136"/>
      <c r="MD385" s="136"/>
      <c r="ME385" s="136"/>
      <c r="MF385" s="136"/>
      <c r="MG385" s="136"/>
      <c r="MH385" s="136"/>
      <c r="MI385" s="136"/>
      <c r="MJ385" s="136"/>
      <c r="MK385" s="136"/>
      <c r="ML385" s="136"/>
      <c r="MM385" s="136"/>
      <c r="MN385" s="136"/>
      <c r="MO385" s="136"/>
      <c r="MP385" s="136"/>
      <c r="MQ385" s="136"/>
      <c r="MR385" s="136"/>
      <c r="MS385" s="136"/>
      <c r="MT385" s="136"/>
      <c r="MU385" s="136"/>
      <c r="MV385" s="136"/>
      <c r="MW385" s="136"/>
      <c r="MX385" s="136"/>
      <c r="MY385" s="136"/>
      <c r="MZ385" s="136"/>
      <c r="NA385" s="136"/>
      <c r="NB385" s="136"/>
      <c r="NC385" s="136"/>
      <c r="ND385" s="136"/>
      <c r="NE385" s="136"/>
      <c r="NF385" s="136"/>
      <c r="NG385" s="136"/>
      <c r="NH385" s="136"/>
      <c r="NI385" s="136"/>
      <c r="NJ385" s="136"/>
      <c r="NK385" s="136"/>
      <c r="NL385" s="136"/>
      <c r="NM385" s="136"/>
      <c r="NN385" s="136"/>
      <c r="NO385" s="136"/>
      <c r="NP385" s="136"/>
      <c r="NQ385" s="136"/>
      <c r="NR385" s="136"/>
      <c r="NS385" s="136"/>
      <c r="NT385" s="136"/>
      <c r="NU385" s="136"/>
      <c r="NV385" s="136"/>
      <c r="NW385" s="136"/>
      <c r="NX385" s="136"/>
      <c r="NY385" s="136"/>
      <c r="NZ385" s="136"/>
      <c r="OA385" s="136"/>
      <c r="OB385" s="136"/>
      <c r="OC385" s="136"/>
      <c r="OD385" s="136"/>
      <c r="OE385" s="136"/>
      <c r="OF385" s="136"/>
      <c r="OG385" s="136"/>
      <c r="OH385" s="136"/>
      <c r="OI385" s="136"/>
      <c r="OJ385" s="136"/>
      <c r="OK385" s="136"/>
      <c r="OL385" s="136"/>
      <c r="OM385" s="136"/>
      <c r="ON385" s="136"/>
    </row>
    <row r="386" spans="1:404" ht="20.25" customHeight="1">
      <c r="A386" s="17">
        <v>40214</v>
      </c>
      <c r="B386" s="18" t="s">
        <v>175</v>
      </c>
      <c r="C386" s="19">
        <v>2</v>
      </c>
      <c r="D386" s="14">
        <v>-3.3976500000000001</v>
      </c>
      <c r="E386" s="15">
        <v>-60.286580000000001</v>
      </c>
      <c r="F386" s="11" t="s">
        <v>16</v>
      </c>
      <c r="G386" s="13">
        <v>4</v>
      </c>
      <c r="H386" s="11" t="s">
        <v>81</v>
      </c>
      <c r="I386" s="12" t="s">
        <v>494</v>
      </c>
      <c r="J386" s="12" t="s">
        <v>1930</v>
      </c>
      <c r="K386" s="16" t="s">
        <v>451</v>
      </c>
      <c r="L386" s="136">
        <v>1</v>
      </c>
      <c r="M386" s="20">
        <v>4</v>
      </c>
      <c r="N386" s="20" t="s">
        <v>15</v>
      </c>
      <c r="O386" s="20">
        <v>30.7</v>
      </c>
      <c r="P386" s="20">
        <v>85</v>
      </c>
      <c r="Q386" s="20">
        <v>0.5</v>
      </c>
      <c r="R386" s="20">
        <v>64.599999999999994</v>
      </c>
      <c r="S386" s="20">
        <v>4.8</v>
      </c>
      <c r="T386" s="20">
        <v>0.9</v>
      </c>
      <c r="U386" s="20">
        <v>0.2</v>
      </c>
      <c r="V386" s="20" t="s">
        <v>15</v>
      </c>
      <c r="W386" s="20">
        <v>6.97</v>
      </c>
      <c r="X386" s="20">
        <v>0.2</v>
      </c>
      <c r="Y386" s="20">
        <v>4.76</v>
      </c>
      <c r="Z386" s="21" t="s">
        <v>15</v>
      </c>
      <c r="AA386" s="20">
        <v>11.5</v>
      </c>
      <c r="AB386" s="20">
        <v>7.28</v>
      </c>
      <c r="AC386" s="20">
        <v>40.22</v>
      </c>
      <c r="AD386" s="20">
        <v>0.06</v>
      </c>
      <c r="AE386" s="20">
        <v>0.45</v>
      </c>
      <c r="AF386" s="20">
        <v>1.47</v>
      </c>
      <c r="AG386" s="28" t="s">
        <v>1900</v>
      </c>
      <c r="AH386" s="20">
        <v>3.47</v>
      </c>
      <c r="AI386" s="204">
        <v>11.48</v>
      </c>
      <c r="AJ386" s="20">
        <v>1.6</v>
      </c>
      <c r="AK386" s="20">
        <v>2.54</v>
      </c>
      <c r="AL386" s="20">
        <v>1.1499999999999999</v>
      </c>
      <c r="AM386" s="20">
        <v>0.01</v>
      </c>
      <c r="AN386" s="21" t="s">
        <v>15</v>
      </c>
      <c r="AO386" s="204">
        <v>5.7279125614101494</v>
      </c>
      <c r="AP386" s="204">
        <v>3.6570488359454068</v>
      </c>
      <c r="AQ386" s="217">
        <f t="shared" si="34"/>
        <v>9.384961397355557</v>
      </c>
      <c r="AR386" s="261">
        <f t="shared" si="24"/>
        <v>0.6103288355585702</v>
      </c>
      <c r="AS386" s="20">
        <v>0.77</v>
      </c>
      <c r="AT386" s="20">
        <v>1.7</v>
      </c>
      <c r="AU386" s="20">
        <v>0.17</v>
      </c>
      <c r="AV386" s="20">
        <v>9.83</v>
      </c>
      <c r="AW386" s="204">
        <f t="shared" si="26"/>
        <v>0.55437324595140791</v>
      </c>
      <c r="AX386" s="204">
        <v>2.7423000000000002</v>
      </c>
      <c r="AY386" s="204">
        <v>0.16980000000000001</v>
      </c>
      <c r="AZ386" s="204">
        <f t="shared" si="27"/>
        <v>2.5656800244361462E-2</v>
      </c>
      <c r="BA386" s="204">
        <v>2.5724999999999998</v>
      </c>
      <c r="BB386" s="266">
        <f t="shared" si="28"/>
        <v>0.70608804780876477</v>
      </c>
      <c r="BC386" s="204">
        <v>0.41670000000000001</v>
      </c>
      <c r="BD386" s="204">
        <f t="shared" si="29"/>
        <v>0.12135515381784731</v>
      </c>
      <c r="BE386" s="204">
        <v>20.634799999999998</v>
      </c>
      <c r="BF386" s="204">
        <f t="shared" si="30"/>
        <v>6.2295771817317469</v>
      </c>
      <c r="BG386" s="204">
        <f t="shared" si="31"/>
        <v>4.6175513154067586E-2</v>
      </c>
      <c r="BH386" s="204" t="s">
        <v>15</v>
      </c>
      <c r="BI386" s="204" t="s">
        <v>15</v>
      </c>
      <c r="BJ386" s="309">
        <v>16.5105</v>
      </c>
      <c r="BK386" s="309">
        <v>488577000</v>
      </c>
      <c r="BL386" s="309">
        <v>165005100</v>
      </c>
      <c r="BM386" s="309">
        <v>0.45427810000000002</v>
      </c>
      <c r="BN386" s="309">
        <v>0.1683837</v>
      </c>
      <c r="BO386" s="309">
        <v>0.22173039999999999</v>
      </c>
      <c r="BP386" s="309">
        <v>0.1226622</v>
      </c>
      <c r="BQ386" s="309">
        <v>0</v>
      </c>
      <c r="BR386" s="309">
        <v>3.2945519999999999E-2</v>
      </c>
      <c r="BS386" s="136">
        <v>13.0331058502197</v>
      </c>
      <c r="BT386" s="136">
        <v>3.3570137023925799</v>
      </c>
      <c r="BU386" s="136">
        <v>-5.3669321350753299E-3</v>
      </c>
      <c r="BV386" s="136">
        <v>2.5308580758670999E-3</v>
      </c>
      <c r="BW386" s="136">
        <v>5.9366415565212599E-3</v>
      </c>
      <c r="BX386" s="136">
        <v>334.75306932249998</v>
      </c>
      <c r="BY386" s="136">
        <v>3194.02355921651</v>
      </c>
      <c r="BZ386" s="136">
        <v>7.4945716740854498E-2</v>
      </c>
      <c r="CA386" s="136">
        <v>1.0545086617744801E-3</v>
      </c>
      <c r="CB386" s="136">
        <v>19861.803902504202</v>
      </c>
      <c r="CC386" s="136">
        <v>3661.8747260553801</v>
      </c>
      <c r="CD386" s="136">
        <v>552.55701169262102</v>
      </c>
      <c r="CE386" s="136">
        <v>0</v>
      </c>
      <c r="CF386" s="136">
        <v>0.67258399999999996</v>
      </c>
      <c r="CG386" s="136">
        <v>0.67258399999999996</v>
      </c>
      <c r="CH386" s="136">
        <v>27.8</v>
      </c>
      <c r="CI386" s="136">
        <v>27.073793103448299</v>
      </c>
      <c r="CJ386" s="136">
        <v>27.0301939058172</v>
      </c>
      <c r="CK386" s="136">
        <v>0.108</v>
      </c>
      <c r="CL386" s="136">
        <v>14.090400000000001</v>
      </c>
      <c r="CM386" s="136">
        <v>39.920400000000001</v>
      </c>
      <c r="CN386" s="136">
        <v>128.18944400000001</v>
      </c>
      <c r="CO386" s="136">
        <v>25819.327216000001</v>
      </c>
      <c r="CP386" s="136">
        <v>65226.501105000003</v>
      </c>
      <c r="CQ386" s="136">
        <v>78</v>
      </c>
      <c r="CR386" s="136">
        <v>82.986206896551707</v>
      </c>
      <c r="CS386" s="136">
        <v>81.831024930747901</v>
      </c>
      <c r="CT386" s="136">
        <v>1004.8</v>
      </c>
      <c r="CU386" s="136">
        <v>1003.91724137931</v>
      </c>
      <c r="CV386" s="136">
        <v>1004.1177285318601</v>
      </c>
      <c r="CW386" s="136">
        <v>2.2999999999999998</v>
      </c>
      <c r="CX386" s="136">
        <v>1.8372413793103499</v>
      </c>
      <c r="CY386" s="136">
        <v>1.9180055401662</v>
      </c>
      <c r="CZ386" s="136">
        <v>69</v>
      </c>
      <c r="DA386" s="136">
        <v>102.86896551724099</v>
      </c>
      <c r="DB386" s="136">
        <v>113.518005540166</v>
      </c>
      <c r="DC386" s="136">
        <v>33.75</v>
      </c>
      <c r="DD386" s="136">
        <v>2957.375</v>
      </c>
      <c r="DE386" s="136">
        <v>7440.9750000000004</v>
      </c>
      <c r="DF386" s="136">
        <v>350.125</v>
      </c>
      <c r="DG386" s="136">
        <v>26431.5</v>
      </c>
      <c r="DH386" s="136">
        <v>65680.074999999997</v>
      </c>
      <c r="DI386" s="136">
        <v>456.625</v>
      </c>
      <c r="DJ386" s="136">
        <v>65481.125</v>
      </c>
      <c r="DK386" s="136">
        <v>163307.45000000001</v>
      </c>
      <c r="DL386" s="136">
        <v>437</v>
      </c>
      <c r="DM386" s="136">
        <v>62071.7</v>
      </c>
      <c r="DN386" s="136">
        <v>153892.70000000001</v>
      </c>
      <c r="DO386" s="136">
        <v>21.61</v>
      </c>
      <c r="DP386" s="136">
        <v>1699.9960000000001</v>
      </c>
      <c r="DQ386" s="136">
        <v>4236.6940000000004</v>
      </c>
      <c r="DR386" s="136">
        <v>0.498</v>
      </c>
      <c r="DS386" s="136">
        <v>55.801000000000002</v>
      </c>
      <c r="DT386" s="136">
        <v>137.29</v>
      </c>
      <c r="DU386" s="136">
        <v>2.5249999999999999</v>
      </c>
      <c r="DV386" s="136">
        <v>294.07499999999999</v>
      </c>
      <c r="DW386" s="136">
        <v>721.35</v>
      </c>
      <c r="DX386" s="136">
        <v>42.174999999999997</v>
      </c>
      <c r="DY386" s="136">
        <v>2772.5</v>
      </c>
      <c r="DZ386" s="136">
        <v>6951.375</v>
      </c>
      <c r="EA386" s="136">
        <v>126.65</v>
      </c>
      <c r="EB386" s="136">
        <v>9932</v>
      </c>
      <c r="EC386" s="136">
        <v>24630.924999999999</v>
      </c>
      <c r="ED386" s="138">
        <v>0</v>
      </c>
      <c r="EE386" s="138">
        <v>0</v>
      </c>
      <c r="EF386" s="138">
        <v>0</v>
      </c>
      <c r="EG386" s="138">
        <v>4.2909822326516931</v>
      </c>
      <c r="EH386" s="138">
        <v>0</v>
      </c>
      <c r="EI386" s="138">
        <v>8.5819644653033862</v>
      </c>
      <c r="EJ386" s="138">
        <v>0</v>
      </c>
      <c r="EK386" s="138">
        <v>0</v>
      </c>
      <c r="EL386" s="138">
        <v>0</v>
      </c>
      <c r="EM386" s="138">
        <v>0</v>
      </c>
      <c r="EN386" s="138">
        <v>8.5819644653033862</v>
      </c>
      <c r="EO386" s="138">
        <v>0</v>
      </c>
      <c r="EP386" s="138">
        <v>17.163928930606772</v>
      </c>
      <c r="EQ386" s="150">
        <v>8.5819644653033862</v>
      </c>
      <c r="ER386" s="138">
        <v>0</v>
      </c>
      <c r="ES386" s="138">
        <v>0</v>
      </c>
      <c r="ET386" s="138">
        <v>0</v>
      </c>
      <c r="EU386" s="138">
        <v>0</v>
      </c>
      <c r="EV386" s="138">
        <v>0</v>
      </c>
      <c r="EW386" s="138">
        <v>0</v>
      </c>
      <c r="EX386" s="138">
        <v>0</v>
      </c>
      <c r="EY386" s="138">
        <v>0</v>
      </c>
      <c r="EZ386" s="138">
        <v>0</v>
      </c>
      <c r="FA386" s="138">
        <v>0</v>
      </c>
      <c r="FB386" s="138">
        <v>0</v>
      </c>
      <c r="FC386" s="138">
        <v>0</v>
      </c>
      <c r="FD386" s="138">
        <v>0</v>
      </c>
      <c r="FE386" s="138">
        <v>0</v>
      </c>
      <c r="FF386" s="138">
        <v>0</v>
      </c>
      <c r="FG386" s="138">
        <v>0</v>
      </c>
      <c r="FH386" s="138">
        <v>0</v>
      </c>
      <c r="FI386" s="138">
        <v>0</v>
      </c>
      <c r="FJ386" s="138">
        <v>0</v>
      </c>
      <c r="FK386" s="138">
        <v>0</v>
      </c>
      <c r="FL386" s="138">
        <v>0</v>
      </c>
      <c r="FM386" s="138">
        <v>0</v>
      </c>
      <c r="FN386" s="138">
        <v>4.2909822326516931</v>
      </c>
      <c r="FO386" s="138">
        <v>0</v>
      </c>
      <c r="FP386" s="138">
        <v>8.5819644653033862</v>
      </c>
      <c r="FQ386" s="138">
        <v>0</v>
      </c>
      <c r="FR386" s="138">
        <v>0</v>
      </c>
      <c r="FS386" s="138">
        <v>0</v>
      </c>
      <c r="FT386" s="138">
        <v>0</v>
      </c>
      <c r="FU386" s="138">
        <v>0</v>
      </c>
      <c r="FV386" s="138">
        <v>0</v>
      </c>
      <c r="FW386" s="138">
        <v>0</v>
      </c>
      <c r="FX386" s="138">
        <v>0</v>
      </c>
      <c r="FY386" s="138">
        <v>0</v>
      </c>
      <c r="FZ386" s="138">
        <v>0</v>
      </c>
      <c r="GA386" s="138">
        <v>0</v>
      </c>
      <c r="GB386" s="138">
        <v>0</v>
      </c>
      <c r="GC386" s="138">
        <v>0</v>
      </c>
      <c r="GD386" s="138">
        <v>0</v>
      </c>
      <c r="GE386" s="138">
        <v>0</v>
      </c>
      <c r="GF386" s="138">
        <v>0</v>
      </c>
      <c r="GG386" s="138">
        <v>0</v>
      </c>
      <c r="GH386" s="138">
        <v>0</v>
      </c>
      <c r="GI386" s="138">
        <v>0</v>
      </c>
      <c r="GJ386" s="138">
        <v>0</v>
      </c>
      <c r="GK386" s="138">
        <v>0</v>
      </c>
      <c r="GL386" s="138">
        <v>0</v>
      </c>
      <c r="GM386" s="138">
        <v>0</v>
      </c>
      <c r="GN386" s="138">
        <v>0</v>
      </c>
      <c r="GO386" s="138">
        <v>0</v>
      </c>
      <c r="GP386" s="138">
        <v>0</v>
      </c>
      <c r="GQ386" s="138">
        <v>0</v>
      </c>
      <c r="GR386" s="138">
        <v>0</v>
      </c>
      <c r="GS386" s="138">
        <v>0</v>
      </c>
      <c r="GT386" s="138">
        <v>0</v>
      </c>
      <c r="GU386" s="138">
        <v>0</v>
      </c>
      <c r="GV386" s="138">
        <v>0</v>
      </c>
      <c r="GW386" s="138">
        <v>0</v>
      </c>
      <c r="GX386" s="138">
        <v>0</v>
      </c>
      <c r="GY386" s="138">
        <v>0</v>
      </c>
      <c r="GZ386" s="138">
        <v>0</v>
      </c>
      <c r="HA386" s="138">
        <v>0</v>
      </c>
      <c r="HB386" s="138">
        <v>0</v>
      </c>
      <c r="HC386" s="138">
        <v>0</v>
      </c>
      <c r="HD386" s="138">
        <v>0</v>
      </c>
      <c r="HE386" s="138">
        <v>0</v>
      </c>
      <c r="HF386" s="138">
        <v>0</v>
      </c>
      <c r="HG386" s="138">
        <v>0</v>
      </c>
      <c r="HH386" s="138">
        <v>0</v>
      </c>
      <c r="HI386" s="138">
        <v>0</v>
      </c>
      <c r="HJ386" s="138">
        <v>0</v>
      </c>
      <c r="HK386" s="138">
        <v>0</v>
      </c>
      <c r="HL386" s="138">
        <v>0</v>
      </c>
      <c r="HM386" s="138">
        <v>0</v>
      </c>
      <c r="HN386" s="138">
        <v>0</v>
      </c>
      <c r="HO386" s="138">
        <v>0</v>
      </c>
      <c r="HP386" s="138">
        <v>0</v>
      </c>
      <c r="HQ386" s="138">
        <v>0</v>
      </c>
      <c r="HR386" s="138">
        <v>0</v>
      </c>
      <c r="HS386" s="138">
        <v>0</v>
      </c>
      <c r="HT386" s="138">
        <v>0</v>
      </c>
      <c r="HU386" s="138">
        <v>0</v>
      </c>
      <c r="HV386" s="138">
        <v>12.872946697955079</v>
      </c>
      <c r="HW386" s="138">
        <v>12.872946697955079</v>
      </c>
      <c r="HX386" s="138">
        <v>8.5819644653033862</v>
      </c>
      <c r="HY386" s="138">
        <v>0</v>
      </c>
      <c r="HZ386" s="138">
        <v>0</v>
      </c>
      <c r="IA386" s="138">
        <v>0</v>
      </c>
      <c r="IB386" s="138">
        <v>0</v>
      </c>
      <c r="IC386" s="138">
        <v>0</v>
      </c>
      <c r="ID386" s="138">
        <v>0</v>
      </c>
      <c r="IE386" s="138">
        <v>0</v>
      </c>
      <c r="IF386" s="138">
        <v>0</v>
      </c>
      <c r="IG386" s="138">
        <v>0</v>
      </c>
      <c r="IH386" s="138">
        <v>0</v>
      </c>
      <c r="II386" s="138">
        <v>0</v>
      </c>
      <c r="IJ386" s="138">
        <v>0</v>
      </c>
      <c r="IK386" s="138">
        <v>0</v>
      </c>
      <c r="IL386" s="138">
        <v>0</v>
      </c>
      <c r="IM386" s="138">
        <v>0</v>
      </c>
      <c r="IN386" s="138">
        <v>0</v>
      </c>
      <c r="IO386" s="138">
        <v>25.745893395910159</v>
      </c>
      <c r="IP386" s="138">
        <v>0</v>
      </c>
      <c r="IQ386" s="138">
        <v>0</v>
      </c>
      <c r="IR386" s="138">
        <v>0</v>
      </c>
      <c r="IS386" s="138">
        <v>0</v>
      </c>
      <c r="IT386" s="138">
        <v>0</v>
      </c>
      <c r="IU386" s="138">
        <v>0</v>
      </c>
      <c r="IV386" s="138">
        <v>0</v>
      </c>
      <c r="IW386" s="138">
        <v>0</v>
      </c>
      <c r="IX386" s="138">
        <v>0</v>
      </c>
      <c r="IY386" s="138">
        <v>0</v>
      </c>
      <c r="IZ386" s="138">
        <v>0</v>
      </c>
      <c r="JA386" s="138">
        <v>0</v>
      </c>
      <c r="JB386" s="138">
        <v>0</v>
      </c>
      <c r="JC386" s="138">
        <v>0</v>
      </c>
      <c r="JD386" s="138">
        <v>0</v>
      </c>
      <c r="JE386" s="138">
        <v>0</v>
      </c>
      <c r="JF386" s="138">
        <v>0</v>
      </c>
      <c r="JG386" s="138">
        <v>0</v>
      </c>
      <c r="JH386" s="138">
        <v>0</v>
      </c>
      <c r="JI386" s="138">
        <v>0</v>
      </c>
      <c r="JJ386" s="138">
        <v>0</v>
      </c>
      <c r="JK386" s="138">
        <v>0</v>
      </c>
      <c r="JL386" s="138">
        <v>0</v>
      </c>
      <c r="JM386" s="138">
        <v>0</v>
      </c>
      <c r="JN386" s="138">
        <v>0</v>
      </c>
      <c r="JO386" s="138">
        <v>0</v>
      </c>
      <c r="JP386" s="138">
        <v>4.2909822326516931</v>
      </c>
      <c r="JQ386" s="138">
        <v>0</v>
      </c>
      <c r="JR386" s="138">
        <v>0</v>
      </c>
      <c r="JS386" s="138">
        <v>17.163928930606772</v>
      </c>
      <c r="JT386" s="138">
        <v>0</v>
      </c>
      <c r="JU386" s="138">
        <v>0</v>
      </c>
      <c r="JV386" s="138">
        <v>120.14750251424741</v>
      </c>
      <c r="JW386" s="138">
        <v>0</v>
      </c>
      <c r="JX386" s="138">
        <v>0</v>
      </c>
      <c r="JY386" s="138">
        <v>0</v>
      </c>
      <c r="JZ386" s="138">
        <v>0</v>
      </c>
      <c r="KA386" s="138">
        <v>0</v>
      </c>
      <c r="KB386" s="138">
        <v>0</v>
      </c>
      <c r="KC386" s="138">
        <v>0</v>
      </c>
      <c r="KD386" s="138">
        <v>0</v>
      </c>
      <c r="KE386" s="138">
        <v>0</v>
      </c>
      <c r="KF386" s="138">
        <v>0</v>
      </c>
      <c r="KG386" s="138">
        <v>0</v>
      </c>
      <c r="KH386" s="138">
        <v>0</v>
      </c>
      <c r="KI386" s="138">
        <v>0</v>
      </c>
      <c r="KJ386" s="138">
        <v>0</v>
      </c>
      <c r="KK386" s="138">
        <v>0</v>
      </c>
      <c r="KL386" s="138">
        <v>0</v>
      </c>
      <c r="KM386" s="138">
        <v>0</v>
      </c>
      <c r="KN386" s="138">
        <v>0</v>
      </c>
      <c r="KO386" s="138">
        <v>0</v>
      </c>
      <c r="KP386" s="138">
        <v>0</v>
      </c>
      <c r="KQ386" s="138">
        <v>0</v>
      </c>
      <c r="KR386" s="138">
        <v>0</v>
      </c>
      <c r="KS386" s="138">
        <v>0</v>
      </c>
      <c r="KT386" s="138">
        <v>0</v>
      </c>
      <c r="KU386" s="138">
        <v>0</v>
      </c>
      <c r="KV386" s="138">
        <v>4.2909822326516931</v>
      </c>
      <c r="KW386" s="138">
        <v>0</v>
      </c>
      <c r="KX386" s="138">
        <v>0</v>
      </c>
      <c r="KY386" s="138">
        <v>0</v>
      </c>
      <c r="KZ386" s="138">
        <v>0</v>
      </c>
      <c r="LA386" s="138">
        <v>0</v>
      </c>
      <c r="LB386" s="138">
        <v>0</v>
      </c>
      <c r="LC386" s="138">
        <v>0</v>
      </c>
      <c r="LD386" s="138">
        <v>8.5819644653033862</v>
      </c>
      <c r="LE386" s="138">
        <v>0</v>
      </c>
      <c r="LF386" s="138">
        <v>0</v>
      </c>
      <c r="LG386" s="138">
        <v>0</v>
      </c>
      <c r="LH386" s="138">
        <v>4.2909822326516931</v>
      </c>
      <c r="LI386" s="138">
        <v>0</v>
      </c>
      <c r="LJ386" s="138">
        <v>0</v>
      </c>
      <c r="LK386" s="138">
        <v>0</v>
      </c>
      <c r="LL386" s="139">
        <v>0</v>
      </c>
      <c r="LM386" s="138">
        <v>0</v>
      </c>
      <c r="LN386" s="138">
        <v>0</v>
      </c>
      <c r="LO386" s="138">
        <v>0</v>
      </c>
      <c r="LP386" s="138">
        <v>0</v>
      </c>
      <c r="LQ386" s="138">
        <v>0</v>
      </c>
      <c r="LR386" s="138">
        <v>0</v>
      </c>
      <c r="LS386" s="138">
        <v>0</v>
      </c>
      <c r="LT386" s="138">
        <v>0</v>
      </c>
      <c r="LU386" s="138">
        <v>0</v>
      </c>
      <c r="LV386" s="138">
        <v>0</v>
      </c>
      <c r="LW386" s="138">
        <v>0</v>
      </c>
      <c r="LX386" s="138">
        <v>4.2909822326516931</v>
      </c>
      <c r="LY386" s="138">
        <v>0</v>
      </c>
      <c r="LZ386" s="138">
        <v>0</v>
      </c>
      <c r="MA386" s="138">
        <v>0</v>
      </c>
      <c r="MB386" s="138">
        <v>0</v>
      </c>
      <c r="MC386" s="138">
        <v>0</v>
      </c>
      <c r="MD386" s="138">
        <v>0</v>
      </c>
      <c r="ME386" s="138">
        <v>0</v>
      </c>
      <c r="MF386" s="138">
        <v>0</v>
      </c>
      <c r="MG386" s="138">
        <v>0</v>
      </c>
      <c r="MH386" s="138">
        <v>0</v>
      </c>
      <c r="MI386" s="138">
        <v>0</v>
      </c>
      <c r="MJ386" s="138">
        <v>0</v>
      </c>
      <c r="MK386" s="138">
        <v>0</v>
      </c>
      <c r="ML386" s="138">
        <v>0</v>
      </c>
      <c r="MM386" s="138">
        <v>0</v>
      </c>
      <c r="MN386" s="138">
        <v>0</v>
      </c>
      <c r="MO386" s="138">
        <v>0</v>
      </c>
      <c r="MP386" s="138">
        <v>0</v>
      </c>
      <c r="MQ386" s="138">
        <v>0</v>
      </c>
      <c r="MR386" s="138">
        <v>0</v>
      </c>
      <c r="MS386" s="138">
        <v>0</v>
      </c>
      <c r="MT386" s="138">
        <v>0</v>
      </c>
      <c r="MU386" s="138">
        <v>0</v>
      </c>
      <c r="MV386" s="138">
        <v>0</v>
      </c>
      <c r="MW386" s="138">
        <v>4.2909822326516931</v>
      </c>
      <c r="MX386" s="138">
        <v>0</v>
      </c>
      <c r="MY386" s="138">
        <v>0</v>
      </c>
      <c r="MZ386" s="138">
        <v>0</v>
      </c>
      <c r="NA386" s="138">
        <v>0</v>
      </c>
      <c r="NB386" s="138">
        <v>0</v>
      </c>
      <c r="NC386" s="138">
        <v>0</v>
      </c>
      <c r="ND386" s="138">
        <v>0</v>
      </c>
      <c r="NE386" s="138">
        <v>0</v>
      </c>
      <c r="NF386" s="138">
        <v>0</v>
      </c>
      <c r="NG386" s="138">
        <v>0</v>
      </c>
      <c r="NH386" s="138">
        <v>0</v>
      </c>
      <c r="NI386" s="138">
        <v>0</v>
      </c>
      <c r="NJ386" s="138">
        <v>0</v>
      </c>
      <c r="NK386" s="138">
        <v>0</v>
      </c>
      <c r="NL386" s="138">
        <v>0</v>
      </c>
      <c r="NM386" s="138">
        <v>0</v>
      </c>
      <c r="NN386" s="138">
        <v>0</v>
      </c>
      <c r="NO386" s="138">
        <v>0</v>
      </c>
      <c r="NP386" s="138">
        <v>0</v>
      </c>
      <c r="NQ386" s="138">
        <v>0</v>
      </c>
      <c r="NR386" s="138">
        <v>0</v>
      </c>
      <c r="NS386" s="138">
        <v>0</v>
      </c>
      <c r="NT386" s="138">
        <v>0</v>
      </c>
      <c r="NU386" s="138">
        <v>0</v>
      </c>
      <c r="NV386" s="138">
        <v>0</v>
      </c>
      <c r="NW386" s="138">
        <v>0</v>
      </c>
      <c r="NX386" s="138">
        <v>0</v>
      </c>
      <c r="NY386" s="138">
        <v>0</v>
      </c>
      <c r="NZ386" s="138">
        <v>0</v>
      </c>
      <c r="OA386" s="138">
        <v>0</v>
      </c>
      <c r="OB386" s="138">
        <v>0</v>
      </c>
      <c r="OC386" s="138">
        <v>0</v>
      </c>
      <c r="OD386" s="138">
        <v>0</v>
      </c>
      <c r="OE386" s="138">
        <v>0</v>
      </c>
      <c r="OF386" s="138">
        <v>0</v>
      </c>
      <c r="OG386" s="138">
        <v>0</v>
      </c>
      <c r="OH386" s="138">
        <v>0</v>
      </c>
      <c r="OI386" s="138">
        <v>0</v>
      </c>
      <c r="OJ386" s="138">
        <v>0</v>
      </c>
      <c r="OK386" s="138">
        <v>0</v>
      </c>
      <c r="OL386" s="138">
        <v>0</v>
      </c>
      <c r="OM386" s="138">
        <v>0</v>
      </c>
      <c r="ON386" s="138">
        <v>0</v>
      </c>
    </row>
    <row r="387" spans="1:404" ht="20.25" customHeight="1">
      <c r="A387" s="25">
        <v>40214</v>
      </c>
      <c r="B387" s="26" t="s">
        <v>315</v>
      </c>
      <c r="C387" s="27">
        <v>2</v>
      </c>
      <c r="D387" s="14">
        <v>-3.3875299999999999</v>
      </c>
      <c r="E387" s="23">
        <v>-60.286650000000002</v>
      </c>
      <c r="F387" s="11" t="s">
        <v>16</v>
      </c>
      <c r="G387" s="13">
        <v>7</v>
      </c>
      <c r="H387" s="11" t="s">
        <v>18</v>
      </c>
      <c r="I387" s="12" t="s">
        <v>498</v>
      </c>
      <c r="J387" s="12" t="s">
        <v>1930</v>
      </c>
      <c r="K387" s="24" t="s">
        <v>451</v>
      </c>
      <c r="L387" s="136">
        <v>0</v>
      </c>
      <c r="M387" s="178">
        <v>3.4</v>
      </c>
      <c r="N387" s="178">
        <v>1</v>
      </c>
      <c r="O387" s="178">
        <v>30.13</v>
      </c>
      <c r="P387" s="178">
        <v>94.67</v>
      </c>
      <c r="Q387" s="178">
        <v>1.1000000000000001</v>
      </c>
      <c r="R387" s="178">
        <v>53.9</v>
      </c>
      <c r="S387" s="178">
        <v>4.0599999999999996</v>
      </c>
      <c r="T387" s="178">
        <v>1.9</v>
      </c>
      <c r="U387" s="178">
        <v>0.4</v>
      </c>
      <c r="V387" s="178" t="s">
        <v>15</v>
      </c>
      <c r="W387" s="28">
        <v>6.95</v>
      </c>
      <c r="X387" s="28">
        <v>0.57999999999999996</v>
      </c>
      <c r="Y387" s="28">
        <v>4.7300000000000004</v>
      </c>
      <c r="Z387" s="29" t="s">
        <v>15</v>
      </c>
      <c r="AA387" s="28">
        <v>6.4</v>
      </c>
      <c r="AB387" s="28">
        <v>7.22</v>
      </c>
      <c r="AC387" s="28">
        <v>42.35</v>
      </c>
      <c r="AD387" s="28">
        <v>0.06</v>
      </c>
      <c r="AE387" s="28">
        <v>0.42</v>
      </c>
      <c r="AF387" s="28">
        <v>1.76</v>
      </c>
      <c r="AG387" s="28" t="s">
        <v>1900</v>
      </c>
      <c r="AH387" s="28">
        <v>4.3600000000000003</v>
      </c>
      <c r="AI387" s="205">
        <v>12.04</v>
      </c>
      <c r="AJ387" s="28">
        <v>1.84</v>
      </c>
      <c r="AK387" s="28">
        <v>2.81</v>
      </c>
      <c r="AL387" s="28">
        <v>1.5</v>
      </c>
      <c r="AM387" s="28">
        <v>0.04</v>
      </c>
      <c r="AN387" s="29" t="s">
        <v>15</v>
      </c>
      <c r="AO387" s="205">
        <v>10.027721426805829</v>
      </c>
      <c r="AP387" s="205">
        <v>6.3745266373004705</v>
      </c>
      <c r="AQ387" s="217">
        <f t="shared" si="34"/>
        <v>16.402248064106299</v>
      </c>
      <c r="AR387" s="261">
        <f t="shared" ref="AR387:AR450" si="35">IF(OR(AO387="NaN",AP387="NaN"),"NaN",AO387/AQ387)</f>
        <v>0.61136262466057301</v>
      </c>
      <c r="AS387" s="28">
        <v>3.1</v>
      </c>
      <c r="AT387" s="28">
        <v>9.11</v>
      </c>
      <c r="AU387" s="28">
        <v>1</v>
      </c>
      <c r="AV387" s="28">
        <v>9.09</v>
      </c>
      <c r="AW387" s="204">
        <f t="shared" si="26"/>
        <v>2.2174929838056316</v>
      </c>
      <c r="AX387" s="217" t="s">
        <v>15</v>
      </c>
      <c r="AY387" s="217">
        <v>0.32079999999999997</v>
      </c>
      <c r="AZ387" s="217">
        <f t="shared" si="27"/>
        <v>4.8472918247297735E-2</v>
      </c>
      <c r="BA387" s="217" t="s">
        <v>15</v>
      </c>
      <c r="BB387" s="246" t="s">
        <v>15</v>
      </c>
      <c r="BC387" s="217">
        <v>0.28410000000000002</v>
      </c>
      <c r="BD387" s="217">
        <f t="shared" si="29"/>
        <v>8.2738179024839029E-2</v>
      </c>
      <c r="BE387" s="217">
        <v>41.901600000000002</v>
      </c>
      <c r="BF387" s="217">
        <f t="shared" si="30"/>
        <v>12.649953052031082</v>
      </c>
      <c r="BG387" s="217" t="s">
        <v>15</v>
      </c>
      <c r="BH387" s="217" t="s">
        <v>15</v>
      </c>
      <c r="BI387" s="217" t="s">
        <v>15</v>
      </c>
      <c r="BJ387" s="309">
        <v>16.5105</v>
      </c>
      <c r="BK387" s="309">
        <v>488577000</v>
      </c>
      <c r="BL387" s="309">
        <v>165005100</v>
      </c>
      <c r="BM387" s="309">
        <v>0.45427810000000002</v>
      </c>
      <c r="BN387" s="309">
        <v>0.1683837</v>
      </c>
      <c r="BO387" s="309">
        <v>0.22173039999999999</v>
      </c>
      <c r="BP387" s="309">
        <v>0.1226622</v>
      </c>
      <c r="BQ387" s="309">
        <v>0</v>
      </c>
      <c r="BR387" s="309">
        <v>3.2945519999999999E-2</v>
      </c>
      <c r="BS387" s="136">
        <v>13.7260627746582</v>
      </c>
      <c r="BT387" s="136">
        <v>2.6639661788940399</v>
      </c>
      <c r="BU387" s="136">
        <v>5.2867252088617501E-4</v>
      </c>
      <c r="BV387" s="136">
        <v>2.85675772465765E-3</v>
      </c>
      <c r="BW387" s="136">
        <v>2.9096375219523898E-3</v>
      </c>
      <c r="BX387" s="136">
        <v>79.515439750103297</v>
      </c>
      <c r="BY387" s="136">
        <v>3454.3883590784699</v>
      </c>
      <c r="BZ387" s="136">
        <v>1.7522259021400099E-2</v>
      </c>
      <c r="CA387" s="136">
        <v>5.8779685887029999E-4</v>
      </c>
      <c r="CB387" s="136">
        <v>7896.9358349636104</v>
      </c>
      <c r="CC387" s="136">
        <v>7307.3636372864903</v>
      </c>
      <c r="CD387" s="136">
        <v>881.56912703257899</v>
      </c>
      <c r="CE387" s="136">
        <v>0</v>
      </c>
      <c r="CF387" s="136">
        <v>0.67258399999999996</v>
      </c>
      <c r="CG387" s="136">
        <v>0.67258399999999996</v>
      </c>
      <c r="CH387" s="136">
        <v>26</v>
      </c>
      <c r="CI387" s="136">
        <v>27.044137931034498</v>
      </c>
      <c r="CJ387" s="136">
        <v>27.013296398891999</v>
      </c>
      <c r="CK387" s="136">
        <v>0.126</v>
      </c>
      <c r="CL387" s="136">
        <v>14.1624</v>
      </c>
      <c r="CM387" s="136">
        <v>40.078800000000001</v>
      </c>
      <c r="CN387" s="136">
        <v>0</v>
      </c>
      <c r="CO387" s="136">
        <v>25707.031939</v>
      </c>
      <c r="CP387" s="136">
        <v>65098.192216000003</v>
      </c>
      <c r="CQ387" s="136">
        <v>83</v>
      </c>
      <c r="CR387" s="136">
        <v>83.186206896551695</v>
      </c>
      <c r="CS387" s="136">
        <v>81.922437673130204</v>
      </c>
      <c r="CT387" s="136">
        <v>1002.3</v>
      </c>
      <c r="CU387" s="136">
        <v>1003.89931034483</v>
      </c>
      <c r="CV387" s="136">
        <v>1004.12243767313</v>
      </c>
      <c r="CW387" s="136">
        <v>0.9</v>
      </c>
      <c r="CX387" s="136">
        <v>1.84689655172414</v>
      </c>
      <c r="CY387" s="136">
        <v>1.92354570637119</v>
      </c>
      <c r="CZ387" s="136">
        <v>78</v>
      </c>
      <c r="DA387" s="136">
        <v>103.075862068966</v>
      </c>
      <c r="DB387" s="136">
        <v>113.01108033241</v>
      </c>
      <c r="DC387" s="136">
        <v>0</v>
      </c>
      <c r="DD387" s="136">
        <v>2918.4749999999999</v>
      </c>
      <c r="DE387" s="136">
        <v>7403.2250000000004</v>
      </c>
      <c r="DF387" s="136">
        <v>0</v>
      </c>
      <c r="DG387" s="136">
        <v>26047.424999999999</v>
      </c>
      <c r="DH387" s="136">
        <v>65306</v>
      </c>
      <c r="DI387" s="136">
        <v>433</v>
      </c>
      <c r="DJ387" s="136">
        <v>65521.275000000001</v>
      </c>
      <c r="DK387" s="136">
        <v>163334.70000000001</v>
      </c>
      <c r="DL387" s="136">
        <v>422.45</v>
      </c>
      <c r="DM387" s="136">
        <v>62043.95</v>
      </c>
      <c r="DN387" s="136">
        <v>153870.65</v>
      </c>
      <c r="DO387" s="136">
        <v>0</v>
      </c>
      <c r="DP387" s="136">
        <v>1676.116</v>
      </c>
      <c r="DQ387" s="136">
        <v>4213.3490000000002</v>
      </c>
      <c r="DR387" s="136">
        <v>0</v>
      </c>
      <c r="DS387" s="136">
        <v>55.27</v>
      </c>
      <c r="DT387" s="136">
        <v>136.77199999999999</v>
      </c>
      <c r="DU387" s="136">
        <v>0</v>
      </c>
      <c r="DV387" s="136">
        <v>291.375</v>
      </c>
      <c r="DW387" s="136">
        <v>718.72500000000002</v>
      </c>
      <c r="DX387" s="136">
        <v>0</v>
      </c>
      <c r="DY387" s="136">
        <v>2727.6750000000002</v>
      </c>
      <c r="DZ387" s="136">
        <v>6910.4750000000004</v>
      </c>
      <c r="EA387" s="136">
        <v>0</v>
      </c>
      <c r="EB387" s="136">
        <v>9791.0249999999996</v>
      </c>
      <c r="EC387" s="136">
        <v>24490.25</v>
      </c>
      <c r="ED387" s="136"/>
      <c r="EE387" s="136"/>
      <c r="EF387" s="136"/>
      <c r="EG387" s="136"/>
      <c r="EH387" s="136"/>
      <c r="EI387" s="136"/>
      <c r="EJ387" s="136"/>
      <c r="EK387" s="136"/>
      <c r="EL387" s="136"/>
      <c r="EM387" s="136"/>
      <c r="EN387" s="136"/>
      <c r="EO387" s="136"/>
      <c r="EP387" s="136"/>
      <c r="ER387" s="136"/>
      <c r="ES387" s="136"/>
      <c r="ET387" s="136"/>
      <c r="EU387" s="136"/>
      <c r="EV387" s="136"/>
      <c r="EW387" s="136"/>
      <c r="EX387" s="136"/>
      <c r="EY387" s="136"/>
      <c r="EZ387" s="136"/>
      <c r="FA387" s="136"/>
      <c r="FB387" s="136"/>
      <c r="FC387" s="136"/>
      <c r="FD387" s="136"/>
      <c r="FE387" s="136"/>
      <c r="FF387" s="136"/>
      <c r="FG387" s="136"/>
      <c r="FH387" s="136"/>
      <c r="FI387" s="136"/>
      <c r="FJ387" s="136"/>
      <c r="FK387" s="136"/>
      <c r="FL387" s="136"/>
      <c r="FM387" s="136"/>
      <c r="FN387" s="136"/>
      <c r="FO387" s="136"/>
      <c r="FP387" s="136"/>
      <c r="FQ387" s="136"/>
      <c r="FR387" s="136"/>
      <c r="FS387" s="136"/>
      <c r="FT387" s="136"/>
      <c r="FU387" s="136"/>
      <c r="FV387" s="136"/>
      <c r="FW387" s="136"/>
      <c r="FX387" s="136"/>
      <c r="FY387" s="136"/>
      <c r="FZ387" s="136"/>
      <c r="GA387" s="136"/>
      <c r="GB387" s="136"/>
      <c r="GC387" s="136"/>
      <c r="GD387" s="136"/>
      <c r="GE387" s="136"/>
      <c r="GF387" s="136"/>
      <c r="GG387" s="136"/>
      <c r="GH387" s="136"/>
      <c r="GI387" s="136"/>
      <c r="GJ387" s="136"/>
      <c r="GK387" s="136"/>
      <c r="GL387" s="136"/>
      <c r="GM387" s="136"/>
      <c r="GN387" s="136"/>
      <c r="GO387" s="136"/>
      <c r="GP387" s="136"/>
      <c r="GQ387" s="136"/>
      <c r="GR387" s="136"/>
      <c r="GS387" s="136"/>
      <c r="GT387" s="136"/>
      <c r="GU387" s="136"/>
      <c r="GV387" s="136"/>
      <c r="GW387" s="136"/>
      <c r="GX387" s="136"/>
      <c r="GY387" s="136"/>
      <c r="GZ387" s="136"/>
      <c r="HA387" s="136"/>
      <c r="HB387" s="136"/>
      <c r="HC387" s="136"/>
      <c r="HD387" s="136"/>
      <c r="HE387" s="136"/>
      <c r="HF387" s="136"/>
      <c r="HG387" s="136"/>
      <c r="HH387" s="136"/>
      <c r="HI387" s="136"/>
      <c r="HJ387" s="136"/>
      <c r="HK387" s="136"/>
      <c r="HL387" s="136"/>
      <c r="HM387" s="136"/>
      <c r="HN387" s="136"/>
      <c r="HO387" s="136"/>
      <c r="HP387" s="136"/>
      <c r="HQ387" s="136"/>
      <c r="HR387" s="136"/>
      <c r="HS387" s="136"/>
      <c r="HT387" s="136"/>
      <c r="HU387" s="136"/>
      <c r="HV387" s="136"/>
      <c r="HW387" s="136"/>
      <c r="HX387" s="136"/>
      <c r="HY387" s="136"/>
      <c r="HZ387" s="136"/>
      <c r="IA387" s="136"/>
      <c r="IB387" s="136"/>
      <c r="IC387" s="136"/>
      <c r="ID387" s="136"/>
      <c r="IE387" s="136"/>
      <c r="IF387" s="136"/>
      <c r="IG387" s="136"/>
      <c r="IH387" s="136"/>
      <c r="II387" s="136"/>
      <c r="IJ387" s="136"/>
      <c r="IK387" s="136"/>
      <c r="IL387" s="136"/>
      <c r="IM387" s="136"/>
      <c r="IN387" s="136"/>
      <c r="IO387" s="136"/>
      <c r="IP387" s="136"/>
      <c r="IQ387" s="136"/>
      <c r="IR387" s="136"/>
      <c r="IS387" s="136"/>
      <c r="IT387" s="136"/>
      <c r="IU387" s="136"/>
      <c r="IV387" s="136"/>
      <c r="IW387" s="136"/>
      <c r="IX387" s="136"/>
      <c r="IY387" s="136"/>
      <c r="IZ387" s="136"/>
      <c r="JA387" s="136"/>
      <c r="JB387" s="136"/>
      <c r="JC387" s="136"/>
      <c r="JD387" s="136"/>
      <c r="JE387" s="136"/>
      <c r="JF387" s="136"/>
      <c r="JG387" s="136"/>
      <c r="JH387" s="136"/>
      <c r="JI387" s="136"/>
      <c r="JJ387" s="136"/>
      <c r="JK387" s="136"/>
      <c r="JL387" s="136"/>
      <c r="JM387" s="136"/>
      <c r="JN387" s="136"/>
      <c r="JO387" s="136"/>
      <c r="JP387" s="136"/>
      <c r="JQ387" s="136"/>
      <c r="JR387" s="136"/>
      <c r="JS387" s="136"/>
      <c r="JT387" s="136"/>
      <c r="JU387" s="136"/>
      <c r="JV387" s="136"/>
      <c r="JW387" s="136"/>
      <c r="JX387" s="136"/>
      <c r="JY387" s="136"/>
      <c r="JZ387" s="136"/>
      <c r="KA387" s="136"/>
      <c r="KB387" s="136"/>
      <c r="KC387" s="136"/>
      <c r="KD387" s="136"/>
      <c r="KE387" s="136"/>
      <c r="KF387" s="136"/>
      <c r="KG387" s="136"/>
      <c r="KH387" s="136"/>
      <c r="KI387" s="136"/>
      <c r="KJ387" s="136"/>
      <c r="KK387" s="136"/>
      <c r="KL387" s="136"/>
      <c r="KM387" s="136"/>
      <c r="KN387" s="136"/>
      <c r="KO387" s="136"/>
      <c r="KP387" s="136"/>
      <c r="KQ387" s="136"/>
      <c r="KR387" s="136"/>
      <c r="KS387" s="136"/>
      <c r="KT387" s="136"/>
      <c r="KU387" s="136"/>
      <c r="KV387" s="136"/>
      <c r="KW387" s="136"/>
      <c r="KX387" s="136"/>
      <c r="KY387" s="136"/>
      <c r="KZ387" s="136"/>
      <c r="LA387" s="136"/>
      <c r="LB387" s="136"/>
      <c r="LC387" s="136"/>
      <c r="LD387" s="136"/>
      <c r="LE387" s="136"/>
      <c r="LF387" s="136"/>
      <c r="LG387" s="136"/>
      <c r="LH387" s="136"/>
      <c r="LI387" s="136"/>
      <c r="LJ387" s="136"/>
      <c r="LK387" s="136"/>
      <c r="LL387" s="136"/>
      <c r="LM387" s="136"/>
      <c r="LN387" s="136"/>
      <c r="LO387" s="136"/>
      <c r="LP387" s="136"/>
      <c r="LQ387" s="136"/>
      <c r="LR387" s="136"/>
      <c r="LS387" s="136"/>
      <c r="LT387" s="136"/>
      <c r="LU387" s="136"/>
      <c r="LV387" s="136"/>
      <c r="LW387" s="136"/>
      <c r="LX387" s="136"/>
      <c r="LY387" s="136"/>
      <c r="LZ387" s="136"/>
      <c r="MA387" s="136"/>
      <c r="MB387" s="136"/>
      <c r="MC387" s="136"/>
      <c r="MD387" s="136"/>
      <c r="ME387" s="136"/>
      <c r="MF387" s="136"/>
      <c r="MG387" s="136"/>
      <c r="MH387" s="136"/>
      <c r="MI387" s="136"/>
      <c r="MJ387" s="136"/>
      <c r="MK387" s="136"/>
      <c r="ML387" s="136"/>
      <c r="MM387" s="136"/>
      <c r="MN387" s="136"/>
      <c r="MO387" s="136"/>
      <c r="MP387" s="136"/>
      <c r="MQ387" s="136"/>
      <c r="MR387" s="136"/>
      <c r="MS387" s="136"/>
      <c r="MT387" s="136"/>
      <c r="MU387" s="136"/>
      <c r="MV387" s="136"/>
      <c r="MW387" s="136"/>
      <c r="MX387" s="136"/>
      <c r="MY387" s="136"/>
      <c r="MZ387" s="136"/>
      <c r="NA387" s="136"/>
      <c r="NB387" s="136"/>
      <c r="NC387" s="136"/>
      <c r="ND387" s="136"/>
      <c r="NE387" s="136"/>
      <c r="NF387" s="136"/>
      <c r="NG387" s="136"/>
      <c r="NH387" s="136"/>
      <c r="NI387" s="136"/>
      <c r="NJ387" s="136"/>
      <c r="NK387" s="136"/>
      <c r="NL387" s="136"/>
      <c r="NM387" s="136"/>
      <c r="NN387" s="136"/>
      <c r="NO387" s="136"/>
      <c r="NP387" s="136"/>
      <c r="NQ387" s="136"/>
      <c r="NR387" s="136"/>
      <c r="NS387" s="136"/>
      <c r="NT387" s="136"/>
      <c r="NU387" s="136"/>
      <c r="NV387" s="136"/>
      <c r="NW387" s="136"/>
      <c r="NX387" s="136"/>
      <c r="NY387" s="136"/>
      <c r="NZ387" s="136"/>
      <c r="OA387" s="136"/>
      <c r="OB387" s="136"/>
      <c r="OC387" s="136"/>
      <c r="OD387" s="136"/>
      <c r="OE387" s="136"/>
      <c r="OF387" s="136"/>
      <c r="OG387" s="136"/>
      <c r="OH387" s="136"/>
      <c r="OI387" s="136"/>
      <c r="OJ387" s="136"/>
      <c r="OK387" s="136"/>
      <c r="OL387" s="136"/>
      <c r="OM387" s="136"/>
      <c r="ON387" s="136"/>
    </row>
    <row r="388" spans="1:404" ht="20.25" customHeight="1">
      <c r="A388" s="17">
        <v>40214</v>
      </c>
      <c r="B388" s="18" t="s">
        <v>315</v>
      </c>
      <c r="C388" s="19">
        <v>2</v>
      </c>
      <c r="D388" s="14">
        <v>-3.3875299999999999</v>
      </c>
      <c r="E388" s="15">
        <v>-60.286650000000002</v>
      </c>
      <c r="F388" s="11" t="s">
        <v>16</v>
      </c>
      <c r="G388" s="13">
        <v>7</v>
      </c>
      <c r="H388" s="11" t="s">
        <v>18</v>
      </c>
      <c r="I388" s="12" t="s">
        <v>499</v>
      </c>
      <c r="J388" s="12" t="s">
        <v>1930</v>
      </c>
      <c r="K388" s="16" t="s">
        <v>451</v>
      </c>
      <c r="L388" s="136">
        <v>0</v>
      </c>
      <c r="M388" s="20">
        <v>3.4</v>
      </c>
      <c r="N388" s="20">
        <v>1</v>
      </c>
      <c r="O388" s="20">
        <v>30.07</v>
      </c>
      <c r="P388" s="20">
        <v>93</v>
      </c>
      <c r="Q388" s="20">
        <v>2.37</v>
      </c>
      <c r="R388" s="20">
        <v>49.1</v>
      </c>
      <c r="S388" s="20">
        <v>3.71</v>
      </c>
      <c r="T388" s="20">
        <v>1.7</v>
      </c>
      <c r="U388" s="20">
        <v>0.4</v>
      </c>
      <c r="V388" s="20" t="s">
        <v>15</v>
      </c>
      <c r="W388" s="20">
        <v>6.92</v>
      </c>
      <c r="X388" s="20">
        <v>0.17</v>
      </c>
      <c r="Y388" s="20">
        <v>4.88</v>
      </c>
      <c r="Z388" s="21" t="s">
        <v>15</v>
      </c>
      <c r="AA388" s="20">
        <v>5.9</v>
      </c>
      <c r="AB388" s="20">
        <v>7.38</v>
      </c>
      <c r="AC388" s="20">
        <v>43.4</v>
      </c>
      <c r="AD388" s="20">
        <v>0.06</v>
      </c>
      <c r="AE388" s="20">
        <v>0.36</v>
      </c>
      <c r="AF388" s="20">
        <v>1.77</v>
      </c>
      <c r="AG388" s="28" t="s">
        <v>1900</v>
      </c>
      <c r="AH388" s="20">
        <v>4.4400000000000004</v>
      </c>
      <c r="AI388" s="204">
        <v>12.24</v>
      </c>
      <c r="AJ388" s="20">
        <v>1.85</v>
      </c>
      <c r="AK388" s="20">
        <v>2.84</v>
      </c>
      <c r="AL388" s="20">
        <v>1.54</v>
      </c>
      <c r="AM388" s="20">
        <v>0.05</v>
      </c>
      <c r="AN388" s="21" t="s">
        <v>15</v>
      </c>
      <c r="AO388" s="204" t="s">
        <v>15</v>
      </c>
      <c r="AP388" s="204" t="s">
        <v>15</v>
      </c>
      <c r="AQ388" s="204" t="s">
        <v>15</v>
      </c>
      <c r="AR388" s="261" t="str">
        <f t="shared" si="35"/>
        <v>NaN</v>
      </c>
      <c r="AS388" s="21" t="s">
        <v>15</v>
      </c>
      <c r="AT388" s="20">
        <v>2.95</v>
      </c>
      <c r="AU388" s="20">
        <v>0.34</v>
      </c>
      <c r="AV388" s="20">
        <v>8.75</v>
      </c>
      <c r="AW388" s="204">
        <f t="shared" si="26"/>
        <v>2.7718662297570398</v>
      </c>
      <c r="AX388" s="204">
        <v>3.4649999999999999</v>
      </c>
      <c r="AY388" s="204">
        <v>0.39150000000000001</v>
      </c>
      <c r="AZ388" s="204">
        <f t="shared" si="27"/>
        <v>5.915569667648711E-2</v>
      </c>
      <c r="BA388" s="204">
        <v>3.0735000000000001</v>
      </c>
      <c r="BB388" s="266">
        <f t="shared" si="28"/>
        <v>0.84360023904382486</v>
      </c>
      <c r="BC388" s="204">
        <v>0.35039999999999999</v>
      </c>
      <c r="BD388" s="204">
        <f t="shared" si="29"/>
        <v>0.10204666642134314</v>
      </c>
      <c r="BE388" s="204">
        <v>22.259</v>
      </c>
      <c r="BF388" s="204">
        <f t="shared" si="30"/>
        <v>6.7199177354840822</v>
      </c>
      <c r="BG388" s="204">
        <f t="shared" si="31"/>
        <v>8.7357914220337937E-2</v>
      </c>
      <c r="BH388" s="204" t="s">
        <v>15</v>
      </c>
      <c r="BI388" s="204" t="s">
        <v>15</v>
      </c>
      <c r="BJ388" s="309">
        <v>16.5105</v>
      </c>
      <c r="BK388" s="309">
        <v>488577000</v>
      </c>
      <c r="BL388" s="309">
        <v>165005100</v>
      </c>
      <c r="BM388" s="309">
        <v>0.45427810000000002</v>
      </c>
      <c r="BN388" s="309">
        <v>0.1683837</v>
      </c>
      <c r="BO388" s="309">
        <v>0.22173039999999999</v>
      </c>
      <c r="BP388" s="309">
        <v>0.1226622</v>
      </c>
      <c r="BQ388" s="309">
        <v>0</v>
      </c>
      <c r="BR388" s="309">
        <v>3.2945519999999999E-2</v>
      </c>
      <c r="BS388" s="136">
        <v>13.7260627746582</v>
      </c>
      <c r="BT388" s="136">
        <v>2.6639661788940399</v>
      </c>
      <c r="BU388" s="136">
        <v>5.2867252088617501E-4</v>
      </c>
      <c r="BV388" s="136">
        <v>2.85675772465765E-3</v>
      </c>
      <c r="BW388" s="136">
        <v>2.9096375219523898E-3</v>
      </c>
      <c r="BX388" s="136">
        <v>79.515439750103297</v>
      </c>
      <c r="BY388" s="136">
        <v>3454.3883590784699</v>
      </c>
      <c r="BZ388" s="136">
        <v>1.7522259021400099E-2</v>
      </c>
      <c r="CA388" s="136">
        <v>5.8779685887029999E-4</v>
      </c>
      <c r="CB388" s="136">
        <v>7896.9358349636104</v>
      </c>
      <c r="CC388" s="136">
        <v>7307.3636372864903</v>
      </c>
      <c r="CD388" s="136">
        <v>881.56912703257899</v>
      </c>
      <c r="CE388" s="136">
        <v>0</v>
      </c>
      <c r="CF388" s="136">
        <v>0.67258399999999996</v>
      </c>
      <c r="CG388" s="136">
        <v>0.67258399999999996</v>
      </c>
      <c r="CH388" s="136">
        <v>26</v>
      </c>
      <c r="CI388" s="136">
        <v>27.044137931034498</v>
      </c>
      <c r="CJ388" s="136">
        <v>27.013296398891999</v>
      </c>
      <c r="CK388" s="136">
        <v>0.126</v>
      </c>
      <c r="CL388" s="136">
        <v>14.1624</v>
      </c>
      <c r="CM388" s="136">
        <v>40.078800000000001</v>
      </c>
      <c r="CN388" s="136">
        <v>0</v>
      </c>
      <c r="CO388" s="136">
        <v>25707.031939</v>
      </c>
      <c r="CP388" s="136">
        <v>65098.192216000003</v>
      </c>
      <c r="CQ388" s="136">
        <v>83</v>
      </c>
      <c r="CR388" s="136">
        <v>83.186206896551695</v>
      </c>
      <c r="CS388" s="136">
        <v>81.922437673130204</v>
      </c>
      <c r="CT388" s="136">
        <v>1002.3</v>
      </c>
      <c r="CU388" s="136">
        <v>1003.89931034483</v>
      </c>
      <c r="CV388" s="136">
        <v>1004.12243767313</v>
      </c>
      <c r="CW388" s="136">
        <v>0.9</v>
      </c>
      <c r="CX388" s="136">
        <v>1.84689655172414</v>
      </c>
      <c r="CY388" s="136">
        <v>1.92354570637119</v>
      </c>
      <c r="CZ388" s="136">
        <v>78</v>
      </c>
      <c r="DA388" s="136">
        <v>103.075862068966</v>
      </c>
      <c r="DB388" s="136">
        <v>113.01108033241</v>
      </c>
      <c r="DC388" s="136">
        <v>0</v>
      </c>
      <c r="DD388" s="136">
        <v>2918.4749999999999</v>
      </c>
      <c r="DE388" s="136">
        <v>7403.2250000000004</v>
      </c>
      <c r="DF388" s="136">
        <v>0</v>
      </c>
      <c r="DG388" s="136">
        <v>26047.424999999999</v>
      </c>
      <c r="DH388" s="136">
        <v>65306</v>
      </c>
      <c r="DI388" s="136">
        <v>433</v>
      </c>
      <c r="DJ388" s="136">
        <v>65521.275000000001</v>
      </c>
      <c r="DK388" s="136">
        <v>163334.70000000001</v>
      </c>
      <c r="DL388" s="136">
        <v>422.45</v>
      </c>
      <c r="DM388" s="136">
        <v>62043.95</v>
      </c>
      <c r="DN388" s="136">
        <v>153870.65</v>
      </c>
      <c r="DO388" s="136">
        <v>0</v>
      </c>
      <c r="DP388" s="136">
        <v>1676.116</v>
      </c>
      <c r="DQ388" s="136">
        <v>4213.3490000000002</v>
      </c>
      <c r="DR388" s="136">
        <v>0</v>
      </c>
      <c r="DS388" s="136">
        <v>55.27</v>
      </c>
      <c r="DT388" s="136">
        <v>136.77199999999999</v>
      </c>
      <c r="DU388" s="136">
        <v>0</v>
      </c>
      <c r="DV388" s="136">
        <v>291.375</v>
      </c>
      <c r="DW388" s="136">
        <v>718.72500000000002</v>
      </c>
      <c r="DX388" s="136">
        <v>0</v>
      </c>
      <c r="DY388" s="136">
        <v>2727.6750000000002</v>
      </c>
      <c r="DZ388" s="136">
        <v>6910.4750000000004</v>
      </c>
      <c r="EA388" s="136">
        <v>0</v>
      </c>
      <c r="EB388" s="136">
        <v>9791.0249999999996</v>
      </c>
      <c r="EC388" s="136">
        <v>24490.25</v>
      </c>
      <c r="ED388" s="136"/>
      <c r="EE388" s="136"/>
      <c r="EF388" s="136"/>
      <c r="EG388" s="136"/>
      <c r="EH388" s="136"/>
      <c r="EI388" s="136"/>
      <c r="EJ388" s="136"/>
      <c r="EK388" s="136"/>
      <c r="EL388" s="136"/>
      <c r="EM388" s="136"/>
      <c r="EN388" s="136"/>
      <c r="EO388" s="136"/>
      <c r="EP388" s="136"/>
      <c r="ER388" s="136"/>
      <c r="ES388" s="136"/>
      <c r="ET388" s="136"/>
      <c r="EU388" s="136"/>
      <c r="EV388" s="136"/>
      <c r="EW388" s="136"/>
      <c r="EX388" s="136"/>
      <c r="EY388" s="136"/>
      <c r="EZ388" s="136"/>
      <c r="FA388" s="136"/>
      <c r="FB388" s="136"/>
      <c r="FC388" s="136"/>
      <c r="FD388" s="136"/>
      <c r="FE388" s="136"/>
      <c r="FF388" s="136"/>
      <c r="FG388" s="136"/>
      <c r="FH388" s="136"/>
      <c r="FI388" s="136"/>
      <c r="FJ388" s="136"/>
      <c r="FK388" s="136"/>
      <c r="FL388" s="136"/>
      <c r="FM388" s="136"/>
      <c r="FN388" s="136"/>
      <c r="FO388" s="136"/>
      <c r="FP388" s="136"/>
      <c r="FQ388" s="136"/>
      <c r="FR388" s="136"/>
      <c r="FS388" s="136"/>
      <c r="FT388" s="136"/>
      <c r="FU388" s="136"/>
      <c r="FV388" s="136"/>
      <c r="FW388" s="136"/>
      <c r="FX388" s="136"/>
      <c r="FY388" s="136"/>
      <c r="FZ388" s="136"/>
      <c r="GA388" s="136"/>
      <c r="GB388" s="136"/>
      <c r="GC388" s="136"/>
      <c r="GD388" s="136"/>
      <c r="GE388" s="136"/>
      <c r="GF388" s="136"/>
      <c r="GG388" s="136"/>
      <c r="GH388" s="136"/>
      <c r="GI388" s="136"/>
      <c r="GJ388" s="136"/>
      <c r="GK388" s="136"/>
      <c r="GL388" s="136"/>
      <c r="GM388" s="136"/>
      <c r="GN388" s="136"/>
      <c r="GO388" s="136"/>
      <c r="GP388" s="136"/>
      <c r="GQ388" s="136"/>
      <c r="GR388" s="136"/>
      <c r="GS388" s="136"/>
      <c r="GT388" s="136"/>
      <c r="GU388" s="136"/>
      <c r="GV388" s="136"/>
      <c r="GW388" s="136"/>
      <c r="GX388" s="136"/>
      <c r="GY388" s="136"/>
      <c r="GZ388" s="136"/>
      <c r="HA388" s="136"/>
      <c r="HB388" s="136"/>
      <c r="HC388" s="136"/>
      <c r="HD388" s="136"/>
      <c r="HE388" s="136"/>
      <c r="HF388" s="136"/>
      <c r="HG388" s="136"/>
      <c r="HH388" s="136"/>
      <c r="HI388" s="136"/>
      <c r="HJ388" s="136"/>
      <c r="HK388" s="136"/>
      <c r="HL388" s="136"/>
      <c r="HM388" s="136"/>
      <c r="HN388" s="136"/>
      <c r="HO388" s="136"/>
      <c r="HP388" s="136"/>
      <c r="HQ388" s="136"/>
      <c r="HR388" s="136"/>
      <c r="HS388" s="136"/>
      <c r="HT388" s="136"/>
      <c r="HU388" s="136"/>
      <c r="HV388" s="136"/>
      <c r="HW388" s="136"/>
      <c r="HX388" s="136"/>
      <c r="HY388" s="136"/>
      <c r="HZ388" s="136"/>
      <c r="IA388" s="136"/>
      <c r="IB388" s="136"/>
      <c r="IC388" s="136"/>
      <c r="ID388" s="136"/>
      <c r="IE388" s="136"/>
      <c r="IF388" s="136"/>
      <c r="IG388" s="136"/>
      <c r="IH388" s="136"/>
      <c r="II388" s="136"/>
      <c r="IJ388" s="136"/>
      <c r="IK388" s="136"/>
      <c r="IL388" s="136"/>
      <c r="IM388" s="136"/>
      <c r="IN388" s="136"/>
      <c r="IO388" s="136"/>
      <c r="IP388" s="136"/>
      <c r="IQ388" s="136"/>
      <c r="IR388" s="136"/>
      <c r="IS388" s="136"/>
      <c r="IT388" s="136"/>
      <c r="IU388" s="136"/>
      <c r="IV388" s="136"/>
      <c r="IW388" s="136"/>
      <c r="IX388" s="136"/>
      <c r="IY388" s="136"/>
      <c r="IZ388" s="136"/>
      <c r="JA388" s="136"/>
      <c r="JB388" s="136"/>
      <c r="JC388" s="136"/>
      <c r="JD388" s="136"/>
      <c r="JE388" s="136"/>
      <c r="JF388" s="136"/>
      <c r="JG388" s="136"/>
      <c r="JH388" s="136"/>
      <c r="JI388" s="136"/>
      <c r="JJ388" s="136"/>
      <c r="JK388" s="136"/>
      <c r="JL388" s="136"/>
      <c r="JM388" s="136"/>
      <c r="JN388" s="136"/>
      <c r="JO388" s="136"/>
      <c r="JP388" s="136"/>
      <c r="JQ388" s="136"/>
      <c r="JR388" s="136"/>
      <c r="JS388" s="136"/>
      <c r="JT388" s="136"/>
      <c r="JU388" s="136"/>
      <c r="JV388" s="136"/>
      <c r="JW388" s="136"/>
      <c r="JX388" s="136"/>
      <c r="JY388" s="136"/>
      <c r="JZ388" s="136"/>
      <c r="KA388" s="136"/>
      <c r="KB388" s="136"/>
      <c r="KC388" s="136"/>
      <c r="KD388" s="136"/>
      <c r="KE388" s="136"/>
      <c r="KF388" s="136"/>
      <c r="KG388" s="136"/>
      <c r="KH388" s="136"/>
      <c r="KI388" s="136"/>
      <c r="KJ388" s="136"/>
      <c r="KK388" s="136"/>
      <c r="KL388" s="136"/>
      <c r="KM388" s="136"/>
      <c r="KN388" s="136"/>
      <c r="KO388" s="136"/>
      <c r="KP388" s="136"/>
      <c r="KQ388" s="136"/>
      <c r="KR388" s="136"/>
      <c r="KS388" s="136"/>
      <c r="KT388" s="136"/>
      <c r="KU388" s="136"/>
      <c r="KV388" s="136"/>
      <c r="KW388" s="136"/>
      <c r="KX388" s="136"/>
      <c r="KY388" s="136"/>
      <c r="KZ388" s="136"/>
      <c r="LA388" s="136"/>
      <c r="LB388" s="136"/>
      <c r="LC388" s="136"/>
      <c r="LD388" s="136"/>
      <c r="LE388" s="136"/>
      <c r="LF388" s="136"/>
      <c r="LG388" s="136"/>
      <c r="LH388" s="136"/>
      <c r="LI388" s="136"/>
      <c r="LJ388" s="136"/>
      <c r="LK388" s="136"/>
      <c r="LL388" s="136"/>
      <c r="LM388" s="136"/>
      <c r="LN388" s="136"/>
      <c r="LO388" s="136"/>
      <c r="LP388" s="136"/>
      <c r="LQ388" s="136"/>
      <c r="LR388" s="136"/>
      <c r="LS388" s="136"/>
      <c r="LT388" s="136"/>
      <c r="LU388" s="136"/>
      <c r="LV388" s="136"/>
      <c r="LW388" s="136"/>
      <c r="LX388" s="136"/>
      <c r="LY388" s="136"/>
      <c r="LZ388" s="136"/>
      <c r="MA388" s="136"/>
      <c r="MB388" s="136"/>
      <c r="MC388" s="136"/>
      <c r="MD388" s="136"/>
      <c r="ME388" s="136"/>
      <c r="MF388" s="136"/>
      <c r="MG388" s="136"/>
      <c r="MH388" s="136"/>
      <c r="MI388" s="136"/>
      <c r="MJ388" s="136"/>
      <c r="MK388" s="136"/>
      <c r="ML388" s="136"/>
      <c r="MM388" s="136"/>
      <c r="MN388" s="136"/>
      <c r="MO388" s="136"/>
      <c r="MP388" s="136"/>
      <c r="MQ388" s="136"/>
      <c r="MR388" s="136"/>
      <c r="MS388" s="136"/>
      <c r="MT388" s="136"/>
      <c r="MU388" s="136"/>
      <c r="MV388" s="136"/>
      <c r="MW388" s="136"/>
      <c r="MX388" s="136"/>
      <c r="MY388" s="136"/>
      <c r="MZ388" s="136"/>
      <c r="NA388" s="136"/>
      <c r="NB388" s="136"/>
      <c r="NC388" s="136"/>
      <c r="ND388" s="136"/>
      <c r="NE388" s="136"/>
      <c r="NF388" s="136"/>
      <c r="NG388" s="136"/>
      <c r="NH388" s="136"/>
      <c r="NI388" s="136"/>
      <c r="NJ388" s="136"/>
      <c r="NK388" s="136"/>
      <c r="NL388" s="136"/>
      <c r="NM388" s="136"/>
      <c r="NN388" s="136"/>
      <c r="NO388" s="136"/>
      <c r="NP388" s="136"/>
      <c r="NQ388" s="136"/>
      <c r="NR388" s="136"/>
      <c r="NS388" s="136"/>
      <c r="NT388" s="136"/>
      <c r="NU388" s="136"/>
      <c r="NV388" s="136"/>
      <c r="NW388" s="136"/>
      <c r="NX388" s="136"/>
      <c r="NY388" s="136"/>
      <c r="NZ388" s="136"/>
      <c r="OA388" s="136"/>
      <c r="OB388" s="136"/>
      <c r="OC388" s="136"/>
      <c r="OD388" s="136"/>
      <c r="OE388" s="136"/>
      <c r="OF388" s="136"/>
      <c r="OG388" s="136"/>
      <c r="OH388" s="136"/>
      <c r="OI388" s="136"/>
      <c r="OJ388" s="136"/>
      <c r="OK388" s="136"/>
      <c r="OL388" s="136"/>
      <c r="OM388" s="136"/>
      <c r="ON388" s="136"/>
    </row>
    <row r="389" spans="1:404" ht="20.25" customHeight="1">
      <c r="A389" s="17">
        <v>40214</v>
      </c>
      <c r="B389" s="18" t="s">
        <v>315</v>
      </c>
      <c r="C389" s="19">
        <v>2</v>
      </c>
      <c r="D389" s="14">
        <v>-3.3875299999999999</v>
      </c>
      <c r="E389" s="15">
        <v>-60.286650000000002</v>
      </c>
      <c r="F389" s="11" t="s">
        <v>16</v>
      </c>
      <c r="G389" s="13">
        <v>7</v>
      </c>
      <c r="H389" s="11" t="s">
        <v>18</v>
      </c>
      <c r="I389" s="12" t="s">
        <v>497</v>
      </c>
      <c r="J389" s="12" t="s">
        <v>1930</v>
      </c>
      <c r="K389" s="16" t="s">
        <v>451</v>
      </c>
      <c r="L389" s="136">
        <v>1</v>
      </c>
      <c r="M389" s="178">
        <v>3.4</v>
      </c>
      <c r="N389" s="178">
        <v>1</v>
      </c>
      <c r="O389" s="178">
        <v>30.09</v>
      </c>
      <c r="P389" s="178">
        <v>94</v>
      </c>
      <c r="Q389" s="178">
        <v>0.45</v>
      </c>
      <c r="R389" s="178">
        <v>50.7</v>
      </c>
      <c r="S389" s="178">
        <v>3.83</v>
      </c>
      <c r="T389" s="178">
        <v>1.9</v>
      </c>
      <c r="U389" s="178">
        <v>0.5</v>
      </c>
      <c r="V389" s="178" t="s">
        <v>15</v>
      </c>
      <c r="W389" s="20">
        <v>6.92</v>
      </c>
      <c r="X389" s="20">
        <v>0.66</v>
      </c>
      <c r="Y389" s="20">
        <v>4.75</v>
      </c>
      <c r="Z389" s="21" t="s">
        <v>15</v>
      </c>
      <c r="AA389" s="20">
        <v>7</v>
      </c>
      <c r="AB389" s="20">
        <v>7.24</v>
      </c>
      <c r="AC389" s="20">
        <v>43.06</v>
      </c>
      <c r="AD389" s="20">
        <v>0.06</v>
      </c>
      <c r="AE389" s="20">
        <v>0.39</v>
      </c>
      <c r="AF389" s="20">
        <v>1.77</v>
      </c>
      <c r="AG389" s="28" t="s">
        <v>1900</v>
      </c>
      <c r="AH389" s="20">
        <v>4.4400000000000004</v>
      </c>
      <c r="AI389" s="204">
        <v>12.54</v>
      </c>
      <c r="AJ389" s="20">
        <v>1.8</v>
      </c>
      <c r="AK389" s="20">
        <v>2.78</v>
      </c>
      <c r="AL389" s="20">
        <v>1.52</v>
      </c>
      <c r="AM389" s="20">
        <v>0.01</v>
      </c>
      <c r="AN389" s="21" t="s">
        <v>15</v>
      </c>
      <c r="AO389" s="204">
        <v>11.368114297805326</v>
      </c>
      <c r="AP389" s="204">
        <v>11.101712463115527</v>
      </c>
      <c r="AQ389" s="217">
        <f t="shared" si="34"/>
        <v>22.469826760920853</v>
      </c>
      <c r="AR389" s="261">
        <f t="shared" si="35"/>
        <v>0.50592799040073422</v>
      </c>
      <c r="AS389" s="20">
        <v>5.83</v>
      </c>
      <c r="AT389" s="20">
        <v>9.4499999999999993</v>
      </c>
      <c r="AU389" s="20">
        <v>1.06</v>
      </c>
      <c r="AV389" s="20">
        <v>8.8800000000000008</v>
      </c>
      <c r="AW389" s="204">
        <f t="shared" si="26"/>
        <v>0.55437324595140791</v>
      </c>
      <c r="AX389" s="217">
        <v>2.1227</v>
      </c>
      <c r="AY389" s="217">
        <v>0.316</v>
      </c>
      <c r="AZ389" s="217">
        <f t="shared" si="27"/>
        <v>4.7747637675018974E-2</v>
      </c>
      <c r="BA389" s="217">
        <v>1.8067</v>
      </c>
      <c r="BB389" s="246">
        <f t="shared" si="28"/>
        <v>0.49589476228419654</v>
      </c>
      <c r="BC389" s="217">
        <v>0.26519999999999999</v>
      </c>
      <c r="BD389" s="217">
        <f t="shared" si="29"/>
        <v>7.7233949586016565E-2</v>
      </c>
      <c r="BE389" s="217">
        <v>29.312200000000001</v>
      </c>
      <c r="BF389" s="217">
        <f t="shared" si="30"/>
        <v>8.8492552516310958</v>
      </c>
      <c r="BG389" s="217">
        <f t="shared" si="31"/>
        <v>3.7496961834067581E-2</v>
      </c>
      <c r="BH389" s="217" t="s">
        <v>15</v>
      </c>
      <c r="BI389" s="217" t="s">
        <v>15</v>
      </c>
      <c r="BJ389" s="309">
        <v>16.5105</v>
      </c>
      <c r="BK389" s="309">
        <v>488577000</v>
      </c>
      <c r="BL389" s="309">
        <v>165005100</v>
      </c>
      <c r="BM389" s="309">
        <v>0.45427810000000002</v>
      </c>
      <c r="BN389" s="309">
        <v>0.1683837</v>
      </c>
      <c r="BO389" s="309">
        <v>0.22173039999999999</v>
      </c>
      <c r="BP389" s="309">
        <v>0.1226622</v>
      </c>
      <c r="BQ389" s="309">
        <v>0</v>
      </c>
      <c r="BR389" s="309">
        <v>3.2945519999999999E-2</v>
      </c>
      <c r="BS389" s="136">
        <v>13.7260627746582</v>
      </c>
      <c r="BT389" s="136">
        <v>2.6639661788940399</v>
      </c>
      <c r="BU389" s="136">
        <v>5.2867252088617501E-4</v>
      </c>
      <c r="BV389" s="136">
        <v>2.85675772465765E-3</v>
      </c>
      <c r="BW389" s="136">
        <v>2.9096375219523898E-3</v>
      </c>
      <c r="BX389" s="136">
        <v>79.515439750103297</v>
      </c>
      <c r="BY389" s="136">
        <v>3454.3883590784699</v>
      </c>
      <c r="BZ389" s="136">
        <v>1.7522259021400099E-2</v>
      </c>
      <c r="CA389" s="136">
        <v>5.8779685887029999E-4</v>
      </c>
      <c r="CB389" s="136">
        <v>7896.9358349636104</v>
      </c>
      <c r="CC389" s="136">
        <v>7307.3636372864903</v>
      </c>
      <c r="CD389" s="136">
        <v>881.56912703257899</v>
      </c>
      <c r="CE389" s="136">
        <v>0</v>
      </c>
      <c r="CF389" s="136">
        <v>0.67258399999999996</v>
      </c>
      <c r="CG389" s="136">
        <v>0.67258399999999996</v>
      </c>
      <c r="CH389" s="136">
        <v>26</v>
      </c>
      <c r="CI389" s="136">
        <v>27.044137931034498</v>
      </c>
      <c r="CJ389" s="136">
        <v>27.013296398891999</v>
      </c>
      <c r="CK389" s="136">
        <v>0.126</v>
      </c>
      <c r="CL389" s="136">
        <v>14.1624</v>
      </c>
      <c r="CM389" s="136">
        <v>40.078800000000001</v>
      </c>
      <c r="CN389" s="136">
        <v>0</v>
      </c>
      <c r="CO389" s="136">
        <v>25707.031939</v>
      </c>
      <c r="CP389" s="136">
        <v>65098.192216000003</v>
      </c>
      <c r="CQ389" s="136">
        <v>83</v>
      </c>
      <c r="CR389" s="136">
        <v>83.186206896551695</v>
      </c>
      <c r="CS389" s="136">
        <v>81.922437673130204</v>
      </c>
      <c r="CT389" s="136">
        <v>1002.3</v>
      </c>
      <c r="CU389" s="136">
        <v>1003.89931034483</v>
      </c>
      <c r="CV389" s="136">
        <v>1004.12243767313</v>
      </c>
      <c r="CW389" s="136">
        <v>0.9</v>
      </c>
      <c r="CX389" s="136">
        <v>1.84689655172414</v>
      </c>
      <c r="CY389" s="136">
        <v>1.92354570637119</v>
      </c>
      <c r="CZ389" s="136">
        <v>78</v>
      </c>
      <c r="DA389" s="136">
        <v>103.075862068966</v>
      </c>
      <c r="DB389" s="136">
        <v>113.01108033241</v>
      </c>
      <c r="DC389" s="136">
        <v>0</v>
      </c>
      <c r="DD389" s="136">
        <v>2918.4749999999999</v>
      </c>
      <c r="DE389" s="136">
        <v>7403.2250000000004</v>
      </c>
      <c r="DF389" s="136">
        <v>0</v>
      </c>
      <c r="DG389" s="136">
        <v>26047.424999999999</v>
      </c>
      <c r="DH389" s="136">
        <v>65306</v>
      </c>
      <c r="DI389" s="136">
        <v>433</v>
      </c>
      <c r="DJ389" s="136">
        <v>65521.275000000001</v>
      </c>
      <c r="DK389" s="136">
        <v>163334.70000000001</v>
      </c>
      <c r="DL389" s="136">
        <v>422.45</v>
      </c>
      <c r="DM389" s="136">
        <v>62043.95</v>
      </c>
      <c r="DN389" s="136">
        <v>153870.65</v>
      </c>
      <c r="DO389" s="136">
        <v>0</v>
      </c>
      <c r="DP389" s="136">
        <v>1676.116</v>
      </c>
      <c r="DQ389" s="136">
        <v>4213.3490000000002</v>
      </c>
      <c r="DR389" s="136">
        <v>0</v>
      </c>
      <c r="DS389" s="136">
        <v>55.27</v>
      </c>
      <c r="DT389" s="136">
        <v>136.77199999999999</v>
      </c>
      <c r="DU389" s="136">
        <v>0</v>
      </c>
      <c r="DV389" s="136">
        <v>291.375</v>
      </c>
      <c r="DW389" s="136">
        <v>718.72500000000002</v>
      </c>
      <c r="DX389" s="136">
        <v>0</v>
      </c>
      <c r="DY389" s="136">
        <v>2727.6750000000002</v>
      </c>
      <c r="DZ389" s="136">
        <v>6910.4750000000004</v>
      </c>
      <c r="EA389" s="136">
        <v>0</v>
      </c>
      <c r="EB389" s="136">
        <v>9791.0249999999996</v>
      </c>
      <c r="EC389" s="136">
        <v>24490.25</v>
      </c>
      <c r="ED389" s="138">
        <v>0</v>
      </c>
      <c r="EE389" s="138">
        <v>0</v>
      </c>
      <c r="EF389" s="138">
        <v>0</v>
      </c>
      <c r="EG389" s="138">
        <v>0</v>
      </c>
      <c r="EH389" s="138">
        <v>0</v>
      </c>
      <c r="EI389" s="138">
        <v>76.433121019108285</v>
      </c>
      <c r="EJ389" s="138">
        <v>0</v>
      </c>
      <c r="EK389" s="138">
        <v>0</v>
      </c>
      <c r="EL389" s="138">
        <v>0</v>
      </c>
      <c r="EM389" s="138">
        <v>0</v>
      </c>
      <c r="EN389" s="138">
        <v>0</v>
      </c>
      <c r="EO389" s="138">
        <v>76.433121019108285</v>
      </c>
      <c r="EP389" s="138">
        <v>0</v>
      </c>
      <c r="EQ389" s="150">
        <v>0</v>
      </c>
      <c r="ER389" s="138">
        <v>0</v>
      </c>
      <c r="ES389" s="138">
        <v>25.477707006369428</v>
      </c>
      <c r="ET389" s="138">
        <v>0</v>
      </c>
      <c r="EU389" s="138">
        <v>0</v>
      </c>
      <c r="EV389" s="138">
        <v>0</v>
      </c>
      <c r="EW389" s="138">
        <v>0</v>
      </c>
      <c r="EX389" s="138">
        <v>0</v>
      </c>
      <c r="EY389" s="138">
        <v>0</v>
      </c>
      <c r="EZ389" s="138">
        <v>0</v>
      </c>
      <c r="FA389" s="138">
        <v>0</v>
      </c>
      <c r="FB389" s="138">
        <v>0</v>
      </c>
      <c r="FC389" s="138">
        <v>0</v>
      </c>
      <c r="FD389" s="138">
        <v>0</v>
      </c>
      <c r="FE389" s="138">
        <v>0</v>
      </c>
      <c r="FF389" s="138">
        <v>0</v>
      </c>
      <c r="FG389" s="138">
        <v>0</v>
      </c>
      <c r="FH389" s="138">
        <v>0</v>
      </c>
      <c r="FI389" s="138">
        <v>0</v>
      </c>
      <c r="FJ389" s="138">
        <v>0</v>
      </c>
      <c r="FK389" s="138">
        <v>0</v>
      </c>
      <c r="FL389" s="138">
        <v>0</v>
      </c>
      <c r="FM389" s="138">
        <v>0</v>
      </c>
      <c r="FN389" s="138">
        <v>0</v>
      </c>
      <c r="FO389" s="138">
        <v>25.477707006369428</v>
      </c>
      <c r="FP389" s="138">
        <v>0</v>
      </c>
      <c r="FQ389" s="138">
        <v>0</v>
      </c>
      <c r="FR389" s="138">
        <v>0</v>
      </c>
      <c r="FS389" s="138">
        <v>0</v>
      </c>
      <c r="FT389" s="138">
        <v>0</v>
      </c>
      <c r="FU389" s="138">
        <v>0</v>
      </c>
      <c r="FV389" s="138">
        <v>0</v>
      </c>
      <c r="FW389" s="138">
        <v>0</v>
      </c>
      <c r="FX389" s="138">
        <v>0</v>
      </c>
      <c r="FY389" s="138">
        <v>0</v>
      </c>
      <c r="FZ389" s="138">
        <v>0</v>
      </c>
      <c r="GA389" s="138">
        <v>0</v>
      </c>
      <c r="GB389" s="138">
        <v>0</v>
      </c>
      <c r="GC389" s="138">
        <v>0</v>
      </c>
      <c r="GD389" s="138">
        <v>0</v>
      </c>
      <c r="GE389" s="138">
        <v>0</v>
      </c>
      <c r="GF389" s="138">
        <v>0</v>
      </c>
      <c r="GG389" s="138">
        <v>0</v>
      </c>
      <c r="GH389" s="138">
        <v>0</v>
      </c>
      <c r="GI389" s="138">
        <v>25.477707006369428</v>
      </c>
      <c r="GJ389" s="138">
        <v>0</v>
      </c>
      <c r="GK389" s="138">
        <v>0</v>
      </c>
      <c r="GL389" s="138">
        <v>0</v>
      </c>
      <c r="GM389" s="138">
        <v>0</v>
      </c>
      <c r="GN389" s="138">
        <v>50.955414012738856</v>
      </c>
      <c r="GO389" s="138">
        <v>0</v>
      </c>
      <c r="GP389" s="138">
        <v>0</v>
      </c>
      <c r="GQ389" s="138">
        <v>0</v>
      </c>
      <c r="GR389" s="138">
        <v>50.955414012738856</v>
      </c>
      <c r="GS389" s="138">
        <v>127.38853503184713</v>
      </c>
      <c r="GT389" s="138">
        <v>0</v>
      </c>
      <c r="GU389" s="138">
        <v>50.955414012738856</v>
      </c>
      <c r="GV389" s="138">
        <v>0</v>
      </c>
      <c r="GW389" s="138">
        <v>0</v>
      </c>
      <c r="GX389" s="138">
        <v>0</v>
      </c>
      <c r="GY389" s="138">
        <v>0</v>
      </c>
      <c r="GZ389" s="138">
        <v>0</v>
      </c>
      <c r="HA389" s="138">
        <v>25.477707006369428</v>
      </c>
      <c r="HB389" s="138">
        <v>0</v>
      </c>
      <c r="HC389" s="138">
        <v>0</v>
      </c>
      <c r="HD389" s="138">
        <v>0</v>
      </c>
      <c r="HE389" s="138">
        <v>0</v>
      </c>
      <c r="HF389" s="138">
        <v>0</v>
      </c>
      <c r="HG389" s="138">
        <v>25.477707006369428</v>
      </c>
      <c r="HH389" s="138">
        <v>0</v>
      </c>
      <c r="HI389" s="138">
        <v>0</v>
      </c>
      <c r="HJ389" s="138">
        <v>0</v>
      </c>
      <c r="HK389" s="138">
        <v>0</v>
      </c>
      <c r="HL389" s="138">
        <v>127.38853503184713</v>
      </c>
      <c r="HM389" s="138">
        <v>25.477707006369428</v>
      </c>
      <c r="HN389" s="138">
        <v>407.64331210191085</v>
      </c>
      <c r="HO389" s="138">
        <v>0</v>
      </c>
      <c r="HP389" s="138">
        <v>0</v>
      </c>
      <c r="HQ389" s="138">
        <v>50.955414012738856</v>
      </c>
      <c r="HR389" s="138">
        <v>0</v>
      </c>
      <c r="HS389" s="138">
        <v>50.955414012738856</v>
      </c>
      <c r="HT389" s="138">
        <v>0</v>
      </c>
      <c r="HU389" s="138">
        <v>0</v>
      </c>
      <c r="HV389" s="138">
        <v>0</v>
      </c>
      <c r="HW389" s="138">
        <v>0</v>
      </c>
      <c r="HX389" s="138">
        <v>0</v>
      </c>
      <c r="HY389" s="138">
        <v>229.29936305732485</v>
      </c>
      <c r="HZ389" s="138">
        <v>0</v>
      </c>
      <c r="IA389" s="138">
        <v>0</v>
      </c>
      <c r="IB389" s="138">
        <v>0</v>
      </c>
      <c r="IC389" s="138">
        <v>0</v>
      </c>
      <c r="ID389" s="138">
        <v>76.433121019108285</v>
      </c>
      <c r="IE389" s="138">
        <v>0</v>
      </c>
      <c r="IF389" s="138">
        <v>0</v>
      </c>
      <c r="IG389" s="138">
        <v>0</v>
      </c>
      <c r="IH389" s="138">
        <v>0</v>
      </c>
      <c r="II389" s="138">
        <v>0</v>
      </c>
      <c r="IJ389" s="138">
        <v>0</v>
      </c>
      <c r="IK389" s="138">
        <v>0</v>
      </c>
      <c r="IL389" s="138">
        <v>0</v>
      </c>
      <c r="IM389" s="138">
        <v>0</v>
      </c>
      <c r="IN389" s="138">
        <v>0</v>
      </c>
      <c r="IO389" s="138">
        <v>25.477707006369428</v>
      </c>
      <c r="IP389" s="138">
        <v>0</v>
      </c>
      <c r="IQ389" s="138">
        <v>0</v>
      </c>
      <c r="IR389" s="138">
        <v>0</v>
      </c>
      <c r="IS389" s="138">
        <v>0</v>
      </c>
      <c r="IT389" s="138">
        <v>0</v>
      </c>
      <c r="IU389" s="138">
        <v>0</v>
      </c>
      <c r="IV389" s="138">
        <v>25.477707006369428</v>
      </c>
      <c r="IW389" s="138">
        <v>0</v>
      </c>
      <c r="IX389" s="138">
        <v>0</v>
      </c>
      <c r="IY389" s="138">
        <v>0</v>
      </c>
      <c r="IZ389" s="138">
        <v>0</v>
      </c>
      <c r="JA389" s="138">
        <v>0</v>
      </c>
      <c r="JB389" s="138">
        <v>25.477707006369428</v>
      </c>
      <c r="JC389" s="138">
        <v>0</v>
      </c>
      <c r="JD389" s="138">
        <v>0</v>
      </c>
      <c r="JE389" s="138">
        <v>25.477707006369428</v>
      </c>
      <c r="JF389" s="138">
        <v>0</v>
      </c>
      <c r="JG389" s="138">
        <v>25.477707006369428</v>
      </c>
      <c r="JH389" s="138">
        <v>0</v>
      </c>
      <c r="JI389" s="138">
        <v>0</v>
      </c>
      <c r="JJ389" s="138">
        <v>0</v>
      </c>
      <c r="JK389" s="138">
        <v>0</v>
      </c>
      <c r="JL389" s="138">
        <v>0</v>
      </c>
      <c r="JM389" s="138">
        <v>0</v>
      </c>
      <c r="JN389" s="138">
        <v>0</v>
      </c>
      <c r="JO389" s="138">
        <v>0</v>
      </c>
      <c r="JP389" s="138">
        <v>305.73248407643314</v>
      </c>
      <c r="JQ389" s="138">
        <v>0</v>
      </c>
      <c r="JR389" s="138">
        <v>0</v>
      </c>
      <c r="JS389" s="138">
        <v>254.77707006369425</v>
      </c>
      <c r="JT389" s="138">
        <v>0</v>
      </c>
      <c r="JU389" s="138">
        <v>0</v>
      </c>
      <c r="JV389" s="138">
        <v>5095.5414012738856</v>
      </c>
      <c r="JW389" s="138">
        <v>0</v>
      </c>
      <c r="JX389" s="138">
        <v>0</v>
      </c>
      <c r="JY389" s="138">
        <v>0</v>
      </c>
      <c r="JZ389" s="138">
        <v>0</v>
      </c>
      <c r="KA389" s="138">
        <v>0</v>
      </c>
      <c r="KB389" s="138">
        <v>0</v>
      </c>
      <c r="KC389" s="138">
        <v>0</v>
      </c>
      <c r="KD389" s="138">
        <v>0</v>
      </c>
      <c r="KE389" s="138">
        <v>0</v>
      </c>
      <c r="KF389" s="138">
        <v>76.433121019108285</v>
      </c>
      <c r="KG389" s="138">
        <v>0</v>
      </c>
      <c r="KH389" s="138">
        <v>0</v>
      </c>
      <c r="KI389" s="138">
        <v>0</v>
      </c>
      <c r="KJ389" s="138">
        <v>0</v>
      </c>
      <c r="KK389" s="138">
        <v>127.38853503184713</v>
      </c>
      <c r="KL389" s="138">
        <v>0</v>
      </c>
      <c r="KM389" s="138">
        <v>50.955414012738856</v>
      </c>
      <c r="KN389" s="138">
        <v>0</v>
      </c>
      <c r="KO389" s="138">
        <v>0</v>
      </c>
      <c r="KP389" s="138">
        <v>0</v>
      </c>
      <c r="KQ389" s="138">
        <v>0</v>
      </c>
      <c r="KR389" s="138">
        <v>0</v>
      </c>
      <c r="KS389" s="138">
        <v>0</v>
      </c>
      <c r="KT389" s="138">
        <v>25.477707006369428</v>
      </c>
      <c r="KU389" s="138">
        <v>0</v>
      </c>
      <c r="KV389" s="138">
        <v>0</v>
      </c>
      <c r="KW389" s="138">
        <v>0</v>
      </c>
      <c r="KX389" s="138">
        <v>0</v>
      </c>
      <c r="KY389" s="138">
        <v>0</v>
      </c>
      <c r="KZ389" s="138">
        <v>76.433121019108285</v>
      </c>
      <c r="LA389" s="138">
        <v>0</v>
      </c>
      <c r="LB389" s="138">
        <v>76.433121019108285</v>
      </c>
      <c r="LC389" s="138">
        <v>0</v>
      </c>
      <c r="LD389" s="138">
        <v>0</v>
      </c>
      <c r="LE389" s="138">
        <v>0</v>
      </c>
      <c r="LF389" s="138">
        <v>0</v>
      </c>
      <c r="LG389" s="138">
        <v>0</v>
      </c>
      <c r="LH389" s="138">
        <v>0</v>
      </c>
      <c r="LI389" s="138">
        <v>0</v>
      </c>
      <c r="LJ389" s="138">
        <v>0</v>
      </c>
      <c r="LK389" s="138">
        <v>0</v>
      </c>
      <c r="LL389" s="139">
        <v>0</v>
      </c>
      <c r="LM389" s="138">
        <v>25.477707006369428</v>
      </c>
      <c r="LN389" s="138">
        <v>0</v>
      </c>
      <c r="LO389" s="138">
        <v>0</v>
      </c>
      <c r="LP389" s="138">
        <v>0</v>
      </c>
      <c r="LQ389" s="138">
        <v>0</v>
      </c>
      <c r="LR389" s="138">
        <v>0</v>
      </c>
      <c r="LS389" s="138">
        <v>0</v>
      </c>
      <c r="LT389" s="138">
        <v>0</v>
      </c>
      <c r="LU389" s="138">
        <v>0</v>
      </c>
      <c r="LV389" s="138">
        <v>0</v>
      </c>
      <c r="LW389" s="138">
        <v>0</v>
      </c>
      <c r="LX389" s="138">
        <v>25.477707006369428</v>
      </c>
      <c r="LY389" s="138">
        <v>0</v>
      </c>
      <c r="LZ389" s="138">
        <v>0</v>
      </c>
      <c r="MA389" s="138">
        <v>0</v>
      </c>
      <c r="MB389" s="138">
        <v>0</v>
      </c>
      <c r="MC389" s="138">
        <v>76.433121019108285</v>
      </c>
      <c r="MD389" s="138">
        <v>0</v>
      </c>
      <c r="ME389" s="138">
        <v>0</v>
      </c>
      <c r="MF389" s="138">
        <v>0</v>
      </c>
      <c r="MG389" s="138">
        <v>0</v>
      </c>
      <c r="MH389" s="138">
        <v>0</v>
      </c>
      <c r="MI389" s="138">
        <v>0</v>
      </c>
      <c r="MJ389" s="138">
        <v>509.55414012738851</v>
      </c>
      <c r="MK389" s="138">
        <v>0</v>
      </c>
      <c r="ML389" s="138">
        <v>25.477707006369428</v>
      </c>
      <c r="MM389" s="138">
        <v>0</v>
      </c>
      <c r="MN389" s="138">
        <v>0</v>
      </c>
      <c r="MO389" s="138">
        <v>0</v>
      </c>
      <c r="MP389" s="138">
        <v>0</v>
      </c>
      <c r="MQ389" s="138">
        <v>0</v>
      </c>
      <c r="MR389" s="138">
        <v>0</v>
      </c>
      <c r="MS389" s="138">
        <v>0</v>
      </c>
      <c r="MT389" s="138">
        <v>0</v>
      </c>
      <c r="MU389" s="138">
        <v>0</v>
      </c>
      <c r="MV389" s="138">
        <v>0</v>
      </c>
      <c r="MW389" s="138">
        <v>0</v>
      </c>
      <c r="MX389" s="138">
        <v>0</v>
      </c>
      <c r="MY389" s="138">
        <v>0</v>
      </c>
      <c r="MZ389" s="138">
        <v>0</v>
      </c>
      <c r="NA389" s="138">
        <v>0</v>
      </c>
      <c r="NB389" s="138">
        <v>0</v>
      </c>
      <c r="NC389" s="138">
        <v>0</v>
      </c>
      <c r="ND389" s="138">
        <v>0</v>
      </c>
      <c r="NE389" s="138">
        <v>0</v>
      </c>
      <c r="NF389" s="138">
        <v>0</v>
      </c>
      <c r="NG389" s="138">
        <v>0</v>
      </c>
      <c r="NH389" s="138">
        <v>0</v>
      </c>
      <c r="NI389" s="138">
        <v>0</v>
      </c>
      <c r="NJ389" s="138">
        <v>0</v>
      </c>
      <c r="NK389" s="138">
        <v>0</v>
      </c>
      <c r="NL389" s="138">
        <v>0</v>
      </c>
      <c r="NM389" s="138">
        <v>0</v>
      </c>
      <c r="NN389" s="138">
        <v>0</v>
      </c>
      <c r="NO389" s="138">
        <v>0</v>
      </c>
      <c r="NP389" s="138">
        <v>0</v>
      </c>
      <c r="NQ389" s="138">
        <v>0</v>
      </c>
      <c r="NR389" s="138">
        <v>0</v>
      </c>
      <c r="NS389" s="138">
        <v>0</v>
      </c>
      <c r="NT389" s="138">
        <v>0</v>
      </c>
      <c r="NU389" s="138">
        <v>0</v>
      </c>
      <c r="NV389" s="138">
        <v>0</v>
      </c>
      <c r="NW389" s="138">
        <v>0</v>
      </c>
      <c r="NX389" s="138">
        <v>0</v>
      </c>
      <c r="NY389" s="138">
        <v>0</v>
      </c>
      <c r="NZ389" s="138">
        <v>0</v>
      </c>
      <c r="OA389" s="138">
        <v>0</v>
      </c>
      <c r="OB389" s="138">
        <v>0</v>
      </c>
      <c r="OC389" s="138">
        <v>0</v>
      </c>
      <c r="OD389" s="138">
        <v>0</v>
      </c>
      <c r="OE389" s="138">
        <v>0</v>
      </c>
      <c r="OF389" s="138">
        <v>0</v>
      </c>
      <c r="OG389" s="138">
        <v>0</v>
      </c>
      <c r="OH389" s="138">
        <v>0</v>
      </c>
      <c r="OI389" s="138">
        <v>0</v>
      </c>
      <c r="OJ389" s="138">
        <v>0</v>
      </c>
      <c r="OK389" s="138">
        <v>0</v>
      </c>
      <c r="OL389" s="138">
        <v>0</v>
      </c>
      <c r="OM389" s="138">
        <v>0</v>
      </c>
      <c r="ON389" s="138">
        <v>0</v>
      </c>
    </row>
    <row r="390" spans="1:404" ht="20.25" customHeight="1">
      <c r="A390" s="25">
        <v>40215</v>
      </c>
      <c r="B390" s="26" t="s">
        <v>304</v>
      </c>
      <c r="C390" s="27">
        <v>1</v>
      </c>
      <c r="D390" s="14">
        <v>-3.3682799999999999</v>
      </c>
      <c r="E390" s="23">
        <v>-60.193199999999997</v>
      </c>
      <c r="F390" s="11" t="s">
        <v>29</v>
      </c>
      <c r="G390" s="13">
        <v>18</v>
      </c>
      <c r="H390" s="11" t="s">
        <v>30</v>
      </c>
      <c r="I390" s="12" t="s">
        <v>30</v>
      </c>
      <c r="J390" s="12" t="s">
        <v>1930</v>
      </c>
      <c r="K390" s="24" t="s">
        <v>451</v>
      </c>
      <c r="L390" s="136">
        <v>1</v>
      </c>
      <c r="M390" s="20">
        <v>8.1</v>
      </c>
      <c r="N390" s="20" t="s">
        <v>15</v>
      </c>
      <c r="O390" s="20">
        <v>28.99</v>
      </c>
      <c r="P390" s="20">
        <v>73</v>
      </c>
      <c r="Q390" s="20">
        <v>0.48</v>
      </c>
      <c r="R390" s="20">
        <v>62.5</v>
      </c>
      <c r="S390" s="20">
        <v>4.8099999999999996</v>
      </c>
      <c r="T390" s="20">
        <v>2.7</v>
      </c>
      <c r="U390" s="20">
        <v>0.6</v>
      </c>
      <c r="V390" s="20" t="s">
        <v>15</v>
      </c>
      <c r="W390" s="28">
        <v>6.95</v>
      </c>
      <c r="X390" s="28">
        <v>0.88</v>
      </c>
      <c r="Y390" s="28">
        <v>4.71</v>
      </c>
      <c r="Z390" s="29" t="s">
        <v>15</v>
      </c>
      <c r="AA390" s="28">
        <v>37.299999999999997</v>
      </c>
      <c r="AB390" s="28">
        <v>7</v>
      </c>
      <c r="AC390" s="28">
        <v>33.92</v>
      </c>
      <c r="AD390" s="28">
        <v>0.05</v>
      </c>
      <c r="AE390" s="28">
        <v>0.89</v>
      </c>
      <c r="AF390" s="28">
        <v>1.95</v>
      </c>
      <c r="AG390" s="28" t="s">
        <v>1900</v>
      </c>
      <c r="AH390" s="28">
        <v>3.54</v>
      </c>
      <c r="AI390" s="205">
        <v>9.85</v>
      </c>
      <c r="AJ390" s="28">
        <v>1.25</v>
      </c>
      <c r="AK390" s="28">
        <v>2.4300000000000002</v>
      </c>
      <c r="AL390" s="28">
        <v>0.94</v>
      </c>
      <c r="AM390" s="167" t="s">
        <v>1895</v>
      </c>
      <c r="AN390" s="29" t="s">
        <v>15</v>
      </c>
      <c r="AO390" s="205">
        <v>2.2007393406795757</v>
      </c>
      <c r="AP390" s="205">
        <v>2.2543143655141535</v>
      </c>
      <c r="AQ390" s="217">
        <f t="shared" si="34"/>
        <v>4.4550537061937288</v>
      </c>
      <c r="AR390" s="261">
        <f t="shared" si="35"/>
        <v>0.49398716285281885</v>
      </c>
      <c r="AS390" s="28">
        <v>0.15</v>
      </c>
      <c r="AT390" s="28">
        <v>2.37</v>
      </c>
      <c r="AU390" s="28">
        <v>0.19</v>
      </c>
      <c r="AV390" s="28">
        <v>12.19</v>
      </c>
      <c r="AW390" s="204" t="str">
        <f>IF(AM390="&lt;0.01","&lt;0.55",(AM390*1000)/1.28784/14.0067)</f>
        <v>&lt;0.55</v>
      </c>
      <c r="AX390" s="204">
        <v>10.4346</v>
      </c>
      <c r="AY390" s="204">
        <v>0.12</v>
      </c>
      <c r="AZ390" s="204">
        <f t="shared" si="27"/>
        <v>1.8132014306969226E-2</v>
      </c>
      <c r="BA390" s="204">
        <v>10.3146</v>
      </c>
      <c r="BB390" s="266">
        <f t="shared" si="28"/>
        <v>2.83110428685259</v>
      </c>
      <c r="BC390" s="204">
        <v>0.38540000000000002</v>
      </c>
      <c r="BD390" s="204">
        <f t="shared" si="29"/>
        <v>0.112239683900644</v>
      </c>
      <c r="BE390" s="204">
        <v>26.803100000000001</v>
      </c>
      <c r="BF390" s="204">
        <f t="shared" si="30"/>
        <v>8.0917663442182235</v>
      </c>
      <c r="BG390" s="230">
        <f>(BA390+AY390)*14.0067*0.001</f>
        <v>0.14615431181999999</v>
      </c>
      <c r="BH390" s="204" t="s">
        <v>15</v>
      </c>
      <c r="BI390" s="204" t="s">
        <v>15</v>
      </c>
      <c r="BJ390" s="309">
        <v>16.549589999999998</v>
      </c>
      <c r="BK390" s="309">
        <v>495062800</v>
      </c>
      <c r="BL390" s="309">
        <v>165835400</v>
      </c>
      <c r="BM390" s="309">
        <v>0.44375049999999999</v>
      </c>
      <c r="BN390" s="309">
        <v>0.17404240000000001</v>
      </c>
      <c r="BO390" s="309">
        <v>0.22487360000000001</v>
      </c>
      <c r="BP390" s="309">
        <v>0.1251515</v>
      </c>
      <c r="BQ390" s="309">
        <v>0</v>
      </c>
      <c r="BR390" s="309">
        <v>3.218203E-2</v>
      </c>
      <c r="BS390" s="136">
        <v>10.449109077453601</v>
      </c>
      <c r="BT390" s="136">
        <v>5.9901768366495798</v>
      </c>
      <c r="BU390" s="136">
        <v>-7.4219536036253003E-2</v>
      </c>
      <c r="BV390" s="136">
        <v>-0.121406309306622</v>
      </c>
      <c r="BW390" s="136">
        <v>0.143262684345245</v>
      </c>
      <c r="BX390" s="136">
        <v>58.561229463194699</v>
      </c>
      <c r="BY390" s="136">
        <v>513.48944138053696</v>
      </c>
      <c r="BZ390" s="136">
        <v>4.5504629275738902E-2</v>
      </c>
      <c r="CA390" s="136">
        <v>2.2450251103361001E-2</v>
      </c>
      <c r="CB390" s="136">
        <v>1308917.24269952</v>
      </c>
      <c r="CC390" s="136">
        <v>159.99997368693701</v>
      </c>
      <c r="CD390" s="136">
        <v>37.709568082797901</v>
      </c>
      <c r="CE390" s="136">
        <v>0</v>
      </c>
      <c r="CF390" s="136">
        <v>0.67258399999999996</v>
      </c>
      <c r="CG390" s="136">
        <v>0.67258399999999996</v>
      </c>
      <c r="CH390" s="136">
        <v>25.4</v>
      </c>
      <c r="CI390" s="136">
        <v>27.310344827586199</v>
      </c>
      <c r="CJ390" s="136">
        <v>27.1396121883656</v>
      </c>
      <c r="CK390" s="136">
        <v>0.15840000000000001</v>
      </c>
      <c r="CL390" s="136">
        <v>12.906000000000001</v>
      </c>
      <c r="CM390" s="136">
        <v>38.325600000000001</v>
      </c>
      <c r="CN390" s="136">
        <v>27.173611000000001</v>
      </c>
      <c r="CO390" s="136">
        <v>25440.791937000002</v>
      </c>
      <c r="CP390" s="136">
        <v>65822.800268999999</v>
      </c>
      <c r="CQ390" s="136">
        <v>92</v>
      </c>
      <c r="CR390" s="136">
        <v>82.186206896551695</v>
      </c>
      <c r="CS390" s="136">
        <v>81.5983379501385</v>
      </c>
      <c r="CT390" s="136">
        <v>1005.7</v>
      </c>
      <c r="CU390" s="136">
        <v>1003.68827586207</v>
      </c>
      <c r="CV390" s="136">
        <v>1003.97534626039</v>
      </c>
      <c r="CW390" s="136">
        <v>3</v>
      </c>
      <c r="CX390" s="136">
        <v>1.7737931034482799</v>
      </c>
      <c r="CY390" s="136">
        <v>1.9027700831024901</v>
      </c>
      <c r="CZ390" s="136">
        <v>55</v>
      </c>
      <c r="DA390" s="136">
        <v>103.365517241379</v>
      </c>
      <c r="DB390" s="136">
        <v>113.185595567867</v>
      </c>
      <c r="DC390" s="136">
        <v>11.35</v>
      </c>
      <c r="DD390" s="136">
        <v>3080.625</v>
      </c>
      <c r="DE390" s="136">
        <v>7669.9250000000002</v>
      </c>
      <c r="DF390" s="136">
        <v>88.575000000000003</v>
      </c>
      <c r="DG390" s="136">
        <v>26776.05</v>
      </c>
      <c r="DH390" s="136">
        <v>67421.574999999997</v>
      </c>
      <c r="DI390" s="136">
        <v>456.95</v>
      </c>
      <c r="DJ390" s="136">
        <v>65984.45</v>
      </c>
      <c r="DK390" s="136">
        <v>163385.35</v>
      </c>
      <c r="DL390" s="136">
        <v>435.2</v>
      </c>
      <c r="DM390" s="136">
        <v>62286.65</v>
      </c>
      <c r="DN390" s="136">
        <v>154026.75</v>
      </c>
      <c r="DO390" s="136">
        <v>7.4279999999999999</v>
      </c>
      <c r="DP390" s="136">
        <v>1727.5530000000001</v>
      </c>
      <c r="DQ390" s="136">
        <v>4338.3100000000004</v>
      </c>
      <c r="DR390" s="136">
        <v>0.23699999999999999</v>
      </c>
      <c r="DS390" s="136">
        <v>57.097999999999999</v>
      </c>
      <c r="DT390" s="136">
        <v>141.363</v>
      </c>
      <c r="DU390" s="136">
        <v>1.325</v>
      </c>
      <c r="DV390" s="136">
        <v>301.25</v>
      </c>
      <c r="DW390" s="136">
        <v>743.22500000000002</v>
      </c>
      <c r="DX390" s="136">
        <v>0.97499999999999998</v>
      </c>
      <c r="DY390" s="136">
        <v>2831.35</v>
      </c>
      <c r="DZ390" s="136">
        <v>7181.05</v>
      </c>
      <c r="EA390" s="136">
        <v>46.85</v>
      </c>
      <c r="EB390" s="136">
        <v>10038.799999999999</v>
      </c>
      <c r="EC390" s="136">
        <v>25193.474999999999</v>
      </c>
      <c r="ED390" s="138">
        <v>0</v>
      </c>
      <c r="EE390" s="138">
        <v>0</v>
      </c>
      <c r="EF390" s="138">
        <v>0</v>
      </c>
      <c r="EG390" s="138">
        <v>0</v>
      </c>
      <c r="EH390" s="138">
        <v>0</v>
      </c>
      <c r="EI390" s="138">
        <v>0</v>
      </c>
      <c r="EJ390" s="138">
        <v>0</v>
      </c>
      <c r="EK390" s="138">
        <v>22.64685067232838</v>
      </c>
      <c r="EL390" s="138">
        <v>0</v>
      </c>
      <c r="EM390" s="138">
        <v>0</v>
      </c>
      <c r="EN390" s="138">
        <v>0</v>
      </c>
      <c r="EO390" s="138">
        <v>181.17480537862704</v>
      </c>
      <c r="EP390" s="138">
        <v>135.88110403397027</v>
      </c>
      <c r="EQ390" s="150">
        <v>0</v>
      </c>
      <c r="ER390" s="138">
        <v>0</v>
      </c>
      <c r="ES390" s="138">
        <v>45.29370134465676</v>
      </c>
      <c r="ET390" s="138">
        <v>0</v>
      </c>
      <c r="EU390" s="138">
        <v>0</v>
      </c>
      <c r="EV390" s="138">
        <v>0</v>
      </c>
      <c r="EW390" s="138">
        <v>0</v>
      </c>
      <c r="EX390" s="138">
        <v>0</v>
      </c>
      <c r="EY390" s="138">
        <v>0</v>
      </c>
      <c r="EZ390" s="138">
        <v>0</v>
      </c>
      <c r="FA390" s="138">
        <v>0</v>
      </c>
      <c r="FB390" s="138">
        <v>0</v>
      </c>
      <c r="FC390" s="138">
        <v>0</v>
      </c>
      <c r="FD390" s="138">
        <v>0</v>
      </c>
      <c r="FE390" s="138">
        <v>0</v>
      </c>
      <c r="FF390" s="138">
        <v>0</v>
      </c>
      <c r="FG390" s="138">
        <v>0</v>
      </c>
      <c r="FH390" s="138">
        <v>0</v>
      </c>
      <c r="FI390" s="138">
        <v>22.64685067232838</v>
      </c>
      <c r="FJ390" s="138">
        <v>0</v>
      </c>
      <c r="FK390" s="138">
        <v>0</v>
      </c>
      <c r="FL390" s="138">
        <v>0</v>
      </c>
      <c r="FM390" s="138">
        <v>0</v>
      </c>
      <c r="FN390" s="138">
        <v>0</v>
      </c>
      <c r="FO390" s="138">
        <v>0</v>
      </c>
      <c r="FP390" s="138">
        <v>0</v>
      </c>
      <c r="FQ390" s="138">
        <v>0</v>
      </c>
      <c r="FR390" s="138">
        <v>0</v>
      </c>
      <c r="FS390" s="138">
        <v>0</v>
      </c>
      <c r="FT390" s="138">
        <v>0</v>
      </c>
      <c r="FU390" s="138">
        <v>0</v>
      </c>
      <c r="FV390" s="138">
        <v>0</v>
      </c>
      <c r="FW390" s="138">
        <v>0</v>
      </c>
      <c r="FX390" s="138">
        <v>0</v>
      </c>
      <c r="FY390" s="138">
        <v>0</v>
      </c>
      <c r="FZ390" s="138">
        <v>0</v>
      </c>
      <c r="GA390" s="138">
        <v>0</v>
      </c>
      <c r="GB390" s="138">
        <v>90.587402689313521</v>
      </c>
      <c r="GC390" s="138">
        <v>0</v>
      </c>
      <c r="GD390" s="138">
        <v>0</v>
      </c>
      <c r="GE390" s="138">
        <v>0</v>
      </c>
      <c r="GF390" s="138">
        <v>0</v>
      </c>
      <c r="GG390" s="138">
        <v>0</v>
      </c>
      <c r="GH390" s="138">
        <v>0</v>
      </c>
      <c r="GI390" s="138">
        <v>0</v>
      </c>
      <c r="GJ390" s="138">
        <v>0</v>
      </c>
      <c r="GK390" s="138">
        <v>0</v>
      </c>
      <c r="GL390" s="138">
        <v>0</v>
      </c>
      <c r="GM390" s="138">
        <v>0</v>
      </c>
      <c r="GN390" s="138">
        <v>0</v>
      </c>
      <c r="GO390" s="138">
        <v>0</v>
      </c>
      <c r="GP390" s="138">
        <v>0</v>
      </c>
      <c r="GQ390" s="138">
        <v>0</v>
      </c>
      <c r="GR390" s="138">
        <v>0</v>
      </c>
      <c r="GS390" s="138">
        <v>0</v>
      </c>
      <c r="GT390" s="138">
        <v>0</v>
      </c>
      <c r="GU390" s="138">
        <v>0</v>
      </c>
      <c r="GV390" s="138">
        <v>0</v>
      </c>
      <c r="GW390" s="138">
        <v>0</v>
      </c>
      <c r="GX390" s="138">
        <v>0</v>
      </c>
      <c r="GY390" s="138">
        <v>0</v>
      </c>
      <c r="GZ390" s="138">
        <v>0</v>
      </c>
      <c r="HA390" s="138">
        <v>0</v>
      </c>
      <c r="HB390" s="138">
        <v>22.64685067232838</v>
      </c>
      <c r="HC390" s="138">
        <v>0</v>
      </c>
      <c r="HD390" s="138">
        <v>0</v>
      </c>
      <c r="HE390" s="138">
        <v>0</v>
      </c>
      <c r="HF390" s="138">
        <v>0</v>
      </c>
      <c r="HG390" s="138">
        <v>0</v>
      </c>
      <c r="HH390" s="138">
        <v>0</v>
      </c>
      <c r="HI390" s="138">
        <v>0</v>
      </c>
      <c r="HJ390" s="138">
        <v>0</v>
      </c>
      <c r="HK390" s="138">
        <v>0</v>
      </c>
      <c r="HL390" s="138">
        <v>0</v>
      </c>
      <c r="HM390" s="138">
        <v>0</v>
      </c>
      <c r="HN390" s="138">
        <v>0</v>
      </c>
      <c r="HO390" s="138">
        <v>0</v>
      </c>
      <c r="HP390" s="138">
        <v>0</v>
      </c>
      <c r="HQ390" s="138">
        <v>0</v>
      </c>
      <c r="HR390" s="138">
        <v>0</v>
      </c>
      <c r="HS390" s="138">
        <v>0</v>
      </c>
      <c r="HT390" s="138">
        <v>0</v>
      </c>
      <c r="HU390" s="138">
        <v>0</v>
      </c>
      <c r="HV390" s="138">
        <v>0</v>
      </c>
      <c r="HW390" s="138">
        <v>22.64685067232838</v>
      </c>
      <c r="HX390" s="138">
        <v>0</v>
      </c>
      <c r="HY390" s="138">
        <v>22.64685067232838</v>
      </c>
      <c r="HZ390" s="138">
        <v>0</v>
      </c>
      <c r="IA390" s="138">
        <v>0</v>
      </c>
      <c r="IB390" s="138">
        <v>0</v>
      </c>
      <c r="IC390" s="138">
        <v>0</v>
      </c>
      <c r="ID390" s="138">
        <v>0</v>
      </c>
      <c r="IE390" s="138">
        <v>0</v>
      </c>
      <c r="IF390" s="138">
        <v>0</v>
      </c>
      <c r="IG390" s="138">
        <v>0</v>
      </c>
      <c r="IH390" s="138">
        <v>0</v>
      </c>
      <c r="II390" s="138">
        <v>0</v>
      </c>
      <c r="IJ390" s="138">
        <v>0</v>
      </c>
      <c r="IK390" s="138">
        <v>0</v>
      </c>
      <c r="IL390" s="138">
        <v>0</v>
      </c>
      <c r="IM390" s="138">
        <v>0</v>
      </c>
      <c r="IN390" s="138">
        <v>0</v>
      </c>
      <c r="IO390" s="138">
        <v>0</v>
      </c>
      <c r="IP390" s="138">
        <v>0</v>
      </c>
      <c r="IQ390" s="138">
        <v>22.64685067232838</v>
      </c>
      <c r="IR390" s="138">
        <v>0</v>
      </c>
      <c r="IS390" s="138">
        <v>0</v>
      </c>
      <c r="IT390" s="138">
        <v>0</v>
      </c>
      <c r="IU390" s="138">
        <v>0</v>
      </c>
      <c r="IV390" s="138">
        <v>0</v>
      </c>
      <c r="IW390" s="138">
        <v>0</v>
      </c>
      <c r="IX390" s="138">
        <v>0</v>
      </c>
      <c r="IY390" s="138">
        <v>0</v>
      </c>
      <c r="IZ390" s="138">
        <v>0</v>
      </c>
      <c r="JA390" s="138">
        <v>0</v>
      </c>
      <c r="JB390" s="138">
        <v>0</v>
      </c>
      <c r="JC390" s="138">
        <v>0</v>
      </c>
      <c r="JD390" s="138">
        <v>0</v>
      </c>
      <c r="JE390" s="138">
        <v>0</v>
      </c>
      <c r="JF390" s="138">
        <v>0</v>
      </c>
      <c r="JG390" s="138">
        <v>0</v>
      </c>
      <c r="JH390" s="138">
        <v>0</v>
      </c>
      <c r="JI390" s="138">
        <v>0</v>
      </c>
      <c r="JJ390" s="138">
        <v>0</v>
      </c>
      <c r="JK390" s="138">
        <v>0</v>
      </c>
      <c r="JL390" s="138">
        <v>0</v>
      </c>
      <c r="JM390" s="138">
        <v>0</v>
      </c>
      <c r="JN390" s="138">
        <v>0</v>
      </c>
      <c r="JO390" s="138">
        <v>0</v>
      </c>
      <c r="JP390" s="138">
        <v>0</v>
      </c>
      <c r="JQ390" s="138">
        <v>0</v>
      </c>
      <c r="JR390" s="138">
        <v>0</v>
      </c>
      <c r="JS390" s="138">
        <v>0</v>
      </c>
      <c r="JT390" s="138">
        <v>0</v>
      </c>
      <c r="JU390" s="138">
        <v>0</v>
      </c>
      <c r="JV390" s="138">
        <v>0</v>
      </c>
      <c r="JW390" s="138">
        <v>0</v>
      </c>
      <c r="JX390" s="138">
        <v>0</v>
      </c>
      <c r="JY390" s="138">
        <v>0</v>
      </c>
      <c r="JZ390" s="138">
        <v>0</v>
      </c>
      <c r="KA390" s="138">
        <v>0</v>
      </c>
      <c r="KB390" s="138">
        <v>0</v>
      </c>
      <c r="KC390" s="138">
        <v>0</v>
      </c>
      <c r="KD390" s="138">
        <v>0</v>
      </c>
      <c r="KE390" s="138">
        <v>0</v>
      </c>
      <c r="KF390" s="138">
        <v>0</v>
      </c>
      <c r="KG390" s="138">
        <v>0</v>
      </c>
      <c r="KH390" s="138">
        <v>0</v>
      </c>
      <c r="KI390" s="138">
        <v>0</v>
      </c>
      <c r="KJ390" s="138">
        <v>0</v>
      </c>
      <c r="KK390" s="138">
        <v>0</v>
      </c>
      <c r="KL390" s="138">
        <v>0</v>
      </c>
      <c r="KM390" s="138">
        <v>0</v>
      </c>
      <c r="KN390" s="138">
        <v>0</v>
      </c>
      <c r="KO390" s="138">
        <v>0</v>
      </c>
      <c r="KP390" s="138">
        <v>0</v>
      </c>
      <c r="KQ390" s="138">
        <v>0</v>
      </c>
      <c r="KR390" s="138">
        <v>0</v>
      </c>
      <c r="KS390" s="138">
        <v>22.64685067232838</v>
      </c>
      <c r="KT390" s="138">
        <v>0</v>
      </c>
      <c r="KU390" s="138">
        <v>0</v>
      </c>
      <c r="KV390" s="138">
        <v>0</v>
      </c>
      <c r="KW390" s="138">
        <v>0</v>
      </c>
      <c r="KX390" s="138">
        <v>0</v>
      </c>
      <c r="KY390" s="138">
        <v>0</v>
      </c>
      <c r="KZ390" s="138">
        <v>22.64685067232838</v>
      </c>
      <c r="LA390" s="138">
        <v>0</v>
      </c>
      <c r="LB390" s="138">
        <v>0</v>
      </c>
      <c r="LC390" s="138">
        <v>0</v>
      </c>
      <c r="LD390" s="138">
        <v>0</v>
      </c>
      <c r="LE390" s="138">
        <v>0</v>
      </c>
      <c r="LF390" s="138">
        <v>0</v>
      </c>
      <c r="LG390" s="138">
        <v>0</v>
      </c>
      <c r="LH390" s="138">
        <v>0</v>
      </c>
      <c r="LI390" s="138">
        <v>0</v>
      </c>
      <c r="LJ390" s="138">
        <v>0</v>
      </c>
      <c r="LK390" s="138">
        <v>0</v>
      </c>
      <c r="LL390" s="139">
        <v>0</v>
      </c>
      <c r="LM390" s="138">
        <v>0</v>
      </c>
      <c r="LN390" s="138">
        <v>0</v>
      </c>
      <c r="LO390" s="138">
        <v>0</v>
      </c>
      <c r="LP390" s="138">
        <v>0</v>
      </c>
      <c r="LQ390" s="138">
        <v>0</v>
      </c>
      <c r="LR390" s="138">
        <v>0</v>
      </c>
      <c r="LS390" s="138">
        <v>0</v>
      </c>
      <c r="LT390" s="138">
        <v>0</v>
      </c>
      <c r="LU390" s="138">
        <v>0</v>
      </c>
      <c r="LV390" s="138">
        <v>0</v>
      </c>
      <c r="LW390" s="138">
        <v>0</v>
      </c>
      <c r="LX390" s="138">
        <v>0</v>
      </c>
      <c r="LY390" s="138">
        <v>0</v>
      </c>
      <c r="LZ390" s="138">
        <v>0</v>
      </c>
      <c r="MA390" s="138">
        <v>0</v>
      </c>
      <c r="MB390" s="138">
        <v>0</v>
      </c>
      <c r="MC390" s="138">
        <v>0</v>
      </c>
      <c r="MD390" s="138">
        <v>0</v>
      </c>
      <c r="ME390" s="138">
        <v>0</v>
      </c>
      <c r="MF390" s="138">
        <v>0</v>
      </c>
      <c r="MG390" s="138">
        <v>0</v>
      </c>
      <c r="MH390" s="138">
        <v>0</v>
      </c>
      <c r="MI390" s="138">
        <v>0</v>
      </c>
      <c r="MJ390" s="138">
        <v>0</v>
      </c>
      <c r="MK390" s="138">
        <v>0</v>
      </c>
      <c r="ML390" s="138">
        <v>0</v>
      </c>
      <c r="MM390" s="138">
        <v>0</v>
      </c>
      <c r="MN390" s="138">
        <v>0</v>
      </c>
      <c r="MO390" s="138">
        <v>0</v>
      </c>
      <c r="MP390" s="138">
        <v>0</v>
      </c>
      <c r="MQ390" s="138">
        <v>0</v>
      </c>
      <c r="MR390" s="138">
        <v>0</v>
      </c>
      <c r="MS390" s="138">
        <v>0</v>
      </c>
      <c r="MT390" s="138">
        <v>0</v>
      </c>
      <c r="MU390" s="138">
        <v>22.64685067232838</v>
      </c>
      <c r="MV390" s="138">
        <v>0</v>
      </c>
      <c r="MW390" s="138">
        <v>0</v>
      </c>
      <c r="MX390" s="138">
        <v>0</v>
      </c>
      <c r="MY390" s="138">
        <v>0</v>
      </c>
      <c r="MZ390" s="138">
        <v>0</v>
      </c>
      <c r="NA390" s="138">
        <v>0</v>
      </c>
      <c r="NB390" s="138">
        <v>0</v>
      </c>
      <c r="NC390" s="138">
        <v>0</v>
      </c>
      <c r="ND390" s="138">
        <v>0</v>
      </c>
      <c r="NE390" s="138">
        <v>0</v>
      </c>
      <c r="NF390" s="138">
        <v>0</v>
      </c>
      <c r="NG390" s="138">
        <v>0</v>
      </c>
      <c r="NH390" s="138">
        <v>0</v>
      </c>
      <c r="NI390" s="138">
        <v>0</v>
      </c>
      <c r="NJ390" s="138">
        <v>0</v>
      </c>
      <c r="NK390" s="138">
        <v>0</v>
      </c>
      <c r="NL390" s="138">
        <v>0</v>
      </c>
      <c r="NM390" s="138">
        <v>0</v>
      </c>
      <c r="NN390" s="138">
        <v>0</v>
      </c>
      <c r="NO390" s="138">
        <v>0</v>
      </c>
      <c r="NP390" s="138">
        <v>0</v>
      </c>
      <c r="NQ390" s="138">
        <v>0</v>
      </c>
      <c r="NR390" s="138">
        <v>0</v>
      </c>
      <c r="NS390" s="138">
        <v>0</v>
      </c>
      <c r="NT390" s="138">
        <v>0</v>
      </c>
      <c r="NU390" s="138">
        <v>0</v>
      </c>
      <c r="NV390" s="138">
        <v>0</v>
      </c>
      <c r="NW390" s="138">
        <v>0</v>
      </c>
      <c r="NX390" s="138">
        <v>0</v>
      </c>
      <c r="NY390" s="138">
        <v>0</v>
      </c>
      <c r="NZ390" s="138">
        <v>0</v>
      </c>
      <c r="OA390" s="138">
        <v>0</v>
      </c>
      <c r="OB390" s="138">
        <v>0</v>
      </c>
      <c r="OC390" s="138">
        <v>0</v>
      </c>
      <c r="OD390" s="138">
        <v>0</v>
      </c>
      <c r="OE390" s="138">
        <v>0</v>
      </c>
      <c r="OF390" s="138">
        <v>0</v>
      </c>
      <c r="OG390" s="138">
        <v>0</v>
      </c>
      <c r="OH390" s="138">
        <v>0</v>
      </c>
      <c r="OI390" s="138">
        <v>0</v>
      </c>
      <c r="OJ390" s="138">
        <v>0</v>
      </c>
      <c r="OK390" s="138">
        <v>0</v>
      </c>
      <c r="OL390" s="138">
        <v>0</v>
      </c>
      <c r="OM390" s="138">
        <v>0</v>
      </c>
      <c r="ON390" s="138">
        <v>0</v>
      </c>
    </row>
    <row r="391" spans="1:404" ht="20.25" customHeight="1">
      <c r="A391" s="17">
        <v>40269</v>
      </c>
      <c r="B391" s="18" t="s">
        <v>90</v>
      </c>
      <c r="C391" s="19">
        <v>2</v>
      </c>
      <c r="D391" s="14">
        <v>-3.4981800000000001</v>
      </c>
      <c r="E391" s="15">
        <v>-60.262869999999999</v>
      </c>
      <c r="F391" s="11" t="s">
        <v>12</v>
      </c>
      <c r="G391" s="13">
        <v>1</v>
      </c>
      <c r="H391" s="11" t="s">
        <v>13</v>
      </c>
      <c r="I391" s="12" t="s">
        <v>500</v>
      </c>
      <c r="J391" s="12" t="s">
        <v>1930</v>
      </c>
      <c r="K391" s="16" t="s">
        <v>501</v>
      </c>
      <c r="L391" s="136">
        <v>1</v>
      </c>
      <c r="M391" s="198">
        <v>8.5</v>
      </c>
      <c r="N391" s="198">
        <v>1.25</v>
      </c>
      <c r="O391" s="198">
        <v>29.91</v>
      </c>
      <c r="P391" s="198">
        <v>41</v>
      </c>
      <c r="Q391" s="198">
        <v>0.51</v>
      </c>
      <c r="R391" s="229">
        <v>64.2</v>
      </c>
      <c r="S391" s="229">
        <v>4.8600000000000003</v>
      </c>
      <c r="T391" s="229">
        <v>2.8</v>
      </c>
      <c r="U391" s="229">
        <v>0.7</v>
      </c>
      <c r="V391" s="229" t="s">
        <v>15</v>
      </c>
      <c r="W391" s="20">
        <v>6.52</v>
      </c>
      <c r="X391" s="20">
        <v>0.69</v>
      </c>
      <c r="Y391" s="20">
        <v>9.0500000000000007</v>
      </c>
      <c r="Z391" s="198">
        <v>4.8</v>
      </c>
      <c r="AA391" s="198">
        <v>4</v>
      </c>
      <c r="AB391" s="198" t="s">
        <v>15</v>
      </c>
      <c r="AC391" s="198">
        <v>16.84</v>
      </c>
      <c r="AD391" s="198">
        <v>0.04</v>
      </c>
      <c r="AE391" s="178" t="s">
        <v>1900</v>
      </c>
      <c r="AF391" s="198">
        <v>0.99</v>
      </c>
      <c r="AG391" s="28" t="s">
        <v>1900</v>
      </c>
      <c r="AH391" s="198">
        <v>2.59</v>
      </c>
      <c r="AI391" s="229">
        <v>4.93</v>
      </c>
      <c r="AJ391" s="198">
        <v>0.8</v>
      </c>
      <c r="AK391" s="198">
        <v>1.63</v>
      </c>
      <c r="AL391" s="198">
        <v>0.8</v>
      </c>
      <c r="AM391" s="229">
        <v>1.5346E-2</v>
      </c>
      <c r="AN391" s="198" t="s">
        <v>15</v>
      </c>
      <c r="AO391" s="229">
        <v>19.473333333333333</v>
      </c>
      <c r="AP391" s="229">
        <v>5.6999999999999993</v>
      </c>
      <c r="AQ391" s="217">
        <f t="shared" si="34"/>
        <v>25.173333333333332</v>
      </c>
      <c r="AR391" s="261">
        <f t="shared" si="35"/>
        <v>0.77356991525423735</v>
      </c>
      <c r="AS391" s="198">
        <v>7.98</v>
      </c>
      <c r="AT391" s="198" t="s">
        <v>15</v>
      </c>
      <c r="AU391" s="198" t="s">
        <v>15</v>
      </c>
      <c r="AV391" s="198" t="s">
        <v>15</v>
      </c>
      <c r="AW391" s="204">
        <f t="shared" si="26"/>
        <v>0.85074118323703052</v>
      </c>
      <c r="AX391" s="198">
        <v>0.96</v>
      </c>
      <c r="AY391" s="198" t="s">
        <v>1895</v>
      </c>
      <c r="AZ391" s="198" t="s">
        <v>1908</v>
      </c>
      <c r="BA391" s="229">
        <v>0.96</v>
      </c>
      <c r="BB391" s="267">
        <f t="shared" si="28"/>
        <v>0.26349641434262949</v>
      </c>
      <c r="BC391" s="229">
        <v>0.08</v>
      </c>
      <c r="BD391" s="229">
        <f t="shared" si="29"/>
        <v>2.3298325666973322E-2</v>
      </c>
      <c r="BE391" s="229">
        <v>35.82</v>
      </c>
      <c r="BF391" s="229">
        <f t="shared" si="30"/>
        <v>10.813938329890824</v>
      </c>
      <c r="BG391" s="229">
        <f>(BA391+AW391)*14.0067*0.001</f>
        <v>2.5362508531246119E-2</v>
      </c>
      <c r="BH391" s="204" t="s">
        <v>15</v>
      </c>
      <c r="BI391" s="204" t="s">
        <v>15</v>
      </c>
      <c r="BJ391" s="309">
        <v>18.452549999999999</v>
      </c>
      <c r="BK391" s="309">
        <v>855979300</v>
      </c>
      <c r="BL391" s="309">
        <v>211165600</v>
      </c>
      <c r="BM391" s="309">
        <v>0.4033542</v>
      </c>
      <c r="BN391" s="309">
        <v>0.21263699999999999</v>
      </c>
      <c r="BO391" s="309">
        <v>0.21925919999999999</v>
      </c>
      <c r="BP391" s="309">
        <v>0.14148340000000001</v>
      </c>
      <c r="BQ391" s="309">
        <v>7.4267490000000003E-6</v>
      </c>
      <c r="BR391" s="309">
        <v>2.3259019999999998E-2</v>
      </c>
      <c r="BS391" s="136">
        <v>9.5878073374430297</v>
      </c>
      <c r="BT391" s="136">
        <v>8.7419096628824899</v>
      </c>
      <c r="BU391" s="136">
        <v>-6.3482316521306804E-3</v>
      </c>
      <c r="BV391" s="136">
        <v>-3.9862437600580404E-3</v>
      </c>
      <c r="BW391" s="136">
        <v>1.0031288644919799E-2</v>
      </c>
      <c r="BX391" s="136">
        <v>32.125935862171097</v>
      </c>
      <c r="BY391" s="136">
        <v>987.197250663197</v>
      </c>
      <c r="BZ391" s="136">
        <v>5.4842216073184402E-2</v>
      </c>
      <c r="CA391" s="136">
        <v>9.9586674650519705E-4</v>
      </c>
      <c r="CB391" s="136">
        <v>84263.992311352398</v>
      </c>
      <c r="CC391" s="136">
        <v>2621.2609174010499</v>
      </c>
      <c r="CD391" s="136">
        <v>888.07979885780105</v>
      </c>
      <c r="CE391" s="136">
        <v>0</v>
      </c>
      <c r="CF391" s="136">
        <v>11.105684999999999</v>
      </c>
      <c r="CG391" s="136">
        <v>24.559277999999999</v>
      </c>
      <c r="CH391" s="136">
        <v>24.9</v>
      </c>
      <c r="CI391" s="136">
        <v>27.1055172413793</v>
      </c>
      <c r="CJ391" s="136">
        <v>27.219944598338</v>
      </c>
      <c r="CK391" s="136">
        <v>0.1656</v>
      </c>
      <c r="CL391" s="136">
        <v>15.228</v>
      </c>
      <c r="CM391" s="136">
        <v>38.0124</v>
      </c>
      <c r="CN391" s="136">
        <v>17.363333000000001</v>
      </c>
      <c r="CO391" s="136">
        <v>25050.971946000001</v>
      </c>
      <c r="CP391" s="136">
        <v>65486.269725999999</v>
      </c>
      <c r="CQ391" s="136">
        <v>94</v>
      </c>
      <c r="CR391" s="136">
        <v>81.358620689655197</v>
      </c>
      <c r="CS391" s="136">
        <v>80.700831024930693</v>
      </c>
      <c r="CT391" s="136">
        <v>1007.5</v>
      </c>
      <c r="CU391" s="136">
        <v>1004.95310344828</v>
      </c>
      <c r="CV391" s="136">
        <v>1005.1756232687</v>
      </c>
      <c r="CW391" s="136">
        <v>2.7</v>
      </c>
      <c r="CX391" s="136">
        <v>1.6365517241379299</v>
      </c>
      <c r="CY391" s="136">
        <v>1.7138504155124601</v>
      </c>
      <c r="CZ391" s="136">
        <v>270</v>
      </c>
      <c r="DA391" s="136">
        <v>141.90344827586199</v>
      </c>
      <c r="DB391" s="136">
        <v>124.961218836565</v>
      </c>
      <c r="DC391" s="136">
        <v>41.674999999999997</v>
      </c>
      <c r="DD391" s="136">
        <v>3326.3249999999998</v>
      </c>
      <c r="DE391" s="136">
        <v>8188.2749999999996</v>
      </c>
      <c r="DF391" s="136">
        <v>349.7</v>
      </c>
      <c r="DG391" s="136">
        <v>27657.5</v>
      </c>
      <c r="DH391" s="136">
        <v>71663.8</v>
      </c>
      <c r="DI391" s="136">
        <v>448.42500000000001</v>
      </c>
      <c r="DJ391" s="136">
        <v>66145.324999999997</v>
      </c>
      <c r="DK391" s="136">
        <v>164668.70000000001</v>
      </c>
      <c r="DL391" s="136">
        <v>433.875</v>
      </c>
      <c r="DM391" s="136">
        <v>61594.8</v>
      </c>
      <c r="DN391" s="136">
        <v>153339.85</v>
      </c>
      <c r="DO391" s="136">
        <v>27.125</v>
      </c>
      <c r="DP391" s="136">
        <v>1789.079</v>
      </c>
      <c r="DQ391" s="136">
        <v>4611.7219999999998</v>
      </c>
      <c r="DR391" s="136">
        <v>1.018</v>
      </c>
      <c r="DS391" s="136">
        <v>57.677999999999997</v>
      </c>
      <c r="DT391" s="136">
        <v>149.886</v>
      </c>
      <c r="DU391" s="136">
        <v>5.0750000000000002</v>
      </c>
      <c r="DV391" s="136">
        <v>304.52499999999998</v>
      </c>
      <c r="DW391" s="136">
        <v>797.7</v>
      </c>
      <c r="DX391" s="136">
        <v>2.375</v>
      </c>
      <c r="DY391" s="136">
        <v>1915.175</v>
      </c>
      <c r="DZ391" s="136">
        <v>8474.0500000000102</v>
      </c>
      <c r="EA391" s="136">
        <v>178.77500000000001</v>
      </c>
      <c r="EB391" s="136">
        <v>11425.924999999999</v>
      </c>
      <c r="EC391" s="136">
        <v>25953.474999999999</v>
      </c>
      <c r="ED391" s="61"/>
      <c r="IM391"/>
    </row>
    <row r="392" spans="1:404" ht="20.25" customHeight="1">
      <c r="A392" s="25">
        <v>40269</v>
      </c>
      <c r="B392" s="26" t="s">
        <v>90</v>
      </c>
      <c r="C392" s="27">
        <v>2</v>
      </c>
      <c r="D392" s="14">
        <v>-3.4981800000000001</v>
      </c>
      <c r="E392" s="23">
        <v>-60.262869999999999</v>
      </c>
      <c r="F392" s="11" t="s">
        <v>12</v>
      </c>
      <c r="G392" s="13">
        <v>1</v>
      </c>
      <c r="H392" s="11" t="s">
        <v>13</v>
      </c>
      <c r="I392" s="12" t="s">
        <v>502</v>
      </c>
      <c r="J392" s="12" t="s">
        <v>1930</v>
      </c>
      <c r="K392" s="24" t="s">
        <v>501</v>
      </c>
      <c r="L392" s="136">
        <v>0</v>
      </c>
      <c r="M392" s="167">
        <v>8.5</v>
      </c>
      <c r="N392" s="167">
        <v>1.25</v>
      </c>
      <c r="O392" s="167">
        <v>29.89</v>
      </c>
      <c r="P392" s="167">
        <v>39</v>
      </c>
      <c r="Q392" s="167">
        <v>6.01</v>
      </c>
      <c r="R392" s="206">
        <v>59.8</v>
      </c>
      <c r="S392" s="206">
        <v>4.53</v>
      </c>
      <c r="T392" s="206">
        <v>3.6</v>
      </c>
      <c r="U392" s="206">
        <v>0.9</v>
      </c>
      <c r="V392" s="206" t="s">
        <v>15</v>
      </c>
      <c r="W392" s="28">
        <v>6.46</v>
      </c>
      <c r="X392" s="28">
        <v>0.73</v>
      </c>
      <c r="Y392" s="28">
        <v>5.34</v>
      </c>
      <c r="Z392" s="167">
        <v>4.4000000000000004</v>
      </c>
      <c r="AA392" s="167">
        <v>4.4000000000000004</v>
      </c>
      <c r="AB392" s="167" t="s">
        <v>15</v>
      </c>
      <c r="AC392" s="167">
        <v>14.03</v>
      </c>
      <c r="AD392" s="167">
        <v>0.03</v>
      </c>
      <c r="AE392" s="178" t="s">
        <v>1900</v>
      </c>
      <c r="AF392" s="167">
        <v>0.8</v>
      </c>
      <c r="AG392" s="28" t="s">
        <v>1900</v>
      </c>
      <c r="AH392" s="167">
        <v>1.68</v>
      </c>
      <c r="AI392" s="206">
        <v>3.99</v>
      </c>
      <c r="AJ392" s="167">
        <v>0.64</v>
      </c>
      <c r="AK392" s="167">
        <v>1.42</v>
      </c>
      <c r="AL392" s="167">
        <v>0.74</v>
      </c>
      <c r="AM392" s="206">
        <v>7.2765999999999997E-2</v>
      </c>
      <c r="AN392" s="167" t="s">
        <v>15</v>
      </c>
      <c r="AO392" s="206">
        <v>20.566666666666666</v>
      </c>
      <c r="AP392" s="206">
        <v>6.1333333333333329</v>
      </c>
      <c r="AQ392" s="217">
        <f t="shared" si="34"/>
        <v>26.7</v>
      </c>
      <c r="AR392" s="261">
        <f t="shared" si="35"/>
        <v>0.77028714107365792</v>
      </c>
      <c r="AS392" s="167">
        <v>3.41</v>
      </c>
      <c r="AT392" s="167" t="s">
        <v>15</v>
      </c>
      <c r="AU392" s="167" t="s">
        <v>15</v>
      </c>
      <c r="AV392" s="167" t="s">
        <v>15</v>
      </c>
      <c r="AW392" s="204">
        <f t="shared" si="26"/>
        <v>4.0339523614900141</v>
      </c>
      <c r="AX392" s="167">
        <v>0.6</v>
      </c>
      <c r="AY392" s="167">
        <v>0.14000000000000001</v>
      </c>
      <c r="AZ392" s="217">
        <f t="shared" si="27"/>
        <v>2.1154016691464102E-2</v>
      </c>
      <c r="BA392" s="206">
        <v>0.46</v>
      </c>
      <c r="BB392" s="248">
        <f t="shared" si="28"/>
        <v>0.12625869853917665</v>
      </c>
      <c r="BC392" s="206">
        <v>7.0000000000000007E-2</v>
      </c>
      <c r="BD392" s="206">
        <f t="shared" si="29"/>
        <v>2.0386034958601661E-2</v>
      </c>
      <c r="BE392" s="206">
        <v>11.19</v>
      </c>
      <c r="BF392" s="206">
        <f t="shared" si="30"/>
        <v>3.3782236156191603</v>
      </c>
      <c r="BG392" s="217">
        <f t="shared" si="31"/>
        <v>6.4906380541682185E-2</v>
      </c>
      <c r="BH392" s="217" t="s">
        <v>15</v>
      </c>
      <c r="BI392" s="217" t="s">
        <v>15</v>
      </c>
      <c r="BJ392" s="309">
        <v>18.452549999999999</v>
      </c>
      <c r="BK392" s="309">
        <v>855979300</v>
      </c>
      <c r="BL392" s="309">
        <v>211165600</v>
      </c>
      <c r="BM392" s="309">
        <v>0.4033542</v>
      </c>
      <c r="BN392" s="309">
        <v>0.21263699999999999</v>
      </c>
      <c r="BO392" s="309">
        <v>0.21925919999999999</v>
      </c>
      <c r="BP392" s="309">
        <v>0.14148340000000001</v>
      </c>
      <c r="BQ392" s="309">
        <v>7.4267490000000003E-6</v>
      </c>
      <c r="BR392" s="309">
        <v>2.3259019999999998E-2</v>
      </c>
      <c r="BS392" s="136">
        <v>9.5878073374430297</v>
      </c>
      <c r="BT392" s="136">
        <v>8.7419096628824899</v>
      </c>
      <c r="BU392" s="136">
        <v>-6.3482316521306804E-3</v>
      </c>
      <c r="BV392" s="136">
        <v>-3.9862437600580404E-3</v>
      </c>
      <c r="BW392" s="136">
        <v>1.0031288644919799E-2</v>
      </c>
      <c r="BX392" s="136">
        <v>32.125935862171097</v>
      </c>
      <c r="BY392" s="136">
        <v>987.197250663197</v>
      </c>
      <c r="BZ392" s="136">
        <v>5.4842216073184402E-2</v>
      </c>
      <c r="CA392" s="136">
        <v>9.9586674650519705E-4</v>
      </c>
      <c r="CB392" s="136">
        <v>84263.992311352398</v>
      </c>
      <c r="CC392" s="136">
        <v>2621.2609174010499</v>
      </c>
      <c r="CD392" s="136">
        <v>888.07979885780105</v>
      </c>
      <c r="CE392" s="136">
        <v>0</v>
      </c>
      <c r="CF392" s="136">
        <v>11.105684999999999</v>
      </c>
      <c r="CG392" s="136">
        <v>24.559277999999999</v>
      </c>
      <c r="CH392" s="136">
        <v>24.9</v>
      </c>
      <c r="CI392" s="136">
        <v>27.1055172413793</v>
      </c>
      <c r="CJ392" s="136">
        <v>27.219944598338</v>
      </c>
      <c r="CK392" s="136">
        <v>0.1656</v>
      </c>
      <c r="CL392" s="136">
        <v>15.228</v>
      </c>
      <c r="CM392" s="136">
        <v>38.0124</v>
      </c>
      <c r="CN392" s="136">
        <v>17.363333000000001</v>
      </c>
      <c r="CO392" s="136">
        <v>25050.971946000001</v>
      </c>
      <c r="CP392" s="136">
        <v>65486.269725999999</v>
      </c>
      <c r="CQ392" s="136">
        <v>94</v>
      </c>
      <c r="CR392" s="136">
        <v>81.358620689655197</v>
      </c>
      <c r="CS392" s="136">
        <v>80.700831024930693</v>
      </c>
      <c r="CT392" s="136">
        <v>1007.5</v>
      </c>
      <c r="CU392" s="136">
        <v>1004.95310344828</v>
      </c>
      <c r="CV392" s="136">
        <v>1005.1756232687</v>
      </c>
      <c r="CW392" s="136">
        <v>2.7</v>
      </c>
      <c r="CX392" s="136">
        <v>1.6365517241379299</v>
      </c>
      <c r="CY392" s="136">
        <v>1.7138504155124601</v>
      </c>
      <c r="CZ392" s="136">
        <v>270</v>
      </c>
      <c r="DA392" s="136">
        <v>141.90344827586199</v>
      </c>
      <c r="DB392" s="136">
        <v>124.961218836565</v>
      </c>
      <c r="DC392" s="136">
        <v>41.674999999999997</v>
      </c>
      <c r="DD392" s="136">
        <v>3326.3249999999998</v>
      </c>
      <c r="DE392" s="136">
        <v>8188.2749999999996</v>
      </c>
      <c r="DF392" s="136">
        <v>349.7</v>
      </c>
      <c r="DG392" s="136">
        <v>27657.5</v>
      </c>
      <c r="DH392" s="136">
        <v>71663.8</v>
      </c>
      <c r="DI392" s="136">
        <v>448.42500000000001</v>
      </c>
      <c r="DJ392" s="136">
        <v>66145.324999999997</v>
      </c>
      <c r="DK392" s="136">
        <v>164668.70000000001</v>
      </c>
      <c r="DL392" s="136">
        <v>433.875</v>
      </c>
      <c r="DM392" s="136">
        <v>61594.8</v>
      </c>
      <c r="DN392" s="136">
        <v>153339.85</v>
      </c>
      <c r="DO392" s="136">
        <v>27.125</v>
      </c>
      <c r="DP392" s="136">
        <v>1789.079</v>
      </c>
      <c r="DQ392" s="136">
        <v>4611.7219999999998</v>
      </c>
      <c r="DR392" s="136">
        <v>1.018</v>
      </c>
      <c r="DS392" s="136">
        <v>57.677999999999997</v>
      </c>
      <c r="DT392" s="136">
        <v>149.886</v>
      </c>
      <c r="DU392" s="136">
        <v>5.0750000000000002</v>
      </c>
      <c r="DV392" s="136">
        <v>304.52499999999998</v>
      </c>
      <c r="DW392" s="136">
        <v>797.7</v>
      </c>
      <c r="DX392" s="136">
        <v>2.375</v>
      </c>
      <c r="DY392" s="136">
        <v>1915.175</v>
      </c>
      <c r="DZ392" s="136">
        <v>8474.0500000000102</v>
      </c>
      <c r="EA392" s="136">
        <v>178.77500000000001</v>
      </c>
      <c r="EB392" s="136">
        <v>11425.924999999999</v>
      </c>
      <c r="EC392" s="136">
        <v>25953.474999999999</v>
      </c>
      <c r="ED392" s="61"/>
      <c r="IM392"/>
    </row>
    <row r="393" spans="1:404" ht="20.25" customHeight="1">
      <c r="A393" s="17">
        <v>40269</v>
      </c>
      <c r="B393" s="18" t="s">
        <v>90</v>
      </c>
      <c r="C393" s="19">
        <v>2</v>
      </c>
      <c r="D393" s="14">
        <v>-3.4981800000000001</v>
      </c>
      <c r="E393" s="15">
        <v>-60.262869999999999</v>
      </c>
      <c r="F393" s="11" t="s">
        <v>12</v>
      </c>
      <c r="G393" s="13">
        <v>1</v>
      </c>
      <c r="H393" s="11" t="s">
        <v>13</v>
      </c>
      <c r="I393" s="12" t="s">
        <v>503</v>
      </c>
      <c r="J393" s="12" t="s">
        <v>1930</v>
      </c>
      <c r="K393" s="16" t="s">
        <v>501</v>
      </c>
      <c r="L393" s="136">
        <v>0</v>
      </c>
      <c r="M393" s="198">
        <v>8.5</v>
      </c>
      <c r="N393" s="198">
        <v>1.25</v>
      </c>
      <c r="O393" s="198">
        <v>28.11</v>
      </c>
      <c r="P393" s="198">
        <v>37</v>
      </c>
      <c r="Q393" s="198">
        <v>7.79</v>
      </c>
      <c r="R393" s="229">
        <v>4</v>
      </c>
      <c r="S393" s="229">
        <v>0.31</v>
      </c>
      <c r="T393" s="229">
        <v>6.6</v>
      </c>
      <c r="U393" s="229">
        <v>1.6</v>
      </c>
      <c r="V393" s="229" t="s">
        <v>15</v>
      </c>
      <c r="W393" s="20">
        <v>5.88</v>
      </c>
      <c r="X393" s="20">
        <v>2.39</v>
      </c>
      <c r="Y393" s="20">
        <v>18.86</v>
      </c>
      <c r="Z393" s="198">
        <v>69.25</v>
      </c>
      <c r="AA393" s="198">
        <v>36.799999999999997</v>
      </c>
      <c r="AB393" s="198" t="s">
        <v>15</v>
      </c>
      <c r="AC393" s="198">
        <v>11.91</v>
      </c>
      <c r="AD393" s="198">
        <v>0.03</v>
      </c>
      <c r="AE393" s="178" t="s">
        <v>1900</v>
      </c>
      <c r="AF393" s="198">
        <v>0.64</v>
      </c>
      <c r="AG393" s="28" t="s">
        <v>1900</v>
      </c>
      <c r="AH393" s="198">
        <v>0.66</v>
      </c>
      <c r="AI393" s="229">
        <v>3.06</v>
      </c>
      <c r="AJ393" s="198">
        <v>0.52</v>
      </c>
      <c r="AK393" s="198">
        <v>1.25</v>
      </c>
      <c r="AL393" s="198">
        <v>0.75</v>
      </c>
      <c r="AM393" s="229">
        <v>0.22146400000000002</v>
      </c>
      <c r="AN393" s="198" t="s">
        <v>15</v>
      </c>
      <c r="AO393" s="229" t="s">
        <v>15</v>
      </c>
      <c r="AP393" s="229" t="s">
        <v>15</v>
      </c>
      <c r="AQ393" s="198" t="s">
        <v>15</v>
      </c>
      <c r="AR393" s="261" t="str">
        <f t="shared" si="35"/>
        <v>NaN</v>
      </c>
      <c r="AS393" s="198" t="s">
        <v>15</v>
      </c>
      <c r="AT393" s="198" t="s">
        <v>15</v>
      </c>
      <c r="AU393" s="198" t="s">
        <v>15</v>
      </c>
      <c r="AV393" s="198" t="s">
        <v>15</v>
      </c>
      <c r="AW393" s="204">
        <f t="shared" si="26"/>
        <v>12.277371654138262</v>
      </c>
      <c r="AX393" s="198">
        <v>1.1100000000000001</v>
      </c>
      <c r="AY393" s="198">
        <v>0.26</v>
      </c>
      <c r="AZ393" s="217">
        <f t="shared" si="27"/>
        <v>3.9286030998433336E-2</v>
      </c>
      <c r="BA393" s="229">
        <v>0.84</v>
      </c>
      <c r="BB393" s="267">
        <f t="shared" si="28"/>
        <v>0.23055936254980081</v>
      </c>
      <c r="BC393" s="229">
        <v>0.33</v>
      </c>
      <c r="BD393" s="229">
        <f t="shared" si="29"/>
        <v>9.6105593376264953E-2</v>
      </c>
      <c r="BE393" s="229">
        <v>20.86</v>
      </c>
      <c r="BF393" s="229">
        <f t="shared" si="30"/>
        <v>6.2975643093669067</v>
      </c>
      <c r="BG393" s="217">
        <f t="shared" si="31"/>
        <v>0.18737283154801843</v>
      </c>
      <c r="BH393" s="204" t="s">
        <v>15</v>
      </c>
      <c r="BI393" s="204" t="s">
        <v>15</v>
      </c>
      <c r="BJ393" s="309">
        <v>18.452549999999999</v>
      </c>
      <c r="BK393" s="309">
        <v>855979300</v>
      </c>
      <c r="BL393" s="309">
        <v>211165600</v>
      </c>
      <c r="BM393" s="309">
        <v>0.4033542</v>
      </c>
      <c r="BN393" s="309">
        <v>0.21263699999999999</v>
      </c>
      <c r="BO393" s="309">
        <v>0.21925919999999999</v>
      </c>
      <c r="BP393" s="309">
        <v>0.14148340000000001</v>
      </c>
      <c r="BQ393" s="309">
        <v>7.4267490000000003E-6</v>
      </c>
      <c r="BR393" s="309">
        <v>2.3259019999999998E-2</v>
      </c>
      <c r="BS393" s="136">
        <v>9.5878073374430297</v>
      </c>
      <c r="BT393" s="136">
        <v>8.7419096628824899</v>
      </c>
      <c r="BU393" s="136">
        <v>-6.3482316521306804E-3</v>
      </c>
      <c r="BV393" s="136">
        <v>-3.9862437600580404E-3</v>
      </c>
      <c r="BW393" s="136">
        <v>1.0031288644919799E-2</v>
      </c>
      <c r="BX393" s="136">
        <v>32.125935862171097</v>
      </c>
      <c r="BY393" s="136">
        <v>987.197250663197</v>
      </c>
      <c r="BZ393" s="136">
        <v>5.4842216073184402E-2</v>
      </c>
      <c r="CA393" s="136">
        <v>9.9586674650519705E-4</v>
      </c>
      <c r="CB393" s="136">
        <v>84263.992311352398</v>
      </c>
      <c r="CC393" s="136">
        <v>2621.2609174010499</v>
      </c>
      <c r="CD393" s="136">
        <v>888.07979885780105</v>
      </c>
      <c r="CE393" s="136">
        <v>0</v>
      </c>
      <c r="CF393" s="136">
        <v>11.105684999999999</v>
      </c>
      <c r="CG393" s="136">
        <v>24.559277999999999</v>
      </c>
      <c r="CH393" s="136">
        <v>24.9</v>
      </c>
      <c r="CI393" s="136">
        <v>27.1055172413793</v>
      </c>
      <c r="CJ393" s="136">
        <v>27.219944598338</v>
      </c>
      <c r="CK393" s="136">
        <v>0.1656</v>
      </c>
      <c r="CL393" s="136">
        <v>15.228</v>
      </c>
      <c r="CM393" s="136">
        <v>38.0124</v>
      </c>
      <c r="CN393" s="136">
        <v>17.363333000000001</v>
      </c>
      <c r="CO393" s="136">
        <v>25050.971946000001</v>
      </c>
      <c r="CP393" s="136">
        <v>65486.269725999999</v>
      </c>
      <c r="CQ393" s="136">
        <v>94</v>
      </c>
      <c r="CR393" s="136">
        <v>81.358620689655197</v>
      </c>
      <c r="CS393" s="136">
        <v>80.700831024930693</v>
      </c>
      <c r="CT393" s="136">
        <v>1007.5</v>
      </c>
      <c r="CU393" s="136">
        <v>1004.95310344828</v>
      </c>
      <c r="CV393" s="136">
        <v>1005.1756232687</v>
      </c>
      <c r="CW393" s="136">
        <v>2.7</v>
      </c>
      <c r="CX393" s="136">
        <v>1.6365517241379299</v>
      </c>
      <c r="CY393" s="136">
        <v>1.7138504155124601</v>
      </c>
      <c r="CZ393" s="136">
        <v>270</v>
      </c>
      <c r="DA393" s="136">
        <v>141.90344827586199</v>
      </c>
      <c r="DB393" s="136">
        <v>124.961218836565</v>
      </c>
      <c r="DC393" s="136">
        <v>41.674999999999997</v>
      </c>
      <c r="DD393" s="136">
        <v>3326.3249999999998</v>
      </c>
      <c r="DE393" s="136">
        <v>8188.2749999999996</v>
      </c>
      <c r="DF393" s="136">
        <v>349.7</v>
      </c>
      <c r="DG393" s="136">
        <v>27657.5</v>
      </c>
      <c r="DH393" s="136">
        <v>71663.8</v>
      </c>
      <c r="DI393" s="136">
        <v>448.42500000000001</v>
      </c>
      <c r="DJ393" s="136">
        <v>66145.324999999997</v>
      </c>
      <c r="DK393" s="136">
        <v>164668.70000000001</v>
      </c>
      <c r="DL393" s="136">
        <v>433.875</v>
      </c>
      <c r="DM393" s="136">
        <v>61594.8</v>
      </c>
      <c r="DN393" s="136">
        <v>153339.85</v>
      </c>
      <c r="DO393" s="136">
        <v>27.125</v>
      </c>
      <c r="DP393" s="136">
        <v>1789.079</v>
      </c>
      <c r="DQ393" s="136">
        <v>4611.7219999999998</v>
      </c>
      <c r="DR393" s="136">
        <v>1.018</v>
      </c>
      <c r="DS393" s="136">
        <v>57.677999999999997</v>
      </c>
      <c r="DT393" s="136">
        <v>149.886</v>
      </c>
      <c r="DU393" s="136">
        <v>5.0750000000000002</v>
      </c>
      <c r="DV393" s="136">
        <v>304.52499999999998</v>
      </c>
      <c r="DW393" s="136">
        <v>797.7</v>
      </c>
      <c r="DX393" s="136">
        <v>2.375</v>
      </c>
      <c r="DY393" s="136">
        <v>1915.175</v>
      </c>
      <c r="DZ393" s="136">
        <v>8474.0500000000102</v>
      </c>
      <c r="EA393" s="136">
        <v>178.77500000000001</v>
      </c>
      <c r="EB393" s="136">
        <v>11425.924999999999</v>
      </c>
      <c r="EC393" s="136">
        <v>25953.474999999999</v>
      </c>
      <c r="ED393" s="61"/>
      <c r="IM393"/>
    </row>
    <row r="394" spans="1:404" ht="20.25" customHeight="1">
      <c r="A394" s="17">
        <v>40270</v>
      </c>
      <c r="B394" s="18" t="s">
        <v>505</v>
      </c>
      <c r="C394" s="19">
        <v>2</v>
      </c>
      <c r="D394" s="14">
        <v>-3.4267500000000002</v>
      </c>
      <c r="E394" s="15">
        <v>-60.287309999999998</v>
      </c>
      <c r="F394" s="11" t="s">
        <v>12</v>
      </c>
      <c r="G394" s="13">
        <v>3</v>
      </c>
      <c r="H394" s="11" t="s">
        <v>41</v>
      </c>
      <c r="I394" s="12" t="s">
        <v>506</v>
      </c>
      <c r="J394" s="12" t="s">
        <v>1930</v>
      </c>
      <c r="K394" s="16" t="s">
        <v>501</v>
      </c>
      <c r="L394" s="136">
        <v>0</v>
      </c>
      <c r="M394" s="167">
        <v>8.5</v>
      </c>
      <c r="N394" s="167">
        <v>1.2</v>
      </c>
      <c r="O394" s="167">
        <v>29.3</v>
      </c>
      <c r="P394" s="167">
        <v>59</v>
      </c>
      <c r="Q394" s="167">
        <v>1.42</v>
      </c>
      <c r="R394" s="206">
        <v>32.1</v>
      </c>
      <c r="S394" s="206">
        <v>2.46</v>
      </c>
      <c r="T394" s="206">
        <v>0.6</v>
      </c>
      <c r="U394" s="206">
        <v>0.1</v>
      </c>
      <c r="V394" s="206" t="s">
        <v>15</v>
      </c>
      <c r="W394" s="20">
        <v>6.58</v>
      </c>
      <c r="X394" s="20">
        <v>0.87</v>
      </c>
      <c r="Y394" s="20">
        <v>7.93</v>
      </c>
      <c r="Z394" s="167">
        <v>5</v>
      </c>
      <c r="AA394" s="167">
        <v>6.4</v>
      </c>
      <c r="AB394" s="167" t="s">
        <v>15</v>
      </c>
      <c r="AC394" s="167">
        <v>26.06</v>
      </c>
      <c r="AD394" s="167">
        <v>0.04</v>
      </c>
      <c r="AE394" s="178" t="s">
        <v>1900</v>
      </c>
      <c r="AF394" s="167">
        <v>0.59</v>
      </c>
      <c r="AG394" s="28" t="s">
        <v>1900</v>
      </c>
      <c r="AH394" s="167">
        <v>1.34</v>
      </c>
      <c r="AI394" s="206">
        <v>7.61</v>
      </c>
      <c r="AJ394" s="167">
        <v>1.08</v>
      </c>
      <c r="AK394" s="167">
        <v>1.91</v>
      </c>
      <c r="AL394" s="167">
        <v>1.07</v>
      </c>
      <c r="AM394" s="206">
        <v>7.4151999999999996E-2</v>
      </c>
      <c r="AN394" s="167" t="s">
        <v>15</v>
      </c>
      <c r="AO394" s="206">
        <v>13.566666666666668</v>
      </c>
      <c r="AP394" s="206">
        <v>5.166666666666667</v>
      </c>
      <c r="AQ394" s="217">
        <f t="shared" si="34"/>
        <v>18.733333333333334</v>
      </c>
      <c r="AR394" s="261">
        <f t="shared" si="35"/>
        <v>0.72419928825622781</v>
      </c>
      <c r="AS394" s="167">
        <v>1.59</v>
      </c>
      <c r="AT394" s="167" t="s">
        <v>15</v>
      </c>
      <c r="AU394" s="167" t="s">
        <v>15</v>
      </c>
      <c r="AV394" s="167" t="s">
        <v>15</v>
      </c>
      <c r="AW394" s="204">
        <f t="shared" si="26"/>
        <v>4.1107884933788803</v>
      </c>
      <c r="AX394" s="167">
        <v>1.0738000000000001</v>
      </c>
      <c r="AY394" s="167">
        <v>7.1199999999999999E-2</v>
      </c>
      <c r="AZ394" s="217">
        <f t="shared" si="27"/>
        <v>1.0758328488801743E-2</v>
      </c>
      <c r="BA394" s="206">
        <v>1.0025999999999999</v>
      </c>
      <c r="BB394" s="248">
        <f t="shared" si="28"/>
        <v>0.27518906772908369</v>
      </c>
      <c r="BC394" s="206">
        <v>5.7799999999999997E-2</v>
      </c>
      <c r="BD394" s="206">
        <f t="shared" si="29"/>
        <v>1.6833040294388223E-2</v>
      </c>
      <c r="BE394" s="206">
        <v>58.1693</v>
      </c>
      <c r="BF394" s="206">
        <f t="shared" si="30"/>
        <v>17.561117333693979</v>
      </c>
      <c r="BG394" s="217">
        <f t="shared" si="31"/>
        <v>7.2618975650209971E-2</v>
      </c>
      <c r="BH394" s="217" t="s">
        <v>15</v>
      </c>
      <c r="BI394" s="217" t="s">
        <v>15</v>
      </c>
      <c r="BJ394" s="309">
        <v>18.49483</v>
      </c>
      <c r="BK394" s="309">
        <v>864947800</v>
      </c>
      <c r="BL394" s="309">
        <v>212148500</v>
      </c>
      <c r="BM394" s="309">
        <v>0.40164420000000001</v>
      </c>
      <c r="BN394" s="309">
        <v>0.21346399999999999</v>
      </c>
      <c r="BO394" s="309">
        <v>0.2195763</v>
      </c>
      <c r="BP394" s="309">
        <v>0.14214789999999999</v>
      </c>
      <c r="BQ394" s="309">
        <v>7.395264E-6</v>
      </c>
      <c r="BR394" s="309">
        <v>2.3160409999999999E-2</v>
      </c>
      <c r="BS394" s="136">
        <v>9.8177201747894305</v>
      </c>
      <c r="BT394" s="136">
        <v>8.5646407604217494</v>
      </c>
      <c r="BU394" s="136">
        <v>1.1147424578666699E-2</v>
      </c>
      <c r="BV394" s="136">
        <v>-2.27102378266864E-3</v>
      </c>
      <c r="BW394" s="136">
        <v>1.1658546864055101E-2</v>
      </c>
      <c r="BX394" s="136">
        <v>348.48492465144801</v>
      </c>
      <c r="BY394" s="136">
        <v>2722.9136224436302</v>
      </c>
      <c r="BZ394" s="136">
        <v>3.43724393683335E-2</v>
      </c>
      <c r="CA394" s="136">
        <v>1.4056796321666701E-3</v>
      </c>
      <c r="CB394" s="136">
        <v>116052.111758382</v>
      </c>
      <c r="CC394" s="136">
        <v>1503.7507455740499</v>
      </c>
      <c r="CD394" s="136">
        <v>769.838441715969</v>
      </c>
      <c r="CE394" s="136">
        <v>0</v>
      </c>
      <c r="CF394" s="136">
        <v>9.8508999999999993</v>
      </c>
      <c r="CG394" s="136">
        <v>14.296087</v>
      </c>
      <c r="CH394" s="136">
        <v>24.6</v>
      </c>
      <c r="CI394" s="136">
        <v>26.774482758620699</v>
      </c>
      <c r="CJ394" s="136">
        <v>27.126869806094199</v>
      </c>
      <c r="CK394" s="136">
        <v>0.15840000000000001</v>
      </c>
      <c r="CL394" s="136">
        <v>15.6816</v>
      </c>
      <c r="CM394" s="136">
        <v>38.595599999999997</v>
      </c>
      <c r="CN394" s="136">
        <v>0</v>
      </c>
      <c r="CO394" s="136">
        <v>21733.948058000002</v>
      </c>
      <c r="CP394" s="136">
        <v>63660.171670000003</v>
      </c>
      <c r="CQ394" s="136">
        <v>91</v>
      </c>
      <c r="CR394" s="136">
        <v>82.820689655172401</v>
      </c>
      <c r="CS394" s="136">
        <v>80.975069252077603</v>
      </c>
      <c r="CT394" s="136">
        <v>1004.9</v>
      </c>
      <c r="CU394" s="136">
        <v>1004.93448275862</v>
      </c>
      <c r="CV394" s="136">
        <v>1005.17950138504</v>
      </c>
      <c r="CW394" s="136">
        <v>1.4</v>
      </c>
      <c r="CX394" s="136">
        <v>1.5958620689655201</v>
      </c>
      <c r="CY394" s="136">
        <v>1.70969529085873</v>
      </c>
      <c r="CZ394" s="136">
        <v>243</v>
      </c>
      <c r="DA394" s="136">
        <v>150.11724137931</v>
      </c>
      <c r="DB394" s="136">
        <v>132.22714681440399</v>
      </c>
      <c r="DC394" s="136">
        <v>0</v>
      </c>
      <c r="DD394" s="136">
        <v>2983.1750000000002</v>
      </c>
      <c r="DE394" s="136">
        <v>7960.4750000000004</v>
      </c>
      <c r="DF394" s="136">
        <v>0</v>
      </c>
      <c r="DG394" s="136">
        <v>25003.45</v>
      </c>
      <c r="DH394" s="136">
        <v>69672.175000000003</v>
      </c>
      <c r="DI394" s="136">
        <v>440.97500000000002</v>
      </c>
      <c r="DJ394" s="136">
        <v>65882.324999999997</v>
      </c>
      <c r="DK394" s="136">
        <v>164555.70000000001</v>
      </c>
      <c r="DL394" s="136">
        <v>419.17500000000001</v>
      </c>
      <c r="DM394" s="136">
        <v>61579.275000000001</v>
      </c>
      <c r="DN394" s="136">
        <v>153274.875</v>
      </c>
      <c r="DO394" s="136">
        <v>0</v>
      </c>
      <c r="DP394" s="136">
        <v>1630.367</v>
      </c>
      <c r="DQ394" s="136">
        <v>4492.1090000000004</v>
      </c>
      <c r="DR394" s="136">
        <v>0</v>
      </c>
      <c r="DS394" s="136">
        <v>52.258000000000003</v>
      </c>
      <c r="DT394" s="136">
        <v>146.08600000000001</v>
      </c>
      <c r="DU394" s="136">
        <v>0</v>
      </c>
      <c r="DV394" s="136">
        <v>276</v>
      </c>
      <c r="DW394" s="136">
        <v>777.9</v>
      </c>
      <c r="DX394" s="136">
        <v>0</v>
      </c>
      <c r="DY394" s="136">
        <v>1667.7</v>
      </c>
      <c r="DZ394" s="136">
        <v>8397.3250000000098</v>
      </c>
      <c r="EA394" s="136">
        <v>0</v>
      </c>
      <c r="EB394" s="136">
        <v>10441.775</v>
      </c>
      <c r="EC394" s="136">
        <v>25098.25</v>
      </c>
      <c r="ED394" s="61"/>
      <c r="IM394"/>
    </row>
    <row r="395" spans="1:404" ht="20.25" customHeight="1">
      <c r="A395" s="25">
        <v>40270</v>
      </c>
      <c r="B395" s="26" t="s">
        <v>505</v>
      </c>
      <c r="C395" s="27">
        <v>2</v>
      </c>
      <c r="D395" s="14">
        <v>-3.4267500000000002</v>
      </c>
      <c r="E395" s="23">
        <v>-60.287309999999998</v>
      </c>
      <c r="F395" s="11" t="s">
        <v>12</v>
      </c>
      <c r="G395" s="13">
        <v>3</v>
      </c>
      <c r="H395" s="11" t="s">
        <v>41</v>
      </c>
      <c r="I395" s="12" t="s">
        <v>504</v>
      </c>
      <c r="J395" s="12" t="s">
        <v>1930</v>
      </c>
      <c r="K395" s="24" t="s">
        <v>501</v>
      </c>
      <c r="L395" s="136">
        <v>1</v>
      </c>
      <c r="M395" s="198">
        <v>8.5</v>
      </c>
      <c r="N395" s="198">
        <v>1.2</v>
      </c>
      <c r="O395" s="198">
        <v>29.29</v>
      </c>
      <c r="P395" s="198">
        <v>59</v>
      </c>
      <c r="Q395" s="198">
        <v>0.48</v>
      </c>
      <c r="R395" s="229">
        <v>32.5</v>
      </c>
      <c r="S395" s="229">
        <v>2.4900000000000002</v>
      </c>
      <c r="T395" s="229">
        <v>0.9</v>
      </c>
      <c r="U395" s="229">
        <v>0.2</v>
      </c>
      <c r="V395" s="229" t="s">
        <v>15</v>
      </c>
      <c r="W395" s="28">
        <v>6.58</v>
      </c>
      <c r="X395" s="28">
        <v>0.9</v>
      </c>
      <c r="Y395" s="28">
        <v>7.59</v>
      </c>
      <c r="Z395" s="198">
        <v>6.2</v>
      </c>
      <c r="AA395" s="198">
        <v>6.6</v>
      </c>
      <c r="AB395" s="198" t="s">
        <v>15</v>
      </c>
      <c r="AC395" s="198">
        <v>26.19</v>
      </c>
      <c r="AD395" s="198">
        <v>0.04</v>
      </c>
      <c r="AE395" s="178" t="s">
        <v>1900</v>
      </c>
      <c r="AF395" s="198">
        <v>1.1499999999999999</v>
      </c>
      <c r="AG395" s="28" t="s">
        <v>1900</v>
      </c>
      <c r="AH395" s="198">
        <v>2.41</v>
      </c>
      <c r="AI395" s="229">
        <v>7.6</v>
      </c>
      <c r="AJ395" s="198">
        <v>1.08</v>
      </c>
      <c r="AK395" s="198">
        <v>1.9</v>
      </c>
      <c r="AL395" s="198">
        <v>1.05</v>
      </c>
      <c r="AM395" s="229">
        <v>8.1279999999999991E-2</v>
      </c>
      <c r="AN395" s="198" t="s">
        <v>15</v>
      </c>
      <c r="AO395" s="229">
        <v>17.333333333333332</v>
      </c>
      <c r="AP395" s="229">
        <v>6.6000000000000005</v>
      </c>
      <c r="AQ395" s="217">
        <f t="shared" si="34"/>
        <v>23.933333333333334</v>
      </c>
      <c r="AR395" s="261">
        <f t="shared" si="35"/>
        <v>0.72423398328690802</v>
      </c>
      <c r="AS395" s="198">
        <v>4.3600000000000003</v>
      </c>
      <c r="AT395" s="198" t="s">
        <v>15</v>
      </c>
      <c r="AU395" s="198" t="s">
        <v>15</v>
      </c>
      <c r="AV395" s="198" t="s">
        <v>15</v>
      </c>
      <c r="AW395" s="204">
        <f t="shared" si="26"/>
        <v>4.5059457430930427</v>
      </c>
      <c r="AX395" s="198">
        <v>0.91590000000000005</v>
      </c>
      <c r="AY395" s="198">
        <v>8.5400000000000004E-2</v>
      </c>
      <c r="AZ395" s="217">
        <f t="shared" si="27"/>
        <v>1.2903950181793102E-2</v>
      </c>
      <c r="BA395" s="229">
        <v>0.83050000000000002</v>
      </c>
      <c r="BB395" s="267">
        <f t="shared" si="28"/>
        <v>0.22795184594953519</v>
      </c>
      <c r="BC395" s="229">
        <v>2.8899999999999999E-2</v>
      </c>
      <c r="BD395" s="229">
        <f t="shared" si="29"/>
        <v>8.4165201471941113E-3</v>
      </c>
      <c r="BE395" s="229">
        <v>28.3642</v>
      </c>
      <c r="BF395" s="229">
        <f t="shared" si="30"/>
        <v>8.5630572187797132</v>
      </c>
      <c r="BG395" s="217">
        <f t="shared" si="31"/>
        <v>7.5942166769781327E-2</v>
      </c>
      <c r="BH395" s="204" t="s">
        <v>15</v>
      </c>
      <c r="BI395" s="204" t="s">
        <v>15</v>
      </c>
      <c r="BJ395" s="309">
        <v>18.49483</v>
      </c>
      <c r="BK395" s="309">
        <v>864947800</v>
      </c>
      <c r="BL395" s="309">
        <v>212148500</v>
      </c>
      <c r="BM395" s="309">
        <v>0.40164420000000001</v>
      </c>
      <c r="BN395" s="309">
        <v>0.21346399999999999</v>
      </c>
      <c r="BO395" s="309">
        <v>0.2195763</v>
      </c>
      <c r="BP395" s="309">
        <v>0.14214789999999999</v>
      </c>
      <c r="BQ395" s="309">
        <v>7.395264E-6</v>
      </c>
      <c r="BR395" s="309">
        <v>2.3160409999999999E-2</v>
      </c>
      <c r="BS395" s="136">
        <v>9.8177201747894305</v>
      </c>
      <c r="BT395" s="136">
        <v>8.5646407604217494</v>
      </c>
      <c r="BU395" s="136">
        <v>1.1147424578666699E-2</v>
      </c>
      <c r="BV395" s="136">
        <v>-2.27102378266864E-3</v>
      </c>
      <c r="BW395" s="136">
        <v>1.1658546864055101E-2</v>
      </c>
      <c r="BX395" s="136">
        <v>348.48492465144801</v>
      </c>
      <c r="BY395" s="136">
        <v>2722.9136224436302</v>
      </c>
      <c r="BZ395" s="136">
        <v>3.43724393683335E-2</v>
      </c>
      <c r="CA395" s="136">
        <v>1.4056796321666701E-3</v>
      </c>
      <c r="CB395" s="136">
        <v>116052.111758382</v>
      </c>
      <c r="CC395" s="136">
        <v>1503.7507455740499</v>
      </c>
      <c r="CD395" s="136">
        <v>769.838441715969</v>
      </c>
      <c r="CE395" s="136">
        <v>0</v>
      </c>
      <c r="CF395" s="136">
        <v>9.8508999999999993</v>
      </c>
      <c r="CG395" s="136">
        <v>14.296087</v>
      </c>
      <c r="CH395" s="136">
        <v>24.6</v>
      </c>
      <c r="CI395" s="136">
        <v>26.774482758620699</v>
      </c>
      <c r="CJ395" s="136">
        <v>27.126869806094199</v>
      </c>
      <c r="CK395" s="136">
        <v>0.15840000000000001</v>
      </c>
      <c r="CL395" s="136">
        <v>15.6816</v>
      </c>
      <c r="CM395" s="136">
        <v>38.595599999999997</v>
      </c>
      <c r="CN395" s="136">
        <v>0</v>
      </c>
      <c r="CO395" s="136">
        <v>21733.948058000002</v>
      </c>
      <c r="CP395" s="136">
        <v>63660.171670000003</v>
      </c>
      <c r="CQ395" s="136">
        <v>91</v>
      </c>
      <c r="CR395" s="136">
        <v>82.820689655172401</v>
      </c>
      <c r="CS395" s="136">
        <v>80.975069252077603</v>
      </c>
      <c r="CT395" s="136">
        <v>1004.9</v>
      </c>
      <c r="CU395" s="136">
        <v>1004.93448275862</v>
      </c>
      <c r="CV395" s="136">
        <v>1005.17950138504</v>
      </c>
      <c r="CW395" s="136">
        <v>1.4</v>
      </c>
      <c r="CX395" s="136">
        <v>1.5958620689655201</v>
      </c>
      <c r="CY395" s="136">
        <v>1.70969529085873</v>
      </c>
      <c r="CZ395" s="136">
        <v>243</v>
      </c>
      <c r="DA395" s="136">
        <v>150.11724137931</v>
      </c>
      <c r="DB395" s="136">
        <v>132.22714681440399</v>
      </c>
      <c r="DC395" s="136">
        <v>0</v>
      </c>
      <c r="DD395" s="136">
        <v>2983.1750000000002</v>
      </c>
      <c r="DE395" s="136">
        <v>7960.4750000000004</v>
      </c>
      <c r="DF395" s="136">
        <v>0</v>
      </c>
      <c r="DG395" s="136">
        <v>25003.45</v>
      </c>
      <c r="DH395" s="136">
        <v>69672.175000000003</v>
      </c>
      <c r="DI395" s="136">
        <v>440.97500000000002</v>
      </c>
      <c r="DJ395" s="136">
        <v>65882.324999999997</v>
      </c>
      <c r="DK395" s="136">
        <v>164555.70000000001</v>
      </c>
      <c r="DL395" s="136">
        <v>419.17500000000001</v>
      </c>
      <c r="DM395" s="136">
        <v>61579.275000000001</v>
      </c>
      <c r="DN395" s="136">
        <v>153274.875</v>
      </c>
      <c r="DO395" s="136">
        <v>0</v>
      </c>
      <c r="DP395" s="136">
        <v>1630.367</v>
      </c>
      <c r="DQ395" s="136">
        <v>4492.1090000000004</v>
      </c>
      <c r="DR395" s="136">
        <v>0</v>
      </c>
      <c r="DS395" s="136">
        <v>52.258000000000003</v>
      </c>
      <c r="DT395" s="136">
        <v>146.08600000000001</v>
      </c>
      <c r="DU395" s="136">
        <v>0</v>
      </c>
      <c r="DV395" s="136">
        <v>276</v>
      </c>
      <c r="DW395" s="136">
        <v>777.9</v>
      </c>
      <c r="DX395" s="136">
        <v>0</v>
      </c>
      <c r="DY395" s="136">
        <v>1667.7</v>
      </c>
      <c r="DZ395" s="136">
        <v>8397.3250000000098</v>
      </c>
      <c r="EA395" s="136">
        <v>0</v>
      </c>
      <c r="EB395" s="136">
        <v>10441.775</v>
      </c>
      <c r="EC395" s="136">
        <v>25098.25</v>
      </c>
      <c r="ED395" s="61"/>
      <c r="IM395"/>
    </row>
    <row r="396" spans="1:404" ht="20.25" customHeight="1">
      <c r="A396" s="25">
        <v>40270</v>
      </c>
      <c r="B396" s="26" t="s">
        <v>505</v>
      </c>
      <c r="C396" s="27">
        <v>2</v>
      </c>
      <c r="D396" s="14">
        <v>-3.4267500000000002</v>
      </c>
      <c r="E396" s="23">
        <v>-60.287309999999998</v>
      </c>
      <c r="F396" s="11" t="s">
        <v>12</v>
      </c>
      <c r="G396" s="13">
        <v>3</v>
      </c>
      <c r="H396" s="11" t="s">
        <v>41</v>
      </c>
      <c r="I396" s="12" t="s">
        <v>507</v>
      </c>
      <c r="J396" s="12" t="s">
        <v>1930</v>
      </c>
      <c r="K396" s="24" t="s">
        <v>501</v>
      </c>
      <c r="L396" s="136">
        <v>0</v>
      </c>
      <c r="M396" s="167">
        <v>8.5</v>
      </c>
      <c r="N396" s="167">
        <v>1.2</v>
      </c>
      <c r="O396" s="167">
        <v>29.3</v>
      </c>
      <c r="P396" s="167">
        <v>59</v>
      </c>
      <c r="Q396" s="167">
        <v>7.92</v>
      </c>
      <c r="R396" s="206">
        <v>31.4</v>
      </c>
      <c r="S396" s="206">
        <v>2.4</v>
      </c>
      <c r="T396" s="206">
        <v>1</v>
      </c>
      <c r="U396" s="206">
        <v>0.2</v>
      </c>
      <c r="V396" s="206" t="s">
        <v>15</v>
      </c>
      <c r="W396" s="28">
        <v>6.56</v>
      </c>
      <c r="X396" s="28">
        <v>0.81</v>
      </c>
      <c r="Y396" s="28">
        <v>7.76</v>
      </c>
      <c r="Z396" s="167">
        <v>3.4</v>
      </c>
      <c r="AA396" s="167">
        <v>6.8</v>
      </c>
      <c r="AB396" s="167" t="s">
        <v>15</v>
      </c>
      <c r="AC396" s="167">
        <v>25.97</v>
      </c>
      <c r="AD396" s="167">
        <v>0.04</v>
      </c>
      <c r="AE396" s="167">
        <v>0.41</v>
      </c>
      <c r="AF396" s="167">
        <v>1.33</v>
      </c>
      <c r="AG396" s="28" t="s">
        <v>1900</v>
      </c>
      <c r="AH396" s="167">
        <v>2.5099999999999998</v>
      </c>
      <c r="AI396" s="206">
        <v>6.94</v>
      </c>
      <c r="AJ396" s="167">
        <v>0.98</v>
      </c>
      <c r="AK396" s="167">
        <v>1.68</v>
      </c>
      <c r="AL396" s="167">
        <v>0.93</v>
      </c>
      <c r="AM396" s="206">
        <v>7.9299999999999995E-2</v>
      </c>
      <c r="AN396" s="167" t="s">
        <v>15</v>
      </c>
      <c r="AO396" s="206" t="s">
        <v>15</v>
      </c>
      <c r="AP396" s="206" t="s">
        <v>15</v>
      </c>
      <c r="AQ396" s="167" t="s">
        <v>15</v>
      </c>
      <c r="AR396" s="261" t="str">
        <f t="shared" si="35"/>
        <v>NaN</v>
      </c>
      <c r="AS396" s="167" t="s">
        <v>15</v>
      </c>
      <c r="AT396" s="167" t="s">
        <v>15</v>
      </c>
      <c r="AU396" s="167" t="s">
        <v>15</v>
      </c>
      <c r="AV396" s="167" t="s">
        <v>15</v>
      </c>
      <c r="AW396" s="204">
        <f t="shared" si="26"/>
        <v>4.3961798403946641</v>
      </c>
      <c r="AX396" s="167">
        <v>0.7369</v>
      </c>
      <c r="AY396" s="167">
        <v>4.2700000000000002E-2</v>
      </c>
      <c r="AZ396" s="217">
        <f t="shared" si="27"/>
        <v>6.4519750908965511E-3</v>
      </c>
      <c r="BA396" s="206">
        <v>0.69420000000000004</v>
      </c>
      <c r="BB396" s="248">
        <f t="shared" si="28"/>
        <v>0.19054084462151394</v>
      </c>
      <c r="BC396" s="206">
        <v>4.82E-2</v>
      </c>
      <c r="BD396" s="206">
        <f t="shared" si="29"/>
        <v>1.4037241214351428E-2</v>
      </c>
      <c r="BE396" s="206">
        <v>36.782400000000003</v>
      </c>
      <c r="BF396" s="206">
        <f t="shared" si="30"/>
        <v>11.10448367463362</v>
      </c>
      <c r="BG396" s="217">
        <f t="shared" si="31"/>
        <v>7.1897509400455945E-2</v>
      </c>
      <c r="BH396" s="217" t="s">
        <v>15</v>
      </c>
      <c r="BI396" s="217" t="s">
        <v>15</v>
      </c>
      <c r="BJ396" s="309">
        <v>18.49483</v>
      </c>
      <c r="BK396" s="309">
        <v>864947800</v>
      </c>
      <c r="BL396" s="309">
        <v>212148500</v>
      </c>
      <c r="BM396" s="309">
        <v>0.40164420000000001</v>
      </c>
      <c r="BN396" s="309">
        <v>0.21346399999999999</v>
      </c>
      <c r="BO396" s="309">
        <v>0.2195763</v>
      </c>
      <c r="BP396" s="309">
        <v>0.14214789999999999</v>
      </c>
      <c r="BQ396" s="309">
        <v>7.395264E-6</v>
      </c>
      <c r="BR396" s="309">
        <v>2.3160409999999999E-2</v>
      </c>
      <c r="BS396" s="136">
        <v>9.8177201747894305</v>
      </c>
      <c r="BT396" s="136">
        <v>8.5646407604217494</v>
      </c>
      <c r="BU396" s="136">
        <v>1.1147424578666699E-2</v>
      </c>
      <c r="BV396" s="136">
        <v>-2.27102378266864E-3</v>
      </c>
      <c r="BW396" s="136">
        <v>1.1658546864055101E-2</v>
      </c>
      <c r="BX396" s="136">
        <v>348.48492465144801</v>
      </c>
      <c r="BY396" s="136">
        <v>2722.9136224436302</v>
      </c>
      <c r="BZ396" s="136">
        <v>3.43724393683335E-2</v>
      </c>
      <c r="CA396" s="136">
        <v>1.4056796321666701E-3</v>
      </c>
      <c r="CB396" s="136">
        <v>116052.111758382</v>
      </c>
      <c r="CC396" s="136">
        <v>1503.7507455740499</v>
      </c>
      <c r="CD396" s="136">
        <v>769.838441715969</v>
      </c>
      <c r="CE396" s="136">
        <v>0</v>
      </c>
      <c r="CF396" s="136">
        <v>9.8508999999999993</v>
      </c>
      <c r="CG396" s="136">
        <v>14.296087</v>
      </c>
      <c r="CH396" s="136">
        <v>24.6</v>
      </c>
      <c r="CI396" s="136">
        <v>26.774482758620699</v>
      </c>
      <c r="CJ396" s="136">
        <v>27.126869806094199</v>
      </c>
      <c r="CK396" s="136">
        <v>0.15840000000000001</v>
      </c>
      <c r="CL396" s="136">
        <v>15.6816</v>
      </c>
      <c r="CM396" s="136">
        <v>38.595599999999997</v>
      </c>
      <c r="CN396" s="136">
        <v>0</v>
      </c>
      <c r="CO396" s="136">
        <v>21733.948058000002</v>
      </c>
      <c r="CP396" s="136">
        <v>63660.171670000003</v>
      </c>
      <c r="CQ396" s="136">
        <v>91</v>
      </c>
      <c r="CR396" s="136">
        <v>82.820689655172401</v>
      </c>
      <c r="CS396" s="136">
        <v>80.975069252077603</v>
      </c>
      <c r="CT396" s="136">
        <v>1004.9</v>
      </c>
      <c r="CU396" s="136">
        <v>1004.93448275862</v>
      </c>
      <c r="CV396" s="136">
        <v>1005.17950138504</v>
      </c>
      <c r="CW396" s="136">
        <v>1.4</v>
      </c>
      <c r="CX396" s="136">
        <v>1.5958620689655201</v>
      </c>
      <c r="CY396" s="136">
        <v>1.70969529085873</v>
      </c>
      <c r="CZ396" s="136">
        <v>243</v>
      </c>
      <c r="DA396" s="136">
        <v>150.11724137931</v>
      </c>
      <c r="DB396" s="136">
        <v>132.22714681440399</v>
      </c>
      <c r="DC396" s="136">
        <v>0</v>
      </c>
      <c r="DD396" s="136">
        <v>2983.1750000000002</v>
      </c>
      <c r="DE396" s="136">
        <v>7960.4750000000004</v>
      </c>
      <c r="DF396" s="136">
        <v>0</v>
      </c>
      <c r="DG396" s="136">
        <v>25003.45</v>
      </c>
      <c r="DH396" s="136">
        <v>69672.175000000003</v>
      </c>
      <c r="DI396" s="136">
        <v>440.97500000000002</v>
      </c>
      <c r="DJ396" s="136">
        <v>65882.324999999997</v>
      </c>
      <c r="DK396" s="136">
        <v>164555.70000000001</v>
      </c>
      <c r="DL396" s="136">
        <v>419.17500000000001</v>
      </c>
      <c r="DM396" s="136">
        <v>61579.275000000001</v>
      </c>
      <c r="DN396" s="136">
        <v>153274.875</v>
      </c>
      <c r="DO396" s="136">
        <v>0</v>
      </c>
      <c r="DP396" s="136">
        <v>1630.367</v>
      </c>
      <c r="DQ396" s="136">
        <v>4492.1090000000004</v>
      </c>
      <c r="DR396" s="136">
        <v>0</v>
      </c>
      <c r="DS396" s="136">
        <v>52.258000000000003</v>
      </c>
      <c r="DT396" s="136">
        <v>146.08600000000001</v>
      </c>
      <c r="DU396" s="136">
        <v>0</v>
      </c>
      <c r="DV396" s="136">
        <v>276</v>
      </c>
      <c r="DW396" s="136">
        <v>777.9</v>
      </c>
      <c r="DX396" s="136">
        <v>0</v>
      </c>
      <c r="DY396" s="136">
        <v>1667.7</v>
      </c>
      <c r="DZ396" s="136">
        <v>8397.3250000000098</v>
      </c>
      <c r="EA396" s="136">
        <v>0</v>
      </c>
      <c r="EB396" s="136">
        <v>10441.775</v>
      </c>
      <c r="EC396" s="136">
        <v>25098.25</v>
      </c>
      <c r="ED396" s="61"/>
      <c r="IM396"/>
    </row>
    <row r="397" spans="1:404" ht="20.25" customHeight="1">
      <c r="A397" s="25">
        <v>40270</v>
      </c>
      <c r="B397" s="26" t="s">
        <v>288</v>
      </c>
      <c r="C397" s="27">
        <v>2</v>
      </c>
      <c r="D397" s="14">
        <v>-3.3898299999999999</v>
      </c>
      <c r="E397" s="23">
        <v>-60.315269999999998</v>
      </c>
      <c r="F397" s="11" t="s">
        <v>16</v>
      </c>
      <c r="G397" s="13">
        <v>5</v>
      </c>
      <c r="H397" s="11" t="s">
        <v>43</v>
      </c>
      <c r="I397" s="12" t="s">
        <v>460</v>
      </c>
      <c r="J397" s="12" t="s">
        <v>1930</v>
      </c>
      <c r="K397" s="24" t="s">
        <v>501</v>
      </c>
      <c r="L397" s="136">
        <v>0</v>
      </c>
      <c r="M397" s="198">
        <v>6.5</v>
      </c>
      <c r="N397" s="198">
        <v>1</v>
      </c>
      <c r="O397" s="198">
        <v>29.53</v>
      </c>
      <c r="P397" s="198">
        <v>78.2</v>
      </c>
      <c r="Q397" s="198">
        <v>1.68</v>
      </c>
      <c r="R397" s="229">
        <v>80.400000000000006</v>
      </c>
      <c r="S397" s="229">
        <v>6.12</v>
      </c>
      <c r="T397" s="229">
        <v>0.5</v>
      </c>
      <c r="U397" s="229">
        <v>0.1</v>
      </c>
      <c r="V397" s="229" t="s">
        <v>15</v>
      </c>
      <c r="W397" s="28">
        <v>7.15</v>
      </c>
      <c r="X397" s="28">
        <v>1.28</v>
      </c>
      <c r="Y397" s="28">
        <v>13.7</v>
      </c>
      <c r="Z397" s="198">
        <v>7.2</v>
      </c>
      <c r="AA397" s="198">
        <v>8.8000000000000007</v>
      </c>
      <c r="AB397" s="198" t="s">
        <v>15</v>
      </c>
      <c r="AC397" s="198">
        <v>34.729999999999997</v>
      </c>
      <c r="AD397" s="198">
        <v>0.05</v>
      </c>
      <c r="AE397" s="178" t="s">
        <v>1900</v>
      </c>
      <c r="AF397" s="198">
        <v>1.53</v>
      </c>
      <c r="AG397" s="28" t="s">
        <v>1900</v>
      </c>
      <c r="AH397" s="198">
        <v>3.75</v>
      </c>
      <c r="AI397" s="229">
        <v>9.52</v>
      </c>
      <c r="AJ397" s="198">
        <v>1.58</v>
      </c>
      <c r="AK397" s="198">
        <v>2.72</v>
      </c>
      <c r="AL397" s="198">
        <v>1.65</v>
      </c>
      <c r="AM397" s="229">
        <v>2.5641999999999998E-2</v>
      </c>
      <c r="AN397" s="198" t="s">
        <v>15</v>
      </c>
      <c r="AO397" s="229">
        <v>30.366666666666664</v>
      </c>
      <c r="AP397" s="229">
        <v>0.76666666666666661</v>
      </c>
      <c r="AQ397" s="217">
        <f t="shared" si="34"/>
        <v>31.133333333333329</v>
      </c>
      <c r="AR397" s="261">
        <f t="shared" si="35"/>
        <v>0.97537473233404715</v>
      </c>
      <c r="AS397" s="198">
        <v>9.51</v>
      </c>
      <c r="AT397" s="198" t="s">
        <v>15</v>
      </c>
      <c r="AU397" s="198" t="s">
        <v>15</v>
      </c>
      <c r="AV397" s="198" t="s">
        <v>15</v>
      </c>
      <c r="AW397" s="204">
        <f t="shared" si="26"/>
        <v>1.4215238772686003</v>
      </c>
      <c r="AX397" s="198">
        <v>0.78949999999999998</v>
      </c>
      <c r="AY397" s="198">
        <v>7.1199999999999999E-2</v>
      </c>
      <c r="AZ397" s="217">
        <f t="shared" si="27"/>
        <v>1.0758328488801743E-2</v>
      </c>
      <c r="BA397" s="229">
        <v>0.71840000000000004</v>
      </c>
      <c r="BB397" s="267">
        <f t="shared" si="28"/>
        <v>0.19718315006640108</v>
      </c>
      <c r="BC397" s="229" t="s">
        <v>15</v>
      </c>
      <c r="BD397" s="28" t="s">
        <v>1900</v>
      </c>
      <c r="BE397" s="229">
        <v>45.731499999999997</v>
      </c>
      <c r="BF397" s="229">
        <f t="shared" si="30"/>
        <v>13.806187066817483</v>
      </c>
      <c r="BG397" s="217">
        <f t="shared" si="31"/>
        <v>3.0970548811738108E-2</v>
      </c>
      <c r="BH397" s="204" t="s">
        <v>15</v>
      </c>
      <c r="BI397" s="204" t="s">
        <v>15</v>
      </c>
      <c r="BJ397" s="309">
        <v>18.49483</v>
      </c>
      <c r="BK397" s="309">
        <v>864947800</v>
      </c>
      <c r="BL397" s="309">
        <v>212148500</v>
      </c>
      <c r="BM397" s="309">
        <v>0.40164420000000001</v>
      </c>
      <c r="BN397" s="309">
        <v>0.21346399999999999</v>
      </c>
      <c r="BO397" s="309">
        <v>0.2195763</v>
      </c>
      <c r="BP397" s="309">
        <v>0.14214789999999999</v>
      </c>
      <c r="BQ397" s="309">
        <v>7.395264E-6</v>
      </c>
      <c r="BR397" s="309">
        <v>2.3160409999999999E-2</v>
      </c>
      <c r="BS397" s="136">
        <v>12.4590702056885</v>
      </c>
      <c r="BT397" s="136">
        <v>5.9232010841369602</v>
      </c>
      <c r="BU397" s="136">
        <v>-3.5235180985182502E-3</v>
      </c>
      <c r="BV397" s="136">
        <v>2.1368669695220901E-3</v>
      </c>
      <c r="BW397" s="136">
        <v>4.1212954092770798E-3</v>
      </c>
      <c r="BX397" s="136">
        <v>328.76493313128901</v>
      </c>
      <c r="BY397" s="136">
        <v>2277.6287889150799</v>
      </c>
      <c r="BZ397" s="136">
        <v>2.78968987812938E-2</v>
      </c>
      <c r="CA397" s="136">
        <v>5.2728863048128805E-4</v>
      </c>
      <c r="CB397" s="136">
        <v>23659.529376515002</v>
      </c>
      <c r="CC397" s="136">
        <v>5487.6081708759903</v>
      </c>
      <c r="CD397" s="136">
        <v>1600.45295064627</v>
      </c>
      <c r="CE397" s="136">
        <v>0</v>
      </c>
      <c r="CF397" s="136">
        <v>9.8508999999999993</v>
      </c>
      <c r="CG397" s="136">
        <v>14.296087</v>
      </c>
      <c r="CH397" s="136">
        <v>24.6</v>
      </c>
      <c r="CI397" s="136">
        <v>26.775172413793101</v>
      </c>
      <c r="CJ397" s="136">
        <v>27.126038781163501</v>
      </c>
      <c r="CK397" s="136">
        <v>0.16919999999999999</v>
      </c>
      <c r="CL397" s="136">
        <v>15.6564</v>
      </c>
      <c r="CM397" s="136">
        <v>38.620800000000003</v>
      </c>
      <c r="CN397" s="136">
        <v>0</v>
      </c>
      <c r="CO397" s="136">
        <v>21733.948058000002</v>
      </c>
      <c r="CP397" s="136">
        <v>63660.171670000003</v>
      </c>
      <c r="CQ397" s="136">
        <v>89</v>
      </c>
      <c r="CR397" s="136">
        <v>82.834482758620695</v>
      </c>
      <c r="CS397" s="136">
        <v>80.972299168975098</v>
      </c>
      <c r="CT397" s="136">
        <v>1005</v>
      </c>
      <c r="CU397" s="136">
        <v>1004.9337931034499</v>
      </c>
      <c r="CV397" s="136">
        <v>1005.17977839335</v>
      </c>
      <c r="CW397" s="136">
        <v>1.3</v>
      </c>
      <c r="CX397" s="136">
        <v>1.59379310344828</v>
      </c>
      <c r="CY397" s="136">
        <v>1.7099722991689701</v>
      </c>
      <c r="CZ397" s="136">
        <v>234</v>
      </c>
      <c r="DA397" s="136">
        <v>149.57241379310301</v>
      </c>
      <c r="DB397" s="136">
        <v>132.68421052631601</v>
      </c>
      <c r="DC397" s="136">
        <v>0</v>
      </c>
      <c r="DD397" s="136">
        <v>2983.1750000000002</v>
      </c>
      <c r="DE397" s="136">
        <v>7960.4750000000004</v>
      </c>
      <c r="DF397" s="136">
        <v>0</v>
      </c>
      <c r="DG397" s="136">
        <v>25003.45</v>
      </c>
      <c r="DH397" s="136">
        <v>69672.175000000003</v>
      </c>
      <c r="DI397" s="136">
        <v>440.42500000000001</v>
      </c>
      <c r="DJ397" s="136">
        <v>65867.149999999994</v>
      </c>
      <c r="DK397" s="136">
        <v>164557.45000000001</v>
      </c>
      <c r="DL397" s="136">
        <v>418.6</v>
      </c>
      <c r="DM397" s="136">
        <v>61577.95</v>
      </c>
      <c r="DN397" s="136">
        <v>153285.1</v>
      </c>
      <c r="DO397" s="136">
        <v>0</v>
      </c>
      <c r="DP397" s="136">
        <v>1630.367</v>
      </c>
      <c r="DQ397" s="136">
        <v>4492.1090000000004</v>
      </c>
      <c r="DR397" s="136">
        <v>0</v>
      </c>
      <c r="DS397" s="136">
        <v>52.258000000000003</v>
      </c>
      <c r="DT397" s="136">
        <v>146.08600000000001</v>
      </c>
      <c r="DU397" s="136">
        <v>0</v>
      </c>
      <c r="DV397" s="136">
        <v>276</v>
      </c>
      <c r="DW397" s="136">
        <v>777.9</v>
      </c>
      <c r="DX397" s="136">
        <v>0</v>
      </c>
      <c r="DY397" s="136">
        <v>1667.7</v>
      </c>
      <c r="DZ397" s="136">
        <v>8397.3250000000098</v>
      </c>
      <c r="EA397" s="136">
        <v>0</v>
      </c>
      <c r="EB397" s="136">
        <v>10441.775</v>
      </c>
      <c r="EC397" s="136">
        <v>25098.25</v>
      </c>
      <c r="ED397" s="61"/>
      <c r="IM397"/>
    </row>
    <row r="398" spans="1:404" ht="20.25" customHeight="1">
      <c r="A398" s="17">
        <v>40270</v>
      </c>
      <c r="B398" s="18" t="s">
        <v>288</v>
      </c>
      <c r="C398" s="19">
        <v>2</v>
      </c>
      <c r="D398" s="14">
        <v>-3.3898299999999999</v>
      </c>
      <c r="E398" s="15">
        <v>-60.315269999999998</v>
      </c>
      <c r="F398" s="11" t="s">
        <v>16</v>
      </c>
      <c r="G398" s="13">
        <v>5</v>
      </c>
      <c r="H398" s="11" t="s">
        <v>43</v>
      </c>
      <c r="I398" s="12" t="s">
        <v>508</v>
      </c>
      <c r="J398" s="12" t="s">
        <v>1930</v>
      </c>
      <c r="K398" s="16" t="s">
        <v>501</v>
      </c>
      <c r="L398" s="136">
        <v>1</v>
      </c>
      <c r="M398" s="167">
        <v>6.5</v>
      </c>
      <c r="N398" s="167">
        <v>1</v>
      </c>
      <c r="O398" s="167">
        <v>29.52</v>
      </c>
      <c r="P398" s="167">
        <v>79</v>
      </c>
      <c r="Q398" s="167">
        <v>0.52</v>
      </c>
      <c r="R398" s="206">
        <v>80.8</v>
      </c>
      <c r="S398" s="206">
        <v>6.15</v>
      </c>
      <c r="T398" s="206">
        <v>0.5</v>
      </c>
      <c r="U398" s="206">
        <v>0.1</v>
      </c>
      <c r="V398" s="206" t="s">
        <v>15</v>
      </c>
      <c r="W398" s="20">
        <v>7.15</v>
      </c>
      <c r="X398" s="20">
        <v>1.1299999999999999</v>
      </c>
      <c r="Y398" s="20">
        <v>11.45</v>
      </c>
      <c r="Z398" s="167">
        <v>5.4</v>
      </c>
      <c r="AA398" s="167">
        <v>7.2</v>
      </c>
      <c r="AB398" s="167" t="s">
        <v>15</v>
      </c>
      <c r="AC398" s="167">
        <v>34.840000000000003</v>
      </c>
      <c r="AD398" s="167">
        <v>0.06</v>
      </c>
      <c r="AE398" s="178" t="s">
        <v>1900</v>
      </c>
      <c r="AF398" s="167">
        <v>1.42</v>
      </c>
      <c r="AG398" s="28" t="s">
        <v>1900</v>
      </c>
      <c r="AH398" s="167">
        <v>3.24</v>
      </c>
      <c r="AI398" s="206">
        <v>8.83</v>
      </c>
      <c r="AJ398" s="167">
        <v>1.56</v>
      </c>
      <c r="AK398" s="167">
        <v>2.52</v>
      </c>
      <c r="AL398" s="167">
        <v>1.46</v>
      </c>
      <c r="AM398" s="206">
        <v>2.3068000000000002E-2</v>
      </c>
      <c r="AN398" s="167" t="s">
        <v>15</v>
      </c>
      <c r="AO398" s="206">
        <v>38.199999999999996</v>
      </c>
      <c r="AP398" s="206">
        <v>1.7</v>
      </c>
      <c r="AQ398" s="217">
        <f t="shared" si="34"/>
        <v>39.9</v>
      </c>
      <c r="AR398" s="261">
        <f t="shared" si="35"/>
        <v>0.95739348370927313</v>
      </c>
      <c r="AS398" s="167">
        <v>5.35</v>
      </c>
      <c r="AT398" s="167" t="s">
        <v>15</v>
      </c>
      <c r="AU398" s="167" t="s">
        <v>15</v>
      </c>
      <c r="AV398" s="167" t="s">
        <v>15</v>
      </c>
      <c r="AW398" s="204">
        <f t="shared" si="26"/>
        <v>1.2788282037607077</v>
      </c>
      <c r="AX398" s="167">
        <v>0.58950000000000002</v>
      </c>
      <c r="AY398" s="167">
        <v>4.2700000000000002E-2</v>
      </c>
      <c r="AZ398" s="217">
        <f t="shared" si="27"/>
        <v>6.4519750908965511E-3</v>
      </c>
      <c r="BA398" s="206">
        <v>0.54679999999999995</v>
      </c>
      <c r="BB398" s="248">
        <f t="shared" si="28"/>
        <v>0.15008316600265606</v>
      </c>
      <c r="BC398" s="206">
        <v>3.85E-2</v>
      </c>
      <c r="BD398" s="206">
        <f t="shared" si="29"/>
        <v>1.1212319227230911E-2</v>
      </c>
      <c r="BE398" s="206">
        <v>54.377299999999998</v>
      </c>
      <c r="BF398" s="206">
        <f t="shared" si="30"/>
        <v>16.416325202288448</v>
      </c>
      <c r="BG398" s="217">
        <f t="shared" si="31"/>
        <v>2.6169112651615107E-2</v>
      </c>
      <c r="BH398" s="217" t="s">
        <v>15</v>
      </c>
      <c r="BI398" s="217" t="s">
        <v>15</v>
      </c>
      <c r="BJ398" s="309">
        <v>18.49483</v>
      </c>
      <c r="BK398" s="309">
        <v>864947800</v>
      </c>
      <c r="BL398" s="309">
        <v>212148500</v>
      </c>
      <c r="BM398" s="309">
        <v>0.40164420000000001</v>
      </c>
      <c r="BN398" s="309">
        <v>0.21346399999999999</v>
      </c>
      <c r="BO398" s="309">
        <v>0.2195763</v>
      </c>
      <c r="BP398" s="309">
        <v>0.14214789999999999</v>
      </c>
      <c r="BQ398" s="309">
        <v>7.395264E-6</v>
      </c>
      <c r="BR398" s="309">
        <v>2.3160409999999999E-2</v>
      </c>
      <c r="BS398" s="136">
        <v>12.4590702056885</v>
      </c>
      <c r="BT398" s="136">
        <v>5.9232010841369602</v>
      </c>
      <c r="BU398" s="136">
        <v>-3.5235180985182502E-3</v>
      </c>
      <c r="BV398" s="136">
        <v>2.1368669695220901E-3</v>
      </c>
      <c r="BW398" s="136">
        <v>4.1212954092770798E-3</v>
      </c>
      <c r="BX398" s="136">
        <v>328.76493313128901</v>
      </c>
      <c r="BY398" s="136">
        <v>2277.6287889150799</v>
      </c>
      <c r="BZ398" s="136">
        <v>2.78968987812938E-2</v>
      </c>
      <c r="CA398" s="136">
        <v>5.2728863048128805E-4</v>
      </c>
      <c r="CB398" s="136">
        <v>23659.529376515002</v>
      </c>
      <c r="CC398" s="136">
        <v>5487.6081708759903</v>
      </c>
      <c r="CD398" s="136">
        <v>1600.45295064627</v>
      </c>
      <c r="CE398" s="136">
        <v>0</v>
      </c>
      <c r="CF398" s="136">
        <v>9.8508999999999993</v>
      </c>
      <c r="CG398" s="136">
        <v>14.296087</v>
      </c>
      <c r="CH398" s="136">
        <v>24.6</v>
      </c>
      <c r="CI398" s="136">
        <v>26.775172413793101</v>
      </c>
      <c r="CJ398" s="136">
        <v>27.126038781163501</v>
      </c>
      <c r="CK398" s="136">
        <v>0.16919999999999999</v>
      </c>
      <c r="CL398" s="136">
        <v>15.6564</v>
      </c>
      <c r="CM398" s="136">
        <v>38.620800000000003</v>
      </c>
      <c r="CN398" s="136">
        <v>0</v>
      </c>
      <c r="CO398" s="136">
        <v>21733.948058000002</v>
      </c>
      <c r="CP398" s="136">
        <v>63660.171670000003</v>
      </c>
      <c r="CQ398" s="136">
        <v>89</v>
      </c>
      <c r="CR398" s="136">
        <v>82.834482758620695</v>
      </c>
      <c r="CS398" s="136">
        <v>80.972299168975098</v>
      </c>
      <c r="CT398" s="136">
        <v>1005</v>
      </c>
      <c r="CU398" s="136">
        <v>1004.9337931034499</v>
      </c>
      <c r="CV398" s="136">
        <v>1005.17977839335</v>
      </c>
      <c r="CW398" s="136">
        <v>1.3</v>
      </c>
      <c r="CX398" s="136">
        <v>1.59379310344828</v>
      </c>
      <c r="CY398" s="136">
        <v>1.7099722991689701</v>
      </c>
      <c r="CZ398" s="136">
        <v>234</v>
      </c>
      <c r="DA398" s="136">
        <v>149.57241379310301</v>
      </c>
      <c r="DB398" s="136">
        <v>132.68421052631601</v>
      </c>
      <c r="DC398" s="136">
        <v>0</v>
      </c>
      <c r="DD398" s="136">
        <v>2983.1750000000002</v>
      </c>
      <c r="DE398" s="136">
        <v>7960.4750000000004</v>
      </c>
      <c r="DF398" s="136">
        <v>0</v>
      </c>
      <c r="DG398" s="136">
        <v>25003.45</v>
      </c>
      <c r="DH398" s="136">
        <v>69672.175000000003</v>
      </c>
      <c r="DI398" s="136">
        <v>440.42500000000001</v>
      </c>
      <c r="DJ398" s="136">
        <v>65867.149999999994</v>
      </c>
      <c r="DK398" s="136">
        <v>164557.45000000001</v>
      </c>
      <c r="DL398" s="136">
        <v>418.6</v>
      </c>
      <c r="DM398" s="136">
        <v>61577.95</v>
      </c>
      <c r="DN398" s="136">
        <v>153285.1</v>
      </c>
      <c r="DO398" s="136">
        <v>0</v>
      </c>
      <c r="DP398" s="136">
        <v>1630.367</v>
      </c>
      <c r="DQ398" s="136">
        <v>4492.1090000000004</v>
      </c>
      <c r="DR398" s="136">
        <v>0</v>
      </c>
      <c r="DS398" s="136">
        <v>52.258000000000003</v>
      </c>
      <c r="DT398" s="136">
        <v>146.08600000000001</v>
      </c>
      <c r="DU398" s="136">
        <v>0</v>
      </c>
      <c r="DV398" s="136">
        <v>276</v>
      </c>
      <c r="DW398" s="136">
        <v>777.9</v>
      </c>
      <c r="DX398" s="136">
        <v>0</v>
      </c>
      <c r="DY398" s="136">
        <v>1667.7</v>
      </c>
      <c r="DZ398" s="136">
        <v>8397.3250000000098</v>
      </c>
      <c r="EA398" s="136">
        <v>0</v>
      </c>
      <c r="EB398" s="136">
        <v>10441.775</v>
      </c>
      <c r="EC398" s="136">
        <v>25098.25</v>
      </c>
      <c r="ED398" s="61"/>
      <c r="IM398"/>
    </row>
    <row r="399" spans="1:404" ht="20.25" customHeight="1">
      <c r="A399" s="17">
        <v>40270</v>
      </c>
      <c r="B399" s="18" t="s">
        <v>288</v>
      </c>
      <c r="C399" s="19">
        <v>2</v>
      </c>
      <c r="D399" s="14">
        <v>-3.3898299999999999</v>
      </c>
      <c r="E399" s="15">
        <v>-60.315269999999998</v>
      </c>
      <c r="F399" s="11" t="s">
        <v>16</v>
      </c>
      <c r="G399" s="13">
        <v>5</v>
      </c>
      <c r="H399" s="11" t="s">
        <v>43</v>
      </c>
      <c r="I399" s="12" t="s">
        <v>509</v>
      </c>
      <c r="J399" s="12" t="s">
        <v>1930</v>
      </c>
      <c r="K399" s="16" t="s">
        <v>501</v>
      </c>
      <c r="L399" s="136">
        <v>0</v>
      </c>
      <c r="M399" s="198">
        <v>6.5</v>
      </c>
      <c r="N399" s="198">
        <v>1</v>
      </c>
      <c r="O399" s="198">
        <v>29.52</v>
      </c>
      <c r="P399" s="198">
        <v>78</v>
      </c>
      <c r="Q399" s="198">
        <v>6.02</v>
      </c>
      <c r="R399" s="229">
        <v>78.5</v>
      </c>
      <c r="S399" s="229">
        <v>5.98</v>
      </c>
      <c r="T399" s="229">
        <v>0.3</v>
      </c>
      <c r="U399" s="229">
        <v>0.1</v>
      </c>
      <c r="V399" s="229" t="s">
        <v>15</v>
      </c>
      <c r="W399" s="20">
        <v>7.11</v>
      </c>
      <c r="X399" s="20">
        <v>1.1599999999999999</v>
      </c>
      <c r="Y399" s="20">
        <v>5.0999999999999996</v>
      </c>
      <c r="Z399" s="198">
        <v>7.2</v>
      </c>
      <c r="AA399" s="198" t="s">
        <v>15</v>
      </c>
      <c r="AB399" s="198" t="s">
        <v>15</v>
      </c>
      <c r="AC399" s="198">
        <v>34.979999999999997</v>
      </c>
      <c r="AD399" s="198">
        <v>0.05</v>
      </c>
      <c r="AE399" s="178" t="s">
        <v>1900</v>
      </c>
      <c r="AF399" s="198">
        <v>1.68</v>
      </c>
      <c r="AG399" s="28" t="s">
        <v>1900</v>
      </c>
      <c r="AH399" s="198">
        <v>4.05</v>
      </c>
      <c r="AI399" s="229">
        <v>8.4499999999999993</v>
      </c>
      <c r="AJ399" s="198">
        <v>1.58</v>
      </c>
      <c r="AK399" s="198">
        <v>2.5499999999999998</v>
      </c>
      <c r="AL399" s="198">
        <v>1.48</v>
      </c>
      <c r="AM399" s="229">
        <v>2.5246000000000001E-2</v>
      </c>
      <c r="AN399" s="198" t="s">
        <v>15</v>
      </c>
      <c r="AO399" s="229" t="s">
        <v>15</v>
      </c>
      <c r="AP399" s="229" t="s">
        <v>15</v>
      </c>
      <c r="AQ399" s="198" t="s">
        <v>15</v>
      </c>
      <c r="AR399" s="261" t="str">
        <f t="shared" si="35"/>
        <v>NaN</v>
      </c>
      <c r="AS399" s="198" t="s">
        <v>15</v>
      </c>
      <c r="AT399" s="198" t="s">
        <v>15</v>
      </c>
      <c r="AU399" s="198" t="s">
        <v>15</v>
      </c>
      <c r="AV399" s="198" t="s">
        <v>15</v>
      </c>
      <c r="AW399" s="204">
        <f t="shared" si="26"/>
        <v>1.3995706967289245</v>
      </c>
      <c r="AX399" s="198">
        <v>0.62109999999999999</v>
      </c>
      <c r="AY399" s="198">
        <v>6.1699999999999998E-2</v>
      </c>
      <c r="AZ399" s="217">
        <f t="shared" si="27"/>
        <v>9.3228773561666797E-3</v>
      </c>
      <c r="BA399" s="229">
        <v>0.55940000000000001</v>
      </c>
      <c r="BB399" s="267">
        <f t="shared" si="28"/>
        <v>0.15354155644090309</v>
      </c>
      <c r="BC399" s="229">
        <v>7.7100000000000002E-2</v>
      </c>
      <c r="BD399" s="229">
        <f t="shared" si="29"/>
        <v>2.2453761361545539E-2</v>
      </c>
      <c r="BE399" s="229">
        <v>35.3414</v>
      </c>
      <c r="BF399" s="229">
        <f t="shared" si="30"/>
        <v>10.669450588833154</v>
      </c>
      <c r="BG399" s="217">
        <f t="shared" si="31"/>
        <v>2.8302928247873022E-2</v>
      </c>
      <c r="BH399" s="204" t="s">
        <v>15</v>
      </c>
      <c r="BI399" s="204" t="s">
        <v>15</v>
      </c>
      <c r="BJ399" s="309">
        <v>18.49483</v>
      </c>
      <c r="BK399" s="309">
        <v>864947800</v>
      </c>
      <c r="BL399" s="309">
        <v>212148500</v>
      </c>
      <c r="BM399" s="309">
        <v>0.40164420000000001</v>
      </c>
      <c r="BN399" s="309">
        <v>0.21346399999999999</v>
      </c>
      <c r="BO399" s="309">
        <v>0.2195763</v>
      </c>
      <c r="BP399" s="309">
        <v>0.14214789999999999</v>
      </c>
      <c r="BQ399" s="309">
        <v>7.395264E-6</v>
      </c>
      <c r="BR399" s="309">
        <v>2.3160409999999999E-2</v>
      </c>
      <c r="BS399" s="136">
        <v>12.4590702056885</v>
      </c>
      <c r="BT399" s="136">
        <v>5.9232010841369602</v>
      </c>
      <c r="BU399" s="136">
        <v>-3.5235180985182502E-3</v>
      </c>
      <c r="BV399" s="136">
        <v>2.1368669695220901E-3</v>
      </c>
      <c r="BW399" s="136">
        <v>4.1212954092770798E-3</v>
      </c>
      <c r="BX399" s="136">
        <v>328.76493313128901</v>
      </c>
      <c r="BY399" s="136">
        <v>2277.6287889150799</v>
      </c>
      <c r="BZ399" s="136">
        <v>2.78968987812938E-2</v>
      </c>
      <c r="CA399" s="136">
        <v>5.2728863048128805E-4</v>
      </c>
      <c r="CB399" s="136">
        <v>23659.529376515002</v>
      </c>
      <c r="CC399" s="136">
        <v>5487.6081708759903</v>
      </c>
      <c r="CD399" s="136">
        <v>1600.45295064627</v>
      </c>
      <c r="CE399" s="136">
        <v>0</v>
      </c>
      <c r="CF399" s="136">
        <v>9.8508999999999993</v>
      </c>
      <c r="CG399" s="136">
        <v>14.296087</v>
      </c>
      <c r="CH399" s="136">
        <v>24.6</v>
      </c>
      <c r="CI399" s="136">
        <v>26.775172413793101</v>
      </c>
      <c r="CJ399" s="136">
        <v>27.126038781163501</v>
      </c>
      <c r="CK399" s="136">
        <v>0.16919999999999999</v>
      </c>
      <c r="CL399" s="136">
        <v>15.6564</v>
      </c>
      <c r="CM399" s="136">
        <v>38.620800000000003</v>
      </c>
      <c r="CN399" s="136">
        <v>0</v>
      </c>
      <c r="CO399" s="136">
        <v>21733.948058000002</v>
      </c>
      <c r="CP399" s="136">
        <v>63660.171670000003</v>
      </c>
      <c r="CQ399" s="136">
        <v>89</v>
      </c>
      <c r="CR399" s="136">
        <v>82.834482758620695</v>
      </c>
      <c r="CS399" s="136">
        <v>80.972299168975098</v>
      </c>
      <c r="CT399" s="136">
        <v>1005</v>
      </c>
      <c r="CU399" s="136">
        <v>1004.9337931034499</v>
      </c>
      <c r="CV399" s="136">
        <v>1005.17977839335</v>
      </c>
      <c r="CW399" s="136">
        <v>1.3</v>
      </c>
      <c r="CX399" s="136">
        <v>1.59379310344828</v>
      </c>
      <c r="CY399" s="136">
        <v>1.7099722991689701</v>
      </c>
      <c r="CZ399" s="136">
        <v>234</v>
      </c>
      <c r="DA399" s="136">
        <v>149.57241379310301</v>
      </c>
      <c r="DB399" s="136">
        <v>132.68421052631601</v>
      </c>
      <c r="DC399" s="136">
        <v>0</v>
      </c>
      <c r="DD399" s="136">
        <v>2983.1750000000002</v>
      </c>
      <c r="DE399" s="136">
        <v>7960.4750000000004</v>
      </c>
      <c r="DF399" s="136">
        <v>0</v>
      </c>
      <c r="DG399" s="136">
        <v>25003.45</v>
      </c>
      <c r="DH399" s="136">
        <v>69672.175000000003</v>
      </c>
      <c r="DI399" s="136">
        <v>440.42500000000001</v>
      </c>
      <c r="DJ399" s="136">
        <v>65867.149999999994</v>
      </c>
      <c r="DK399" s="136">
        <v>164557.45000000001</v>
      </c>
      <c r="DL399" s="136">
        <v>418.6</v>
      </c>
      <c r="DM399" s="136">
        <v>61577.95</v>
      </c>
      <c r="DN399" s="136">
        <v>153285.1</v>
      </c>
      <c r="DO399" s="136">
        <v>0</v>
      </c>
      <c r="DP399" s="136">
        <v>1630.367</v>
      </c>
      <c r="DQ399" s="136">
        <v>4492.1090000000004</v>
      </c>
      <c r="DR399" s="136">
        <v>0</v>
      </c>
      <c r="DS399" s="136">
        <v>52.258000000000003</v>
      </c>
      <c r="DT399" s="136">
        <v>146.08600000000001</v>
      </c>
      <c r="DU399" s="136">
        <v>0</v>
      </c>
      <c r="DV399" s="136">
        <v>276</v>
      </c>
      <c r="DW399" s="136">
        <v>777.9</v>
      </c>
      <c r="DX399" s="136">
        <v>0</v>
      </c>
      <c r="DY399" s="136">
        <v>1667.7</v>
      </c>
      <c r="DZ399" s="136">
        <v>8397.3250000000098</v>
      </c>
      <c r="EA399" s="136">
        <v>0</v>
      </c>
      <c r="EB399" s="136">
        <v>10441.775</v>
      </c>
      <c r="EC399" s="136">
        <v>25098.25</v>
      </c>
      <c r="ED399" s="61"/>
      <c r="IM399"/>
    </row>
    <row r="400" spans="1:404" ht="20.25" customHeight="1">
      <c r="A400" s="17">
        <v>40270</v>
      </c>
      <c r="B400" s="18" t="s">
        <v>514</v>
      </c>
      <c r="C400" s="19">
        <v>2</v>
      </c>
      <c r="D400" s="14">
        <v>-3.3781099999999999</v>
      </c>
      <c r="E400" s="15">
        <v>-60.269179999999999</v>
      </c>
      <c r="F400" s="11" t="s">
        <v>16</v>
      </c>
      <c r="G400" s="13">
        <v>8</v>
      </c>
      <c r="H400" s="11" t="s">
        <v>83</v>
      </c>
      <c r="I400" s="12" t="s">
        <v>515</v>
      </c>
      <c r="J400" s="12" t="s">
        <v>1930</v>
      </c>
      <c r="K400" s="16" t="s">
        <v>501</v>
      </c>
      <c r="L400" s="136">
        <v>0</v>
      </c>
      <c r="M400" s="167">
        <v>6.3</v>
      </c>
      <c r="N400" s="167">
        <v>1.2</v>
      </c>
      <c r="O400" s="167">
        <v>29.21</v>
      </c>
      <c r="P400" s="167">
        <v>82</v>
      </c>
      <c r="Q400" s="167">
        <v>2.77</v>
      </c>
      <c r="R400" s="206">
        <v>98.5</v>
      </c>
      <c r="S400" s="206">
        <v>7.55</v>
      </c>
      <c r="T400" s="206">
        <v>3.9</v>
      </c>
      <c r="U400" s="206">
        <v>0.9</v>
      </c>
      <c r="V400" s="206" t="s">
        <v>15</v>
      </c>
      <c r="W400" s="20">
        <v>7.41</v>
      </c>
      <c r="X400" s="20">
        <v>1.07</v>
      </c>
      <c r="Y400" s="20">
        <v>10.63</v>
      </c>
      <c r="Z400" s="167">
        <v>6.2</v>
      </c>
      <c r="AA400" s="167">
        <v>5</v>
      </c>
      <c r="AB400" s="167" t="s">
        <v>15</v>
      </c>
      <c r="AC400" s="167">
        <v>36.83</v>
      </c>
      <c r="AD400" s="167">
        <v>0.06</v>
      </c>
      <c r="AE400" s="178" t="s">
        <v>1900</v>
      </c>
      <c r="AF400" s="167">
        <v>1.46</v>
      </c>
      <c r="AG400" s="28" t="s">
        <v>1900</v>
      </c>
      <c r="AH400" s="167">
        <v>3.7</v>
      </c>
      <c r="AI400" s="206">
        <v>10.3</v>
      </c>
      <c r="AJ400" s="167">
        <v>1.69</v>
      </c>
      <c r="AK400" s="167">
        <v>2.92</v>
      </c>
      <c r="AL400" s="167">
        <v>1.87</v>
      </c>
      <c r="AM400" s="206">
        <v>6.2074000000000004E-2</v>
      </c>
      <c r="AN400" s="167" t="s">
        <v>15</v>
      </c>
      <c r="AO400" s="206">
        <v>39.56666666666667</v>
      </c>
      <c r="AP400" s="206">
        <v>3.3333333333333333E-2</v>
      </c>
      <c r="AQ400" s="217">
        <f t="shared" si="34"/>
        <v>39.6</v>
      </c>
      <c r="AR400" s="261">
        <f t="shared" si="35"/>
        <v>0.99915824915824925</v>
      </c>
      <c r="AS400" s="167">
        <v>3.19</v>
      </c>
      <c r="AT400" s="167" t="s">
        <v>15</v>
      </c>
      <c r="AU400" s="167" t="s">
        <v>15</v>
      </c>
      <c r="AV400" s="167" t="s">
        <v>15</v>
      </c>
      <c r="AW400" s="204">
        <f t="shared" si="26"/>
        <v>3.44121648691877</v>
      </c>
      <c r="AX400" s="167">
        <v>0.8599</v>
      </c>
      <c r="AY400" s="167">
        <v>0.14710000000000001</v>
      </c>
      <c r="AZ400" s="217">
        <f t="shared" si="27"/>
        <v>2.2226827537959782E-2</v>
      </c>
      <c r="BA400" s="206">
        <v>0.71279999999999999</v>
      </c>
      <c r="BB400" s="248">
        <f t="shared" si="28"/>
        <v>0.19564608764940239</v>
      </c>
      <c r="BC400" s="206">
        <v>9.5999999999999992E-3</v>
      </c>
      <c r="BD400" s="248">
        <f t="shared" si="29"/>
        <v>2.7957990800367987E-3</v>
      </c>
      <c r="BE400" s="206">
        <v>71.934200000000004</v>
      </c>
      <c r="BF400" s="206">
        <f t="shared" si="30"/>
        <v>21.716694656896497</v>
      </c>
      <c r="BG400" s="217">
        <f t="shared" si="31"/>
        <v>6.0244448297325136E-2</v>
      </c>
      <c r="BH400" s="217" t="s">
        <v>15</v>
      </c>
      <c r="BI400" s="217" t="s">
        <v>15</v>
      </c>
      <c r="BJ400" s="309">
        <v>18.49483</v>
      </c>
      <c r="BK400" s="309">
        <v>864947800</v>
      </c>
      <c r="BL400" s="309">
        <v>212148500</v>
      </c>
      <c r="BM400" s="309">
        <v>0.40164420000000001</v>
      </c>
      <c r="BN400" s="309">
        <v>0.21346399999999999</v>
      </c>
      <c r="BO400" s="309">
        <v>0.2195763</v>
      </c>
      <c r="BP400" s="309">
        <v>0.14214789999999999</v>
      </c>
      <c r="BQ400" s="309">
        <v>7.395264E-6</v>
      </c>
      <c r="BR400" s="309">
        <v>2.3160409999999999E-2</v>
      </c>
      <c r="BS400" s="136">
        <v>13.112241427103701</v>
      </c>
      <c r="BT400" s="136">
        <v>5.2701012293497698</v>
      </c>
      <c r="BU400" s="136">
        <v>3.3673269984622802E-3</v>
      </c>
      <c r="BV400" s="136">
        <v>5.8930033507446503E-3</v>
      </c>
      <c r="BW400" s="136">
        <v>6.7883821514745602E-3</v>
      </c>
      <c r="BX400" s="136">
        <v>60.255877211805299</v>
      </c>
      <c r="BY400" s="136">
        <v>4904.99583577268</v>
      </c>
      <c r="BZ400" s="136">
        <v>7.2857971392090895E-2</v>
      </c>
      <c r="CA400" s="136">
        <v>9.4741277689944898E-4</v>
      </c>
      <c r="CB400" s="136">
        <v>35716.492018340898</v>
      </c>
      <c r="CC400" s="136">
        <v>3037.5697629573901</v>
      </c>
      <c r="CD400" s="136">
        <v>787.244777851305</v>
      </c>
      <c r="CE400" s="136">
        <v>0</v>
      </c>
      <c r="CF400" s="136">
        <v>9.8508999999999993</v>
      </c>
      <c r="CG400" s="136">
        <v>14.296087</v>
      </c>
      <c r="CH400" s="136">
        <v>27.9</v>
      </c>
      <c r="CI400" s="136">
        <v>26.763448275862</v>
      </c>
      <c r="CJ400" s="136">
        <v>27.086980609418301</v>
      </c>
      <c r="CK400" s="136">
        <v>0.09</v>
      </c>
      <c r="CL400" s="136">
        <v>15.6456</v>
      </c>
      <c r="CM400" s="136">
        <v>38.512799999999999</v>
      </c>
      <c r="CN400" s="136">
        <v>496.07277800000003</v>
      </c>
      <c r="CO400" s="136">
        <v>22025.029170000002</v>
      </c>
      <c r="CP400" s="136">
        <v>62188.563615999999</v>
      </c>
      <c r="CQ400" s="136">
        <v>80</v>
      </c>
      <c r="CR400" s="136">
        <v>83</v>
      </c>
      <c r="CS400" s="136">
        <v>81.171745152354603</v>
      </c>
      <c r="CT400" s="136">
        <v>1006.4</v>
      </c>
      <c r="CU400" s="136">
        <v>1004.92344827586</v>
      </c>
      <c r="CV400" s="136">
        <v>1005.18753462604</v>
      </c>
      <c r="CW400" s="136">
        <v>2.2000000000000002</v>
      </c>
      <c r="CX400" s="136">
        <v>1.5972413793103399</v>
      </c>
      <c r="CY400" s="136">
        <v>1.6761772853185599</v>
      </c>
      <c r="CZ400" s="136">
        <v>165</v>
      </c>
      <c r="DA400" s="136">
        <v>149.19310344827599</v>
      </c>
      <c r="DB400" s="136">
        <v>134.40166204986099</v>
      </c>
      <c r="DC400" s="136">
        <v>62.2</v>
      </c>
      <c r="DD400" s="136">
        <v>3032.625</v>
      </c>
      <c r="DE400" s="136">
        <v>7978.25</v>
      </c>
      <c r="DF400" s="136">
        <v>497.75</v>
      </c>
      <c r="DG400" s="136">
        <v>25557.35</v>
      </c>
      <c r="DH400" s="136">
        <v>68449.125</v>
      </c>
      <c r="DI400" s="136">
        <v>447.6</v>
      </c>
      <c r="DJ400" s="136">
        <v>65760.95</v>
      </c>
      <c r="DK400" s="136">
        <v>164352.25</v>
      </c>
      <c r="DL400" s="136">
        <v>424.25</v>
      </c>
      <c r="DM400" s="136">
        <v>61544.775000000001</v>
      </c>
      <c r="DN400" s="136">
        <v>153327.32500000001</v>
      </c>
      <c r="DO400" s="136">
        <v>35.32</v>
      </c>
      <c r="DP400" s="136">
        <v>1675.8869999999999</v>
      </c>
      <c r="DQ400" s="136">
        <v>4437.3760000000002</v>
      </c>
      <c r="DR400" s="136">
        <v>1.36</v>
      </c>
      <c r="DS400" s="136">
        <v>54.186999999999998</v>
      </c>
      <c r="DT400" s="136">
        <v>144.85400000000001</v>
      </c>
      <c r="DU400" s="136">
        <v>6.9</v>
      </c>
      <c r="DV400" s="136">
        <v>285.97500000000002</v>
      </c>
      <c r="DW400" s="136">
        <v>770.625</v>
      </c>
      <c r="DX400" s="136">
        <v>2.0750000000000002</v>
      </c>
      <c r="DY400" s="136">
        <v>1676.075</v>
      </c>
      <c r="DZ400" s="136">
        <v>7644.3249999999998</v>
      </c>
      <c r="EA400" s="136">
        <v>243.35</v>
      </c>
      <c r="EB400" s="136">
        <v>10701.075000000001</v>
      </c>
      <c r="EC400" s="136">
        <v>25307.674999999999</v>
      </c>
      <c r="ED400" s="61"/>
      <c r="IM400"/>
    </row>
    <row r="401" spans="1:247" ht="20.25" customHeight="1">
      <c r="A401" s="25">
        <v>40270</v>
      </c>
      <c r="B401" s="26" t="s">
        <v>514</v>
      </c>
      <c r="C401" s="27">
        <v>2</v>
      </c>
      <c r="D401" s="14">
        <v>-3.3781099999999999</v>
      </c>
      <c r="E401" s="23">
        <v>-60.269179999999999</v>
      </c>
      <c r="F401" s="11" t="s">
        <v>16</v>
      </c>
      <c r="G401" s="13">
        <v>8</v>
      </c>
      <c r="H401" s="11" t="s">
        <v>83</v>
      </c>
      <c r="I401" s="12" t="s">
        <v>513</v>
      </c>
      <c r="J401" s="12" t="s">
        <v>1930</v>
      </c>
      <c r="K401" s="24" t="s">
        <v>501</v>
      </c>
      <c r="L401" s="136">
        <v>1</v>
      </c>
      <c r="M401" s="198">
        <v>6.3</v>
      </c>
      <c r="N401" s="198">
        <v>1.2</v>
      </c>
      <c r="O401" s="198">
        <v>29.21</v>
      </c>
      <c r="P401" s="198">
        <v>82</v>
      </c>
      <c r="Q401" s="198">
        <v>0.48</v>
      </c>
      <c r="R401" s="229">
        <v>98.4</v>
      </c>
      <c r="S401" s="229">
        <v>7.54</v>
      </c>
      <c r="T401" s="229">
        <v>3.2</v>
      </c>
      <c r="U401" s="229">
        <v>0.8</v>
      </c>
      <c r="V401" s="229" t="s">
        <v>15</v>
      </c>
      <c r="W401" s="28">
        <v>7.42</v>
      </c>
      <c r="X401" s="28">
        <v>0.52</v>
      </c>
      <c r="Y401" s="28">
        <v>8.44</v>
      </c>
      <c r="Z401" s="198">
        <v>4.5999999999999996</v>
      </c>
      <c r="AA401" s="198">
        <v>7.2</v>
      </c>
      <c r="AB401" s="198" t="s">
        <v>15</v>
      </c>
      <c r="AC401" s="198">
        <v>36.74</v>
      </c>
      <c r="AD401" s="198">
        <v>0.06</v>
      </c>
      <c r="AE401" s="178" t="s">
        <v>1900</v>
      </c>
      <c r="AF401" s="198">
        <v>1.63</v>
      </c>
      <c r="AG401" s="28" t="s">
        <v>1900</v>
      </c>
      <c r="AH401" s="198">
        <v>4.17</v>
      </c>
      <c r="AI401" s="229">
        <v>9.01</v>
      </c>
      <c r="AJ401" s="198">
        <v>1.3</v>
      </c>
      <c r="AK401" s="198">
        <v>1.9</v>
      </c>
      <c r="AL401" s="198">
        <v>1.18</v>
      </c>
      <c r="AM401" s="229">
        <v>0.01</v>
      </c>
      <c r="AN401" s="198" t="s">
        <v>15</v>
      </c>
      <c r="AO401" s="229">
        <v>44.5</v>
      </c>
      <c r="AP401" s="229">
        <v>0.23333333333333331</v>
      </c>
      <c r="AQ401" s="217">
        <f t="shared" si="34"/>
        <v>44.733333333333334</v>
      </c>
      <c r="AR401" s="261">
        <f t="shared" si="35"/>
        <v>0.99478390461997013</v>
      </c>
      <c r="AS401" s="198">
        <v>6.46</v>
      </c>
      <c r="AT401" s="198" t="s">
        <v>15</v>
      </c>
      <c r="AU401" s="198" t="s">
        <v>15</v>
      </c>
      <c r="AV401" s="198" t="s">
        <v>15</v>
      </c>
      <c r="AW401" s="204">
        <f t="shared" si="26"/>
        <v>0.55437324595140791</v>
      </c>
      <c r="AX401" s="198">
        <v>0.4662</v>
      </c>
      <c r="AY401" s="198">
        <v>0.10440000000000001</v>
      </c>
      <c r="AZ401" s="217">
        <f t="shared" si="27"/>
        <v>1.5774852447063229E-2</v>
      </c>
      <c r="BA401" s="229">
        <v>0.36180000000000001</v>
      </c>
      <c r="BB401" s="267">
        <f t="shared" si="28"/>
        <v>9.9305211155378492E-2</v>
      </c>
      <c r="BC401" s="229">
        <v>2.8899999999999999E-2</v>
      </c>
      <c r="BD401" s="229">
        <f t="shared" si="29"/>
        <v>8.4165201471941113E-3</v>
      </c>
      <c r="BE401" s="229">
        <v>9.8844999999999992</v>
      </c>
      <c r="BF401" s="229">
        <f t="shared" si="30"/>
        <v>2.9840975271302579</v>
      </c>
      <c r="BG401" s="217">
        <f t="shared" si="31"/>
        <v>1.4294863284067585E-2</v>
      </c>
      <c r="BH401" s="204" t="s">
        <v>15</v>
      </c>
      <c r="BI401" s="204" t="s">
        <v>15</v>
      </c>
      <c r="BJ401" s="309">
        <v>18.49483</v>
      </c>
      <c r="BK401" s="309">
        <v>864947800</v>
      </c>
      <c r="BL401" s="309">
        <v>212148500</v>
      </c>
      <c r="BM401" s="309">
        <v>0.40164420000000001</v>
      </c>
      <c r="BN401" s="309">
        <v>0.21346399999999999</v>
      </c>
      <c r="BO401" s="309">
        <v>0.2195763</v>
      </c>
      <c r="BP401" s="309">
        <v>0.14214789999999999</v>
      </c>
      <c r="BQ401" s="309">
        <v>7.395264E-6</v>
      </c>
      <c r="BR401" s="309">
        <v>2.3160409999999999E-2</v>
      </c>
      <c r="BS401" s="136">
        <v>13.112241427103701</v>
      </c>
      <c r="BT401" s="136">
        <v>5.2701012293497698</v>
      </c>
      <c r="BU401" s="136">
        <v>3.3673269984622802E-3</v>
      </c>
      <c r="BV401" s="136">
        <v>5.8930033507446503E-3</v>
      </c>
      <c r="BW401" s="136">
        <v>6.7883821514745602E-3</v>
      </c>
      <c r="BX401" s="136">
        <v>60.255877211805299</v>
      </c>
      <c r="BY401" s="136">
        <v>4904.99583577268</v>
      </c>
      <c r="BZ401" s="136">
        <v>7.2857971392090895E-2</v>
      </c>
      <c r="CA401" s="136">
        <v>9.4741277689944898E-4</v>
      </c>
      <c r="CB401" s="136">
        <v>35716.492018340898</v>
      </c>
      <c r="CC401" s="136">
        <v>3037.5697629573901</v>
      </c>
      <c r="CD401" s="136">
        <v>787.244777851305</v>
      </c>
      <c r="CE401" s="136">
        <v>0</v>
      </c>
      <c r="CF401" s="136">
        <v>9.8508999999999993</v>
      </c>
      <c r="CG401" s="136">
        <v>14.296087</v>
      </c>
      <c r="CH401" s="136">
        <v>27.9</v>
      </c>
      <c r="CI401" s="136">
        <v>26.763448275862</v>
      </c>
      <c r="CJ401" s="136">
        <v>27.086980609418301</v>
      </c>
      <c r="CK401" s="136">
        <v>0.09</v>
      </c>
      <c r="CL401" s="136">
        <v>15.6456</v>
      </c>
      <c r="CM401" s="136">
        <v>38.512799999999999</v>
      </c>
      <c r="CN401" s="136">
        <v>496.07277800000003</v>
      </c>
      <c r="CO401" s="136">
        <v>22025.029170000002</v>
      </c>
      <c r="CP401" s="136">
        <v>62188.563615999999</v>
      </c>
      <c r="CQ401" s="136">
        <v>80</v>
      </c>
      <c r="CR401" s="136">
        <v>83</v>
      </c>
      <c r="CS401" s="136">
        <v>81.171745152354603</v>
      </c>
      <c r="CT401" s="136">
        <v>1006.4</v>
      </c>
      <c r="CU401" s="136">
        <v>1004.92344827586</v>
      </c>
      <c r="CV401" s="136">
        <v>1005.18753462604</v>
      </c>
      <c r="CW401" s="136">
        <v>2.2000000000000002</v>
      </c>
      <c r="CX401" s="136">
        <v>1.5972413793103399</v>
      </c>
      <c r="CY401" s="136">
        <v>1.6761772853185599</v>
      </c>
      <c r="CZ401" s="136">
        <v>165</v>
      </c>
      <c r="DA401" s="136">
        <v>149.19310344827599</v>
      </c>
      <c r="DB401" s="136">
        <v>134.40166204986099</v>
      </c>
      <c r="DC401" s="136">
        <v>62.2</v>
      </c>
      <c r="DD401" s="136">
        <v>3032.625</v>
      </c>
      <c r="DE401" s="136">
        <v>7978.25</v>
      </c>
      <c r="DF401" s="136">
        <v>497.75</v>
      </c>
      <c r="DG401" s="136">
        <v>25557.35</v>
      </c>
      <c r="DH401" s="136">
        <v>68449.125</v>
      </c>
      <c r="DI401" s="136">
        <v>447.6</v>
      </c>
      <c r="DJ401" s="136">
        <v>65760.95</v>
      </c>
      <c r="DK401" s="136">
        <v>164352.25</v>
      </c>
      <c r="DL401" s="136">
        <v>424.25</v>
      </c>
      <c r="DM401" s="136">
        <v>61544.775000000001</v>
      </c>
      <c r="DN401" s="136">
        <v>153327.32500000001</v>
      </c>
      <c r="DO401" s="136">
        <v>35.32</v>
      </c>
      <c r="DP401" s="136">
        <v>1675.8869999999999</v>
      </c>
      <c r="DQ401" s="136">
        <v>4437.3760000000002</v>
      </c>
      <c r="DR401" s="136">
        <v>1.36</v>
      </c>
      <c r="DS401" s="136">
        <v>54.186999999999998</v>
      </c>
      <c r="DT401" s="136">
        <v>144.85400000000001</v>
      </c>
      <c r="DU401" s="136">
        <v>6.9</v>
      </c>
      <c r="DV401" s="136">
        <v>285.97500000000002</v>
      </c>
      <c r="DW401" s="136">
        <v>770.625</v>
      </c>
      <c r="DX401" s="136">
        <v>2.0750000000000002</v>
      </c>
      <c r="DY401" s="136">
        <v>1676.075</v>
      </c>
      <c r="DZ401" s="136">
        <v>7644.3249999999998</v>
      </c>
      <c r="EA401" s="136">
        <v>243.35</v>
      </c>
      <c r="EB401" s="136">
        <v>10701.075000000001</v>
      </c>
      <c r="EC401" s="136">
        <v>25307.674999999999</v>
      </c>
      <c r="ED401" s="61"/>
      <c r="IM401"/>
    </row>
    <row r="402" spans="1:247" ht="20.25" customHeight="1">
      <c r="A402" s="25">
        <v>40270</v>
      </c>
      <c r="B402" s="26" t="s">
        <v>514</v>
      </c>
      <c r="C402" s="27">
        <v>2</v>
      </c>
      <c r="D402" s="14">
        <v>-3.3781099999999999</v>
      </c>
      <c r="E402" s="23">
        <v>-60.269179999999999</v>
      </c>
      <c r="F402" s="11" t="s">
        <v>16</v>
      </c>
      <c r="G402" s="13">
        <v>8</v>
      </c>
      <c r="H402" s="11" t="s">
        <v>83</v>
      </c>
      <c r="I402" s="12" t="s">
        <v>516</v>
      </c>
      <c r="J402" s="12" t="s">
        <v>1930</v>
      </c>
      <c r="K402" s="24" t="s">
        <v>501</v>
      </c>
      <c r="L402" s="136">
        <v>0</v>
      </c>
      <c r="M402" s="167">
        <v>6.3</v>
      </c>
      <c r="N402" s="167">
        <v>1.2</v>
      </c>
      <c r="O402" s="167">
        <v>29.2</v>
      </c>
      <c r="P402" s="167">
        <v>82</v>
      </c>
      <c r="Q402" s="167">
        <v>5.36</v>
      </c>
      <c r="R402" s="206">
        <v>98.8</v>
      </c>
      <c r="S402" s="206">
        <v>7.57</v>
      </c>
      <c r="T402" s="206">
        <v>3.4</v>
      </c>
      <c r="U402" s="206">
        <v>0.8</v>
      </c>
      <c r="V402" s="206" t="s">
        <v>15</v>
      </c>
      <c r="W402" s="28">
        <v>7.42</v>
      </c>
      <c r="X402" s="28">
        <v>0.99</v>
      </c>
      <c r="Y402" s="28">
        <v>9.64</v>
      </c>
      <c r="Z402" s="167">
        <v>3.8</v>
      </c>
      <c r="AA402" s="167">
        <v>4.8</v>
      </c>
      <c r="AB402" s="167" t="s">
        <v>15</v>
      </c>
      <c r="AC402" s="167">
        <v>36.74</v>
      </c>
      <c r="AD402" s="167">
        <v>0.05</v>
      </c>
      <c r="AE402" s="178" t="s">
        <v>1900</v>
      </c>
      <c r="AF402" s="167">
        <v>1.61</v>
      </c>
      <c r="AG402" s="28" t="s">
        <v>1900</v>
      </c>
      <c r="AH402" s="167">
        <v>4.08</v>
      </c>
      <c r="AI402" s="206">
        <v>7.7</v>
      </c>
      <c r="AJ402" s="167">
        <v>1.21</v>
      </c>
      <c r="AK402" s="167">
        <v>1.95</v>
      </c>
      <c r="AL402" s="167">
        <v>1.27</v>
      </c>
      <c r="AM402" s="206">
        <v>0.01</v>
      </c>
      <c r="AN402" s="167" t="s">
        <v>15</v>
      </c>
      <c r="AO402" s="206" t="s">
        <v>15</v>
      </c>
      <c r="AP402" s="206" t="s">
        <v>15</v>
      </c>
      <c r="AQ402" s="167" t="s">
        <v>15</v>
      </c>
      <c r="AR402" s="261" t="str">
        <f t="shared" si="35"/>
        <v>NaN</v>
      </c>
      <c r="AS402" s="167" t="s">
        <v>15</v>
      </c>
      <c r="AT402" s="167" t="s">
        <v>15</v>
      </c>
      <c r="AU402" s="167" t="s">
        <v>15</v>
      </c>
      <c r="AV402" s="167" t="s">
        <v>15</v>
      </c>
      <c r="AW402" s="204">
        <f t="shared" si="26"/>
        <v>0.55437324595140791</v>
      </c>
      <c r="AX402" s="167" t="s">
        <v>15</v>
      </c>
      <c r="AY402" s="167">
        <v>7.5899999999999995E-2</v>
      </c>
      <c r="AZ402" s="217">
        <f t="shared" si="27"/>
        <v>1.1468499049158037E-2</v>
      </c>
      <c r="BA402" s="206" t="s">
        <v>15</v>
      </c>
      <c r="BB402" s="248" t="s">
        <v>15</v>
      </c>
      <c r="BC402" s="206">
        <v>8.6699999999999999E-2</v>
      </c>
      <c r="BD402" s="206">
        <f t="shared" si="29"/>
        <v>2.5249560441582334E-2</v>
      </c>
      <c r="BE402" s="206">
        <v>27.175999999999998</v>
      </c>
      <c r="BF402" s="206">
        <f t="shared" si="30"/>
        <v>8.2043436084062833</v>
      </c>
      <c r="BG402" s="232" t="s">
        <v>15</v>
      </c>
      <c r="BH402" s="217" t="s">
        <v>15</v>
      </c>
      <c r="BI402" s="217" t="s">
        <v>15</v>
      </c>
      <c r="BJ402" s="309">
        <v>18.49483</v>
      </c>
      <c r="BK402" s="309">
        <v>864947800</v>
      </c>
      <c r="BL402" s="309">
        <v>212148500</v>
      </c>
      <c r="BM402" s="309">
        <v>0.40164420000000001</v>
      </c>
      <c r="BN402" s="309">
        <v>0.21346399999999999</v>
      </c>
      <c r="BO402" s="309">
        <v>0.2195763</v>
      </c>
      <c r="BP402" s="309">
        <v>0.14214789999999999</v>
      </c>
      <c r="BQ402" s="309">
        <v>7.395264E-6</v>
      </c>
      <c r="BR402" s="309">
        <v>2.3160409999999999E-2</v>
      </c>
      <c r="BS402" s="136">
        <v>13.112241427103701</v>
      </c>
      <c r="BT402" s="136">
        <v>5.2701012293497698</v>
      </c>
      <c r="BU402" s="136">
        <v>3.3673269984622802E-3</v>
      </c>
      <c r="BV402" s="136">
        <v>5.8930033507446503E-3</v>
      </c>
      <c r="BW402" s="136">
        <v>6.7883821514745602E-3</v>
      </c>
      <c r="BX402" s="136">
        <v>60.255877211805299</v>
      </c>
      <c r="BY402" s="136">
        <v>4904.99583577268</v>
      </c>
      <c r="BZ402" s="136">
        <v>7.2857971392090895E-2</v>
      </c>
      <c r="CA402" s="136">
        <v>9.4741277689944898E-4</v>
      </c>
      <c r="CB402" s="136">
        <v>35716.492018340898</v>
      </c>
      <c r="CC402" s="136">
        <v>3037.5697629573901</v>
      </c>
      <c r="CD402" s="136">
        <v>787.244777851305</v>
      </c>
      <c r="CE402" s="136">
        <v>0</v>
      </c>
      <c r="CF402" s="136">
        <v>9.8508999999999993</v>
      </c>
      <c r="CG402" s="136">
        <v>14.296087</v>
      </c>
      <c r="CH402" s="136">
        <v>27.9</v>
      </c>
      <c r="CI402" s="136">
        <v>26.763448275862</v>
      </c>
      <c r="CJ402" s="136">
        <v>27.086980609418301</v>
      </c>
      <c r="CK402" s="136">
        <v>0.09</v>
      </c>
      <c r="CL402" s="136">
        <v>15.6456</v>
      </c>
      <c r="CM402" s="136">
        <v>38.512799999999999</v>
      </c>
      <c r="CN402" s="136">
        <v>496.07277800000003</v>
      </c>
      <c r="CO402" s="136">
        <v>22025.029170000002</v>
      </c>
      <c r="CP402" s="136">
        <v>62188.563615999999</v>
      </c>
      <c r="CQ402" s="136">
        <v>80</v>
      </c>
      <c r="CR402" s="136">
        <v>83</v>
      </c>
      <c r="CS402" s="136">
        <v>81.171745152354603</v>
      </c>
      <c r="CT402" s="136">
        <v>1006.4</v>
      </c>
      <c r="CU402" s="136">
        <v>1004.92344827586</v>
      </c>
      <c r="CV402" s="136">
        <v>1005.18753462604</v>
      </c>
      <c r="CW402" s="136">
        <v>2.2000000000000002</v>
      </c>
      <c r="CX402" s="136">
        <v>1.5972413793103399</v>
      </c>
      <c r="CY402" s="136">
        <v>1.6761772853185599</v>
      </c>
      <c r="CZ402" s="136">
        <v>165</v>
      </c>
      <c r="DA402" s="136">
        <v>149.19310344827599</v>
      </c>
      <c r="DB402" s="136">
        <v>134.40166204986099</v>
      </c>
      <c r="DC402" s="136">
        <v>62.2</v>
      </c>
      <c r="DD402" s="136">
        <v>3032.625</v>
      </c>
      <c r="DE402" s="136">
        <v>7978.25</v>
      </c>
      <c r="DF402" s="136">
        <v>497.75</v>
      </c>
      <c r="DG402" s="136">
        <v>25557.35</v>
      </c>
      <c r="DH402" s="136">
        <v>68449.125</v>
      </c>
      <c r="DI402" s="136">
        <v>447.6</v>
      </c>
      <c r="DJ402" s="136">
        <v>65760.95</v>
      </c>
      <c r="DK402" s="136">
        <v>164352.25</v>
      </c>
      <c r="DL402" s="136">
        <v>424.25</v>
      </c>
      <c r="DM402" s="136">
        <v>61544.775000000001</v>
      </c>
      <c r="DN402" s="136">
        <v>153327.32500000001</v>
      </c>
      <c r="DO402" s="136">
        <v>35.32</v>
      </c>
      <c r="DP402" s="136">
        <v>1675.8869999999999</v>
      </c>
      <c r="DQ402" s="136">
        <v>4437.3760000000002</v>
      </c>
      <c r="DR402" s="136">
        <v>1.36</v>
      </c>
      <c r="DS402" s="136">
        <v>54.186999999999998</v>
      </c>
      <c r="DT402" s="136">
        <v>144.85400000000001</v>
      </c>
      <c r="DU402" s="136">
        <v>6.9</v>
      </c>
      <c r="DV402" s="136">
        <v>285.97500000000002</v>
      </c>
      <c r="DW402" s="136">
        <v>770.625</v>
      </c>
      <c r="DX402" s="136">
        <v>2.0750000000000002</v>
      </c>
      <c r="DY402" s="136">
        <v>1676.075</v>
      </c>
      <c r="DZ402" s="136">
        <v>7644.3249999999998</v>
      </c>
      <c r="EA402" s="136">
        <v>243.35</v>
      </c>
      <c r="EB402" s="136">
        <v>10701.075000000001</v>
      </c>
      <c r="EC402" s="136">
        <v>25307.674999999999</v>
      </c>
      <c r="ED402" s="61"/>
      <c r="IM402"/>
    </row>
    <row r="403" spans="1:247" ht="20.25" customHeight="1">
      <c r="A403" s="25">
        <v>40270</v>
      </c>
      <c r="B403" s="26" t="s">
        <v>511</v>
      </c>
      <c r="C403" s="27">
        <v>2</v>
      </c>
      <c r="D403" s="14">
        <v>-3.38646</v>
      </c>
      <c r="E403" s="23">
        <v>-60.287170000000003</v>
      </c>
      <c r="F403" s="11" t="s">
        <v>16</v>
      </c>
      <c r="G403" s="13">
        <v>7</v>
      </c>
      <c r="H403" s="11" t="s">
        <v>18</v>
      </c>
      <c r="I403" s="12" t="s">
        <v>499</v>
      </c>
      <c r="J403" s="12" t="s">
        <v>1930</v>
      </c>
      <c r="K403" s="24" t="s">
        <v>501</v>
      </c>
      <c r="L403" s="136">
        <v>0</v>
      </c>
      <c r="M403" s="198">
        <v>6</v>
      </c>
      <c r="N403" s="198">
        <v>0.9</v>
      </c>
      <c r="O403" s="198">
        <v>29.39</v>
      </c>
      <c r="P403" s="198">
        <v>77</v>
      </c>
      <c r="Q403" s="198">
        <v>2.56</v>
      </c>
      <c r="R403" s="229">
        <v>95.3</v>
      </c>
      <c r="S403" s="229">
        <v>7.28</v>
      </c>
      <c r="T403" s="229">
        <v>3.2</v>
      </c>
      <c r="U403" s="229">
        <v>0.7</v>
      </c>
      <c r="V403" s="229" t="s">
        <v>15</v>
      </c>
      <c r="W403" s="28">
        <v>7.36</v>
      </c>
      <c r="X403" s="28">
        <v>0.97</v>
      </c>
      <c r="Y403" s="28">
        <v>12.62</v>
      </c>
      <c r="Z403" s="198">
        <v>7.2</v>
      </c>
      <c r="AA403" s="198">
        <v>7.2</v>
      </c>
      <c r="AB403" s="198" t="s">
        <v>15</v>
      </c>
      <c r="AC403" s="198">
        <v>34.729999999999997</v>
      </c>
      <c r="AD403" s="198">
        <v>0.05</v>
      </c>
      <c r="AE403" s="178" t="s">
        <v>1900</v>
      </c>
      <c r="AF403" s="198">
        <v>1.6</v>
      </c>
      <c r="AG403" s="28" t="s">
        <v>1900</v>
      </c>
      <c r="AH403" s="198">
        <v>3.78</v>
      </c>
      <c r="AI403" s="229">
        <v>9.17</v>
      </c>
      <c r="AJ403" s="198">
        <v>1.6</v>
      </c>
      <c r="AK403" s="198">
        <v>2.6</v>
      </c>
      <c r="AL403" s="198">
        <v>1.51</v>
      </c>
      <c r="AM403" s="229">
        <v>1.3366000000000001E-2</v>
      </c>
      <c r="AN403" s="198" t="s">
        <v>15</v>
      </c>
      <c r="AO403" s="229">
        <v>30.833333333333332</v>
      </c>
      <c r="AP403" s="229">
        <v>0.3666666666666667</v>
      </c>
      <c r="AQ403" s="217">
        <f t="shared" si="34"/>
        <v>31.2</v>
      </c>
      <c r="AR403" s="261">
        <f t="shared" si="35"/>
        <v>0.98824786324786318</v>
      </c>
      <c r="AS403" s="198">
        <v>5.96</v>
      </c>
      <c r="AT403" s="198" t="s">
        <v>15</v>
      </c>
      <c r="AU403" s="198" t="s">
        <v>15</v>
      </c>
      <c r="AV403" s="198" t="s">
        <v>15</v>
      </c>
      <c r="AW403" s="204">
        <f t="shared" si="26"/>
        <v>0.74097528053865191</v>
      </c>
      <c r="AX403" s="198">
        <v>1.5747</v>
      </c>
      <c r="AY403" s="198">
        <v>3.32E-2</v>
      </c>
      <c r="AZ403" s="217">
        <f t="shared" si="27"/>
        <v>5.0165239582614868E-3</v>
      </c>
      <c r="BA403" s="229">
        <v>1.5415000000000001</v>
      </c>
      <c r="BB403" s="267">
        <f t="shared" si="28"/>
        <v>0.42310387782204523</v>
      </c>
      <c r="BC403" s="229" t="s">
        <v>1895</v>
      </c>
      <c r="BD403" s="229" t="s">
        <v>1907</v>
      </c>
      <c r="BE403" s="229">
        <v>24.230899999999998</v>
      </c>
      <c r="BF403" s="229">
        <f t="shared" si="30"/>
        <v>7.3152277576145046</v>
      </c>
      <c r="BG403" s="217">
        <f t="shared" si="31"/>
        <v>3.2434968951920738E-2</v>
      </c>
      <c r="BH403" s="204" t="s">
        <v>15</v>
      </c>
      <c r="BI403" s="204" t="s">
        <v>15</v>
      </c>
      <c r="BJ403" s="309">
        <v>18.49483</v>
      </c>
      <c r="BK403" s="309">
        <v>864947800</v>
      </c>
      <c r="BL403" s="309">
        <v>212148500</v>
      </c>
      <c r="BM403" s="309">
        <v>0.40164420000000001</v>
      </c>
      <c r="BN403" s="309">
        <v>0.21346399999999999</v>
      </c>
      <c r="BO403" s="309">
        <v>0.2195763</v>
      </c>
      <c r="BP403" s="309">
        <v>0.14214789999999999</v>
      </c>
      <c r="BQ403" s="309">
        <v>7.395264E-6</v>
      </c>
      <c r="BR403" s="309">
        <v>2.3160409999999999E-2</v>
      </c>
      <c r="BS403" s="136">
        <v>13.3970076243083</v>
      </c>
      <c r="BT403" s="136">
        <v>4.9851531982421902</v>
      </c>
      <c r="BU403" s="136">
        <v>3.8511920865858001E-4</v>
      </c>
      <c r="BV403" s="136">
        <v>6.1366544105112596E-3</v>
      </c>
      <c r="BW403" s="136">
        <v>6.1532581845919303E-3</v>
      </c>
      <c r="BX403" s="136">
        <v>86.408987093715297</v>
      </c>
      <c r="BY403" s="136">
        <v>4427.1108475498504</v>
      </c>
      <c r="BZ403" s="136">
        <v>1.8184686579385101E-2</v>
      </c>
      <c r="CA403" s="136">
        <v>8.69526289780212E-4</v>
      </c>
      <c r="CB403" s="136">
        <v>30901.731137588999</v>
      </c>
      <c r="CC403" s="136">
        <v>4178.2620477864702</v>
      </c>
      <c r="CD403" s="136">
        <v>877.14072161832405</v>
      </c>
      <c r="CE403" s="136">
        <v>0</v>
      </c>
      <c r="CF403" s="136">
        <v>9.8508999999999993</v>
      </c>
      <c r="CG403" s="136">
        <v>14.296087</v>
      </c>
      <c r="CH403" s="136">
        <v>28.1</v>
      </c>
      <c r="CI403" s="136">
        <v>26.7655172413793</v>
      </c>
      <c r="CJ403" s="136">
        <v>27.096121883656501</v>
      </c>
      <c r="CK403" s="136">
        <v>7.1999999999999995E-2</v>
      </c>
      <c r="CL403" s="136">
        <v>15.641999999999999</v>
      </c>
      <c r="CM403" s="136">
        <v>38.4876</v>
      </c>
      <c r="CN403" s="136">
        <v>441.607778</v>
      </c>
      <c r="CO403" s="136">
        <v>21839.886392</v>
      </c>
      <c r="CP403" s="136">
        <v>62440.534726999998</v>
      </c>
      <c r="CQ403" s="136">
        <v>77</v>
      </c>
      <c r="CR403" s="136">
        <v>82.965517241379303</v>
      </c>
      <c r="CS403" s="136">
        <v>81.121883656509695</v>
      </c>
      <c r="CT403" s="136">
        <v>1007.4</v>
      </c>
      <c r="CU403" s="136">
        <v>1004.92965517241</v>
      </c>
      <c r="CV403" s="136">
        <v>1005.18864265928</v>
      </c>
      <c r="CW403" s="136">
        <v>0.9</v>
      </c>
      <c r="CX403" s="136">
        <v>1.59103448275862</v>
      </c>
      <c r="CY403" s="136">
        <v>1.6797783933518</v>
      </c>
      <c r="CZ403" s="136">
        <v>122</v>
      </c>
      <c r="DA403" s="136">
        <v>148.78620689655199</v>
      </c>
      <c r="DB403" s="136">
        <v>134.40443213296399</v>
      </c>
      <c r="DC403" s="136">
        <v>69.474999999999994</v>
      </c>
      <c r="DD403" s="136">
        <v>3030.0250000000001</v>
      </c>
      <c r="DE403" s="136">
        <v>7987.65</v>
      </c>
      <c r="DF403" s="136">
        <v>557.6</v>
      </c>
      <c r="DG403" s="136">
        <v>25503.95</v>
      </c>
      <c r="DH403" s="136">
        <v>68712.850000000006</v>
      </c>
      <c r="DI403" s="136">
        <v>447.52499999999998</v>
      </c>
      <c r="DJ403" s="136">
        <v>65773.5</v>
      </c>
      <c r="DK403" s="136">
        <v>164389.65</v>
      </c>
      <c r="DL403" s="136">
        <v>424.65</v>
      </c>
      <c r="DM403" s="136">
        <v>61551.7</v>
      </c>
      <c r="DN403" s="136">
        <v>153344.9</v>
      </c>
      <c r="DO403" s="136">
        <v>39.502000000000002</v>
      </c>
      <c r="DP403" s="136">
        <v>1671.59</v>
      </c>
      <c r="DQ403" s="136">
        <v>4453.3410000000003</v>
      </c>
      <c r="DR403" s="136">
        <v>1.605</v>
      </c>
      <c r="DS403" s="136">
        <v>54.042000000000002</v>
      </c>
      <c r="DT403" s="136">
        <v>145.53399999999999</v>
      </c>
      <c r="DU403" s="136">
        <v>8.7750000000000004</v>
      </c>
      <c r="DV403" s="136">
        <v>285.7</v>
      </c>
      <c r="DW403" s="136">
        <v>775.05</v>
      </c>
      <c r="DX403" s="136">
        <v>1.2</v>
      </c>
      <c r="DY403" s="136">
        <v>1674.1</v>
      </c>
      <c r="DZ403" s="136">
        <v>7722.9750000000004</v>
      </c>
      <c r="EA403" s="136">
        <v>273.67500000000001</v>
      </c>
      <c r="EB403" s="136">
        <v>10678.35</v>
      </c>
      <c r="EC403" s="136">
        <v>25350.575000000001</v>
      </c>
      <c r="ED403" s="61"/>
      <c r="IM403"/>
    </row>
    <row r="404" spans="1:247" ht="20.25" customHeight="1">
      <c r="A404" s="17">
        <v>40270</v>
      </c>
      <c r="B404" s="18" t="s">
        <v>511</v>
      </c>
      <c r="C404" s="19">
        <v>2</v>
      </c>
      <c r="D404" s="14">
        <v>-3.38646</v>
      </c>
      <c r="E404" s="15">
        <v>-60.287170000000003</v>
      </c>
      <c r="F404" s="11" t="s">
        <v>16</v>
      </c>
      <c r="G404" s="13">
        <v>7</v>
      </c>
      <c r="H404" s="11" t="s">
        <v>18</v>
      </c>
      <c r="I404" s="12" t="s">
        <v>497</v>
      </c>
      <c r="J404" s="12" t="s">
        <v>1930</v>
      </c>
      <c r="K404" s="16" t="s">
        <v>501</v>
      </c>
      <c r="L404" s="136">
        <v>1</v>
      </c>
      <c r="M404" s="167">
        <v>6</v>
      </c>
      <c r="N404" s="167">
        <v>0.9</v>
      </c>
      <c r="O404" s="167">
        <v>29.39</v>
      </c>
      <c r="P404" s="167">
        <v>77</v>
      </c>
      <c r="Q404" s="167">
        <v>0.48</v>
      </c>
      <c r="R404" s="206">
        <v>95.5</v>
      </c>
      <c r="S404" s="206">
        <v>7.29</v>
      </c>
      <c r="T404" s="206">
        <v>2.8</v>
      </c>
      <c r="U404" s="206">
        <v>0.7</v>
      </c>
      <c r="V404" s="206" t="s">
        <v>15</v>
      </c>
      <c r="W404" s="20">
        <v>7.37</v>
      </c>
      <c r="X404" s="20">
        <v>1.18</v>
      </c>
      <c r="Y404" s="20">
        <v>5.18</v>
      </c>
      <c r="Z404" s="167">
        <v>7</v>
      </c>
      <c r="AA404" s="167">
        <v>7</v>
      </c>
      <c r="AB404" s="167" t="s">
        <v>15</v>
      </c>
      <c r="AC404" s="167">
        <v>33.729999999999997</v>
      </c>
      <c r="AD404" s="167">
        <v>0.04</v>
      </c>
      <c r="AE404" s="178" t="s">
        <v>1900</v>
      </c>
      <c r="AF404" s="167">
        <v>1.58</v>
      </c>
      <c r="AG404" s="28" t="s">
        <v>1900</v>
      </c>
      <c r="AH404" s="167">
        <v>3.79</v>
      </c>
      <c r="AI404" s="206">
        <v>9.5299999999999994</v>
      </c>
      <c r="AJ404" s="167">
        <v>1.55</v>
      </c>
      <c r="AK404" s="167">
        <v>2.4700000000000002</v>
      </c>
      <c r="AL404" s="167">
        <v>1.45</v>
      </c>
      <c r="AM404" s="206">
        <v>0.01</v>
      </c>
      <c r="AN404" s="167" t="s">
        <v>15</v>
      </c>
      <c r="AO404" s="206">
        <v>30.833333333333332</v>
      </c>
      <c r="AP404" s="206">
        <v>0.3666666666666667</v>
      </c>
      <c r="AQ404" s="217">
        <f t="shared" si="34"/>
        <v>31.2</v>
      </c>
      <c r="AR404" s="261">
        <f t="shared" si="35"/>
        <v>0.98824786324786318</v>
      </c>
      <c r="AS404" s="167">
        <v>5.96</v>
      </c>
      <c r="AT404" s="167" t="s">
        <v>15</v>
      </c>
      <c r="AU404" s="167" t="s">
        <v>15</v>
      </c>
      <c r="AV404" s="167" t="s">
        <v>15</v>
      </c>
      <c r="AW404" s="204">
        <f t="shared" ref="AW404:AW467" si="36">IF(AM404="NaN","NaN",(AM404*1000)/1.28784/14.0067)</f>
        <v>0.55437324595140791</v>
      </c>
      <c r="AX404" s="167">
        <v>0.89100000000000001</v>
      </c>
      <c r="AY404" s="167" t="s">
        <v>1895</v>
      </c>
      <c r="AZ404" s="232" t="s">
        <v>1908</v>
      </c>
      <c r="BA404" s="206">
        <v>0.89570000000000005</v>
      </c>
      <c r="BB404" s="248">
        <f t="shared" si="28"/>
        <v>0.24584764409030546</v>
      </c>
      <c r="BC404" s="206">
        <v>1.9300000000000001E-2</v>
      </c>
      <c r="BD404" s="206">
        <f t="shared" si="29"/>
        <v>5.620721067157314E-3</v>
      </c>
      <c r="BE404" s="206">
        <v>56.652500000000003</v>
      </c>
      <c r="BF404" s="206">
        <f t="shared" si="30"/>
        <v>17.103200481131768</v>
      </c>
      <c r="BG404" s="217">
        <f>(BA404+AW404)*14.0067*0.001</f>
        <v>2.0310740934067584E-2</v>
      </c>
      <c r="BH404" s="217" t="s">
        <v>15</v>
      </c>
      <c r="BI404" s="217" t="s">
        <v>15</v>
      </c>
      <c r="BJ404" s="309">
        <v>18.49483</v>
      </c>
      <c r="BK404" s="309">
        <v>864947800</v>
      </c>
      <c r="BL404" s="309">
        <v>212148500</v>
      </c>
      <c r="BM404" s="309">
        <v>0.40164420000000001</v>
      </c>
      <c r="BN404" s="309">
        <v>0.21346399999999999</v>
      </c>
      <c r="BO404" s="309">
        <v>0.2195763</v>
      </c>
      <c r="BP404" s="309">
        <v>0.14214789999999999</v>
      </c>
      <c r="BQ404" s="309">
        <v>7.395264E-6</v>
      </c>
      <c r="BR404" s="309">
        <v>2.3160409999999999E-2</v>
      </c>
      <c r="BS404" s="136">
        <v>13.3970076243083</v>
      </c>
      <c r="BT404" s="136">
        <v>4.9851531982421902</v>
      </c>
      <c r="BU404" s="136">
        <v>3.8511920865858001E-4</v>
      </c>
      <c r="BV404" s="136">
        <v>6.1366544105112596E-3</v>
      </c>
      <c r="BW404" s="136">
        <v>6.1532581845919303E-3</v>
      </c>
      <c r="BX404" s="136">
        <v>86.408987093715297</v>
      </c>
      <c r="BY404" s="136">
        <v>4427.1108475498504</v>
      </c>
      <c r="BZ404" s="136">
        <v>1.8184686579385101E-2</v>
      </c>
      <c r="CA404" s="136">
        <v>8.69526289780212E-4</v>
      </c>
      <c r="CB404" s="136">
        <v>30901.731137588999</v>
      </c>
      <c r="CC404" s="136">
        <v>4178.2620477864702</v>
      </c>
      <c r="CD404" s="136">
        <v>877.14072161832405</v>
      </c>
      <c r="CE404" s="136">
        <v>0</v>
      </c>
      <c r="CF404" s="136">
        <v>9.8508999999999993</v>
      </c>
      <c r="CG404" s="136">
        <v>14.296087</v>
      </c>
      <c r="CH404" s="136">
        <v>28.1</v>
      </c>
      <c r="CI404" s="136">
        <v>26.7655172413793</v>
      </c>
      <c r="CJ404" s="136">
        <v>27.096121883656501</v>
      </c>
      <c r="CK404" s="136">
        <v>7.1999999999999995E-2</v>
      </c>
      <c r="CL404" s="136">
        <v>15.641999999999999</v>
      </c>
      <c r="CM404" s="136">
        <v>38.4876</v>
      </c>
      <c r="CN404" s="136">
        <v>441.607778</v>
      </c>
      <c r="CO404" s="136">
        <v>21839.886392</v>
      </c>
      <c r="CP404" s="136">
        <v>62440.534726999998</v>
      </c>
      <c r="CQ404" s="136">
        <v>77</v>
      </c>
      <c r="CR404" s="136">
        <v>82.965517241379303</v>
      </c>
      <c r="CS404" s="136">
        <v>81.121883656509695</v>
      </c>
      <c r="CT404" s="136">
        <v>1007.4</v>
      </c>
      <c r="CU404" s="136">
        <v>1004.92965517241</v>
      </c>
      <c r="CV404" s="136">
        <v>1005.18864265928</v>
      </c>
      <c r="CW404" s="136">
        <v>0.9</v>
      </c>
      <c r="CX404" s="136">
        <v>1.59103448275862</v>
      </c>
      <c r="CY404" s="136">
        <v>1.6797783933518</v>
      </c>
      <c r="CZ404" s="136">
        <v>122</v>
      </c>
      <c r="DA404" s="136">
        <v>148.78620689655199</v>
      </c>
      <c r="DB404" s="136">
        <v>134.40443213296399</v>
      </c>
      <c r="DC404" s="136">
        <v>69.474999999999994</v>
      </c>
      <c r="DD404" s="136">
        <v>3030.0250000000001</v>
      </c>
      <c r="DE404" s="136">
        <v>7987.65</v>
      </c>
      <c r="DF404" s="136">
        <v>557.6</v>
      </c>
      <c r="DG404" s="136">
        <v>25503.95</v>
      </c>
      <c r="DH404" s="136">
        <v>68712.850000000006</v>
      </c>
      <c r="DI404" s="136">
        <v>447.52499999999998</v>
      </c>
      <c r="DJ404" s="136">
        <v>65773.5</v>
      </c>
      <c r="DK404" s="136">
        <v>164389.65</v>
      </c>
      <c r="DL404" s="136">
        <v>424.65</v>
      </c>
      <c r="DM404" s="136">
        <v>61551.7</v>
      </c>
      <c r="DN404" s="136">
        <v>153344.9</v>
      </c>
      <c r="DO404" s="136">
        <v>39.502000000000002</v>
      </c>
      <c r="DP404" s="136">
        <v>1671.59</v>
      </c>
      <c r="DQ404" s="136">
        <v>4453.3410000000003</v>
      </c>
      <c r="DR404" s="136">
        <v>1.605</v>
      </c>
      <c r="DS404" s="136">
        <v>54.042000000000002</v>
      </c>
      <c r="DT404" s="136">
        <v>145.53399999999999</v>
      </c>
      <c r="DU404" s="136">
        <v>8.7750000000000004</v>
      </c>
      <c r="DV404" s="136">
        <v>285.7</v>
      </c>
      <c r="DW404" s="136">
        <v>775.05</v>
      </c>
      <c r="DX404" s="136">
        <v>1.2</v>
      </c>
      <c r="DY404" s="136">
        <v>1674.1</v>
      </c>
      <c r="DZ404" s="136">
        <v>7722.9750000000004</v>
      </c>
      <c r="EA404" s="136">
        <v>273.67500000000001</v>
      </c>
      <c r="EB404" s="136">
        <v>10678.35</v>
      </c>
      <c r="EC404" s="136">
        <v>25350.575000000001</v>
      </c>
      <c r="ED404" s="61"/>
      <c r="IM404"/>
    </row>
    <row r="405" spans="1:247" ht="20.25" customHeight="1">
      <c r="A405" s="17">
        <v>40270</v>
      </c>
      <c r="B405" s="18" t="s">
        <v>511</v>
      </c>
      <c r="C405" s="19">
        <v>2</v>
      </c>
      <c r="D405" s="14">
        <v>-3.38646</v>
      </c>
      <c r="E405" s="15">
        <v>-60.287170000000003</v>
      </c>
      <c r="F405" s="11" t="s">
        <v>16</v>
      </c>
      <c r="G405" s="13">
        <v>7</v>
      </c>
      <c r="H405" s="11" t="s">
        <v>18</v>
      </c>
      <c r="I405" s="12" t="s">
        <v>512</v>
      </c>
      <c r="J405" s="12" t="s">
        <v>1930</v>
      </c>
      <c r="K405" s="16" t="s">
        <v>501</v>
      </c>
      <c r="L405" s="136">
        <v>0</v>
      </c>
      <c r="M405" s="198">
        <v>6</v>
      </c>
      <c r="N405" s="198">
        <v>0.9</v>
      </c>
      <c r="O405" s="198">
        <v>29.39</v>
      </c>
      <c r="P405" s="198">
        <v>77</v>
      </c>
      <c r="Q405" s="198">
        <v>5.03</v>
      </c>
      <c r="R405" s="229">
        <v>94.1</v>
      </c>
      <c r="S405" s="229">
        <v>7.19</v>
      </c>
      <c r="T405" s="229">
        <v>3.3</v>
      </c>
      <c r="U405" s="229">
        <v>0.8</v>
      </c>
      <c r="V405" s="229" t="s">
        <v>15</v>
      </c>
      <c r="W405" s="20">
        <v>7.35</v>
      </c>
      <c r="X405" s="20">
        <v>1.01</v>
      </c>
      <c r="Y405" s="20">
        <v>16.100000000000001</v>
      </c>
      <c r="Z405" s="198">
        <v>4.5999999999999996</v>
      </c>
      <c r="AA405" s="198">
        <v>6.4</v>
      </c>
      <c r="AB405" s="198" t="s">
        <v>15</v>
      </c>
      <c r="AC405" s="198">
        <v>20.83</v>
      </c>
      <c r="AD405" s="198">
        <v>0.05</v>
      </c>
      <c r="AE405" s="178" t="s">
        <v>1900</v>
      </c>
      <c r="AF405" s="198">
        <v>1.5</v>
      </c>
      <c r="AG405" s="28" t="s">
        <v>1900</v>
      </c>
      <c r="AH405" s="198">
        <v>3.67</v>
      </c>
      <c r="AI405" s="229">
        <v>9.5500000000000007</v>
      </c>
      <c r="AJ405" s="198">
        <v>1.55</v>
      </c>
      <c r="AK405" s="198">
        <v>2.4700000000000002</v>
      </c>
      <c r="AL405" s="198">
        <v>1.44</v>
      </c>
      <c r="AM405" s="229">
        <v>1.3366000000000001E-2</v>
      </c>
      <c r="AN405" s="198" t="s">
        <v>15</v>
      </c>
      <c r="AO405" s="229" t="s">
        <v>15</v>
      </c>
      <c r="AP405" s="229" t="s">
        <v>15</v>
      </c>
      <c r="AQ405" s="198" t="s">
        <v>15</v>
      </c>
      <c r="AR405" s="261" t="str">
        <f t="shared" si="35"/>
        <v>NaN</v>
      </c>
      <c r="AS405" s="198" t="s">
        <v>15</v>
      </c>
      <c r="AT405" s="198" t="s">
        <v>15</v>
      </c>
      <c r="AU405" s="198" t="s">
        <v>15</v>
      </c>
      <c r="AV405" s="198" t="s">
        <v>15</v>
      </c>
      <c r="AW405" s="204">
        <f t="shared" si="36"/>
        <v>0.74097528053865191</v>
      </c>
      <c r="AX405" s="198">
        <v>1.0773999999999999</v>
      </c>
      <c r="AY405" s="198">
        <v>2.8500000000000001E-2</v>
      </c>
      <c r="AZ405" s="246">
        <f t="shared" si="27"/>
        <v>4.306353397905192E-3</v>
      </c>
      <c r="BA405" s="229">
        <v>1.0489999999999999</v>
      </c>
      <c r="BB405" s="267">
        <f t="shared" si="28"/>
        <v>0.28792472775564409</v>
      </c>
      <c r="BC405" s="229">
        <v>1.9300000000000001E-2</v>
      </c>
      <c r="BD405" s="229">
        <f t="shared" si="29"/>
        <v>5.620721067157314E-3</v>
      </c>
      <c r="BE405" s="229">
        <v>37.465000000000003</v>
      </c>
      <c r="BF405" s="229">
        <f t="shared" si="30"/>
        <v>11.310558334152979</v>
      </c>
      <c r="BG405" s="217">
        <f t="shared" si="31"/>
        <v>2.5470837711920734E-2</v>
      </c>
      <c r="BH405" s="204" t="s">
        <v>15</v>
      </c>
      <c r="BI405" s="204" t="s">
        <v>15</v>
      </c>
      <c r="BJ405" s="309">
        <v>18.49483</v>
      </c>
      <c r="BK405" s="309">
        <v>864947800</v>
      </c>
      <c r="BL405" s="309">
        <v>212148500</v>
      </c>
      <c r="BM405" s="309">
        <v>0.40164420000000001</v>
      </c>
      <c r="BN405" s="309">
        <v>0.21346399999999999</v>
      </c>
      <c r="BO405" s="309">
        <v>0.2195763</v>
      </c>
      <c r="BP405" s="309">
        <v>0.14214789999999999</v>
      </c>
      <c r="BQ405" s="309">
        <v>7.395264E-6</v>
      </c>
      <c r="BR405" s="309">
        <v>2.3160409999999999E-2</v>
      </c>
      <c r="BS405" s="136">
        <v>13.3970076243083</v>
      </c>
      <c r="BT405" s="136">
        <v>4.9851531982421902</v>
      </c>
      <c r="BU405" s="136">
        <v>3.8511920865858001E-4</v>
      </c>
      <c r="BV405" s="136">
        <v>6.1366544105112596E-3</v>
      </c>
      <c r="BW405" s="136">
        <v>6.1532581845919303E-3</v>
      </c>
      <c r="BX405" s="136">
        <v>86.408987093715297</v>
      </c>
      <c r="BY405" s="136">
        <v>4427.1108475498504</v>
      </c>
      <c r="BZ405" s="136">
        <v>1.8184686579385101E-2</v>
      </c>
      <c r="CA405" s="136">
        <v>8.69526289780212E-4</v>
      </c>
      <c r="CB405" s="136">
        <v>30901.731137588999</v>
      </c>
      <c r="CC405" s="136">
        <v>4178.2620477864702</v>
      </c>
      <c r="CD405" s="136">
        <v>877.14072161832405</v>
      </c>
      <c r="CE405" s="136">
        <v>0</v>
      </c>
      <c r="CF405" s="136">
        <v>9.8508999999999993</v>
      </c>
      <c r="CG405" s="136">
        <v>14.296087</v>
      </c>
      <c r="CH405" s="136">
        <v>28.1</v>
      </c>
      <c r="CI405" s="136">
        <v>26.7655172413793</v>
      </c>
      <c r="CJ405" s="136">
        <v>27.096121883656501</v>
      </c>
      <c r="CK405" s="136">
        <v>7.1999999999999995E-2</v>
      </c>
      <c r="CL405" s="136">
        <v>15.641999999999999</v>
      </c>
      <c r="CM405" s="136">
        <v>38.4876</v>
      </c>
      <c r="CN405" s="136">
        <v>441.607778</v>
      </c>
      <c r="CO405" s="136">
        <v>21839.886392</v>
      </c>
      <c r="CP405" s="136">
        <v>62440.534726999998</v>
      </c>
      <c r="CQ405" s="136">
        <v>77</v>
      </c>
      <c r="CR405" s="136">
        <v>82.965517241379303</v>
      </c>
      <c r="CS405" s="136">
        <v>81.121883656509695</v>
      </c>
      <c r="CT405" s="136">
        <v>1007.4</v>
      </c>
      <c r="CU405" s="136">
        <v>1004.92965517241</v>
      </c>
      <c r="CV405" s="136">
        <v>1005.18864265928</v>
      </c>
      <c r="CW405" s="136">
        <v>0.9</v>
      </c>
      <c r="CX405" s="136">
        <v>1.59103448275862</v>
      </c>
      <c r="CY405" s="136">
        <v>1.6797783933518</v>
      </c>
      <c r="CZ405" s="136">
        <v>122</v>
      </c>
      <c r="DA405" s="136">
        <v>148.78620689655199</v>
      </c>
      <c r="DB405" s="136">
        <v>134.40443213296399</v>
      </c>
      <c r="DC405" s="136">
        <v>69.474999999999994</v>
      </c>
      <c r="DD405" s="136">
        <v>3030.0250000000001</v>
      </c>
      <c r="DE405" s="136">
        <v>7987.65</v>
      </c>
      <c r="DF405" s="136">
        <v>557.6</v>
      </c>
      <c r="DG405" s="136">
        <v>25503.95</v>
      </c>
      <c r="DH405" s="136">
        <v>68712.850000000006</v>
      </c>
      <c r="DI405" s="136">
        <v>447.52499999999998</v>
      </c>
      <c r="DJ405" s="136">
        <v>65773.5</v>
      </c>
      <c r="DK405" s="136">
        <v>164389.65</v>
      </c>
      <c r="DL405" s="136">
        <v>424.65</v>
      </c>
      <c r="DM405" s="136">
        <v>61551.7</v>
      </c>
      <c r="DN405" s="136">
        <v>153344.9</v>
      </c>
      <c r="DO405" s="136">
        <v>39.502000000000002</v>
      </c>
      <c r="DP405" s="136">
        <v>1671.59</v>
      </c>
      <c r="DQ405" s="136">
        <v>4453.3410000000003</v>
      </c>
      <c r="DR405" s="136">
        <v>1.605</v>
      </c>
      <c r="DS405" s="136">
        <v>54.042000000000002</v>
      </c>
      <c r="DT405" s="136">
        <v>145.53399999999999</v>
      </c>
      <c r="DU405" s="136">
        <v>8.7750000000000004</v>
      </c>
      <c r="DV405" s="136">
        <v>285.7</v>
      </c>
      <c r="DW405" s="136">
        <v>775.05</v>
      </c>
      <c r="DX405" s="136">
        <v>1.2</v>
      </c>
      <c r="DY405" s="136">
        <v>1674.1</v>
      </c>
      <c r="DZ405" s="136">
        <v>7722.9750000000004</v>
      </c>
      <c r="EA405" s="136">
        <v>273.67500000000001</v>
      </c>
      <c r="EB405" s="136">
        <v>10678.35</v>
      </c>
      <c r="EC405" s="136">
        <v>25350.575000000001</v>
      </c>
      <c r="ED405" s="61"/>
      <c r="IM405"/>
    </row>
    <row r="406" spans="1:247" ht="20.25" customHeight="1">
      <c r="A406" s="25">
        <v>40270</v>
      </c>
      <c r="B406" s="26" t="s">
        <v>521</v>
      </c>
      <c r="C406" s="27">
        <v>2</v>
      </c>
      <c r="D406" s="14">
        <v>-3.3854700000000002</v>
      </c>
      <c r="E406" s="23">
        <v>-60.265770000000003</v>
      </c>
      <c r="F406" s="11" t="s">
        <v>16</v>
      </c>
      <c r="G406" s="13">
        <v>14</v>
      </c>
      <c r="H406" s="11" t="s">
        <v>318</v>
      </c>
      <c r="I406" s="12" t="s">
        <v>522</v>
      </c>
      <c r="J406" s="12" t="s">
        <v>1930</v>
      </c>
      <c r="K406" s="24" t="s">
        <v>501</v>
      </c>
      <c r="L406" s="136">
        <v>0</v>
      </c>
      <c r="M406" s="167">
        <v>5.8</v>
      </c>
      <c r="N406" s="167">
        <v>1.1000000000000001</v>
      </c>
      <c r="O406" s="167">
        <v>29.43</v>
      </c>
      <c r="P406" s="167">
        <v>82</v>
      </c>
      <c r="Q406" s="167">
        <v>2.62</v>
      </c>
      <c r="R406" s="206">
        <v>86.2</v>
      </c>
      <c r="S406" s="206">
        <v>6.58</v>
      </c>
      <c r="T406" s="206">
        <v>3.2</v>
      </c>
      <c r="U406" s="206">
        <v>0.8</v>
      </c>
      <c r="V406" s="206" t="s">
        <v>15</v>
      </c>
      <c r="W406" s="28">
        <v>7.21</v>
      </c>
      <c r="X406" s="28">
        <v>0.98</v>
      </c>
      <c r="Y406" s="28">
        <v>9.26</v>
      </c>
      <c r="Z406" s="167">
        <v>4</v>
      </c>
      <c r="AA406" s="167">
        <v>3</v>
      </c>
      <c r="AB406" s="167" t="s">
        <v>15</v>
      </c>
      <c r="AC406" s="167">
        <v>36.799999999999997</v>
      </c>
      <c r="AD406" s="167">
        <v>0.05</v>
      </c>
      <c r="AE406" s="167">
        <v>0.63</v>
      </c>
      <c r="AF406" s="167">
        <v>1.75</v>
      </c>
      <c r="AG406" s="28" t="s">
        <v>1900</v>
      </c>
      <c r="AH406" s="167">
        <v>4.0999999999999996</v>
      </c>
      <c r="AI406" s="206">
        <v>8.3800000000000008</v>
      </c>
      <c r="AJ406" s="167">
        <v>1.32</v>
      </c>
      <c r="AK406" s="167">
        <v>1.99</v>
      </c>
      <c r="AL406" s="167">
        <v>1.27</v>
      </c>
      <c r="AM406" s="206">
        <v>0.01</v>
      </c>
      <c r="AN406" s="167" t="s">
        <v>15</v>
      </c>
      <c r="AO406" s="206">
        <v>27.966666666666669</v>
      </c>
      <c r="AP406" s="206">
        <v>0.70000000000000007</v>
      </c>
      <c r="AQ406" s="217">
        <f t="shared" si="34"/>
        <v>28.666666666666668</v>
      </c>
      <c r="AR406" s="261">
        <f t="shared" si="35"/>
        <v>0.97558139534883725</v>
      </c>
      <c r="AS406" s="167">
        <v>7.9</v>
      </c>
      <c r="AT406" s="167" t="s">
        <v>15</v>
      </c>
      <c r="AU406" s="167" t="s">
        <v>15</v>
      </c>
      <c r="AV406" s="167" t="s">
        <v>15</v>
      </c>
      <c r="AW406" s="204">
        <f t="shared" si="36"/>
        <v>0.55437324595140791</v>
      </c>
      <c r="AX406" s="167">
        <v>0.9738</v>
      </c>
      <c r="AY406" s="167">
        <v>0.16600000000000001</v>
      </c>
      <c r="AZ406" s="217">
        <f t="shared" si="27"/>
        <v>2.5082619791307437E-2</v>
      </c>
      <c r="BA406" s="206">
        <v>0.80779999999999996</v>
      </c>
      <c r="BB406" s="248">
        <f t="shared" si="28"/>
        <v>0.22172125365205844</v>
      </c>
      <c r="BC406" s="206">
        <v>1.9300000000000001E-2</v>
      </c>
      <c r="BD406" s="206">
        <f t="shared" si="29"/>
        <v>5.620721067157314E-3</v>
      </c>
      <c r="BE406" s="206">
        <v>47.817100000000003</v>
      </c>
      <c r="BF406" s="206">
        <f t="shared" si="30"/>
        <v>14.435822739090522</v>
      </c>
      <c r="BG406" s="217">
        <f t="shared" si="31"/>
        <v>2.1404664204067586E-2</v>
      </c>
      <c r="BH406" s="217" t="s">
        <v>15</v>
      </c>
      <c r="BI406" s="217" t="s">
        <v>15</v>
      </c>
      <c r="BJ406" s="309">
        <v>18.49483</v>
      </c>
      <c r="BK406" s="309">
        <v>864947800</v>
      </c>
      <c r="BL406" s="309">
        <v>212148500</v>
      </c>
      <c r="BM406" s="309">
        <v>0.40164420000000001</v>
      </c>
      <c r="BN406" s="309">
        <v>0.21346399999999999</v>
      </c>
      <c r="BO406" s="309">
        <v>0.2195763</v>
      </c>
      <c r="BP406" s="309">
        <v>0.14214789999999999</v>
      </c>
      <c r="BQ406" s="309">
        <v>7.395264E-6</v>
      </c>
      <c r="BR406" s="309">
        <v>2.3160409999999999E-2</v>
      </c>
      <c r="BS406" s="136">
        <v>14.018369674682599</v>
      </c>
      <c r="BT406" s="136">
        <v>4.3639698028564498</v>
      </c>
      <c r="BU406" s="136">
        <v>-2.1525698481127602E-3</v>
      </c>
      <c r="BV406" s="136">
        <v>1.11549349501729E-2</v>
      </c>
      <c r="BW406" s="136">
        <v>1.1368227005004901E-2</v>
      </c>
      <c r="BX406" s="136">
        <v>280.92212681424598</v>
      </c>
      <c r="BY406" s="136">
        <v>4124.6964459931096</v>
      </c>
      <c r="BZ406" s="136">
        <v>2.8582727024717199E-2</v>
      </c>
      <c r="CA406" s="136">
        <v>1.75968921594801E-3</v>
      </c>
      <c r="CB406" s="136">
        <v>50451.755740187698</v>
      </c>
      <c r="CC406" s="136">
        <v>2062.0019593767902</v>
      </c>
      <c r="CD406" s="136">
        <v>403.12331337707701</v>
      </c>
      <c r="CE406" s="136">
        <v>0</v>
      </c>
      <c r="CF406" s="136">
        <v>9.8508999999999993</v>
      </c>
      <c r="CG406" s="136">
        <v>14.296087</v>
      </c>
      <c r="CH406" s="136">
        <v>26.7</v>
      </c>
      <c r="CI406" s="136">
        <v>26.760689655172399</v>
      </c>
      <c r="CJ406" s="136">
        <v>27.106094182825501</v>
      </c>
      <c r="CK406" s="136">
        <v>0.108</v>
      </c>
      <c r="CL406" s="136">
        <v>15.696</v>
      </c>
      <c r="CM406" s="136">
        <v>38.516399999999997</v>
      </c>
      <c r="CN406" s="136">
        <v>266.34027800000001</v>
      </c>
      <c r="CO406" s="136">
        <v>21636.169725</v>
      </c>
      <c r="CP406" s="136">
        <v>62757.588893</v>
      </c>
      <c r="CQ406" s="136">
        <v>82</v>
      </c>
      <c r="CR406" s="136">
        <v>82.958620689655206</v>
      </c>
      <c r="CS406" s="136">
        <v>81.063711911357302</v>
      </c>
      <c r="CT406" s="136">
        <v>1008.3</v>
      </c>
      <c r="CU406" s="136">
        <v>1004.93586206897</v>
      </c>
      <c r="CV406" s="136">
        <v>1005.18891966759</v>
      </c>
      <c r="CW406" s="136">
        <v>1.2</v>
      </c>
      <c r="CX406" s="136">
        <v>1.5965517241379299</v>
      </c>
      <c r="CY406" s="136">
        <v>1.6891966759002801</v>
      </c>
      <c r="CZ406" s="136">
        <v>139</v>
      </c>
      <c r="DA406" s="136">
        <v>148.96551724137899</v>
      </c>
      <c r="DB406" s="136">
        <v>134.34349030470901</v>
      </c>
      <c r="DC406" s="136">
        <v>73.849999999999994</v>
      </c>
      <c r="DD406" s="136">
        <v>3034.95</v>
      </c>
      <c r="DE406" s="136">
        <v>7991.0249999999996</v>
      </c>
      <c r="DF406" s="136">
        <v>591.25</v>
      </c>
      <c r="DG406" s="136">
        <v>25496.674999999999</v>
      </c>
      <c r="DH406" s="136">
        <v>68946.399999999994</v>
      </c>
      <c r="DI406" s="136">
        <v>446.57499999999999</v>
      </c>
      <c r="DJ406" s="136">
        <v>65786.524999999994</v>
      </c>
      <c r="DK406" s="136">
        <v>164422.15</v>
      </c>
      <c r="DL406" s="136">
        <v>422.15</v>
      </c>
      <c r="DM406" s="136">
        <v>61557.3</v>
      </c>
      <c r="DN406" s="136">
        <v>153356.54999999999</v>
      </c>
      <c r="DO406" s="136">
        <v>40.68</v>
      </c>
      <c r="DP406" s="136">
        <v>1668.761</v>
      </c>
      <c r="DQ406" s="136">
        <v>4466.3689999999997</v>
      </c>
      <c r="DR406" s="136">
        <v>1.623</v>
      </c>
      <c r="DS406" s="136">
        <v>53.866999999999997</v>
      </c>
      <c r="DT406" s="136">
        <v>145.999</v>
      </c>
      <c r="DU406" s="136">
        <v>8.7750000000000004</v>
      </c>
      <c r="DV406" s="136">
        <v>284.67500000000001</v>
      </c>
      <c r="DW406" s="136">
        <v>777.67499999999995</v>
      </c>
      <c r="DX406" s="136">
        <v>5.25</v>
      </c>
      <c r="DY406" s="136">
        <v>1675.9749999999999</v>
      </c>
      <c r="DZ406" s="136">
        <v>7822.55</v>
      </c>
      <c r="EA406" s="136">
        <v>279.39999999999998</v>
      </c>
      <c r="EB406" s="136">
        <v>10668.2</v>
      </c>
      <c r="EC406" s="136">
        <v>25356.174999999999</v>
      </c>
      <c r="ED406" s="61"/>
      <c r="IM406"/>
    </row>
    <row r="407" spans="1:247" ht="20.25" customHeight="1">
      <c r="A407" s="17">
        <v>40270</v>
      </c>
      <c r="B407" s="18" t="s">
        <v>521</v>
      </c>
      <c r="C407" s="19">
        <v>2</v>
      </c>
      <c r="D407" s="14">
        <v>-3.3854700000000002</v>
      </c>
      <c r="E407" s="15">
        <v>-60.265770000000003</v>
      </c>
      <c r="F407" s="11" t="s">
        <v>16</v>
      </c>
      <c r="G407" s="13">
        <v>14</v>
      </c>
      <c r="H407" s="11" t="s">
        <v>318</v>
      </c>
      <c r="I407" s="12" t="s">
        <v>520</v>
      </c>
      <c r="J407" s="12" t="s">
        <v>1930</v>
      </c>
      <c r="K407" s="16" t="s">
        <v>501</v>
      </c>
      <c r="L407" s="136">
        <v>1</v>
      </c>
      <c r="M407" s="198">
        <v>5.8</v>
      </c>
      <c r="N407" s="198">
        <v>1.1000000000000001</v>
      </c>
      <c r="O407" s="198">
        <v>29.42</v>
      </c>
      <c r="P407" s="198">
        <v>82</v>
      </c>
      <c r="Q407" s="198">
        <v>0.65</v>
      </c>
      <c r="R407" s="229">
        <v>87.7</v>
      </c>
      <c r="S407" s="229">
        <v>6.7</v>
      </c>
      <c r="T407" s="229">
        <v>3</v>
      </c>
      <c r="U407" s="229">
        <v>0.7</v>
      </c>
      <c r="V407" s="229" t="s">
        <v>15</v>
      </c>
      <c r="W407" s="20">
        <v>7.25</v>
      </c>
      <c r="X407" s="20">
        <v>1.1200000000000001</v>
      </c>
      <c r="Y407" s="20">
        <v>8.91</v>
      </c>
      <c r="Z407" s="198">
        <v>3.6</v>
      </c>
      <c r="AA407" s="198">
        <v>5.2</v>
      </c>
      <c r="AB407" s="198" t="s">
        <v>15</v>
      </c>
      <c r="AC407" s="198" t="s">
        <v>15</v>
      </c>
      <c r="AD407" s="198">
        <v>0.05</v>
      </c>
      <c r="AE407" s="178" t="s">
        <v>1900</v>
      </c>
      <c r="AF407" s="198">
        <v>1.43</v>
      </c>
      <c r="AG407" s="28" t="s">
        <v>1900</v>
      </c>
      <c r="AH407" s="198">
        <v>3.23</v>
      </c>
      <c r="AI407" s="229">
        <v>7.28</v>
      </c>
      <c r="AJ407" s="198">
        <v>1.33</v>
      </c>
      <c r="AK407" s="198">
        <v>2.21</v>
      </c>
      <c r="AL407" s="198">
        <v>1.47</v>
      </c>
      <c r="AM407" s="229">
        <v>0.01</v>
      </c>
      <c r="AN407" s="198" t="s">
        <v>15</v>
      </c>
      <c r="AO407" s="229">
        <v>42.4</v>
      </c>
      <c r="AP407" s="229">
        <v>1.2</v>
      </c>
      <c r="AQ407" s="217">
        <f t="shared" si="34"/>
        <v>43.6</v>
      </c>
      <c r="AR407" s="261">
        <f t="shared" si="35"/>
        <v>0.97247706422018343</v>
      </c>
      <c r="AS407" s="198">
        <v>21.01</v>
      </c>
      <c r="AT407" s="198" t="s">
        <v>15</v>
      </c>
      <c r="AU407" s="198" t="s">
        <v>15</v>
      </c>
      <c r="AV407" s="198" t="s">
        <v>15</v>
      </c>
      <c r="AW407" s="204">
        <f t="shared" si="36"/>
        <v>0.55437324595140791</v>
      </c>
      <c r="AX407" s="233">
        <v>3.1600000000000003E-2</v>
      </c>
      <c r="AY407" s="233">
        <v>5.6899999999999999E-2</v>
      </c>
      <c r="AZ407" s="234">
        <f t="shared" si="27"/>
        <v>8.5975967838879102E-3</v>
      </c>
      <c r="BA407" s="230">
        <f>AY407-AZ407</f>
        <v>4.8302403216112087E-2</v>
      </c>
      <c r="BB407" s="274">
        <f t="shared" si="28"/>
        <v>1.3257822970393155E-2</v>
      </c>
      <c r="BC407" s="229">
        <v>5.7799999999999997E-2</v>
      </c>
      <c r="BD407" s="229">
        <f t="shared" si="29"/>
        <v>1.6833040294388223E-2</v>
      </c>
      <c r="BE407" s="229">
        <v>39.816000000000003</v>
      </c>
      <c r="BF407" s="229">
        <f t="shared" si="30"/>
        <v>12.020317379758042</v>
      </c>
      <c r="BG407" s="217">
        <f t="shared" si="31"/>
        <v>9.2384782451947027E-3</v>
      </c>
      <c r="BH407" s="204" t="s">
        <v>15</v>
      </c>
      <c r="BI407" s="204" t="s">
        <v>15</v>
      </c>
      <c r="BJ407" s="309">
        <v>18.49483</v>
      </c>
      <c r="BK407" s="309">
        <v>864947800</v>
      </c>
      <c r="BL407" s="309">
        <v>212148500</v>
      </c>
      <c r="BM407" s="309">
        <v>0.40164420000000001</v>
      </c>
      <c r="BN407" s="309">
        <v>0.21346399999999999</v>
      </c>
      <c r="BO407" s="309">
        <v>0.2195763</v>
      </c>
      <c r="BP407" s="309">
        <v>0.14214789999999999</v>
      </c>
      <c r="BQ407" s="309">
        <v>7.395264E-6</v>
      </c>
      <c r="BR407" s="309">
        <v>2.3160409999999999E-2</v>
      </c>
      <c r="BS407" s="136">
        <v>14.018369674682599</v>
      </c>
      <c r="BT407" s="136">
        <v>4.3639698028564498</v>
      </c>
      <c r="BU407" s="136">
        <v>-2.1525698481127602E-3</v>
      </c>
      <c r="BV407" s="136">
        <v>1.11549349501729E-2</v>
      </c>
      <c r="BW407" s="136">
        <v>1.1368227005004901E-2</v>
      </c>
      <c r="BX407" s="136">
        <v>280.92212681424598</v>
      </c>
      <c r="BY407" s="136">
        <v>4124.6964459931096</v>
      </c>
      <c r="BZ407" s="136">
        <v>2.8582727024717199E-2</v>
      </c>
      <c r="CA407" s="136">
        <v>1.75968921594801E-3</v>
      </c>
      <c r="CB407" s="136">
        <v>50451.755740187698</v>
      </c>
      <c r="CC407" s="136">
        <v>2062.0019593767902</v>
      </c>
      <c r="CD407" s="136">
        <v>403.12331337707701</v>
      </c>
      <c r="CE407" s="136">
        <v>0</v>
      </c>
      <c r="CF407" s="136">
        <v>9.8508999999999993</v>
      </c>
      <c r="CG407" s="136">
        <v>14.296087</v>
      </c>
      <c r="CH407" s="136">
        <v>26.7</v>
      </c>
      <c r="CI407" s="136">
        <v>26.760689655172399</v>
      </c>
      <c r="CJ407" s="136">
        <v>27.106094182825501</v>
      </c>
      <c r="CK407" s="136">
        <v>0.108</v>
      </c>
      <c r="CL407" s="136">
        <v>15.696</v>
      </c>
      <c r="CM407" s="136">
        <v>38.516399999999997</v>
      </c>
      <c r="CN407" s="136">
        <v>266.34027800000001</v>
      </c>
      <c r="CO407" s="136">
        <v>21636.169725</v>
      </c>
      <c r="CP407" s="136">
        <v>62757.588893</v>
      </c>
      <c r="CQ407" s="136">
        <v>82</v>
      </c>
      <c r="CR407" s="136">
        <v>82.958620689655206</v>
      </c>
      <c r="CS407" s="136">
        <v>81.063711911357302</v>
      </c>
      <c r="CT407" s="136">
        <v>1008.3</v>
      </c>
      <c r="CU407" s="136">
        <v>1004.93586206897</v>
      </c>
      <c r="CV407" s="136">
        <v>1005.18891966759</v>
      </c>
      <c r="CW407" s="136">
        <v>1.2</v>
      </c>
      <c r="CX407" s="136">
        <v>1.5965517241379299</v>
      </c>
      <c r="CY407" s="136">
        <v>1.6891966759002801</v>
      </c>
      <c r="CZ407" s="136">
        <v>139</v>
      </c>
      <c r="DA407" s="136">
        <v>148.96551724137899</v>
      </c>
      <c r="DB407" s="136">
        <v>134.34349030470901</v>
      </c>
      <c r="DC407" s="136">
        <v>73.849999999999994</v>
      </c>
      <c r="DD407" s="136">
        <v>3034.95</v>
      </c>
      <c r="DE407" s="136">
        <v>7991.0249999999996</v>
      </c>
      <c r="DF407" s="136">
        <v>591.25</v>
      </c>
      <c r="DG407" s="136">
        <v>25496.674999999999</v>
      </c>
      <c r="DH407" s="136">
        <v>68946.399999999994</v>
      </c>
      <c r="DI407" s="136">
        <v>446.57499999999999</v>
      </c>
      <c r="DJ407" s="136">
        <v>65786.524999999994</v>
      </c>
      <c r="DK407" s="136">
        <v>164422.15</v>
      </c>
      <c r="DL407" s="136">
        <v>422.15</v>
      </c>
      <c r="DM407" s="136">
        <v>61557.3</v>
      </c>
      <c r="DN407" s="136">
        <v>153356.54999999999</v>
      </c>
      <c r="DO407" s="136">
        <v>40.68</v>
      </c>
      <c r="DP407" s="136">
        <v>1668.761</v>
      </c>
      <c r="DQ407" s="136">
        <v>4466.3689999999997</v>
      </c>
      <c r="DR407" s="136">
        <v>1.623</v>
      </c>
      <c r="DS407" s="136">
        <v>53.866999999999997</v>
      </c>
      <c r="DT407" s="136">
        <v>145.999</v>
      </c>
      <c r="DU407" s="136">
        <v>8.7750000000000004</v>
      </c>
      <c r="DV407" s="136">
        <v>284.67500000000001</v>
      </c>
      <c r="DW407" s="136">
        <v>777.67499999999995</v>
      </c>
      <c r="DX407" s="136">
        <v>5.25</v>
      </c>
      <c r="DY407" s="136">
        <v>1675.9749999999999</v>
      </c>
      <c r="DZ407" s="136">
        <v>7822.55</v>
      </c>
      <c r="EA407" s="136">
        <v>279.39999999999998</v>
      </c>
      <c r="EB407" s="136">
        <v>10668.2</v>
      </c>
      <c r="EC407" s="136">
        <v>25356.174999999999</v>
      </c>
      <c r="ED407" s="61"/>
      <c r="IM407"/>
    </row>
    <row r="408" spans="1:247" ht="20.25" customHeight="1">
      <c r="A408" s="17">
        <v>40270</v>
      </c>
      <c r="B408" s="18" t="s">
        <v>521</v>
      </c>
      <c r="C408" s="19">
        <v>2</v>
      </c>
      <c r="D408" s="14">
        <v>-3.3854700000000002</v>
      </c>
      <c r="E408" s="15">
        <v>-60.265770000000003</v>
      </c>
      <c r="F408" s="11" t="s">
        <v>16</v>
      </c>
      <c r="G408" s="13">
        <v>14</v>
      </c>
      <c r="H408" s="11" t="s">
        <v>318</v>
      </c>
      <c r="I408" s="12" t="s">
        <v>523</v>
      </c>
      <c r="J408" s="12" t="s">
        <v>1930</v>
      </c>
      <c r="K408" s="16" t="s">
        <v>501</v>
      </c>
      <c r="L408" s="136">
        <v>0</v>
      </c>
      <c r="M408" s="167">
        <v>5.8</v>
      </c>
      <c r="N408" s="167">
        <v>1.1000000000000001</v>
      </c>
      <c r="O408" s="167">
        <v>29.42</v>
      </c>
      <c r="P408" s="167">
        <v>82</v>
      </c>
      <c r="Q408" s="167">
        <v>4.97</v>
      </c>
      <c r="R408" s="206">
        <v>84.7</v>
      </c>
      <c r="S408" s="206">
        <v>6.47</v>
      </c>
      <c r="T408" s="206">
        <v>3.5</v>
      </c>
      <c r="U408" s="206">
        <v>0.8</v>
      </c>
      <c r="V408" s="206" t="s">
        <v>15</v>
      </c>
      <c r="W408" s="20">
        <v>7.19</v>
      </c>
      <c r="X408" s="20">
        <v>1.01</v>
      </c>
      <c r="Y408" s="20">
        <v>7.61</v>
      </c>
      <c r="Z408" s="167">
        <v>4.4000000000000004</v>
      </c>
      <c r="AA408" s="167">
        <v>4.5999999999999996</v>
      </c>
      <c r="AB408" s="167" t="s">
        <v>15</v>
      </c>
      <c r="AC408" s="167">
        <v>36.880000000000003</v>
      </c>
      <c r="AD408" s="167">
        <v>0.05</v>
      </c>
      <c r="AE408" s="178" t="s">
        <v>1900</v>
      </c>
      <c r="AF408" s="167">
        <v>1.74</v>
      </c>
      <c r="AG408" s="28" t="s">
        <v>1900</v>
      </c>
      <c r="AH408" s="167">
        <v>4.12</v>
      </c>
      <c r="AI408" s="206">
        <v>7.89</v>
      </c>
      <c r="AJ408" s="167">
        <v>1.44</v>
      </c>
      <c r="AK408" s="167">
        <v>2.2400000000000002</v>
      </c>
      <c r="AL408" s="167">
        <v>1.42</v>
      </c>
      <c r="AM408" s="206">
        <v>1.1188E-2</v>
      </c>
      <c r="AN408" s="167" t="s">
        <v>15</v>
      </c>
      <c r="AO408" s="206" t="s">
        <v>15</v>
      </c>
      <c r="AP408" s="206" t="s">
        <v>15</v>
      </c>
      <c r="AQ408" s="167" t="s">
        <v>15</v>
      </c>
      <c r="AR408" s="261" t="str">
        <f t="shared" si="35"/>
        <v>NaN</v>
      </c>
      <c r="AS408" s="167" t="s">
        <v>15</v>
      </c>
      <c r="AT408" s="167" t="s">
        <v>15</v>
      </c>
      <c r="AU408" s="167" t="s">
        <v>15</v>
      </c>
      <c r="AV408" s="167" t="s">
        <v>15</v>
      </c>
      <c r="AW408" s="204">
        <f t="shared" si="36"/>
        <v>0.62023278757043521</v>
      </c>
      <c r="AX408" s="167">
        <v>0.76659999999999995</v>
      </c>
      <c r="AY408" s="167">
        <v>9.4999999999999998E-3</v>
      </c>
      <c r="AZ408" s="246">
        <f t="shared" si="27"/>
        <v>1.4354511326350641E-3</v>
      </c>
      <c r="BA408" s="206">
        <v>0.75719999999999998</v>
      </c>
      <c r="BB408" s="248">
        <f t="shared" si="28"/>
        <v>0.20783279681274899</v>
      </c>
      <c r="BC408" s="206">
        <v>5.7799999999999997E-2</v>
      </c>
      <c r="BD408" s="206">
        <f t="shared" si="29"/>
        <v>1.6833040294388223E-2</v>
      </c>
      <c r="BE408" s="206">
        <v>36.2515</v>
      </c>
      <c r="BF408" s="206">
        <f t="shared" si="30"/>
        <v>10.944206738303663</v>
      </c>
      <c r="BG408" s="217">
        <f t="shared" si="31"/>
        <v>1.9426351475662816E-2</v>
      </c>
      <c r="BH408" s="167" t="s">
        <v>15</v>
      </c>
      <c r="BI408" s="167" t="s">
        <v>15</v>
      </c>
      <c r="BJ408" s="309">
        <v>18.49483</v>
      </c>
      <c r="BK408" s="309">
        <v>864947800</v>
      </c>
      <c r="BL408" s="309">
        <v>212148500</v>
      </c>
      <c r="BM408" s="309">
        <v>0.40164420000000001</v>
      </c>
      <c r="BN408" s="309">
        <v>0.21346399999999999</v>
      </c>
      <c r="BO408" s="309">
        <v>0.2195763</v>
      </c>
      <c r="BP408" s="309">
        <v>0.14214789999999999</v>
      </c>
      <c r="BQ408" s="309">
        <v>7.395264E-6</v>
      </c>
      <c r="BR408" s="309">
        <v>2.3160409999999999E-2</v>
      </c>
      <c r="BS408" s="136">
        <v>14.018369674682599</v>
      </c>
      <c r="BT408" s="136">
        <v>4.3639698028564498</v>
      </c>
      <c r="BU408" s="136">
        <v>-2.1525698481127602E-3</v>
      </c>
      <c r="BV408" s="136">
        <v>1.11549349501729E-2</v>
      </c>
      <c r="BW408" s="136">
        <v>1.1368227005004901E-2</v>
      </c>
      <c r="BX408" s="136">
        <v>280.92212681424598</v>
      </c>
      <c r="BY408" s="136">
        <v>4124.6964459931096</v>
      </c>
      <c r="BZ408" s="136">
        <v>2.8582727024717199E-2</v>
      </c>
      <c r="CA408" s="136">
        <v>1.75968921594801E-3</v>
      </c>
      <c r="CB408" s="136">
        <v>50451.755740187698</v>
      </c>
      <c r="CC408" s="136">
        <v>2062.0019593767902</v>
      </c>
      <c r="CD408" s="136">
        <v>403.12331337707701</v>
      </c>
      <c r="CE408" s="136">
        <v>0</v>
      </c>
      <c r="CF408" s="136">
        <v>9.8508999999999993</v>
      </c>
      <c r="CG408" s="136">
        <v>14.296087</v>
      </c>
      <c r="CH408" s="136">
        <v>26.7</v>
      </c>
      <c r="CI408" s="136">
        <v>26.760689655172399</v>
      </c>
      <c r="CJ408" s="136">
        <v>27.106094182825501</v>
      </c>
      <c r="CK408" s="136">
        <v>0.108</v>
      </c>
      <c r="CL408" s="136">
        <v>15.696</v>
      </c>
      <c r="CM408" s="136">
        <v>38.516399999999997</v>
      </c>
      <c r="CN408" s="136">
        <v>266.34027800000001</v>
      </c>
      <c r="CO408" s="136">
        <v>21636.169725</v>
      </c>
      <c r="CP408" s="136">
        <v>62757.588893</v>
      </c>
      <c r="CQ408" s="136">
        <v>82</v>
      </c>
      <c r="CR408" s="136">
        <v>82.958620689655206</v>
      </c>
      <c r="CS408" s="136">
        <v>81.063711911357302</v>
      </c>
      <c r="CT408" s="136">
        <v>1008.3</v>
      </c>
      <c r="CU408" s="136">
        <v>1004.93586206897</v>
      </c>
      <c r="CV408" s="136">
        <v>1005.18891966759</v>
      </c>
      <c r="CW408" s="136">
        <v>1.2</v>
      </c>
      <c r="CX408" s="136">
        <v>1.5965517241379299</v>
      </c>
      <c r="CY408" s="136">
        <v>1.6891966759002801</v>
      </c>
      <c r="CZ408" s="136">
        <v>139</v>
      </c>
      <c r="DA408" s="136">
        <v>148.96551724137899</v>
      </c>
      <c r="DB408" s="136">
        <v>134.34349030470901</v>
      </c>
      <c r="DC408" s="136">
        <v>73.849999999999994</v>
      </c>
      <c r="DD408" s="136">
        <v>3034.95</v>
      </c>
      <c r="DE408" s="136">
        <v>7991.0249999999996</v>
      </c>
      <c r="DF408" s="136">
        <v>591.25</v>
      </c>
      <c r="DG408" s="136">
        <v>25496.674999999999</v>
      </c>
      <c r="DH408" s="136">
        <v>68946.399999999994</v>
      </c>
      <c r="DI408" s="136">
        <v>446.57499999999999</v>
      </c>
      <c r="DJ408" s="136">
        <v>65786.524999999994</v>
      </c>
      <c r="DK408" s="136">
        <v>164422.15</v>
      </c>
      <c r="DL408" s="136">
        <v>422.15</v>
      </c>
      <c r="DM408" s="136">
        <v>61557.3</v>
      </c>
      <c r="DN408" s="136">
        <v>153356.54999999999</v>
      </c>
      <c r="DO408" s="136">
        <v>40.68</v>
      </c>
      <c r="DP408" s="136">
        <v>1668.761</v>
      </c>
      <c r="DQ408" s="136">
        <v>4466.3689999999997</v>
      </c>
      <c r="DR408" s="136">
        <v>1.623</v>
      </c>
      <c r="DS408" s="136">
        <v>53.866999999999997</v>
      </c>
      <c r="DT408" s="136">
        <v>145.999</v>
      </c>
      <c r="DU408" s="136">
        <v>8.7750000000000004</v>
      </c>
      <c r="DV408" s="136">
        <v>284.67500000000001</v>
      </c>
      <c r="DW408" s="136">
        <v>777.67499999999995</v>
      </c>
      <c r="DX408" s="136">
        <v>5.25</v>
      </c>
      <c r="DY408" s="136">
        <v>1675.9749999999999</v>
      </c>
      <c r="DZ408" s="136">
        <v>7822.55</v>
      </c>
      <c r="EA408" s="136">
        <v>279.39999999999998</v>
      </c>
      <c r="EB408" s="136">
        <v>10668.2</v>
      </c>
      <c r="EC408" s="136">
        <v>25356.174999999999</v>
      </c>
      <c r="ED408" s="61"/>
      <c r="IM408"/>
    </row>
    <row r="409" spans="1:247" ht="20.25" customHeight="1">
      <c r="A409" s="25">
        <v>40270</v>
      </c>
      <c r="B409" s="26" t="s">
        <v>518</v>
      </c>
      <c r="C409" s="27">
        <v>2</v>
      </c>
      <c r="D409" s="14">
        <v>-3.3671799999999998</v>
      </c>
      <c r="E409" s="23">
        <v>-60.246070000000003</v>
      </c>
      <c r="F409" s="11" t="s">
        <v>16</v>
      </c>
      <c r="G409" s="13">
        <v>11</v>
      </c>
      <c r="H409" s="11" t="s">
        <v>20</v>
      </c>
      <c r="I409" s="12" t="s">
        <v>519</v>
      </c>
      <c r="J409" s="12" t="s">
        <v>1930</v>
      </c>
      <c r="K409" s="24" t="s">
        <v>501</v>
      </c>
      <c r="L409" s="136">
        <v>0</v>
      </c>
      <c r="M409" s="198">
        <v>6</v>
      </c>
      <c r="N409" s="198">
        <v>1.1000000000000001</v>
      </c>
      <c r="O409" s="198">
        <v>28.96</v>
      </c>
      <c r="P409" s="198">
        <v>86.25</v>
      </c>
      <c r="Q409" s="198">
        <v>2.5</v>
      </c>
      <c r="R409" s="229">
        <v>90</v>
      </c>
      <c r="S409" s="229">
        <v>6.92</v>
      </c>
      <c r="T409" s="229">
        <v>4</v>
      </c>
      <c r="U409" s="229">
        <v>0.9</v>
      </c>
      <c r="V409" s="229" t="s">
        <v>15</v>
      </c>
      <c r="W409" s="28">
        <v>7.11</v>
      </c>
      <c r="X409" s="28">
        <v>1.43</v>
      </c>
      <c r="Y409" s="28">
        <v>4.62</v>
      </c>
      <c r="Z409" s="198">
        <v>3.2</v>
      </c>
      <c r="AA409" s="198">
        <v>5.4</v>
      </c>
      <c r="AB409" s="198" t="s">
        <v>15</v>
      </c>
      <c r="AC409" s="198">
        <v>36.090000000000003</v>
      </c>
      <c r="AD409" s="198">
        <v>0.05</v>
      </c>
      <c r="AE409" s="178" t="s">
        <v>1900</v>
      </c>
      <c r="AF409" s="198">
        <v>1.17</v>
      </c>
      <c r="AG409" s="28" t="s">
        <v>1900</v>
      </c>
      <c r="AH409" s="198">
        <v>3.06</v>
      </c>
      <c r="AI409" s="229">
        <v>8.27</v>
      </c>
      <c r="AJ409" s="198">
        <v>1.77</v>
      </c>
      <c r="AK409" s="198">
        <v>2.74</v>
      </c>
      <c r="AL409" s="198">
        <v>1.79</v>
      </c>
      <c r="AM409" s="229">
        <v>1.0396000000000001E-2</v>
      </c>
      <c r="AN409" s="198" t="s">
        <v>15</v>
      </c>
      <c r="AO409" s="229">
        <v>38</v>
      </c>
      <c r="AP409" s="229">
        <v>2.0666666666666664</v>
      </c>
      <c r="AQ409" s="217">
        <f t="shared" si="34"/>
        <v>40.066666666666663</v>
      </c>
      <c r="AR409" s="261">
        <f t="shared" si="35"/>
        <v>0.9484193011647255</v>
      </c>
      <c r="AS409" s="198">
        <v>6.24</v>
      </c>
      <c r="AT409" s="198" t="s">
        <v>15</v>
      </c>
      <c r="AU409" s="198" t="s">
        <v>15</v>
      </c>
      <c r="AV409" s="198" t="s">
        <v>15</v>
      </c>
      <c r="AW409" s="204">
        <f t="shared" si="36"/>
        <v>0.57632642649108379</v>
      </c>
      <c r="AX409" s="233">
        <v>2.1100000000000001E-2</v>
      </c>
      <c r="AY409" s="233">
        <v>7.1199999999999999E-2</v>
      </c>
      <c r="AZ409" s="234">
        <f t="shared" ref="AZ409:AZ472" si="37">(AY409*46.005*0.001)/0.304467</f>
        <v>1.0758328488801743E-2</v>
      </c>
      <c r="BA409" s="230">
        <f>AY409-AZ409</f>
        <v>6.0441671511198253E-2</v>
      </c>
      <c r="BB409" s="274">
        <f t="shared" ref="BB409:BB436" si="38">(BA409*62.004*0.001)/0.2259</f>
        <v>1.6589753875078956E-2</v>
      </c>
      <c r="BC409" s="229" t="s">
        <v>1895</v>
      </c>
      <c r="BD409" s="229" t="s">
        <v>1907</v>
      </c>
      <c r="BE409" s="229">
        <v>57.069600000000001</v>
      </c>
      <c r="BF409" s="229">
        <f t="shared" ref="BF409:BF472" si="39">(BE409*92.0815*0.001)/0.30501</f>
        <v>17.229121577653196</v>
      </c>
      <c r="BG409" s="217">
        <f t="shared" ref="BG409:BG470" si="40">(BA409+AY409+AW409)*14.0067*0.001</f>
        <v>9.9162967582885637E-3</v>
      </c>
      <c r="BH409" s="198" t="s">
        <v>15</v>
      </c>
      <c r="BI409" s="198" t="s">
        <v>15</v>
      </c>
      <c r="BJ409" s="309">
        <v>18.49483</v>
      </c>
      <c r="BK409" s="309">
        <v>864947800</v>
      </c>
      <c r="BL409" s="309">
        <v>212148500</v>
      </c>
      <c r="BM409" s="309">
        <v>0.40164420000000001</v>
      </c>
      <c r="BN409" s="309">
        <v>0.21346399999999999</v>
      </c>
      <c r="BO409" s="309">
        <v>0.2195763</v>
      </c>
      <c r="BP409" s="309">
        <v>0.14214789999999999</v>
      </c>
      <c r="BQ409" s="309">
        <v>7.395264E-6</v>
      </c>
      <c r="BR409" s="309">
        <v>2.3160409999999999E-2</v>
      </c>
      <c r="BS409" s="136">
        <v>13.7812306880951</v>
      </c>
      <c r="BT409" s="136">
        <v>4.6016304492950404</v>
      </c>
      <c r="BU409" s="136">
        <v>1.87836718396284E-2</v>
      </c>
      <c r="BV409" s="136">
        <v>8.4770335233770294E-3</v>
      </c>
      <c r="BW409" s="136">
        <v>2.8123939875513301E-2</v>
      </c>
      <c r="BX409" s="136">
        <v>24.289561329759799</v>
      </c>
      <c r="BY409" s="136">
        <v>4155.7704169359404</v>
      </c>
      <c r="BZ409" s="136">
        <v>2.70209625735819E-2</v>
      </c>
      <c r="CA409" s="136">
        <v>4.5123734848570903E-3</v>
      </c>
      <c r="CB409" s="136">
        <v>138633.96780991001</v>
      </c>
      <c r="CC409" s="136">
        <v>931.799872942408</v>
      </c>
      <c r="CD409" s="136">
        <v>150.166862755789</v>
      </c>
      <c r="CE409" s="136">
        <v>0</v>
      </c>
      <c r="CF409" s="136">
        <v>9.8508999999999993</v>
      </c>
      <c r="CG409" s="136">
        <v>14.296087</v>
      </c>
      <c r="CH409" s="136">
        <v>25.6</v>
      </c>
      <c r="CI409" s="136">
        <v>26.775862068965498</v>
      </c>
      <c r="CJ409" s="136">
        <v>27.121606648199499</v>
      </c>
      <c r="CK409" s="136">
        <v>0.12239999999999999</v>
      </c>
      <c r="CL409" s="136">
        <v>15.678000000000001</v>
      </c>
      <c r="CM409" s="136">
        <v>38.494799999999998</v>
      </c>
      <c r="CN409" s="136">
        <v>146.068611</v>
      </c>
      <c r="CO409" s="136">
        <v>21794.220558000001</v>
      </c>
      <c r="CP409" s="136">
        <v>63554.606670000001</v>
      </c>
      <c r="CQ409" s="136">
        <v>88</v>
      </c>
      <c r="CR409" s="136">
        <v>82.855172413793099</v>
      </c>
      <c r="CS409" s="136">
        <v>80.994459833795005</v>
      </c>
      <c r="CT409" s="136">
        <v>1007.8</v>
      </c>
      <c r="CU409" s="136">
        <v>1004.93931034483</v>
      </c>
      <c r="CV409" s="136">
        <v>1005.18614958449</v>
      </c>
      <c r="CW409" s="136">
        <v>1.1000000000000001</v>
      </c>
      <c r="CX409" s="136">
        <v>1.5951724137931</v>
      </c>
      <c r="CY409" s="136">
        <v>1.7022160664819901</v>
      </c>
      <c r="CZ409" s="136">
        <v>235</v>
      </c>
      <c r="DA409" s="136">
        <v>147.44827586206901</v>
      </c>
      <c r="DB409" s="136">
        <v>133.94459833795</v>
      </c>
      <c r="DC409" s="136">
        <v>34.825000000000003</v>
      </c>
      <c r="DD409" s="136">
        <v>3014.65</v>
      </c>
      <c r="DE409" s="136">
        <v>7981.8</v>
      </c>
      <c r="DF409" s="136">
        <v>278.7</v>
      </c>
      <c r="DG409" s="136">
        <v>25272.125</v>
      </c>
      <c r="DH409" s="136">
        <v>69483.524999999994</v>
      </c>
      <c r="DI409" s="136">
        <v>444.95</v>
      </c>
      <c r="DJ409" s="136">
        <v>65813.45</v>
      </c>
      <c r="DK409" s="136">
        <v>164497.29999999999</v>
      </c>
      <c r="DL409" s="136">
        <v>423.25</v>
      </c>
      <c r="DM409" s="136">
        <v>61567.65</v>
      </c>
      <c r="DN409" s="136">
        <v>153348.1</v>
      </c>
      <c r="DO409" s="136">
        <v>20.56</v>
      </c>
      <c r="DP409" s="136">
        <v>1651.691</v>
      </c>
      <c r="DQ409" s="136">
        <v>4492.1540000000005</v>
      </c>
      <c r="DR409" s="136">
        <v>0.68</v>
      </c>
      <c r="DS409" s="136">
        <v>52.978999999999999</v>
      </c>
      <c r="DT409" s="136">
        <v>146.46299999999999</v>
      </c>
      <c r="DU409" s="136">
        <v>3.75</v>
      </c>
      <c r="DV409" s="136">
        <v>279.95</v>
      </c>
      <c r="DW409" s="136">
        <v>780.22500000000002</v>
      </c>
      <c r="DX409" s="136">
        <v>0.7</v>
      </c>
      <c r="DY409" s="136">
        <v>1669.125</v>
      </c>
      <c r="DZ409" s="136">
        <v>8227.9500000000007</v>
      </c>
      <c r="EA409" s="136">
        <v>138.02500000000001</v>
      </c>
      <c r="EB409" s="136">
        <v>10571.325000000001</v>
      </c>
      <c r="EC409" s="136">
        <v>25195.25</v>
      </c>
      <c r="ED409" s="61"/>
      <c r="IM409"/>
    </row>
    <row r="410" spans="1:247" ht="20.25" customHeight="1">
      <c r="A410" s="17">
        <v>40270</v>
      </c>
      <c r="B410" s="18" t="s">
        <v>518</v>
      </c>
      <c r="C410" s="19">
        <v>2</v>
      </c>
      <c r="D410" s="14">
        <v>-3.3671799999999998</v>
      </c>
      <c r="E410" s="15">
        <v>-60.246070000000003</v>
      </c>
      <c r="F410" s="11" t="s">
        <v>16</v>
      </c>
      <c r="G410" s="13">
        <v>11</v>
      </c>
      <c r="H410" s="11" t="s">
        <v>20</v>
      </c>
      <c r="I410" s="12" t="s">
        <v>517</v>
      </c>
      <c r="J410" s="12" t="s">
        <v>1930</v>
      </c>
      <c r="K410" s="16" t="s">
        <v>501</v>
      </c>
      <c r="L410" s="136">
        <v>1</v>
      </c>
      <c r="M410" s="167">
        <v>6</v>
      </c>
      <c r="N410" s="167">
        <v>1.1000000000000001</v>
      </c>
      <c r="O410" s="167">
        <v>29.82</v>
      </c>
      <c r="P410" s="167">
        <v>86</v>
      </c>
      <c r="Q410" s="167">
        <v>0.57999999999999996</v>
      </c>
      <c r="R410" s="206">
        <v>96.2</v>
      </c>
      <c r="S410" s="206">
        <v>7.3</v>
      </c>
      <c r="T410" s="206">
        <v>3.7</v>
      </c>
      <c r="U410" s="206">
        <v>0.9</v>
      </c>
      <c r="V410" s="206" t="s">
        <v>15</v>
      </c>
      <c r="W410" s="20">
        <v>7.25</v>
      </c>
      <c r="X410" s="20">
        <v>1.5</v>
      </c>
      <c r="Y410" s="20">
        <v>11.54</v>
      </c>
      <c r="Z410" s="167">
        <v>4.4000000000000004</v>
      </c>
      <c r="AA410" s="167">
        <v>5.4</v>
      </c>
      <c r="AB410" s="167" t="s">
        <v>15</v>
      </c>
      <c r="AC410" s="167">
        <v>37.32</v>
      </c>
      <c r="AD410" s="167">
        <v>0.05</v>
      </c>
      <c r="AE410" s="178" t="s">
        <v>1900</v>
      </c>
      <c r="AF410" s="167">
        <v>1.66</v>
      </c>
      <c r="AG410" s="28" t="s">
        <v>1900</v>
      </c>
      <c r="AH410" s="167">
        <v>4.6100000000000003</v>
      </c>
      <c r="AI410" s="206">
        <v>8.98</v>
      </c>
      <c r="AJ410" s="167">
        <v>1.73</v>
      </c>
      <c r="AK410" s="167">
        <v>2.66</v>
      </c>
      <c r="AL410" s="167">
        <v>1.7</v>
      </c>
      <c r="AM410" s="206">
        <v>1.1188E-2</v>
      </c>
      <c r="AN410" s="167" t="s">
        <v>15</v>
      </c>
      <c r="AO410" s="206">
        <v>34.43333333333333</v>
      </c>
      <c r="AP410" s="206">
        <v>2.9666666666666668</v>
      </c>
      <c r="AQ410" s="217">
        <f t="shared" si="34"/>
        <v>37.4</v>
      </c>
      <c r="AR410" s="261">
        <f t="shared" si="35"/>
        <v>0.92067736185383242</v>
      </c>
      <c r="AS410" s="167">
        <v>3.52</v>
      </c>
      <c r="AT410" s="167" t="s">
        <v>15</v>
      </c>
      <c r="AU410" s="167" t="s">
        <v>15</v>
      </c>
      <c r="AV410" s="167" t="s">
        <v>15</v>
      </c>
      <c r="AW410" s="204">
        <f t="shared" si="36"/>
        <v>0.62023278757043521</v>
      </c>
      <c r="AX410" s="235">
        <v>7.3700000000000002E-2</v>
      </c>
      <c r="AY410" s="235">
        <v>8.0600000000000005E-2</v>
      </c>
      <c r="AZ410" s="234">
        <f t="shared" si="37"/>
        <v>1.2178669609514334E-2</v>
      </c>
      <c r="BA410" s="230">
        <f>AY410-AZ410</f>
        <v>6.8421330390485674E-2</v>
      </c>
      <c r="BB410" s="275">
        <f t="shared" si="38"/>
        <v>1.877997419004725E-2</v>
      </c>
      <c r="BC410" s="206">
        <v>5.7799999999999997E-2</v>
      </c>
      <c r="BD410" s="206">
        <f t="shared" ref="BD410:BD472" si="41">(BC410*94.9698*0.001)/0.3261</f>
        <v>1.6833040294388223E-2</v>
      </c>
      <c r="BE410" s="206">
        <v>23.9907</v>
      </c>
      <c r="BF410" s="206">
        <f t="shared" si="39"/>
        <v>7.2427121800924557</v>
      </c>
      <c r="BG410" s="217">
        <f t="shared" si="40"/>
        <v>1.0774711654043232E-2</v>
      </c>
      <c r="BH410" s="217" t="s">
        <v>15</v>
      </c>
      <c r="BI410" s="217" t="s">
        <v>15</v>
      </c>
      <c r="BJ410" s="309">
        <v>18.49483</v>
      </c>
      <c r="BK410" s="309">
        <v>864947800</v>
      </c>
      <c r="BL410" s="309">
        <v>212148500</v>
      </c>
      <c r="BM410" s="309">
        <v>0.40164420000000001</v>
      </c>
      <c r="BN410" s="309">
        <v>0.21346399999999999</v>
      </c>
      <c r="BO410" s="309">
        <v>0.2195763</v>
      </c>
      <c r="BP410" s="309">
        <v>0.14214789999999999</v>
      </c>
      <c r="BQ410" s="309">
        <v>7.395264E-6</v>
      </c>
      <c r="BR410" s="309">
        <v>2.3160409999999999E-2</v>
      </c>
      <c r="BS410" s="136">
        <v>13.7812306880951</v>
      </c>
      <c r="BT410" s="136">
        <v>4.6016304492950404</v>
      </c>
      <c r="BU410" s="136">
        <v>1.87836718396284E-2</v>
      </c>
      <c r="BV410" s="136">
        <v>8.4770335233770294E-3</v>
      </c>
      <c r="BW410" s="136">
        <v>2.8123939875513301E-2</v>
      </c>
      <c r="BX410" s="136">
        <v>24.289561329759799</v>
      </c>
      <c r="BY410" s="136">
        <v>4155.7704169359404</v>
      </c>
      <c r="BZ410" s="136">
        <v>2.70209625735819E-2</v>
      </c>
      <c r="CA410" s="136">
        <v>4.5123734848570903E-3</v>
      </c>
      <c r="CB410" s="136">
        <v>138633.96780991001</v>
      </c>
      <c r="CC410" s="136">
        <v>931.799872942408</v>
      </c>
      <c r="CD410" s="136">
        <v>150.166862755789</v>
      </c>
      <c r="CE410" s="136">
        <v>0</v>
      </c>
      <c r="CF410" s="136">
        <v>9.8508999999999993</v>
      </c>
      <c r="CG410" s="136">
        <v>14.296087</v>
      </c>
      <c r="CH410" s="136">
        <v>25.6</v>
      </c>
      <c r="CI410" s="136">
        <v>26.775862068965498</v>
      </c>
      <c r="CJ410" s="136">
        <v>27.121606648199499</v>
      </c>
      <c r="CK410" s="136">
        <v>0.12239999999999999</v>
      </c>
      <c r="CL410" s="136">
        <v>15.678000000000001</v>
      </c>
      <c r="CM410" s="136">
        <v>38.494799999999998</v>
      </c>
      <c r="CN410" s="136">
        <v>146.068611</v>
      </c>
      <c r="CO410" s="136">
        <v>21794.220558000001</v>
      </c>
      <c r="CP410" s="136">
        <v>63554.606670000001</v>
      </c>
      <c r="CQ410" s="136">
        <v>88</v>
      </c>
      <c r="CR410" s="136">
        <v>82.855172413793099</v>
      </c>
      <c r="CS410" s="136">
        <v>80.994459833795005</v>
      </c>
      <c r="CT410" s="136">
        <v>1007.8</v>
      </c>
      <c r="CU410" s="136">
        <v>1004.93931034483</v>
      </c>
      <c r="CV410" s="136">
        <v>1005.18614958449</v>
      </c>
      <c r="CW410" s="136">
        <v>1.1000000000000001</v>
      </c>
      <c r="CX410" s="136">
        <v>1.5951724137931</v>
      </c>
      <c r="CY410" s="136">
        <v>1.7022160664819901</v>
      </c>
      <c r="CZ410" s="136">
        <v>235</v>
      </c>
      <c r="DA410" s="136">
        <v>147.44827586206901</v>
      </c>
      <c r="DB410" s="136">
        <v>133.94459833795</v>
      </c>
      <c r="DC410" s="136">
        <v>34.825000000000003</v>
      </c>
      <c r="DD410" s="136">
        <v>3014.65</v>
      </c>
      <c r="DE410" s="136">
        <v>7981.8</v>
      </c>
      <c r="DF410" s="136">
        <v>278.7</v>
      </c>
      <c r="DG410" s="136">
        <v>25272.125</v>
      </c>
      <c r="DH410" s="136">
        <v>69483.524999999994</v>
      </c>
      <c r="DI410" s="136">
        <v>444.95</v>
      </c>
      <c r="DJ410" s="136">
        <v>65813.45</v>
      </c>
      <c r="DK410" s="136">
        <v>164497.29999999999</v>
      </c>
      <c r="DL410" s="136">
        <v>423.25</v>
      </c>
      <c r="DM410" s="136">
        <v>61567.65</v>
      </c>
      <c r="DN410" s="136">
        <v>153348.1</v>
      </c>
      <c r="DO410" s="136">
        <v>20.56</v>
      </c>
      <c r="DP410" s="136">
        <v>1651.691</v>
      </c>
      <c r="DQ410" s="136">
        <v>4492.1540000000005</v>
      </c>
      <c r="DR410" s="136">
        <v>0.68</v>
      </c>
      <c r="DS410" s="136">
        <v>52.978999999999999</v>
      </c>
      <c r="DT410" s="136">
        <v>146.46299999999999</v>
      </c>
      <c r="DU410" s="136">
        <v>3.75</v>
      </c>
      <c r="DV410" s="136">
        <v>279.95</v>
      </c>
      <c r="DW410" s="136">
        <v>780.22500000000002</v>
      </c>
      <c r="DX410" s="136">
        <v>0.7</v>
      </c>
      <c r="DY410" s="136">
        <v>1669.125</v>
      </c>
      <c r="DZ410" s="136">
        <v>8227.9500000000007</v>
      </c>
      <c r="EA410" s="136">
        <v>138.02500000000001</v>
      </c>
      <c r="EB410" s="136">
        <v>10571.325000000001</v>
      </c>
      <c r="EC410" s="136">
        <v>25195.25</v>
      </c>
      <c r="ED410" s="61"/>
      <c r="IM410"/>
    </row>
    <row r="411" spans="1:247" ht="20.25" customHeight="1">
      <c r="A411" s="17">
        <v>40270</v>
      </c>
      <c r="B411" s="18" t="s">
        <v>57</v>
      </c>
      <c r="C411" s="19">
        <v>2</v>
      </c>
      <c r="D411" s="14">
        <v>-3.3853200000000001</v>
      </c>
      <c r="E411" s="15">
        <v>-60.329419999999999</v>
      </c>
      <c r="F411" s="11" t="s">
        <v>16</v>
      </c>
      <c r="G411" s="13">
        <v>6</v>
      </c>
      <c r="H411" s="11" t="s">
        <v>17</v>
      </c>
      <c r="I411" s="12" t="s">
        <v>463</v>
      </c>
      <c r="J411" s="12" t="s">
        <v>1930</v>
      </c>
      <c r="K411" s="16" t="s">
        <v>501</v>
      </c>
      <c r="L411" s="136">
        <v>0</v>
      </c>
      <c r="M411" s="198">
        <v>6.5</v>
      </c>
      <c r="N411" s="198">
        <v>1.2</v>
      </c>
      <c r="O411" s="198">
        <v>29.75</v>
      </c>
      <c r="P411" s="198">
        <v>78</v>
      </c>
      <c r="Q411" s="198">
        <v>1.37</v>
      </c>
      <c r="R411" s="229">
        <v>68.7</v>
      </c>
      <c r="S411" s="229">
        <v>5.22</v>
      </c>
      <c r="T411" s="229">
        <v>2.8</v>
      </c>
      <c r="U411" s="229">
        <v>0.7</v>
      </c>
      <c r="V411" s="229" t="s">
        <v>15</v>
      </c>
      <c r="W411" s="20">
        <v>7.01</v>
      </c>
      <c r="X411" s="20">
        <v>1.1499999999999999</v>
      </c>
      <c r="Y411" s="20">
        <v>4.92</v>
      </c>
      <c r="Z411" s="198">
        <v>3.6</v>
      </c>
      <c r="AA411" s="198">
        <v>5</v>
      </c>
      <c r="AB411" s="198" t="s">
        <v>15</v>
      </c>
      <c r="AC411" s="198">
        <v>34.11</v>
      </c>
      <c r="AD411" s="198">
        <v>0.05</v>
      </c>
      <c r="AE411" s="178" t="s">
        <v>1900</v>
      </c>
      <c r="AF411" s="198">
        <v>1.52</v>
      </c>
      <c r="AG411" s="28" t="s">
        <v>1900</v>
      </c>
      <c r="AH411" s="198">
        <v>3.69</v>
      </c>
      <c r="AI411" s="229">
        <v>8.98</v>
      </c>
      <c r="AJ411" s="198">
        <v>1.48</v>
      </c>
      <c r="AK411" s="198">
        <v>2.37</v>
      </c>
      <c r="AL411" s="198">
        <v>1.41</v>
      </c>
      <c r="AM411" s="229">
        <v>4.6234000000000004E-2</v>
      </c>
      <c r="AN411" s="198" t="s">
        <v>15</v>
      </c>
      <c r="AO411" s="229">
        <v>24.833333333333332</v>
      </c>
      <c r="AP411" s="229">
        <v>0.43333333333333335</v>
      </c>
      <c r="AQ411" s="217">
        <f t="shared" si="34"/>
        <v>25.266666666666666</v>
      </c>
      <c r="AR411" s="261">
        <f t="shared" si="35"/>
        <v>0.98284960422163592</v>
      </c>
      <c r="AS411" s="198">
        <v>7.12</v>
      </c>
      <c r="AT411" s="198" t="s">
        <v>15</v>
      </c>
      <c r="AU411" s="198" t="s">
        <v>15</v>
      </c>
      <c r="AV411" s="198" t="s">
        <v>15</v>
      </c>
      <c r="AW411" s="204">
        <f t="shared" si="36"/>
        <v>2.5630892653317399</v>
      </c>
      <c r="AX411" s="198">
        <v>0.86319999999999997</v>
      </c>
      <c r="AY411" s="198">
        <v>0.1328</v>
      </c>
      <c r="AZ411" s="217">
        <f t="shared" si="37"/>
        <v>2.0066095833045947E-2</v>
      </c>
      <c r="BA411" s="229">
        <v>0.73040000000000005</v>
      </c>
      <c r="BB411" s="267">
        <f t="shared" si="38"/>
        <v>0.20047685524568395</v>
      </c>
      <c r="BC411" s="229">
        <v>9.64E-2</v>
      </c>
      <c r="BD411" s="229">
        <f t="shared" si="41"/>
        <v>2.8074482428702856E-2</v>
      </c>
      <c r="BE411" s="229">
        <v>36.2515</v>
      </c>
      <c r="BF411" s="229">
        <f t="shared" si="39"/>
        <v>10.944206738303663</v>
      </c>
      <c r="BG411" s="217">
        <f t="shared" si="40"/>
        <v>4.7991005852722084E-2</v>
      </c>
      <c r="BH411" s="204" t="s">
        <v>15</v>
      </c>
      <c r="BI411" s="204" t="s">
        <v>15</v>
      </c>
      <c r="BJ411" s="309">
        <v>18.49483</v>
      </c>
      <c r="BK411" s="309">
        <v>864947800</v>
      </c>
      <c r="BL411" s="309">
        <v>212148500</v>
      </c>
      <c r="BM411" s="309">
        <v>0.40164420000000001</v>
      </c>
      <c r="BN411" s="309">
        <v>0.21346399999999999</v>
      </c>
      <c r="BO411" s="309">
        <v>0.2195763</v>
      </c>
      <c r="BP411" s="309">
        <v>0.14214789999999999</v>
      </c>
      <c r="BQ411" s="309">
        <v>7.395264E-6</v>
      </c>
      <c r="BR411" s="309">
        <v>2.3160409999999999E-2</v>
      </c>
      <c r="BS411" s="136">
        <v>13.238694190979</v>
      </c>
      <c r="BT411" s="136">
        <v>5.1436770757039403</v>
      </c>
      <c r="BU411" s="136">
        <v>-9.8221470640661801E-4</v>
      </c>
      <c r="BV411" s="136">
        <v>-6.9496815558522896E-4</v>
      </c>
      <c r="BW411" s="136">
        <v>1.41994988856216E-3</v>
      </c>
      <c r="BX411" s="136">
        <v>35.281399047257402</v>
      </c>
      <c r="BY411" s="136">
        <v>1677.34414879572</v>
      </c>
      <c r="BZ411" s="136">
        <v>1.17921494244135E-3</v>
      </c>
      <c r="CA411" s="136">
        <v>2.2937414056446601E-4</v>
      </c>
      <c r="CB411" s="136">
        <v>8314.8505623095098</v>
      </c>
      <c r="CC411" s="136">
        <v>19832.956224851801</v>
      </c>
      <c r="CD411" s="136">
        <v>3718.4401108745901</v>
      </c>
      <c r="CE411" s="136">
        <v>0</v>
      </c>
      <c r="CF411" s="136">
        <v>9.8508999999999993</v>
      </c>
      <c r="CG411" s="136">
        <v>14.296087</v>
      </c>
      <c r="CH411" s="136">
        <v>24.6</v>
      </c>
      <c r="CI411" s="136">
        <v>26.775172413793101</v>
      </c>
      <c r="CJ411" s="136">
        <v>27.126592797783999</v>
      </c>
      <c r="CK411" s="136">
        <v>0.09</v>
      </c>
      <c r="CL411" s="136">
        <v>15.728400000000001</v>
      </c>
      <c r="CM411" s="136">
        <v>38.534399999999998</v>
      </c>
      <c r="CN411" s="136">
        <v>10.171389</v>
      </c>
      <c r="CO411" s="136">
        <v>21744.131947000002</v>
      </c>
      <c r="CP411" s="136">
        <v>63670.355559000003</v>
      </c>
      <c r="CQ411" s="136">
        <v>90</v>
      </c>
      <c r="CR411" s="136">
        <v>82.834482758620695</v>
      </c>
      <c r="CS411" s="136">
        <v>80.966759002770104</v>
      </c>
      <c r="CT411" s="136">
        <v>1006.1</v>
      </c>
      <c r="CU411" s="136">
        <v>1004.93448275862</v>
      </c>
      <c r="CV411" s="136">
        <v>1005.18199445983</v>
      </c>
      <c r="CW411" s="136">
        <v>0.2</v>
      </c>
      <c r="CX411" s="136">
        <v>1.6</v>
      </c>
      <c r="CY411" s="136">
        <v>1.70581717451524</v>
      </c>
      <c r="CZ411" s="136">
        <v>176</v>
      </c>
      <c r="DA411" s="136">
        <v>147.56551724137901</v>
      </c>
      <c r="DB411" s="136">
        <v>133.337950138504</v>
      </c>
      <c r="DC411" s="136">
        <v>11.1</v>
      </c>
      <c r="DD411" s="136">
        <v>2994.8249999999998</v>
      </c>
      <c r="DE411" s="136">
        <v>7968.05</v>
      </c>
      <c r="DF411" s="136">
        <v>93.1</v>
      </c>
      <c r="DG411" s="136">
        <v>25103.075000000001</v>
      </c>
      <c r="DH411" s="136">
        <v>69745.324999999997</v>
      </c>
      <c r="DI411" s="136">
        <v>442.97500000000002</v>
      </c>
      <c r="DJ411" s="136">
        <v>65840.675000000003</v>
      </c>
      <c r="DK411" s="136">
        <v>164547.02499999999</v>
      </c>
      <c r="DL411" s="136">
        <v>421.65</v>
      </c>
      <c r="DM411" s="136">
        <v>61577</v>
      </c>
      <c r="DN411" s="136">
        <v>153314.54999999999</v>
      </c>
      <c r="DO411" s="136">
        <v>6.7549999999999999</v>
      </c>
      <c r="DP411" s="136">
        <v>1637.559</v>
      </c>
      <c r="DQ411" s="136">
        <v>4498.0640000000003</v>
      </c>
      <c r="DR411" s="136">
        <v>0.1</v>
      </c>
      <c r="DS411" s="136">
        <v>52.36</v>
      </c>
      <c r="DT411" s="136">
        <v>146.18600000000001</v>
      </c>
      <c r="DU411" s="136">
        <v>0.5</v>
      </c>
      <c r="DV411" s="136">
        <v>276.5</v>
      </c>
      <c r="DW411" s="136">
        <v>778.4</v>
      </c>
      <c r="DX411" s="136">
        <v>0.42499999999999999</v>
      </c>
      <c r="DY411" s="136">
        <v>1668.125</v>
      </c>
      <c r="DZ411" s="136">
        <v>8397.1500000000106</v>
      </c>
      <c r="EA411" s="136">
        <v>46.125</v>
      </c>
      <c r="EB411" s="136">
        <v>10491.05</v>
      </c>
      <c r="EC411" s="136">
        <v>25136.724999999999</v>
      </c>
      <c r="ED411" s="61"/>
      <c r="IM411"/>
    </row>
    <row r="412" spans="1:247" ht="20.25" customHeight="1">
      <c r="A412" s="25">
        <v>40270</v>
      </c>
      <c r="B412" s="26" t="s">
        <v>57</v>
      </c>
      <c r="C412" s="27">
        <v>2</v>
      </c>
      <c r="D412" s="14">
        <v>-3.3853200000000001</v>
      </c>
      <c r="E412" s="23">
        <v>-60.329419999999999</v>
      </c>
      <c r="F412" s="11" t="s">
        <v>16</v>
      </c>
      <c r="G412" s="13">
        <v>6</v>
      </c>
      <c r="H412" s="11" t="s">
        <v>17</v>
      </c>
      <c r="I412" s="12" t="s">
        <v>462</v>
      </c>
      <c r="J412" s="12" t="s">
        <v>1930</v>
      </c>
      <c r="K412" s="24" t="s">
        <v>501</v>
      </c>
      <c r="L412" s="136">
        <v>1</v>
      </c>
      <c r="M412" s="167">
        <v>6.5</v>
      </c>
      <c r="N412" s="167">
        <v>1.2</v>
      </c>
      <c r="O412" s="167">
        <v>30</v>
      </c>
      <c r="P412" s="167">
        <v>78</v>
      </c>
      <c r="Q412" s="167">
        <v>0.53</v>
      </c>
      <c r="R412" s="206">
        <v>74</v>
      </c>
      <c r="S412" s="206">
        <v>5.61</v>
      </c>
      <c r="T412" s="206">
        <v>0.2</v>
      </c>
      <c r="U412" s="206">
        <v>0.1</v>
      </c>
      <c r="V412" s="206" t="s">
        <v>15</v>
      </c>
      <c r="W412" s="28">
        <v>7.07</v>
      </c>
      <c r="X412" s="28">
        <v>1.33</v>
      </c>
      <c r="Y412" s="28">
        <v>6.36</v>
      </c>
      <c r="Z412" s="167">
        <v>4</v>
      </c>
      <c r="AA412" s="167">
        <v>5.8</v>
      </c>
      <c r="AB412" s="167" t="s">
        <v>15</v>
      </c>
      <c r="AC412" s="167">
        <v>34.32</v>
      </c>
      <c r="AD412" s="167">
        <v>0.06</v>
      </c>
      <c r="AE412" s="178" t="s">
        <v>1900</v>
      </c>
      <c r="AF412" s="167">
        <v>1.54</v>
      </c>
      <c r="AG412" s="28" t="s">
        <v>1900</v>
      </c>
      <c r="AH412" s="167">
        <v>3.78</v>
      </c>
      <c r="AI412" s="206">
        <v>7.78</v>
      </c>
      <c r="AJ412" s="167">
        <v>1.44</v>
      </c>
      <c r="AK412" s="167">
        <v>2.38</v>
      </c>
      <c r="AL412" s="167">
        <v>1.44</v>
      </c>
      <c r="AM412" s="206">
        <v>4.7224000000000002E-2</v>
      </c>
      <c r="AN412" s="167" t="s">
        <v>15</v>
      </c>
      <c r="AO412" s="206">
        <v>28.899999999999995</v>
      </c>
      <c r="AP412" s="206">
        <v>0.3</v>
      </c>
      <c r="AQ412" s="217">
        <f t="shared" si="34"/>
        <v>29.199999999999996</v>
      </c>
      <c r="AR412" s="261">
        <f t="shared" si="35"/>
        <v>0.98972602739726023</v>
      </c>
      <c r="AS412" s="167">
        <v>6.66</v>
      </c>
      <c r="AT412" s="167" t="s">
        <v>15</v>
      </c>
      <c r="AU412" s="167" t="s">
        <v>15</v>
      </c>
      <c r="AV412" s="167" t="s">
        <v>15</v>
      </c>
      <c r="AW412" s="204">
        <f t="shared" si="36"/>
        <v>2.6179722166809292</v>
      </c>
      <c r="AX412" s="167">
        <v>2.8527999999999998</v>
      </c>
      <c r="AY412" s="167">
        <v>0.44119999999999998</v>
      </c>
      <c r="AZ412" s="217">
        <f t="shared" si="37"/>
        <v>6.666537260195686E-2</v>
      </c>
      <c r="BA412" s="206">
        <v>2.4117000000000002</v>
      </c>
      <c r="BB412" s="248">
        <f t="shared" si="38"/>
        <v>0.66195239840637465</v>
      </c>
      <c r="BC412" s="206">
        <v>0.44319999999999998</v>
      </c>
      <c r="BD412" s="206">
        <f t="shared" si="41"/>
        <v>0.12907272419503218</v>
      </c>
      <c r="BE412" s="206">
        <v>27.605799999999999</v>
      </c>
      <c r="BF412" s="206">
        <f t="shared" si="39"/>
        <v>8.3340987924986063</v>
      </c>
      <c r="BG412" s="217">
        <f t="shared" si="40"/>
        <v>7.6628865877384766E-2</v>
      </c>
      <c r="BH412" s="217" t="s">
        <v>15</v>
      </c>
      <c r="BI412" s="217" t="s">
        <v>15</v>
      </c>
      <c r="BJ412" s="309">
        <v>18.49483</v>
      </c>
      <c r="BK412" s="309">
        <v>864947800</v>
      </c>
      <c r="BL412" s="309">
        <v>212148500</v>
      </c>
      <c r="BM412" s="309">
        <v>0.40164420000000001</v>
      </c>
      <c r="BN412" s="309">
        <v>0.21346399999999999</v>
      </c>
      <c r="BO412" s="309">
        <v>0.2195763</v>
      </c>
      <c r="BP412" s="309">
        <v>0.14214789999999999</v>
      </c>
      <c r="BQ412" s="309">
        <v>7.395264E-6</v>
      </c>
      <c r="BR412" s="309">
        <v>2.3160409999999999E-2</v>
      </c>
      <c r="BS412" s="136">
        <v>13.238694190979</v>
      </c>
      <c r="BT412" s="136">
        <v>5.1436770757039403</v>
      </c>
      <c r="BU412" s="136">
        <v>-9.8221470640661801E-4</v>
      </c>
      <c r="BV412" s="136">
        <v>-6.9496815558522896E-4</v>
      </c>
      <c r="BW412" s="136">
        <v>1.41994988856216E-3</v>
      </c>
      <c r="BX412" s="136">
        <v>35.281399047257402</v>
      </c>
      <c r="BY412" s="136">
        <v>1677.34414879572</v>
      </c>
      <c r="BZ412" s="136">
        <v>1.17921494244135E-3</v>
      </c>
      <c r="CA412" s="136">
        <v>2.2937414056446601E-4</v>
      </c>
      <c r="CB412" s="136">
        <v>8314.8505623095098</v>
      </c>
      <c r="CC412" s="136">
        <v>19832.956224851801</v>
      </c>
      <c r="CD412" s="136">
        <v>3718.4401108745901</v>
      </c>
      <c r="CE412" s="136">
        <v>0</v>
      </c>
      <c r="CF412" s="136">
        <v>9.8508999999999993</v>
      </c>
      <c r="CG412" s="136">
        <v>14.296087</v>
      </c>
      <c r="CH412" s="136">
        <v>24.6</v>
      </c>
      <c r="CI412" s="136">
        <v>26.775172413793101</v>
      </c>
      <c r="CJ412" s="136">
        <v>27.126592797783999</v>
      </c>
      <c r="CK412" s="136">
        <v>0.09</v>
      </c>
      <c r="CL412" s="136">
        <v>15.728400000000001</v>
      </c>
      <c r="CM412" s="136">
        <v>38.534399999999998</v>
      </c>
      <c r="CN412" s="136">
        <v>10.171389</v>
      </c>
      <c r="CO412" s="136">
        <v>21744.131947000002</v>
      </c>
      <c r="CP412" s="136">
        <v>63670.355559000003</v>
      </c>
      <c r="CQ412" s="136">
        <v>90</v>
      </c>
      <c r="CR412" s="136">
        <v>82.834482758620695</v>
      </c>
      <c r="CS412" s="136">
        <v>80.966759002770104</v>
      </c>
      <c r="CT412" s="136">
        <v>1006.1</v>
      </c>
      <c r="CU412" s="136">
        <v>1004.93448275862</v>
      </c>
      <c r="CV412" s="136">
        <v>1005.18199445983</v>
      </c>
      <c r="CW412" s="136">
        <v>0.2</v>
      </c>
      <c r="CX412" s="136">
        <v>1.6</v>
      </c>
      <c r="CY412" s="136">
        <v>1.70581717451524</v>
      </c>
      <c r="CZ412" s="136">
        <v>176</v>
      </c>
      <c r="DA412" s="136">
        <v>147.56551724137901</v>
      </c>
      <c r="DB412" s="136">
        <v>133.337950138504</v>
      </c>
      <c r="DC412" s="136">
        <v>11.1</v>
      </c>
      <c r="DD412" s="136">
        <v>2994.8249999999998</v>
      </c>
      <c r="DE412" s="136">
        <v>7968.05</v>
      </c>
      <c r="DF412" s="136">
        <v>93.1</v>
      </c>
      <c r="DG412" s="136">
        <v>25103.075000000001</v>
      </c>
      <c r="DH412" s="136">
        <v>69745.324999999997</v>
      </c>
      <c r="DI412" s="136">
        <v>442.97500000000002</v>
      </c>
      <c r="DJ412" s="136">
        <v>65840.675000000003</v>
      </c>
      <c r="DK412" s="136">
        <v>164547.02499999999</v>
      </c>
      <c r="DL412" s="136">
        <v>421.65</v>
      </c>
      <c r="DM412" s="136">
        <v>61577</v>
      </c>
      <c r="DN412" s="136">
        <v>153314.54999999999</v>
      </c>
      <c r="DO412" s="136">
        <v>6.7549999999999999</v>
      </c>
      <c r="DP412" s="136">
        <v>1637.559</v>
      </c>
      <c r="DQ412" s="136">
        <v>4498.0640000000003</v>
      </c>
      <c r="DR412" s="136">
        <v>0.1</v>
      </c>
      <c r="DS412" s="136">
        <v>52.36</v>
      </c>
      <c r="DT412" s="136">
        <v>146.18600000000001</v>
      </c>
      <c r="DU412" s="136">
        <v>0.5</v>
      </c>
      <c r="DV412" s="136">
        <v>276.5</v>
      </c>
      <c r="DW412" s="136">
        <v>778.4</v>
      </c>
      <c r="DX412" s="136">
        <v>0.42499999999999999</v>
      </c>
      <c r="DY412" s="136">
        <v>1668.125</v>
      </c>
      <c r="DZ412" s="136">
        <v>8397.1500000000106</v>
      </c>
      <c r="EA412" s="136">
        <v>46.125</v>
      </c>
      <c r="EB412" s="136">
        <v>10491.05</v>
      </c>
      <c r="EC412" s="136">
        <v>25136.724999999999</v>
      </c>
      <c r="ED412" s="61"/>
      <c r="IM412"/>
    </row>
    <row r="413" spans="1:247" ht="20.25" customHeight="1">
      <c r="A413" s="25">
        <v>40270</v>
      </c>
      <c r="B413" s="26" t="s">
        <v>57</v>
      </c>
      <c r="C413" s="27">
        <v>2</v>
      </c>
      <c r="D413" s="14">
        <v>-3.3853200000000001</v>
      </c>
      <c r="E413" s="23">
        <v>-60.329419999999999</v>
      </c>
      <c r="F413" s="11" t="s">
        <v>16</v>
      </c>
      <c r="G413" s="13">
        <v>6</v>
      </c>
      <c r="H413" s="11" t="s">
        <v>17</v>
      </c>
      <c r="I413" s="12" t="s">
        <v>510</v>
      </c>
      <c r="J413" s="12" t="s">
        <v>1930</v>
      </c>
      <c r="K413" s="24" t="s">
        <v>501</v>
      </c>
      <c r="L413" s="136">
        <v>0</v>
      </c>
      <c r="M413" s="198">
        <v>6.5</v>
      </c>
      <c r="N413" s="198">
        <v>1.2</v>
      </c>
      <c r="O413" s="198">
        <v>29.54</v>
      </c>
      <c r="P413" s="198">
        <v>79</v>
      </c>
      <c r="Q413" s="198">
        <v>5.68</v>
      </c>
      <c r="R413" s="229">
        <v>67.400000000000006</v>
      </c>
      <c r="S413" s="229">
        <v>5.13</v>
      </c>
      <c r="T413" s="229">
        <v>2.7</v>
      </c>
      <c r="U413" s="229">
        <v>0.6</v>
      </c>
      <c r="V413" s="229" t="s">
        <v>15</v>
      </c>
      <c r="W413" s="28">
        <v>7.02</v>
      </c>
      <c r="X413" s="28">
        <v>1.05</v>
      </c>
      <c r="Y413" s="28">
        <v>7.77</v>
      </c>
      <c r="Z413" s="198">
        <v>3.4</v>
      </c>
      <c r="AA413" s="198">
        <v>5.6</v>
      </c>
      <c r="AB413" s="198" t="s">
        <v>15</v>
      </c>
      <c r="AC413" s="198">
        <v>34.700000000000003</v>
      </c>
      <c r="AD413" s="198">
        <v>0.05</v>
      </c>
      <c r="AE413" s="198">
        <v>0.47</v>
      </c>
      <c r="AF413" s="198">
        <v>1.71</v>
      </c>
      <c r="AG413" s="28" t="s">
        <v>1900</v>
      </c>
      <c r="AH413" s="198">
        <v>4.1900000000000004</v>
      </c>
      <c r="AI413" s="229">
        <v>8.01</v>
      </c>
      <c r="AJ413" s="198">
        <v>1.51</v>
      </c>
      <c r="AK413" s="198">
        <v>2.48</v>
      </c>
      <c r="AL413" s="198">
        <v>1.46</v>
      </c>
      <c r="AM413" s="229">
        <v>5.2768000000000002E-2</v>
      </c>
      <c r="AN413" s="198" t="s">
        <v>15</v>
      </c>
      <c r="AO413" s="229" t="s">
        <v>15</v>
      </c>
      <c r="AP413" s="229" t="s">
        <v>15</v>
      </c>
      <c r="AQ413" s="198" t="s">
        <v>15</v>
      </c>
      <c r="AR413" s="261" t="str">
        <f t="shared" si="35"/>
        <v>NaN</v>
      </c>
      <c r="AS413" s="198" t="s">
        <v>15</v>
      </c>
      <c r="AT413" s="198" t="s">
        <v>15</v>
      </c>
      <c r="AU413" s="198" t="s">
        <v>15</v>
      </c>
      <c r="AV413" s="198" t="s">
        <v>15</v>
      </c>
      <c r="AW413" s="204">
        <f t="shared" si="36"/>
        <v>2.9253167442363894</v>
      </c>
      <c r="AX413" s="198">
        <v>1.4421999999999999</v>
      </c>
      <c r="AY413" s="198">
        <v>0.12330000000000001</v>
      </c>
      <c r="AZ413" s="217">
        <f t="shared" si="37"/>
        <v>1.8630644700410887E-2</v>
      </c>
      <c r="BA413" s="229">
        <v>1.3189</v>
      </c>
      <c r="BB413" s="267">
        <f t="shared" si="38"/>
        <v>0.36200564674634789</v>
      </c>
      <c r="BC413" s="229">
        <v>6.7400000000000002E-2</v>
      </c>
      <c r="BD413" s="229">
        <f t="shared" si="41"/>
        <v>1.9628839374425024E-2</v>
      </c>
      <c r="BE413" s="229">
        <v>55.439</v>
      </c>
      <c r="BF413" s="229">
        <f t="shared" si="39"/>
        <v>16.736848885282452</v>
      </c>
      <c r="BG413" s="217">
        <f t="shared" si="40"/>
        <v>6.1174496781495835E-2</v>
      </c>
      <c r="BH413" s="204" t="s">
        <v>15</v>
      </c>
      <c r="BI413" s="204" t="s">
        <v>15</v>
      </c>
      <c r="BJ413" s="309">
        <v>18.49483</v>
      </c>
      <c r="BK413" s="309">
        <v>864947800</v>
      </c>
      <c r="BL413" s="309">
        <v>212148500</v>
      </c>
      <c r="BM413" s="309">
        <v>0.40164420000000001</v>
      </c>
      <c r="BN413" s="309">
        <v>0.21346399999999999</v>
      </c>
      <c r="BO413" s="309">
        <v>0.2195763</v>
      </c>
      <c r="BP413" s="309">
        <v>0.14214789999999999</v>
      </c>
      <c r="BQ413" s="309">
        <v>7.395264E-6</v>
      </c>
      <c r="BR413" s="309">
        <v>2.3160409999999999E-2</v>
      </c>
      <c r="BS413" s="136">
        <v>13.238694190979</v>
      </c>
      <c r="BT413" s="136">
        <v>5.1436770757039403</v>
      </c>
      <c r="BU413" s="136">
        <v>-9.8221470640661801E-4</v>
      </c>
      <c r="BV413" s="136">
        <v>-6.9496815558522896E-4</v>
      </c>
      <c r="BW413" s="136">
        <v>1.41994988856216E-3</v>
      </c>
      <c r="BX413" s="136">
        <v>35.281399047257402</v>
      </c>
      <c r="BY413" s="136">
        <v>1677.34414879572</v>
      </c>
      <c r="BZ413" s="136">
        <v>1.17921494244135E-3</v>
      </c>
      <c r="CA413" s="136">
        <v>2.2937414056446601E-4</v>
      </c>
      <c r="CB413" s="136">
        <v>8314.8505623095098</v>
      </c>
      <c r="CC413" s="136">
        <v>19832.956224851801</v>
      </c>
      <c r="CD413" s="136">
        <v>3718.4401108745901</v>
      </c>
      <c r="CE413" s="136">
        <v>0</v>
      </c>
      <c r="CF413" s="136">
        <v>9.8508999999999993</v>
      </c>
      <c r="CG413" s="136">
        <v>14.296087</v>
      </c>
      <c r="CH413" s="136">
        <v>24.6</v>
      </c>
      <c r="CI413" s="136">
        <v>26.775172413793101</v>
      </c>
      <c r="CJ413" s="136">
        <v>27.126592797783999</v>
      </c>
      <c r="CK413" s="136">
        <v>0.09</v>
      </c>
      <c r="CL413" s="136">
        <v>15.728400000000001</v>
      </c>
      <c r="CM413" s="136">
        <v>38.534399999999998</v>
      </c>
      <c r="CN413" s="136">
        <v>10.171389</v>
      </c>
      <c r="CO413" s="136">
        <v>21744.131947000002</v>
      </c>
      <c r="CP413" s="136">
        <v>63670.355559000003</v>
      </c>
      <c r="CQ413" s="136">
        <v>90</v>
      </c>
      <c r="CR413" s="136">
        <v>82.834482758620695</v>
      </c>
      <c r="CS413" s="136">
        <v>80.966759002770104</v>
      </c>
      <c r="CT413" s="136">
        <v>1006.1</v>
      </c>
      <c r="CU413" s="136">
        <v>1004.93448275862</v>
      </c>
      <c r="CV413" s="136">
        <v>1005.18199445983</v>
      </c>
      <c r="CW413" s="136">
        <v>0.2</v>
      </c>
      <c r="CX413" s="136">
        <v>1.6</v>
      </c>
      <c r="CY413" s="136">
        <v>1.70581717451524</v>
      </c>
      <c r="CZ413" s="136">
        <v>176</v>
      </c>
      <c r="DA413" s="136">
        <v>147.56551724137901</v>
      </c>
      <c r="DB413" s="136">
        <v>133.337950138504</v>
      </c>
      <c r="DC413" s="136">
        <v>11.1</v>
      </c>
      <c r="DD413" s="136">
        <v>2994.8249999999998</v>
      </c>
      <c r="DE413" s="136">
        <v>7968.05</v>
      </c>
      <c r="DF413" s="136">
        <v>93.1</v>
      </c>
      <c r="DG413" s="136">
        <v>25103.075000000001</v>
      </c>
      <c r="DH413" s="136">
        <v>69745.324999999997</v>
      </c>
      <c r="DI413" s="136">
        <v>442.97500000000002</v>
      </c>
      <c r="DJ413" s="136">
        <v>65840.675000000003</v>
      </c>
      <c r="DK413" s="136">
        <v>164547.02499999999</v>
      </c>
      <c r="DL413" s="136">
        <v>421.65</v>
      </c>
      <c r="DM413" s="136">
        <v>61577</v>
      </c>
      <c r="DN413" s="136">
        <v>153314.54999999999</v>
      </c>
      <c r="DO413" s="136">
        <v>6.7549999999999999</v>
      </c>
      <c r="DP413" s="136">
        <v>1637.559</v>
      </c>
      <c r="DQ413" s="136">
        <v>4498.0640000000003</v>
      </c>
      <c r="DR413" s="136">
        <v>0.1</v>
      </c>
      <c r="DS413" s="136">
        <v>52.36</v>
      </c>
      <c r="DT413" s="136">
        <v>146.18600000000001</v>
      </c>
      <c r="DU413" s="136">
        <v>0.5</v>
      </c>
      <c r="DV413" s="136">
        <v>276.5</v>
      </c>
      <c r="DW413" s="136">
        <v>778.4</v>
      </c>
      <c r="DX413" s="136">
        <v>0.42499999999999999</v>
      </c>
      <c r="DY413" s="136">
        <v>1668.125</v>
      </c>
      <c r="DZ413" s="136">
        <v>8397.1500000000106</v>
      </c>
      <c r="EA413" s="136">
        <v>46.125</v>
      </c>
      <c r="EB413" s="136">
        <v>10491.05</v>
      </c>
      <c r="EC413" s="136">
        <v>25136.724999999999</v>
      </c>
      <c r="ED413" s="61"/>
      <c r="IM413"/>
    </row>
    <row r="414" spans="1:247" ht="20.25" customHeight="1">
      <c r="A414" s="25">
        <v>40271</v>
      </c>
      <c r="B414" s="26" t="s">
        <v>380</v>
      </c>
      <c r="C414" s="27">
        <v>2</v>
      </c>
      <c r="D414" s="14">
        <v>-3.38924</v>
      </c>
      <c r="E414" s="23">
        <v>-60.316279999999999</v>
      </c>
      <c r="F414" s="11" t="s">
        <v>16</v>
      </c>
      <c r="G414" s="13">
        <v>5</v>
      </c>
      <c r="H414" s="11" t="s">
        <v>43</v>
      </c>
      <c r="I414" s="12" t="s">
        <v>528</v>
      </c>
      <c r="J414" s="12" t="s">
        <v>1930</v>
      </c>
      <c r="K414" s="24" t="s">
        <v>501</v>
      </c>
      <c r="L414" s="136">
        <v>0</v>
      </c>
      <c r="M414" s="167">
        <v>6.7</v>
      </c>
      <c r="N414" s="167">
        <v>1.1000000000000001</v>
      </c>
      <c r="O414" s="167">
        <v>29.37</v>
      </c>
      <c r="P414" s="167">
        <v>78.75</v>
      </c>
      <c r="Q414" s="167">
        <v>3.02</v>
      </c>
      <c r="R414" s="206">
        <v>81.625</v>
      </c>
      <c r="S414" s="206">
        <v>6.2399999999999993</v>
      </c>
      <c r="T414" s="206">
        <v>3.0750000000000002</v>
      </c>
      <c r="U414" s="206">
        <v>0.72500000000000009</v>
      </c>
      <c r="V414" s="206" t="s">
        <v>15</v>
      </c>
      <c r="W414" s="28">
        <v>7.18</v>
      </c>
      <c r="X414" s="28">
        <v>1.44</v>
      </c>
      <c r="Y414" s="29" t="s">
        <v>15</v>
      </c>
      <c r="Z414" s="167">
        <v>3.6</v>
      </c>
      <c r="AA414" s="167">
        <v>5.2</v>
      </c>
      <c r="AB414" s="167" t="s">
        <v>15</v>
      </c>
      <c r="AC414" s="167">
        <v>34.979999999999997</v>
      </c>
      <c r="AD414" s="167">
        <v>0.05</v>
      </c>
      <c r="AE414" s="178" t="s">
        <v>1900</v>
      </c>
      <c r="AF414" s="167">
        <v>1</v>
      </c>
      <c r="AG414" s="28" t="s">
        <v>1900</v>
      </c>
      <c r="AH414" s="167">
        <v>2.6</v>
      </c>
      <c r="AI414" s="206">
        <v>9.7200000000000006</v>
      </c>
      <c r="AJ414" s="167">
        <v>1.58</v>
      </c>
      <c r="AK414" s="167">
        <v>1.58</v>
      </c>
      <c r="AL414" s="167">
        <v>1.48</v>
      </c>
      <c r="AM414" s="206">
        <v>7.5340000000000008E-3</v>
      </c>
      <c r="AN414" s="167" t="s">
        <v>15</v>
      </c>
      <c r="AO414" s="206">
        <v>25.892004726459522</v>
      </c>
      <c r="AP414" s="206">
        <v>0.61702327072595231</v>
      </c>
      <c r="AQ414" s="217">
        <f t="shared" si="34"/>
        <v>26.509027997185473</v>
      </c>
      <c r="AR414" s="261">
        <f t="shared" si="35"/>
        <v>0.97672403262799889</v>
      </c>
      <c r="AS414" s="167">
        <v>9.41</v>
      </c>
      <c r="AT414" s="167" t="s">
        <v>15</v>
      </c>
      <c r="AU414" s="167" t="s">
        <v>15</v>
      </c>
      <c r="AV414" s="167" t="s">
        <v>15</v>
      </c>
      <c r="AW414" s="204">
        <f t="shared" si="36"/>
        <v>0.41766480349979079</v>
      </c>
      <c r="AX414" s="167">
        <v>0.78439999999999999</v>
      </c>
      <c r="AY414" s="167">
        <v>0.19919999999999999</v>
      </c>
      <c r="AZ414" s="217">
        <f t="shared" si="37"/>
        <v>3.0099143749568923E-2</v>
      </c>
      <c r="BA414" s="206">
        <v>0.58520000000000005</v>
      </c>
      <c r="BB414" s="248">
        <f t="shared" si="38"/>
        <v>0.16062302257636124</v>
      </c>
      <c r="BC414" s="206">
        <v>5.7799999999999997E-2</v>
      </c>
      <c r="BD414" s="206">
        <f t="shared" si="41"/>
        <v>1.6833040294388223E-2</v>
      </c>
      <c r="BE414" s="206">
        <v>17.822399999999998</v>
      </c>
      <c r="BF414" s="206">
        <f t="shared" si="39"/>
        <v>5.38052301760598</v>
      </c>
      <c r="BG414" s="217">
        <f t="shared" si="40"/>
        <v>1.6836961083180519E-2</v>
      </c>
      <c r="BH414" s="217" t="s">
        <v>15</v>
      </c>
      <c r="BI414" s="217" t="s">
        <v>15</v>
      </c>
      <c r="BJ414" s="309">
        <v>18.559080000000002</v>
      </c>
      <c r="BK414" s="309">
        <v>878658200</v>
      </c>
      <c r="BL414" s="309">
        <v>213455200</v>
      </c>
      <c r="BM414" s="309">
        <v>0.39822869999999999</v>
      </c>
      <c r="BN414" s="309">
        <v>0.2138003</v>
      </c>
      <c r="BO414" s="309">
        <v>0.21931</v>
      </c>
      <c r="BP414" s="309">
        <v>0.1456904</v>
      </c>
      <c r="BQ414" s="309">
        <v>7.3323759999999996E-6</v>
      </c>
      <c r="BR414" s="309">
        <v>2.2963460000000002E-2</v>
      </c>
      <c r="BS414" s="136">
        <v>12.5875573158264</v>
      </c>
      <c r="BT414" s="136">
        <v>5.8499658902486198</v>
      </c>
      <c r="BU414" s="136">
        <v>-2.9901130668198101E-3</v>
      </c>
      <c r="BV414" s="136">
        <v>1.99775725680714E-3</v>
      </c>
      <c r="BW414" s="136">
        <v>3.6043555398161198E-3</v>
      </c>
      <c r="BX414" s="136">
        <v>326.25228415460299</v>
      </c>
      <c r="BY414" s="136">
        <v>2929.05703094105</v>
      </c>
      <c r="BZ414" s="136">
        <v>0.102596127615474</v>
      </c>
      <c r="CA414" s="136">
        <v>4.9249078605161003E-4</v>
      </c>
      <c r="CB414" s="136">
        <v>21660.071038831898</v>
      </c>
      <c r="CC414" s="136">
        <v>6024.6713722637896</v>
      </c>
      <c r="CD414" s="136">
        <v>1513.0417132161999</v>
      </c>
      <c r="CE414" s="136">
        <v>0</v>
      </c>
      <c r="CF414" s="136">
        <v>9.8508999999999993</v>
      </c>
      <c r="CG414" s="136">
        <v>12.797413000000001</v>
      </c>
      <c r="CH414" s="136">
        <v>29.4</v>
      </c>
      <c r="CI414" s="136">
        <v>26.458620689655199</v>
      </c>
      <c r="CJ414" s="136">
        <v>26.820498614958499</v>
      </c>
      <c r="CK414" s="136">
        <v>8.2799999999999999E-2</v>
      </c>
      <c r="CL414" s="136">
        <v>16.570799999999998</v>
      </c>
      <c r="CM414" s="136">
        <v>40.942799999999998</v>
      </c>
      <c r="CN414" s="136">
        <v>576.76027799999997</v>
      </c>
      <c r="CO414" s="136">
        <v>21795.512503999998</v>
      </c>
      <c r="CP414" s="136">
        <v>61181.414449999997</v>
      </c>
      <c r="CQ414" s="136">
        <v>71</v>
      </c>
      <c r="CR414" s="136">
        <v>83.958620689655206</v>
      </c>
      <c r="CS414" s="136">
        <v>81.939058171745103</v>
      </c>
      <c r="CT414" s="136">
        <v>1006</v>
      </c>
      <c r="CU414" s="136">
        <v>1004.8310344827599</v>
      </c>
      <c r="CV414" s="136">
        <v>1005.20526315789</v>
      </c>
      <c r="CW414" s="136">
        <v>2.8</v>
      </c>
      <c r="CX414" s="136">
        <v>1.5606896551724101</v>
      </c>
      <c r="CY414" s="136">
        <v>1.6728531855955699</v>
      </c>
      <c r="CZ414" s="136">
        <v>150</v>
      </c>
      <c r="DA414" s="136">
        <v>152.39310344827601</v>
      </c>
      <c r="DB414" s="136">
        <v>133.77839335180099</v>
      </c>
      <c r="DC414" s="136">
        <v>121.375</v>
      </c>
      <c r="DD414" s="136">
        <v>3039.2249999999999</v>
      </c>
      <c r="DE414" s="136">
        <v>8000</v>
      </c>
      <c r="DF414" s="136">
        <v>826.52499999999998</v>
      </c>
      <c r="DG414" s="136">
        <v>25550.775000000001</v>
      </c>
      <c r="DH414" s="136">
        <v>67935.824999999997</v>
      </c>
      <c r="DI414" s="136">
        <v>470.375</v>
      </c>
      <c r="DJ414" s="136">
        <v>65728.850000000006</v>
      </c>
      <c r="DK414" s="136">
        <v>164225.60000000001</v>
      </c>
      <c r="DL414" s="136">
        <v>428.875</v>
      </c>
      <c r="DM414" s="136">
        <v>61591.175000000003</v>
      </c>
      <c r="DN414" s="136">
        <v>153294.875</v>
      </c>
      <c r="DO414" s="136">
        <v>53.878</v>
      </c>
      <c r="DP414" s="136">
        <v>1680.4359999999999</v>
      </c>
      <c r="DQ414" s="136">
        <v>4408.1959999999999</v>
      </c>
      <c r="DR414" s="136">
        <v>2.1</v>
      </c>
      <c r="DS414" s="136">
        <v>54.661999999999999</v>
      </c>
      <c r="DT414" s="136">
        <v>144.268</v>
      </c>
      <c r="DU414" s="136">
        <v>11.6</v>
      </c>
      <c r="DV414" s="136">
        <v>288.7</v>
      </c>
      <c r="DW414" s="136">
        <v>768</v>
      </c>
      <c r="DX414" s="136">
        <v>172.375</v>
      </c>
      <c r="DY414" s="136">
        <v>1876.5</v>
      </c>
      <c r="DZ414" s="136">
        <v>7440.0249999999996</v>
      </c>
      <c r="EA414" s="136">
        <v>219.77500000000001</v>
      </c>
      <c r="EB414" s="136">
        <v>10501.45</v>
      </c>
      <c r="EC414" s="136">
        <v>25271.5</v>
      </c>
      <c r="ED414" s="61"/>
      <c r="IM414"/>
    </row>
    <row r="415" spans="1:247" ht="20.25" customHeight="1">
      <c r="A415" s="17">
        <v>40271</v>
      </c>
      <c r="B415" s="18" t="s">
        <v>380</v>
      </c>
      <c r="C415" s="19">
        <v>2</v>
      </c>
      <c r="D415" s="14">
        <v>-3.38924</v>
      </c>
      <c r="E415" s="15">
        <v>-60.316279999999999</v>
      </c>
      <c r="F415" s="11" t="s">
        <v>16</v>
      </c>
      <c r="G415" s="13">
        <v>5</v>
      </c>
      <c r="H415" s="11" t="s">
        <v>43</v>
      </c>
      <c r="I415" s="12" t="s">
        <v>458</v>
      </c>
      <c r="J415" s="12" t="s">
        <v>1930</v>
      </c>
      <c r="K415" s="16" t="s">
        <v>501</v>
      </c>
      <c r="L415" s="136">
        <v>1</v>
      </c>
      <c r="M415" s="198">
        <v>6.7</v>
      </c>
      <c r="N415" s="198">
        <v>1.1000000000000001</v>
      </c>
      <c r="O415" s="198">
        <v>30.89</v>
      </c>
      <c r="P415" s="198">
        <v>78</v>
      </c>
      <c r="Q415" s="198">
        <v>0.5</v>
      </c>
      <c r="R415" s="229">
        <v>128.94</v>
      </c>
      <c r="S415" s="229">
        <v>9.5980000000000008</v>
      </c>
      <c r="T415" s="229">
        <v>3.4</v>
      </c>
      <c r="U415" s="229">
        <v>0.8</v>
      </c>
      <c r="V415" s="229" t="s">
        <v>15</v>
      </c>
      <c r="W415" s="20">
        <v>8.48</v>
      </c>
      <c r="X415" s="20">
        <v>1.87</v>
      </c>
      <c r="Y415" s="21" t="s">
        <v>15</v>
      </c>
      <c r="Z415" s="198">
        <v>4.8</v>
      </c>
      <c r="AA415" s="198">
        <v>6.4</v>
      </c>
      <c r="AB415" s="198" t="s">
        <v>15</v>
      </c>
      <c r="AC415" s="198">
        <v>33.590000000000003</v>
      </c>
      <c r="AD415" s="198">
        <v>0.05</v>
      </c>
      <c r="AE415" s="178" t="s">
        <v>1900</v>
      </c>
      <c r="AF415" s="198">
        <v>1.64</v>
      </c>
      <c r="AG415" s="28" t="s">
        <v>1900</v>
      </c>
      <c r="AH415" s="198">
        <v>3.99</v>
      </c>
      <c r="AI415" s="229">
        <v>8.1999999999999993</v>
      </c>
      <c r="AJ415" s="198">
        <v>1.57</v>
      </c>
      <c r="AK415" s="198">
        <v>1.57</v>
      </c>
      <c r="AL415" s="198">
        <v>1.46</v>
      </c>
      <c r="AM415" s="167" t="s">
        <v>1895</v>
      </c>
      <c r="AN415" s="198" t="s">
        <v>15</v>
      </c>
      <c r="AO415" s="229">
        <v>23.799999999999997</v>
      </c>
      <c r="AP415" s="204" t="s">
        <v>1910</v>
      </c>
      <c r="AQ415" s="198">
        <v>23.8</v>
      </c>
      <c r="AR415" s="261">
        <f t="shared" si="35"/>
        <v>0.99999999999999989</v>
      </c>
      <c r="AS415" s="198">
        <v>2.71</v>
      </c>
      <c r="AT415" s="198" t="s">
        <v>15</v>
      </c>
      <c r="AU415" s="198" t="s">
        <v>15</v>
      </c>
      <c r="AV415" s="198" t="s">
        <v>15</v>
      </c>
      <c r="AW415" s="204" t="str">
        <f>IF(AM415="&lt;0.01","&lt;0.55",(AM415*1000)/1.28784/14.0067)</f>
        <v>&lt;0.55</v>
      </c>
      <c r="AX415" s="198">
        <v>0.26500000000000001</v>
      </c>
      <c r="AY415" s="198">
        <v>9.01E-2</v>
      </c>
      <c r="AZ415" s="217">
        <f t="shared" si="37"/>
        <v>1.3614120742149394E-2</v>
      </c>
      <c r="BA415" s="229">
        <v>0.1749</v>
      </c>
      <c r="BB415" s="267">
        <f t="shared" si="38"/>
        <v>4.8005752988047809E-2</v>
      </c>
      <c r="BC415" s="229">
        <v>4.82E-2</v>
      </c>
      <c r="BD415" s="229">
        <f t="shared" si="41"/>
        <v>1.4037241214351428E-2</v>
      </c>
      <c r="BE415" s="229">
        <v>27.871200000000002</v>
      </c>
      <c r="BF415" s="229">
        <f t="shared" si="39"/>
        <v>8.4142221658306298</v>
      </c>
      <c r="BG415" s="217" t="s">
        <v>15</v>
      </c>
      <c r="BH415" s="204" t="s">
        <v>15</v>
      </c>
      <c r="BI415" s="204" t="s">
        <v>15</v>
      </c>
      <c r="BJ415" s="309">
        <v>18.559080000000002</v>
      </c>
      <c r="BK415" s="309">
        <v>878658200</v>
      </c>
      <c r="BL415" s="309">
        <v>213455200</v>
      </c>
      <c r="BM415" s="309">
        <v>0.39822869999999999</v>
      </c>
      <c r="BN415" s="309">
        <v>0.2138003</v>
      </c>
      <c r="BO415" s="309">
        <v>0.21931</v>
      </c>
      <c r="BP415" s="309">
        <v>0.1456904</v>
      </c>
      <c r="BQ415" s="309">
        <v>7.3323759999999996E-6</v>
      </c>
      <c r="BR415" s="309">
        <v>2.2963460000000002E-2</v>
      </c>
      <c r="BS415" s="136">
        <v>12.5875573158264</v>
      </c>
      <c r="BT415" s="136">
        <v>5.8499658902486198</v>
      </c>
      <c r="BU415" s="136">
        <v>-2.9901130668198101E-3</v>
      </c>
      <c r="BV415" s="136">
        <v>1.99775725680714E-3</v>
      </c>
      <c r="BW415" s="136">
        <v>3.6043555398161198E-3</v>
      </c>
      <c r="BX415" s="136">
        <v>326.25228415460299</v>
      </c>
      <c r="BY415" s="136">
        <v>2929.05703094105</v>
      </c>
      <c r="BZ415" s="136">
        <v>0.102596127615474</v>
      </c>
      <c r="CA415" s="136">
        <v>4.9249078605161003E-4</v>
      </c>
      <c r="CB415" s="136">
        <v>21660.071038831898</v>
      </c>
      <c r="CC415" s="136">
        <v>6024.6713722637896</v>
      </c>
      <c r="CD415" s="136">
        <v>1513.0417132161999</v>
      </c>
      <c r="CE415" s="136">
        <v>0</v>
      </c>
      <c r="CF415" s="136">
        <v>9.8508999999999993</v>
      </c>
      <c r="CG415" s="136">
        <v>12.797413000000001</v>
      </c>
      <c r="CH415" s="136">
        <v>29.4</v>
      </c>
      <c r="CI415" s="136">
        <v>26.458620689655199</v>
      </c>
      <c r="CJ415" s="136">
        <v>26.820498614958499</v>
      </c>
      <c r="CK415" s="136">
        <v>8.2799999999999999E-2</v>
      </c>
      <c r="CL415" s="136">
        <v>16.570799999999998</v>
      </c>
      <c r="CM415" s="136">
        <v>40.942799999999998</v>
      </c>
      <c r="CN415" s="136">
        <v>576.76027799999997</v>
      </c>
      <c r="CO415" s="136">
        <v>21795.512503999998</v>
      </c>
      <c r="CP415" s="136">
        <v>61181.414449999997</v>
      </c>
      <c r="CQ415" s="136">
        <v>71</v>
      </c>
      <c r="CR415" s="136">
        <v>83.958620689655206</v>
      </c>
      <c r="CS415" s="136">
        <v>81.939058171745103</v>
      </c>
      <c r="CT415" s="136">
        <v>1006</v>
      </c>
      <c r="CU415" s="136">
        <v>1004.8310344827599</v>
      </c>
      <c r="CV415" s="136">
        <v>1005.20526315789</v>
      </c>
      <c r="CW415" s="136">
        <v>2.8</v>
      </c>
      <c r="CX415" s="136">
        <v>1.5606896551724101</v>
      </c>
      <c r="CY415" s="136">
        <v>1.6728531855955699</v>
      </c>
      <c r="CZ415" s="136">
        <v>150</v>
      </c>
      <c r="DA415" s="136">
        <v>152.39310344827601</v>
      </c>
      <c r="DB415" s="136">
        <v>133.77839335180099</v>
      </c>
      <c r="DC415" s="136">
        <v>121.375</v>
      </c>
      <c r="DD415" s="136">
        <v>3039.2249999999999</v>
      </c>
      <c r="DE415" s="136">
        <v>8000</v>
      </c>
      <c r="DF415" s="136">
        <v>826.52499999999998</v>
      </c>
      <c r="DG415" s="136">
        <v>25550.775000000001</v>
      </c>
      <c r="DH415" s="136">
        <v>67935.824999999997</v>
      </c>
      <c r="DI415" s="136">
        <v>470.375</v>
      </c>
      <c r="DJ415" s="136">
        <v>65728.850000000006</v>
      </c>
      <c r="DK415" s="136">
        <v>164225.60000000001</v>
      </c>
      <c r="DL415" s="136">
        <v>428.875</v>
      </c>
      <c r="DM415" s="136">
        <v>61591.175000000003</v>
      </c>
      <c r="DN415" s="136">
        <v>153294.875</v>
      </c>
      <c r="DO415" s="136">
        <v>53.878</v>
      </c>
      <c r="DP415" s="136">
        <v>1680.4359999999999</v>
      </c>
      <c r="DQ415" s="136">
        <v>4408.1959999999999</v>
      </c>
      <c r="DR415" s="136">
        <v>2.1</v>
      </c>
      <c r="DS415" s="136">
        <v>54.661999999999999</v>
      </c>
      <c r="DT415" s="136">
        <v>144.268</v>
      </c>
      <c r="DU415" s="136">
        <v>11.6</v>
      </c>
      <c r="DV415" s="136">
        <v>288.7</v>
      </c>
      <c r="DW415" s="136">
        <v>768</v>
      </c>
      <c r="DX415" s="136">
        <v>172.375</v>
      </c>
      <c r="DY415" s="136">
        <v>1876.5</v>
      </c>
      <c r="DZ415" s="136">
        <v>7440.0249999999996</v>
      </c>
      <c r="EA415" s="136">
        <v>219.77500000000001</v>
      </c>
      <c r="EB415" s="136">
        <v>10501.45</v>
      </c>
      <c r="EC415" s="136">
        <v>25271.5</v>
      </c>
      <c r="ED415" s="61"/>
      <c r="IM415"/>
    </row>
    <row r="416" spans="1:247" ht="20.25" customHeight="1">
      <c r="A416" s="17">
        <v>40271</v>
      </c>
      <c r="B416" s="18" t="s">
        <v>380</v>
      </c>
      <c r="C416" s="19">
        <v>2</v>
      </c>
      <c r="D416" s="14">
        <v>-3.38924</v>
      </c>
      <c r="E416" s="15">
        <v>-60.316279999999999</v>
      </c>
      <c r="F416" s="11" t="s">
        <v>16</v>
      </c>
      <c r="G416" s="13">
        <v>5</v>
      </c>
      <c r="H416" s="11" t="s">
        <v>43</v>
      </c>
      <c r="I416" s="12" t="s">
        <v>509</v>
      </c>
      <c r="J416" s="12" t="s">
        <v>1930</v>
      </c>
      <c r="K416" s="16" t="s">
        <v>501</v>
      </c>
      <c r="L416" s="136">
        <v>0</v>
      </c>
      <c r="M416" s="167">
        <v>6.7</v>
      </c>
      <c r="N416" s="167">
        <v>1.1000000000000001</v>
      </c>
      <c r="O416" s="167">
        <v>29.32</v>
      </c>
      <c r="P416" s="167">
        <v>78.33</v>
      </c>
      <c r="Q416" s="167">
        <v>5.43</v>
      </c>
      <c r="R416" s="206">
        <v>75.100000000000009</v>
      </c>
      <c r="S416" s="206">
        <v>5.746666666666667</v>
      </c>
      <c r="T416" s="206">
        <v>2.6</v>
      </c>
      <c r="U416" s="206">
        <v>0.6</v>
      </c>
      <c r="V416" s="206" t="s">
        <v>15</v>
      </c>
      <c r="W416" s="20">
        <v>7.08</v>
      </c>
      <c r="X416" s="20">
        <v>1.32</v>
      </c>
      <c r="Y416" s="21" t="s">
        <v>15</v>
      </c>
      <c r="Z416" s="167">
        <v>6.8</v>
      </c>
      <c r="AA416" s="167">
        <v>8.6</v>
      </c>
      <c r="AB416" s="167" t="s">
        <v>15</v>
      </c>
      <c r="AC416" s="167">
        <v>34.700000000000003</v>
      </c>
      <c r="AD416" s="167">
        <v>0.05</v>
      </c>
      <c r="AE416" s="178" t="s">
        <v>1900</v>
      </c>
      <c r="AF416" s="167">
        <v>1.65</v>
      </c>
      <c r="AG416" s="28" t="s">
        <v>1900</v>
      </c>
      <c r="AH416" s="167">
        <v>4.08</v>
      </c>
      <c r="AI416" s="206">
        <v>9.69</v>
      </c>
      <c r="AJ416" s="167">
        <v>1.6</v>
      </c>
      <c r="AK416" s="167">
        <v>1.6</v>
      </c>
      <c r="AL416" s="167">
        <v>1.53</v>
      </c>
      <c r="AM416" s="206" t="s">
        <v>15</v>
      </c>
      <c r="AN416" s="167" t="s">
        <v>15</v>
      </c>
      <c r="AO416" s="206" t="s">
        <v>15</v>
      </c>
      <c r="AP416" s="206" t="s">
        <v>15</v>
      </c>
      <c r="AQ416" s="167" t="s">
        <v>15</v>
      </c>
      <c r="AR416" s="261" t="str">
        <f t="shared" si="35"/>
        <v>NaN</v>
      </c>
      <c r="AS416" s="167" t="s">
        <v>15</v>
      </c>
      <c r="AT416" s="167" t="s">
        <v>15</v>
      </c>
      <c r="AU416" s="167" t="s">
        <v>15</v>
      </c>
      <c r="AV416" s="167" t="s">
        <v>15</v>
      </c>
      <c r="AW416" s="204" t="str">
        <f t="shared" si="36"/>
        <v>NaN</v>
      </c>
      <c r="AX416" s="167">
        <v>0.57240000000000002</v>
      </c>
      <c r="AY416" s="167">
        <v>0.1328</v>
      </c>
      <c r="AZ416" s="217">
        <f t="shared" si="37"/>
        <v>2.0066095833045947E-2</v>
      </c>
      <c r="BA416" s="206">
        <v>0.43959999999999999</v>
      </c>
      <c r="BB416" s="248">
        <f t="shared" si="38"/>
        <v>0.12065939973439575</v>
      </c>
      <c r="BC416" s="206">
        <v>0.106</v>
      </c>
      <c r="BD416" s="206">
        <f t="shared" si="41"/>
        <v>3.0870281508739651E-2</v>
      </c>
      <c r="BE416" s="206">
        <v>26.885300000000001</v>
      </c>
      <c r="BF416" s="206">
        <f t="shared" si="39"/>
        <v>8.116582249598375</v>
      </c>
      <c r="BG416" s="217">
        <f>(BA416+AY416)*14.0067*0.001</f>
        <v>8.0174350800000013E-3</v>
      </c>
      <c r="BH416" s="217" t="s">
        <v>15</v>
      </c>
      <c r="BI416" s="217" t="s">
        <v>15</v>
      </c>
      <c r="BJ416" s="309">
        <v>18.559080000000002</v>
      </c>
      <c r="BK416" s="309">
        <v>878658200</v>
      </c>
      <c r="BL416" s="309">
        <v>213455200</v>
      </c>
      <c r="BM416" s="309">
        <v>0.39822869999999999</v>
      </c>
      <c r="BN416" s="309">
        <v>0.2138003</v>
      </c>
      <c r="BO416" s="309">
        <v>0.21931</v>
      </c>
      <c r="BP416" s="309">
        <v>0.1456904</v>
      </c>
      <c r="BQ416" s="309">
        <v>7.3323759999999996E-6</v>
      </c>
      <c r="BR416" s="309">
        <v>2.2963460000000002E-2</v>
      </c>
      <c r="BS416" s="136">
        <v>12.5875573158264</v>
      </c>
      <c r="BT416" s="136">
        <v>5.8499658902486198</v>
      </c>
      <c r="BU416" s="136">
        <v>-2.9901130668198101E-3</v>
      </c>
      <c r="BV416" s="136">
        <v>1.99775725680714E-3</v>
      </c>
      <c r="BW416" s="136">
        <v>3.6043555398161198E-3</v>
      </c>
      <c r="BX416" s="136">
        <v>326.25228415460299</v>
      </c>
      <c r="BY416" s="136">
        <v>2929.05703094105</v>
      </c>
      <c r="BZ416" s="136">
        <v>0.102596127615474</v>
      </c>
      <c r="CA416" s="136">
        <v>4.9249078605161003E-4</v>
      </c>
      <c r="CB416" s="136">
        <v>21660.071038831898</v>
      </c>
      <c r="CC416" s="136">
        <v>6024.6713722637896</v>
      </c>
      <c r="CD416" s="136">
        <v>1513.0417132161999</v>
      </c>
      <c r="CE416" s="136">
        <v>0</v>
      </c>
      <c r="CF416" s="136">
        <v>9.8508999999999993</v>
      </c>
      <c r="CG416" s="136">
        <v>12.797413000000001</v>
      </c>
      <c r="CH416" s="136">
        <v>29.4</v>
      </c>
      <c r="CI416" s="136">
        <v>26.458620689655199</v>
      </c>
      <c r="CJ416" s="136">
        <v>26.820498614958499</v>
      </c>
      <c r="CK416" s="136">
        <v>8.2799999999999999E-2</v>
      </c>
      <c r="CL416" s="136">
        <v>16.570799999999998</v>
      </c>
      <c r="CM416" s="136">
        <v>40.942799999999998</v>
      </c>
      <c r="CN416" s="136">
        <v>576.76027799999997</v>
      </c>
      <c r="CO416" s="136">
        <v>21795.512503999998</v>
      </c>
      <c r="CP416" s="136">
        <v>61181.414449999997</v>
      </c>
      <c r="CQ416" s="136">
        <v>71</v>
      </c>
      <c r="CR416" s="136">
        <v>83.958620689655206</v>
      </c>
      <c r="CS416" s="136">
        <v>81.939058171745103</v>
      </c>
      <c r="CT416" s="136">
        <v>1006</v>
      </c>
      <c r="CU416" s="136">
        <v>1004.8310344827599</v>
      </c>
      <c r="CV416" s="136">
        <v>1005.20526315789</v>
      </c>
      <c r="CW416" s="136">
        <v>2.8</v>
      </c>
      <c r="CX416" s="136">
        <v>1.5606896551724101</v>
      </c>
      <c r="CY416" s="136">
        <v>1.6728531855955699</v>
      </c>
      <c r="CZ416" s="136">
        <v>150</v>
      </c>
      <c r="DA416" s="136">
        <v>152.39310344827601</v>
      </c>
      <c r="DB416" s="136">
        <v>133.77839335180099</v>
      </c>
      <c r="DC416" s="136">
        <v>121.375</v>
      </c>
      <c r="DD416" s="136">
        <v>3039.2249999999999</v>
      </c>
      <c r="DE416" s="136">
        <v>8000</v>
      </c>
      <c r="DF416" s="136">
        <v>826.52499999999998</v>
      </c>
      <c r="DG416" s="136">
        <v>25550.775000000001</v>
      </c>
      <c r="DH416" s="136">
        <v>67935.824999999997</v>
      </c>
      <c r="DI416" s="136">
        <v>470.375</v>
      </c>
      <c r="DJ416" s="136">
        <v>65728.850000000006</v>
      </c>
      <c r="DK416" s="136">
        <v>164225.60000000001</v>
      </c>
      <c r="DL416" s="136">
        <v>428.875</v>
      </c>
      <c r="DM416" s="136">
        <v>61591.175000000003</v>
      </c>
      <c r="DN416" s="136">
        <v>153294.875</v>
      </c>
      <c r="DO416" s="136">
        <v>53.878</v>
      </c>
      <c r="DP416" s="136">
        <v>1680.4359999999999</v>
      </c>
      <c r="DQ416" s="136">
        <v>4408.1959999999999</v>
      </c>
      <c r="DR416" s="136">
        <v>2.1</v>
      </c>
      <c r="DS416" s="136">
        <v>54.661999999999999</v>
      </c>
      <c r="DT416" s="136">
        <v>144.268</v>
      </c>
      <c r="DU416" s="136">
        <v>11.6</v>
      </c>
      <c r="DV416" s="136">
        <v>288.7</v>
      </c>
      <c r="DW416" s="136">
        <v>768</v>
      </c>
      <c r="DX416" s="136">
        <v>172.375</v>
      </c>
      <c r="DY416" s="136">
        <v>1876.5</v>
      </c>
      <c r="DZ416" s="136">
        <v>7440.0249999999996</v>
      </c>
      <c r="EA416" s="136">
        <v>219.77500000000001</v>
      </c>
      <c r="EB416" s="136">
        <v>10501.45</v>
      </c>
      <c r="EC416" s="136">
        <v>25271.5</v>
      </c>
      <c r="ED416" s="61"/>
      <c r="IM416"/>
    </row>
    <row r="417" spans="1:247" ht="20.25" customHeight="1">
      <c r="A417" s="17">
        <v>40271</v>
      </c>
      <c r="B417" s="18" t="s">
        <v>525</v>
      </c>
      <c r="C417" s="19">
        <v>2</v>
      </c>
      <c r="D417" s="14">
        <v>-3.38924</v>
      </c>
      <c r="E417" s="15">
        <v>-60.316279999999999</v>
      </c>
      <c r="F417" s="11" t="s">
        <v>16</v>
      </c>
      <c r="G417" s="13">
        <v>4</v>
      </c>
      <c r="H417" s="11" t="s">
        <v>81</v>
      </c>
      <c r="I417" s="12" t="s">
        <v>526</v>
      </c>
      <c r="J417" s="12" t="s">
        <v>1930</v>
      </c>
      <c r="K417" s="16" t="s">
        <v>501</v>
      </c>
      <c r="L417" s="136">
        <v>0</v>
      </c>
      <c r="M417" s="198">
        <v>6.2</v>
      </c>
      <c r="N417" s="198">
        <v>1</v>
      </c>
      <c r="O417" s="198">
        <v>29.25</v>
      </c>
      <c r="P417" s="198">
        <v>74</v>
      </c>
      <c r="Q417" s="198">
        <v>2.66</v>
      </c>
      <c r="R417" s="229">
        <v>79.2</v>
      </c>
      <c r="S417" s="229">
        <v>6.0666666666666664</v>
      </c>
      <c r="T417" s="229">
        <v>3.1666666666666665</v>
      </c>
      <c r="U417" s="229">
        <v>0.76666666666666661</v>
      </c>
      <c r="V417" s="229" t="s">
        <v>15</v>
      </c>
      <c r="W417" s="20">
        <v>7.07</v>
      </c>
      <c r="X417" s="21" t="s">
        <v>15</v>
      </c>
      <c r="Y417" s="21" t="s">
        <v>15</v>
      </c>
      <c r="Z417" s="198">
        <v>5.6</v>
      </c>
      <c r="AA417" s="198" t="s">
        <v>15</v>
      </c>
      <c r="AB417" s="198" t="s">
        <v>15</v>
      </c>
      <c r="AC417" s="198">
        <v>33.81</v>
      </c>
      <c r="AD417" s="198">
        <v>0.05</v>
      </c>
      <c r="AE417" s="178" t="s">
        <v>1900</v>
      </c>
      <c r="AF417" s="198">
        <v>1.61</v>
      </c>
      <c r="AG417" s="28" t="s">
        <v>1900</v>
      </c>
      <c r="AH417" s="198">
        <v>3.53</v>
      </c>
      <c r="AI417" s="229">
        <v>7.92</v>
      </c>
      <c r="AJ417" s="198">
        <v>1.52</v>
      </c>
      <c r="AK417" s="198">
        <v>2.67</v>
      </c>
      <c r="AL417" s="198">
        <v>1.84</v>
      </c>
      <c r="AM417" s="229">
        <v>6.94E-3</v>
      </c>
      <c r="AN417" s="198" t="s">
        <v>15</v>
      </c>
      <c r="AO417" s="229">
        <v>22.759475261639054</v>
      </c>
      <c r="AP417" s="229">
        <v>1.3393644754917944</v>
      </c>
      <c r="AQ417" s="217">
        <f t="shared" ref="AQ417" si="42">AO417+AP417</f>
        <v>24.098839737130849</v>
      </c>
      <c r="AR417" s="261">
        <f t="shared" si="35"/>
        <v>0.94442203483231857</v>
      </c>
      <c r="AS417" s="198">
        <v>4.34</v>
      </c>
      <c r="AT417" s="198" t="s">
        <v>15</v>
      </c>
      <c r="AU417" s="198" t="s">
        <v>15</v>
      </c>
      <c r="AV417" s="198" t="s">
        <v>15</v>
      </c>
      <c r="AW417" s="204">
        <f t="shared" si="36"/>
        <v>0.38473503269027715</v>
      </c>
      <c r="AX417" s="198">
        <v>0.53</v>
      </c>
      <c r="AY417" s="198">
        <v>9.4899999999999998E-2</v>
      </c>
      <c r="AZ417" s="217">
        <f t="shared" si="37"/>
        <v>1.4339401314428166E-2</v>
      </c>
      <c r="BA417" s="229">
        <v>0.43509999999999999</v>
      </c>
      <c r="BB417" s="267">
        <f t="shared" si="38"/>
        <v>0.11942426029216467</v>
      </c>
      <c r="BC417" s="229">
        <v>8.6699999999999999E-2</v>
      </c>
      <c r="BD417" s="229">
        <f t="shared" si="41"/>
        <v>2.5249560441582334E-2</v>
      </c>
      <c r="BE417" s="229">
        <v>12.488300000000001</v>
      </c>
      <c r="BF417" s="229">
        <f t="shared" si="39"/>
        <v>3.7701760481623561</v>
      </c>
      <c r="BG417" s="217">
        <f t="shared" si="40"/>
        <v>1.2812419182382908E-2</v>
      </c>
      <c r="BH417" s="204" t="s">
        <v>15</v>
      </c>
      <c r="BI417" s="204" t="s">
        <v>15</v>
      </c>
      <c r="BJ417" s="309">
        <v>18.559080000000002</v>
      </c>
      <c r="BK417" s="309">
        <v>878658200</v>
      </c>
      <c r="BL417" s="309">
        <v>213455200</v>
      </c>
      <c r="BM417" s="309">
        <v>0.39822869999999999</v>
      </c>
      <c r="BN417" s="309">
        <v>0.2138003</v>
      </c>
      <c r="BO417" s="309">
        <v>0.21931</v>
      </c>
      <c r="BP417" s="309">
        <v>0.1456904</v>
      </c>
      <c r="BQ417" s="309">
        <v>7.3323759999999996E-6</v>
      </c>
      <c r="BR417" s="309">
        <v>2.2963460000000002E-2</v>
      </c>
      <c r="BS417" s="136">
        <v>12.5875573158264</v>
      </c>
      <c r="BT417" s="136">
        <v>5.8499658902486198</v>
      </c>
      <c r="BU417" s="136">
        <v>-2.9901130668198101E-3</v>
      </c>
      <c r="BV417" s="136">
        <v>1.99775725680714E-3</v>
      </c>
      <c r="BW417" s="136">
        <v>3.6043555398161198E-3</v>
      </c>
      <c r="BX417" s="136">
        <v>326.25228415460299</v>
      </c>
      <c r="BY417" s="136">
        <v>2929.05703094105</v>
      </c>
      <c r="BZ417" s="136">
        <v>4.00951835862534E-2</v>
      </c>
      <c r="CA417" s="136">
        <v>4.9249078605161003E-4</v>
      </c>
      <c r="CB417" s="136">
        <v>21660.071038831898</v>
      </c>
      <c r="CC417" s="136">
        <v>6024.6713722637896</v>
      </c>
      <c r="CD417" s="136">
        <v>1513.0417132161999</v>
      </c>
      <c r="CE417" s="136">
        <v>0</v>
      </c>
      <c r="CF417" s="136">
        <v>9.8508999999999993</v>
      </c>
      <c r="CG417" s="136">
        <v>12.797413000000001</v>
      </c>
      <c r="CH417" s="136">
        <v>27.6</v>
      </c>
      <c r="CI417" s="136">
        <v>26.4531034482759</v>
      </c>
      <c r="CJ417" s="136">
        <v>26.815512465373999</v>
      </c>
      <c r="CK417" s="136">
        <v>8.6400000000000005E-2</v>
      </c>
      <c r="CL417" s="136">
        <v>16.5852</v>
      </c>
      <c r="CM417" s="136">
        <v>40.914000000000001</v>
      </c>
      <c r="CN417" s="136">
        <v>304.23138899999998</v>
      </c>
      <c r="CO417" s="136">
        <v>21622.499169999999</v>
      </c>
      <c r="CP417" s="136">
        <v>60863.252783000004</v>
      </c>
      <c r="CQ417" s="136">
        <v>80</v>
      </c>
      <c r="CR417" s="136">
        <v>83.972413793103399</v>
      </c>
      <c r="CS417" s="136">
        <v>81.986149584487507</v>
      </c>
      <c r="CT417" s="136">
        <v>1006.6</v>
      </c>
      <c r="CU417" s="136">
        <v>1004.84551724138</v>
      </c>
      <c r="CV417" s="136">
        <v>1005.21218836565</v>
      </c>
      <c r="CW417" s="136">
        <v>1.5</v>
      </c>
      <c r="CX417" s="136">
        <v>1.55586206896552</v>
      </c>
      <c r="CY417" s="136">
        <v>1.6703601108033199</v>
      </c>
      <c r="CZ417" s="136">
        <v>131</v>
      </c>
      <c r="DA417" s="136">
        <v>152.04137931034501</v>
      </c>
      <c r="DB417" s="136">
        <v>133.80609418282501</v>
      </c>
      <c r="DC417" s="136">
        <v>94.65</v>
      </c>
      <c r="DD417" s="136">
        <v>3002.9749999999999</v>
      </c>
      <c r="DE417" s="136">
        <v>7960.7</v>
      </c>
      <c r="DF417" s="136">
        <v>707.8</v>
      </c>
      <c r="DG417" s="136">
        <v>25509</v>
      </c>
      <c r="DH417" s="136">
        <v>67715.125</v>
      </c>
      <c r="DI417" s="136">
        <v>464.95</v>
      </c>
      <c r="DJ417" s="136">
        <v>65715.899999999994</v>
      </c>
      <c r="DK417" s="136">
        <v>164216.5</v>
      </c>
      <c r="DL417" s="136">
        <v>429.22500000000002</v>
      </c>
      <c r="DM417" s="136">
        <v>61580.824999999997</v>
      </c>
      <c r="DN417" s="136">
        <v>153307.07500000001</v>
      </c>
      <c r="DO417" s="136">
        <v>44.933</v>
      </c>
      <c r="DP417" s="136">
        <v>1675.973</v>
      </c>
      <c r="DQ417" s="136">
        <v>4395.0159999999996</v>
      </c>
      <c r="DR417" s="136">
        <v>1.617</v>
      </c>
      <c r="DS417" s="136">
        <v>54.326999999999998</v>
      </c>
      <c r="DT417" s="136">
        <v>143.673</v>
      </c>
      <c r="DU417" s="136">
        <v>8.4</v>
      </c>
      <c r="DV417" s="136">
        <v>286.5</v>
      </c>
      <c r="DW417" s="136">
        <v>763.95</v>
      </c>
      <c r="DX417" s="136">
        <v>118.25</v>
      </c>
      <c r="DY417" s="136">
        <v>1888.2249999999999</v>
      </c>
      <c r="DZ417" s="136">
        <v>7281.05</v>
      </c>
      <c r="EA417" s="136">
        <v>215.32499999999999</v>
      </c>
      <c r="EB417" s="136">
        <v>10470.25</v>
      </c>
      <c r="EC417" s="136">
        <v>25328.95</v>
      </c>
      <c r="ED417" s="61"/>
      <c r="IM417"/>
    </row>
    <row r="418" spans="1:247" ht="20.25" customHeight="1">
      <c r="A418" s="25">
        <v>40271</v>
      </c>
      <c r="B418" s="26" t="s">
        <v>525</v>
      </c>
      <c r="C418" s="27">
        <v>2</v>
      </c>
      <c r="D418" s="14">
        <v>-3.38924</v>
      </c>
      <c r="E418" s="23">
        <v>-60.316279999999999</v>
      </c>
      <c r="F418" s="11" t="s">
        <v>16</v>
      </c>
      <c r="G418" s="13">
        <v>4</v>
      </c>
      <c r="H418" s="11" t="s">
        <v>81</v>
      </c>
      <c r="I418" s="12" t="s">
        <v>527</v>
      </c>
      <c r="J418" s="12" t="s">
        <v>1930</v>
      </c>
      <c r="K418" s="24" t="s">
        <v>501</v>
      </c>
      <c r="L418" s="136">
        <v>0</v>
      </c>
      <c r="M418" s="167">
        <v>6.2</v>
      </c>
      <c r="N418" s="167">
        <v>1</v>
      </c>
      <c r="O418" s="167">
        <v>29.19</v>
      </c>
      <c r="P418" s="167">
        <v>75</v>
      </c>
      <c r="Q418" s="167">
        <v>5.6</v>
      </c>
      <c r="R418" s="206">
        <v>73.5</v>
      </c>
      <c r="S418" s="206">
        <v>5.6374999999999993</v>
      </c>
      <c r="T418" s="206">
        <v>3.125</v>
      </c>
      <c r="U418" s="206">
        <v>0.75</v>
      </c>
      <c r="V418" s="206" t="s">
        <v>15</v>
      </c>
      <c r="W418" s="28">
        <v>7.04</v>
      </c>
      <c r="X418" s="28">
        <v>1.17</v>
      </c>
      <c r="Y418" s="29" t="s">
        <v>15</v>
      </c>
      <c r="Z418" s="167">
        <v>6</v>
      </c>
      <c r="AA418" s="167">
        <v>7.2</v>
      </c>
      <c r="AB418" s="167" t="s">
        <v>15</v>
      </c>
      <c r="AC418" s="167">
        <v>34.159999999999997</v>
      </c>
      <c r="AD418" s="167">
        <v>0.05</v>
      </c>
      <c r="AE418" s="167">
        <v>0.44</v>
      </c>
      <c r="AF418" s="167">
        <v>1.54</v>
      </c>
      <c r="AG418" s="28" t="s">
        <v>1900</v>
      </c>
      <c r="AH418" s="167">
        <v>3.56</v>
      </c>
      <c r="AI418" s="206">
        <v>8.84</v>
      </c>
      <c r="AJ418" s="167">
        <v>1.5</v>
      </c>
      <c r="AK418" s="167">
        <v>1.5</v>
      </c>
      <c r="AL418" s="167">
        <v>1.52</v>
      </c>
      <c r="AM418" s="206">
        <v>1.09E-2</v>
      </c>
      <c r="AN418" s="167" t="s">
        <v>15</v>
      </c>
      <c r="AO418" s="206" t="s">
        <v>15</v>
      </c>
      <c r="AP418" s="206" t="s">
        <v>15</v>
      </c>
      <c r="AQ418" s="167" t="s">
        <v>15</v>
      </c>
      <c r="AR418" s="261" t="str">
        <f t="shared" si="35"/>
        <v>NaN</v>
      </c>
      <c r="AS418" s="167" t="s">
        <v>15</v>
      </c>
      <c r="AT418" s="167" t="s">
        <v>15</v>
      </c>
      <c r="AU418" s="167" t="s">
        <v>15</v>
      </c>
      <c r="AV418" s="167" t="s">
        <v>15</v>
      </c>
      <c r="AW418" s="204">
        <f t="shared" si="36"/>
        <v>0.60426683808703463</v>
      </c>
      <c r="AX418" s="167">
        <v>0.48759999999999998</v>
      </c>
      <c r="AY418" s="167">
        <v>0.1613</v>
      </c>
      <c r="AZ418" s="217">
        <f t="shared" si="37"/>
        <v>2.4372449230951141E-2</v>
      </c>
      <c r="BA418" s="206">
        <v>0.32629999999999998</v>
      </c>
      <c r="BB418" s="248">
        <f t="shared" si="38"/>
        <v>8.9561333333333326E-2</v>
      </c>
      <c r="BC418" s="206">
        <v>8.6699999999999999E-2</v>
      </c>
      <c r="BD418" s="206">
        <f t="shared" si="41"/>
        <v>2.5249560441582334E-2</v>
      </c>
      <c r="BE418" s="206">
        <v>26.8094</v>
      </c>
      <c r="BF418" s="206">
        <f t="shared" si="39"/>
        <v>8.0936682931707171</v>
      </c>
      <c r="BG418" s="217">
        <f t="shared" si="40"/>
        <v>1.5293451241033668E-2</v>
      </c>
      <c r="BH418" s="217" t="s">
        <v>15</v>
      </c>
      <c r="BI418" s="217" t="s">
        <v>15</v>
      </c>
      <c r="BJ418" s="309">
        <v>18.559080000000002</v>
      </c>
      <c r="BK418" s="309">
        <v>878658200</v>
      </c>
      <c r="BL418" s="309">
        <v>213455200</v>
      </c>
      <c r="BM418" s="309">
        <v>0.39822869999999999</v>
      </c>
      <c r="BN418" s="309">
        <v>0.2138003</v>
      </c>
      <c r="BO418" s="309">
        <v>0.21931</v>
      </c>
      <c r="BP418" s="309">
        <v>0.1456904</v>
      </c>
      <c r="BQ418" s="309">
        <v>7.3323759999999996E-6</v>
      </c>
      <c r="BR418" s="309">
        <v>2.2963460000000002E-2</v>
      </c>
      <c r="BS418" s="136">
        <v>12.5875573158264</v>
      </c>
      <c r="BT418" s="136">
        <v>5.8499658902486198</v>
      </c>
      <c r="BU418" s="136">
        <v>-2.9901130668198101E-3</v>
      </c>
      <c r="BV418" s="136">
        <v>1.99775725680714E-3</v>
      </c>
      <c r="BW418" s="136">
        <v>3.6043555398161198E-3</v>
      </c>
      <c r="BX418" s="136">
        <v>326.25228415460299</v>
      </c>
      <c r="BY418" s="136">
        <v>2929.05703094105</v>
      </c>
      <c r="BZ418" s="136">
        <v>4.00951835862534E-2</v>
      </c>
      <c r="CA418" s="136">
        <v>4.9249078605161003E-4</v>
      </c>
      <c r="CB418" s="136">
        <v>21660.071038831898</v>
      </c>
      <c r="CC418" s="136">
        <v>6024.6713722637896</v>
      </c>
      <c r="CD418" s="136">
        <v>1513.0417132161999</v>
      </c>
      <c r="CE418" s="136">
        <v>0</v>
      </c>
      <c r="CF418" s="136">
        <v>9.8508999999999993</v>
      </c>
      <c r="CG418" s="136">
        <v>12.797413000000001</v>
      </c>
      <c r="CH418" s="136">
        <v>27.6</v>
      </c>
      <c r="CI418" s="136">
        <v>26.4531034482759</v>
      </c>
      <c r="CJ418" s="136">
        <v>26.815512465373999</v>
      </c>
      <c r="CK418" s="136">
        <v>8.6400000000000005E-2</v>
      </c>
      <c r="CL418" s="136">
        <v>16.5852</v>
      </c>
      <c r="CM418" s="136">
        <v>40.914000000000001</v>
      </c>
      <c r="CN418" s="136">
        <v>304.23138899999998</v>
      </c>
      <c r="CO418" s="136">
        <v>21622.499169999999</v>
      </c>
      <c r="CP418" s="136">
        <v>60863.252783000004</v>
      </c>
      <c r="CQ418" s="136">
        <v>80</v>
      </c>
      <c r="CR418" s="136">
        <v>83.972413793103399</v>
      </c>
      <c r="CS418" s="136">
        <v>81.986149584487507</v>
      </c>
      <c r="CT418" s="136">
        <v>1006.6</v>
      </c>
      <c r="CU418" s="136">
        <v>1004.84551724138</v>
      </c>
      <c r="CV418" s="136">
        <v>1005.21218836565</v>
      </c>
      <c r="CW418" s="136">
        <v>1.5</v>
      </c>
      <c r="CX418" s="136">
        <v>1.55586206896552</v>
      </c>
      <c r="CY418" s="136">
        <v>1.6703601108033199</v>
      </c>
      <c r="CZ418" s="136">
        <v>131</v>
      </c>
      <c r="DA418" s="136">
        <v>152.04137931034501</v>
      </c>
      <c r="DB418" s="136">
        <v>133.80609418282501</v>
      </c>
      <c r="DC418" s="136">
        <v>94.65</v>
      </c>
      <c r="DD418" s="136">
        <v>3002.9749999999999</v>
      </c>
      <c r="DE418" s="136">
        <v>7960.7</v>
      </c>
      <c r="DF418" s="136">
        <v>707.8</v>
      </c>
      <c r="DG418" s="136">
        <v>25509</v>
      </c>
      <c r="DH418" s="136">
        <v>67715.125</v>
      </c>
      <c r="DI418" s="136">
        <v>464.95</v>
      </c>
      <c r="DJ418" s="136">
        <v>65715.899999999994</v>
      </c>
      <c r="DK418" s="136">
        <v>164216.5</v>
      </c>
      <c r="DL418" s="136">
        <v>429.22500000000002</v>
      </c>
      <c r="DM418" s="136">
        <v>61580.824999999997</v>
      </c>
      <c r="DN418" s="136">
        <v>153307.07500000001</v>
      </c>
      <c r="DO418" s="136">
        <v>44.933</v>
      </c>
      <c r="DP418" s="136">
        <v>1675.973</v>
      </c>
      <c r="DQ418" s="136">
        <v>4395.0159999999996</v>
      </c>
      <c r="DR418" s="136">
        <v>1.617</v>
      </c>
      <c r="DS418" s="136">
        <v>54.326999999999998</v>
      </c>
      <c r="DT418" s="136">
        <v>143.673</v>
      </c>
      <c r="DU418" s="136">
        <v>8.4</v>
      </c>
      <c r="DV418" s="136">
        <v>286.5</v>
      </c>
      <c r="DW418" s="136">
        <v>763.95</v>
      </c>
      <c r="DX418" s="136">
        <v>118.25</v>
      </c>
      <c r="DY418" s="136">
        <v>1888.2249999999999</v>
      </c>
      <c r="DZ418" s="136">
        <v>7281.05</v>
      </c>
      <c r="EA418" s="136">
        <v>215.32499999999999</v>
      </c>
      <c r="EB418" s="136">
        <v>10470.25</v>
      </c>
      <c r="EC418" s="136">
        <v>25328.95</v>
      </c>
      <c r="ED418" s="61"/>
      <c r="IM418"/>
    </row>
    <row r="419" spans="1:247" ht="20.25" customHeight="1">
      <c r="A419" s="25">
        <v>40271</v>
      </c>
      <c r="B419" s="26" t="s">
        <v>525</v>
      </c>
      <c r="C419" s="27">
        <v>2</v>
      </c>
      <c r="D419" s="14">
        <v>-3.38924</v>
      </c>
      <c r="E419" s="23">
        <v>-60.316279999999999</v>
      </c>
      <c r="F419" s="11" t="s">
        <v>16</v>
      </c>
      <c r="G419" s="13">
        <v>4</v>
      </c>
      <c r="H419" s="11" t="s">
        <v>81</v>
      </c>
      <c r="I419" s="12" t="s">
        <v>524</v>
      </c>
      <c r="J419" s="12" t="s">
        <v>1930</v>
      </c>
      <c r="K419" s="24" t="s">
        <v>501</v>
      </c>
      <c r="L419" s="136">
        <v>1</v>
      </c>
      <c r="M419" s="198">
        <v>6.2</v>
      </c>
      <c r="N419" s="198">
        <v>1</v>
      </c>
      <c r="O419" s="198">
        <v>31.06</v>
      </c>
      <c r="P419" s="198">
        <v>77</v>
      </c>
      <c r="Q419" s="198">
        <v>0.55000000000000004</v>
      </c>
      <c r="R419" s="229">
        <v>109.85999999999999</v>
      </c>
      <c r="S419" s="229">
        <v>8.152000000000001</v>
      </c>
      <c r="T419" s="229">
        <v>3</v>
      </c>
      <c r="U419" s="229">
        <v>0.67999999999999994</v>
      </c>
      <c r="V419" s="229" t="s">
        <v>15</v>
      </c>
      <c r="W419" s="28">
        <v>7.63</v>
      </c>
      <c r="X419" s="28">
        <v>1.84</v>
      </c>
      <c r="Y419" s="28">
        <v>4.74</v>
      </c>
      <c r="Z419" s="198">
        <v>5.4</v>
      </c>
      <c r="AA419" s="198">
        <v>6.4</v>
      </c>
      <c r="AB419" s="198" t="s">
        <v>15</v>
      </c>
      <c r="AC419" s="198">
        <v>34.700000000000003</v>
      </c>
      <c r="AD419" s="198">
        <v>0.05</v>
      </c>
      <c r="AE419" s="178" t="s">
        <v>1900</v>
      </c>
      <c r="AF419" s="198">
        <v>1.58</v>
      </c>
      <c r="AG419" s="28" t="s">
        <v>1900</v>
      </c>
      <c r="AH419" s="198">
        <v>3.67</v>
      </c>
      <c r="AI419" s="229">
        <v>9.16</v>
      </c>
      <c r="AJ419" s="198">
        <v>1.51</v>
      </c>
      <c r="AK419" s="198">
        <v>2.41</v>
      </c>
      <c r="AL419" s="198">
        <v>1.42</v>
      </c>
      <c r="AM419" s="167" t="s">
        <v>1895</v>
      </c>
      <c r="AN419" s="198" t="s">
        <v>15</v>
      </c>
      <c r="AO419" s="229">
        <v>31.666666666666668</v>
      </c>
      <c r="AP419" s="229">
        <v>0.3666666666666667</v>
      </c>
      <c r="AQ419" s="217">
        <f t="shared" ref="AQ419:AQ420" si="43">AO419+AP419</f>
        <v>32.033333333333331</v>
      </c>
      <c r="AR419" s="261">
        <f t="shared" si="35"/>
        <v>0.98855359001040588</v>
      </c>
      <c r="AS419" s="198">
        <v>2.11</v>
      </c>
      <c r="AT419" s="198" t="s">
        <v>15</v>
      </c>
      <c r="AU419" s="198" t="s">
        <v>15</v>
      </c>
      <c r="AV419" s="198" t="s">
        <v>15</v>
      </c>
      <c r="AW419" s="204" t="str">
        <f>IF(AM419="&lt;0.01","&lt;0.55",(AM419*1000)/1.28784/14.0067)</f>
        <v>&lt;0.55</v>
      </c>
      <c r="AX419" s="198">
        <v>0.40279999999999999</v>
      </c>
      <c r="AY419" s="198">
        <v>0.1091</v>
      </c>
      <c r="AZ419" s="217">
        <f t="shared" si="37"/>
        <v>1.6485023007419525E-2</v>
      </c>
      <c r="BA419" s="229">
        <v>0.29370000000000002</v>
      </c>
      <c r="BB419" s="267">
        <f t="shared" si="38"/>
        <v>8.0613434262948216E-2</v>
      </c>
      <c r="BC419" s="229">
        <v>5.7799999999999997E-2</v>
      </c>
      <c r="BD419" s="229">
        <f t="shared" si="41"/>
        <v>1.6833040294388223E-2</v>
      </c>
      <c r="BE419" s="229">
        <v>12.488300000000001</v>
      </c>
      <c r="BF419" s="229">
        <f t="shared" si="39"/>
        <v>3.7701760481623561</v>
      </c>
      <c r="BG419" s="217" t="s">
        <v>15</v>
      </c>
      <c r="BH419" s="204" t="s">
        <v>15</v>
      </c>
      <c r="BI419" s="204" t="s">
        <v>15</v>
      </c>
      <c r="BJ419" s="309">
        <v>18.559080000000002</v>
      </c>
      <c r="BK419" s="309">
        <v>878658200</v>
      </c>
      <c r="BL419" s="309">
        <v>213455200</v>
      </c>
      <c r="BM419" s="309">
        <v>0.39822869999999999</v>
      </c>
      <c r="BN419" s="309">
        <v>0.2138003</v>
      </c>
      <c r="BO419" s="309">
        <v>0.21931</v>
      </c>
      <c r="BP419" s="309">
        <v>0.1456904</v>
      </c>
      <c r="BQ419" s="309">
        <v>7.3323759999999996E-6</v>
      </c>
      <c r="BR419" s="309">
        <v>2.2963460000000002E-2</v>
      </c>
      <c r="BS419" s="136">
        <v>12.5875573158264</v>
      </c>
      <c r="BT419" s="136">
        <v>5.8499658902486198</v>
      </c>
      <c r="BU419" s="136">
        <v>-2.9901130668198101E-3</v>
      </c>
      <c r="BV419" s="136">
        <v>1.99775725680714E-3</v>
      </c>
      <c r="BW419" s="136">
        <v>3.6043555398161198E-3</v>
      </c>
      <c r="BX419" s="136">
        <v>326.25228415460299</v>
      </c>
      <c r="BY419" s="136">
        <v>2929.05703094105</v>
      </c>
      <c r="BZ419" s="136">
        <v>4.00951835862534E-2</v>
      </c>
      <c r="CA419" s="136">
        <v>4.9249078605161003E-4</v>
      </c>
      <c r="CB419" s="136">
        <v>21660.071038831898</v>
      </c>
      <c r="CC419" s="136">
        <v>6024.6713722637896</v>
      </c>
      <c r="CD419" s="136">
        <v>1513.0417132161999</v>
      </c>
      <c r="CE419" s="136">
        <v>0</v>
      </c>
      <c r="CF419" s="136">
        <v>9.8508999999999993</v>
      </c>
      <c r="CG419" s="136">
        <v>12.797413000000001</v>
      </c>
      <c r="CH419" s="136">
        <v>27.6</v>
      </c>
      <c r="CI419" s="136">
        <v>26.4531034482759</v>
      </c>
      <c r="CJ419" s="136">
        <v>26.815512465373999</v>
      </c>
      <c r="CK419" s="136">
        <v>8.6400000000000005E-2</v>
      </c>
      <c r="CL419" s="136">
        <v>16.5852</v>
      </c>
      <c r="CM419" s="136">
        <v>40.914000000000001</v>
      </c>
      <c r="CN419" s="136">
        <v>304.23138899999998</v>
      </c>
      <c r="CO419" s="136">
        <v>21622.499169999999</v>
      </c>
      <c r="CP419" s="136">
        <v>60863.252783000004</v>
      </c>
      <c r="CQ419" s="136">
        <v>80</v>
      </c>
      <c r="CR419" s="136">
        <v>83.972413793103399</v>
      </c>
      <c r="CS419" s="136">
        <v>81.986149584487507</v>
      </c>
      <c r="CT419" s="136">
        <v>1006.6</v>
      </c>
      <c r="CU419" s="136">
        <v>1004.84551724138</v>
      </c>
      <c r="CV419" s="136">
        <v>1005.21218836565</v>
      </c>
      <c r="CW419" s="136">
        <v>1.5</v>
      </c>
      <c r="CX419" s="136">
        <v>1.55586206896552</v>
      </c>
      <c r="CY419" s="136">
        <v>1.6703601108033199</v>
      </c>
      <c r="CZ419" s="136">
        <v>131</v>
      </c>
      <c r="DA419" s="136">
        <v>152.04137931034501</v>
      </c>
      <c r="DB419" s="136">
        <v>133.80609418282501</v>
      </c>
      <c r="DC419" s="136">
        <v>94.65</v>
      </c>
      <c r="DD419" s="136">
        <v>3002.9749999999999</v>
      </c>
      <c r="DE419" s="136">
        <v>7960.7</v>
      </c>
      <c r="DF419" s="136">
        <v>707.8</v>
      </c>
      <c r="DG419" s="136">
        <v>25509</v>
      </c>
      <c r="DH419" s="136">
        <v>67715.125</v>
      </c>
      <c r="DI419" s="136">
        <v>464.95</v>
      </c>
      <c r="DJ419" s="136">
        <v>65715.899999999994</v>
      </c>
      <c r="DK419" s="136">
        <v>164216.5</v>
      </c>
      <c r="DL419" s="136">
        <v>429.22500000000002</v>
      </c>
      <c r="DM419" s="136">
        <v>61580.824999999997</v>
      </c>
      <c r="DN419" s="136">
        <v>153307.07500000001</v>
      </c>
      <c r="DO419" s="136">
        <v>44.933</v>
      </c>
      <c r="DP419" s="136">
        <v>1675.973</v>
      </c>
      <c r="DQ419" s="136">
        <v>4395.0159999999996</v>
      </c>
      <c r="DR419" s="136">
        <v>1.617</v>
      </c>
      <c r="DS419" s="136">
        <v>54.326999999999998</v>
      </c>
      <c r="DT419" s="136">
        <v>143.673</v>
      </c>
      <c r="DU419" s="136">
        <v>8.4</v>
      </c>
      <c r="DV419" s="136">
        <v>286.5</v>
      </c>
      <c r="DW419" s="136">
        <v>763.95</v>
      </c>
      <c r="DX419" s="136">
        <v>118.25</v>
      </c>
      <c r="DY419" s="136">
        <v>1888.2249999999999</v>
      </c>
      <c r="DZ419" s="136">
        <v>7281.05</v>
      </c>
      <c r="EA419" s="136">
        <v>215.32499999999999</v>
      </c>
      <c r="EB419" s="136">
        <v>10470.25</v>
      </c>
      <c r="EC419" s="136">
        <v>25328.95</v>
      </c>
      <c r="ED419" s="61"/>
      <c r="IM419"/>
    </row>
    <row r="420" spans="1:247" ht="20.25" customHeight="1">
      <c r="A420" s="25">
        <v>40271</v>
      </c>
      <c r="B420" s="26" t="s">
        <v>538</v>
      </c>
      <c r="C420" s="27">
        <v>2</v>
      </c>
      <c r="D420" s="14">
        <v>-3.3725000000000001</v>
      </c>
      <c r="E420" s="23">
        <v>-60.285350000000001</v>
      </c>
      <c r="F420" s="11" t="s">
        <v>16</v>
      </c>
      <c r="G420" s="13">
        <v>13</v>
      </c>
      <c r="H420" s="11" t="s">
        <v>21</v>
      </c>
      <c r="I420" s="12" t="s">
        <v>539</v>
      </c>
      <c r="J420" s="12" t="s">
        <v>1930</v>
      </c>
      <c r="K420" s="24" t="s">
        <v>501</v>
      </c>
      <c r="L420" s="136">
        <v>0</v>
      </c>
      <c r="M420" s="167">
        <v>6.3</v>
      </c>
      <c r="N420" s="167">
        <v>0.8</v>
      </c>
      <c r="O420" s="167">
        <v>29.47</v>
      </c>
      <c r="P420" s="167">
        <v>78.8</v>
      </c>
      <c r="Q420" s="167">
        <v>2.77</v>
      </c>
      <c r="R420" s="206">
        <v>113.63333333333333</v>
      </c>
      <c r="S420" s="206">
        <v>8.5966666666666658</v>
      </c>
      <c r="T420" s="206">
        <v>3.3333333333333335</v>
      </c>
      <c r="U420" s="206">
        <v>0.80000000000000016</v>
      </c>
      <c r="V420" s="206" t="s">
        <v>15</v>
      </c>
      <c r="W420" s="28">
        <v>7.34</v>
      </c>
      <c r="X420" s="28">
        <v>1.89</v>
      </c>
      <c r="Y420" s="29" t="s">
        <v>15</v>
      </c>
      <c r="Z420" s="167">
        <v>2.4</v>
      </c>
      <c r="AA420" s="167">
        <v>7</v>
      </c>
      <c r="AB420" s="167" t="s">
        <v>15</v>
      </c>
      <c r="AC420" s="167">
        <v>35.74</v>
      </c>
      <c r="AD420" s="167">
        <v>0.04</v>
      </c>
      <c r="AE420" s="178" t="s">
        <v>1900</v>
      </c>
      <c r="AF420" s="167">
        <v>0.41</v>
      </c>
      <c r="AG420" s="28" t="s">
        <v>1900</v>
      </c>
      <c r="AH420" s="167">
        <v>1.21</v>
      </c>
      <c r="AI420" s="206">
        <v>9.36</v>
      </c>
      <c r="AJ420" s="167">
        <v>1.62</v>
      </c>
      <c r="AK420" s="167">
        <v>2.57</v>
      </c>
      <c r="AL420" s="167">
        <v>1.53</v>
      </c>
      <c r="AM420" s="206">
        <v>1.2178E-2</v>
      </c>
      <c r="AN420" s="167" t="s">
        <v>15</v>
      </c>
      <c r="AO420" s="206">
        <v>38.699999999999996</v>
      </c>
      <c r="AP420" s="206">
        <v>7.5</v>
      </c>
      <c r="AQ420" s="217">
        <f t="shared" si="43"/>
        <v>46.199999999999996</v>
      </c>
      <c r="AR420" s="261">
        <f t="shared" si="35"/>
        <v>0.83766233766233766</v>
      </c>
      <c r="AS420" s="167">
        <v>8.81</v>
      </c>
      <c r="AT420" s="167" t="s">
        <v>15</v>
      </c>
      <c r="AU420" s="167" t="s">
        <v>15</v>
      </c>
      <c r="AV420" s="167" t="s">
        <v>15</v>
      </c>
      <c r="AW420" s="204">
        <f t="shared" si="36"/>
        <v>0.67511573891962451</v>
      </c>
      <c r="AX420" s="167">
        <v>0.56179999999999997</v>
      </c>
      <c r="AY420" s="167">
        <v>5.2200000000000003E-2</v>
      </c>
      <c r="AZ420" s="217">
        <f t="shared" si="37"/>
        <v>7.8874262235316146E-3</v>
      </c>
      <c r="BA420" s="206">
        <v>0.50960000000000005</v>
      </c>
      <c r="BB420" s="248">
        <f t="shared" si="38"/>
        <v>0.13987267994687919</v>
      </c>
      <c r="BC420" s="206">
        <v>3.85E-2</v>
      </c>
      <c r="BD420" s="206">
        <f t="shared" si="41"/>
        <v>1.1212319227230911E-2</v>
      </c>
      <c r="BE420" s="206">
        <v>7.9379</v>
      </c>
      <c r="BF420" s="206">
        <f t="shared" si="39"/>
        <v>2.3964254904757221</v>
      </c>
      <c r="BG420" s="217">
        <f t="shared" si="40"/>
        <v>1.7325107680325507E-2</v>
      </c>
      <c r="BH420" s="217" t="s">
        <v>15</v>
      </c>
      <c r="BI420" s="217" t="s">
        <v>15</v>
      </c>
      <c r="BJ420" s="309">
        <v>18.559080000000002</v>
      </c>
      <c r="BK420" s="309">
        <v>878658200</v>
      </c>
      <c r="BL420" s="309">
        <v>213455200</v>
      </c>
      <c r="BM420" s="309">
        <v>0.39822869999999999</v>
      </c>
      <c r="BN420" s="309">
        <v>0.2138003</v>
      </c>
      <c r="BO420" s="309">
        <v>0.21931</v>
      </c>
      <c r="BP420" s="309">
        <v>0.1456904</v>
      </c>
      <c r="BQ420" s="309">
        <v>7.3323759999999996E-6</v>
      </c>
      <c r="BR420" s="309">
        <v>2.2963460000000002E-2</v>
      </c>
      <c r="BS420" s="136">
        <v>12.9090325037638</v>
      </c>
      <c r="BT420" s="136">
        <v>5.5283568700154602</v>
      </c>
      <c r="BU420" s="136">
        <v>5.9994852441983904E-4</v>
      </c>
      <c r="BV420" s="136">
        <v>5.3522228263318504E-3</v>
      </c>
      <c r="BW420" s="136">
        <v>5.3868450534840396E-3</v>
      </c>
      <c r="BX420" s="136">
        <v>83.604223096915305</v>
      </c>
      <c r="BY420" s="136">
        <v>4164.2854788840496</v>
      </c>
      <c r="BZ420" s="136">
        <v>2.77086177986384E-2</v>
      </c>
      <c r="CA420" s="136">
        <v>7.2112697922977105E-4</v>
      </c>
      <c r="CB420" s="136">
        <v>29284.885108038001</v>
      </c>
      <c r="CC420" s="136">
        <v>4236.5621323734904</v>
      </c>
      <c r="CD420" s="136">
        <v>1011.78443350359</v>
      </c>
      <c r="CE420" s="136">
        <v>0</v>
      </c>
      <c r="CF420" s="136">
        <v>9.8508999999999993</v>
      </c>
      <c r="CG420" s="136">
        <v>12.797413000000001</v>
      </c>
      <c r="CH420" s="136">
        <v>26.2</v>
      </c>
      <c r="CI420" s="136">
        <v>26.448275862069</v>
      </c>
      <c r="CJ420" s="136">
        <v>26.814404432132999</v>
      </c>
      <c r="CK420" s="136">
        <v>0.1188</v>
      </c>
      <c r="CL420" s="136">
        <v>16.653600000000001</v>
      </c>
      <c r="CM420" s="136">
        <v>40.863599999999998</v>
      </c>
      <c r="CN420" s="136">
        <v>227.24527800000001</v>
      </c>
      <c r="CO420" s="136">
        <v>21631.775003999999</v>
      </c>
      <c r="CP420" s="136">
        <v>60797.947226999997</v>
      </c>
      <c r="CQ420" s="136">
        <v>84</v>
      </c>
      <c r="CR420" s="136">
        <v>83.965517241379303</v>
      </c>
      <c r="CS420" s="136">
        <v>82.013850415512493</v>
      </c>
      <c r="CT420" s="136">
        <v>1006.1</v>
      </c>
      <c r="CU420" s="136">
        <v>1004.8620689655201</v>
      </c>
      <c r="CV420" s="136">
        <v>1005.2202216066501</v>
      </c>
      <c r="CW420" s="136">
        <v>1.2</v>
      </c>
      <c r="CX420" s="136">
        <v>1.5641379310344801</v>
      </c>
      <c r="CY420" s="136">
        <v>1.66814404432133</v>
      </c>
      <c r="CZ420" s="136">
        <v>78</v>
      </c>
      <c r="DA420" s="136">
        <v>151.61379310344799</v>
      </c>
      <c r="DB420" s="136">
        <v>133.73961218836601</v>
      </c>
      <c r="DC420" s="136">
        <v>32.4</v>
      </c>
      <c r="DD420" s="136">
        <v>2960.95</v>
      </c>
      <c r="DE420" s="136">
        <v>7913.55</v>
      </c>
      <c r="DF420" s="136">
        <v>339.95</v>
      </c>
      <c r="DG420" s="136">
        <v>25159.125</v>
      </c>
      <c r="DH420" s="136">
        <v>67296.75</v>
      </c>
      <c r="DI420" s="136">
        <v>459.25</v>
      </c>
      <c r="DJ420" s="136">
        <v>65688.524999999994</v>
      </c>
      <c r="DK420" s="136">
        <v>164198.5</v>
      </c>
      <c r="DL420" s="136">
        <v>424.32499999999999</v>
      </c>
      <c r="DM420" s="136">
        <v>61568.25</v>
      </c>
      <c r="DN420" s="136">
        <v>153318.625</v>
      </c>
      <c r="DO420" s="136">
        <v>21.032</v>
      </c>
      <c r="DP420" s="136">
        <v>1653.8789999999999</v>
      </c>
      <c r="DQ420" s="136">
        <v>4371.1480000000001</v>
      </c>
      <c r="DR420" s="136">
        <v>0.49299999999999999</v>
      </c>
      <c r="DS420" s="136">
        <v>53.292000000000002</v>
      </c>
      <c r="DT420" s="136">
        <v>142.59800000000001</v>
      </c>
      <c r="DU420" s="136">
        <v>2.5</v>
      </c>
      <c r="DV420" s="136">
        <v>281.39999999999998</v>
      </c>
      <c r="DW420" s="136">
        <v>758.55</v>
      </c>
      <c r="DX420" s="136">
        <v>39.5</v>
      </c>
      <c r="DY420" s="136">
        <v>1722.375</v>
      </c>
      <c r="DZ420" s="136">
        <v>7106.5749999999998</v>
      </c>
      <c r="EA420" s="136">
        <v>124.7</v>
      </c>
      <c r="EB420" s="136">
        <v>10473.225</v>
      </c>
      <c r="EC420" s="136">
        <v>25310.15</v>
      </c>
      <c r="ED420" s="61"/>
      <c r="IM420"/>
    </row>
    <row r="421" spans="1:247" ht="20.25" customHeight="1">
      <c r="A421" s="17">
        <v>40271</v>
      </c>
      <c r="B421" s="18" t="s">
        <v>538</v>
      </c>
      <c r="C421" s="19">
        <v>2</v>
      </c>
      <c r="D421" s="14">
        <v>-3.3725000000000001</v>
      </c>
      <c r="E421" s="15">
        <v>-60.285350000000001</v>
      </c>
      <c r="F421" s="11" t="s">
        <v>16</v>
      </c>
      <c r="G421" s="13">
        <v>13</v>
      </c>
      <c r="H421" s="11" t="s">
        <v>21</v>
      </c>
      <c r="I421" s="12" t="s">
        <v>540</v>
      </c>
      <c r="J421" s="12" t="s">
        <v>1930</v>
      </c>
      <c r="K421" s="16" t="s">
        <v>501</v>
      </c>
      <c r="L421" s="136">
        <v>0</v>
      </c>
      <c r="M421" s="198">
        <v>6.3</v>
      </c>
      <c r="N421" s="198">
        <v>0.8</v>
      </c>
      <c r="O421" s="198">
        <v>28.93</v>
      </c>
      <c r="P421" s="198">
        <v>76</v>
      </c>
      <c r="Q421" s="198">
        <v>5.5</v>
      </c>
      <c r="R421" s="229">
        <v>66.899999999999991</v>
      </c>
      <c r="S421" s="229">
        <v>5.1533333333333333</v>
      </c>
      <c r="T421" s="229">
        <v>3.5</v>
      </c>
      <c r="U421" s="229">
        <v>0.83333333333333337</v>
      </c>
      <c r="V421" s="229" t="s">
        <v>15</v>
      </c>
      <c r="W421" s="20">
        <v>6.92</v>
      </c>
      <c r="X421" s="20">
        <v>1.91</v>
      </c>
      <c r="Y421" s="20">
        <v>9.11</v>
      </c>
      <c r="Z421" s="198">
        <v>4.4000000000000004</v>
      </c>
      <c r="AA421" s="198">
        <v>7</v>
      </c>
      <c r="AB421" s="198" t="s">
        <v>15</v>
      </c>
      <c r="AC421" s="198">
        <v>34.729999999999997</v>
      </c>
      <c r="AD421" s="198">
        <v>0.05</v>
      </c>
      <c r="AE421" s="178" t="s">
        <v>1900</v>
      </c>
      <c r="AF421" s="198">
        <v>1.57</v>
      </c>
      <c r="AG421" s="28" t="s">
        <v>1900</v>
      </c>
      <c r="AH421" s="198">
        <v>3.8</v>
      </c>
      <c r="AI421" s="229">
        <v>9.39</v>
      </c>
      <c r="AJ421" s="198">
        <v>1.59</v>
      </c>
      <c r="AK421" s="198">
        <v>2.5</v>
      </c>
      <c r="AL421" s="198">
        <v>1.5</v>
      </c>
      <c r="AM421" s="167" t="s">
        <v>1895</v>
      </c>
      <c r="AN421" s="198" t="s">
        <v>15</v>
      </c>
      <c r="AO421" s="229" t="s">
        <v>15</v>
      </c>
      <c r="AP421" s="229" t="s">
        <v>15</v>
      </c>
      <c r="AQ421" s="198" t="s">
        <v>15</v>
      </c>
      <c r="AR421" s="261" t="str">
        <f t="shared" si="35"/>
        <v>NaN</v>
      </c>
      <c r="AS421" s="198" t="s">
        <v>15</v>
      </c>
      <c r="AT421" s="198" t="s">
        <v>15</v>
      </c>
      <c r="AU421" s="198" t="s">
        <v>15</v>
      </c>
      <c r="AV421" s="198" t="s">
        <v>15</v>
      </c>
      <c r="AW421" s="204" t="str">
        <f>IF(AM421="&lt;0.01","&lt;0.55",(AM421*1000)/1.28784/14.0067)</f>
        <v>&lt;0.55</v>
      </c>
      <c r="AX421" s="198">
        <v>0.371</v>
      </c>
      <c r="AY421" s="198">
        <v>5.2200000000000003E-2</v>
      </c>
      <c r="AZ421" s="217">
        <f t="shared" si="37"/>
        <v>7.8874262235316146E-3</v>
      </c>
      <c r="BA421" s="229">
        <v>0.31879999999999997</v>
      </c>
      <c r="BB421" s="267">
        <f t="shared" si="38"/>
        <v>8.7502767596281533E-2</v>
      </c>
      <c r="BC421" s="229">
        <v>6.7400000000000002E-2</v>
      </c>
      <c r="BD421" s="229">
        <f t="shared" si="41"/>
        <v>1.9628839374425024E-2</v>
      </c>
      <c r="BE421" s="229">
        <v>24.180299999999999</v>
      </c>
      <c r="BF421" s="229">
        <f t="shared" si="39"/>
        <v>7.2999517866627333</v>
      </c>
      <c r="BG421" s="217" t="s">
        <v>15</v>
      </c>
      <c r="BH421" s="204" t="s">
        <v>15</v>
      </c>
      <c r="BI421" s="204" t="s">
        <v>15</v>
      </c>
      <c r="BJ421" s="309">
        <v>18.559080000000002</v>
      </c>
      <c r="BK421" s="309">
        <v>878658200</v>
      </c>
      <c r="BL421" s="309">
        <v>213455200</v>
      </c>
      <c r="BM421" s="309">
        <v>0.39822869999999999</v>
      </c>
      <c r="BN421" s="309">
        <v>0.2138003</v>
      </c>
      <c r="BO421" s="309">
        <v>0.21931</v>
      </c>
      <c r="BP421" s="309">
        <v>0.1456904</v>
      </c>
      <c r="BQ421" s="309">
        <v>7.3323759999999996E-6</v>
      </c>
      <c r="BR421" s="309">
        <v>2.2963460000000002E-2</v>
      </c>
      <c r="BS421" s="136">
        <v>12.9090325037638</v>
      </c>
      <c r="BT421" s="136">
        <v>5.5283568700154602</v>
      </c>
      <c r="BU421" s="136">
        <v>5.9994852441983904E-4</v>
      </c>
      <c r="BV421" s="136">
        <v>5.3522228263318504E-3</v>
      </c>
      <c r="BW421" s="136">
        <v>5.3868450534840396E-3</v>
      </c>
      <c r="BX421" s="136">
        <v>83.604223096915305</v>
      </c>
      <c r="BY421" s="136">
        <v>4164.2854788840496</v>
      </c>
      <c r="BZ421" s="136">
        <v>2.77086177986384E-2</v>
      </c>
      <c r="CA421" s="136">
        <v>7.2112697922977105E-4</v>
      </c>
      <c r="CB421" s="136">
        <v>29284.885108038001</v>
      </c>
      <c r="CC421" s="136">
        <v>4236.5621323734904</v>
      </c>
      <c r="CD421" s="136">
        <v>1011.78443350359</v>
      </c>
      <c r="CE421" s="136">
        <v>0</v>
      </c>
      <c r="CF421" s="136">
        <v>9.8508999999999993</v>
      </c>
      <c r="CG421" s="136">
        <v>12.797413000000001</v>
      </c>
      <c r="CH421" s="136">
        <v>26.2</v>
      </c>
      <c r="CI421" s="136">
        <v>26.448275862069</v>
      </c>
      <c r="CJ421" s="136">
        <v>26.814404432132999</v>
      </c>
      <c r="CK421" s="136">
        <v>0.1188</v>
      </c>
      <c r="CL421" s="136">
        <v>16.653600000000001</v>
      </c>
      <c r="CM421" s="136">
        <v>40.863599999999998</v>
      </c>
      <c r="CN421" s="136">
        <v>227.24527800000001</v>
      </c>
      <c r="CO421" s="136">
        <v>21631.775003999999</v>
      </c>
      <c r="CP421" s="136">
        <v>60797.947226999997</v>
      </c>
      <c r="CQ421" s="136">
        <v>84</v>
      </c>
      <c r="CR421" s="136">
        <v>83.965517241379303</v>
      </c>
      <c r="CS421" s="136">
        <v>82.013850415512493</v>
      </c>
      <c r="CT421" s="136">
        <v>1006.1</v>
      </c>
      <c r="CU421" s="136">
        <v>1004.8620689655201</v>
      </c>
      <c r="CV421" s="136">
        <v>1005.2202216066501</v>
      </c>
      <c r="CW421" s="136">
        <v>1.2</v>
      </c>
      <c r="CX421" s="136">
        <v>1.5641379310344801</v>
      </c>
      <c r="CY421" s="136">
        <v>1.66814404432133</v>
      </c>
      <c r="CZ421" s="136">
        <v>78</v>
      </c>
      <c r="DA421" s="136">
        <v>151.61379310344799</v>
      </c>
      <c r="DB421" s="136">
        <v>133.73961218836601</v>
      </c>
      <c r="DC421" s="136">
        <v>32.4</v>
      </c>
      <c r="DD421" s="136">
        <v>2960.95</v>
      </c>
      <c r="DE421" s="136">
        <v>7913.55</v>
      </c>
      <c r="DF421" s="136">
        <v>339.95</v>
      </c>
      <c r="DG421" s="136">
        <v>25159.125</v>
      </c>
      <c r="DH421" s="136">
        <v>67296.75</v>
      </c>
      <c r="DI421" s="136">
        <v>459.25</v>
      </c>
      <c r="DJ421" s="136">
        <v>65688.524999999994</v>
      </c>
      <c r="DK421" s="136">
        <v>164198.5</v>
      </c>
      <c r="DL421" s="136">
        <v>424.32499999999999</v>
      </c>
      <c r="DM421" s="136">
        <v>61568.25</v>
      </c>
      <c r="DN421" s="136">
        <v>153318.625</v>
      </c>
      <c r="DO421" s="136">
        <v>21.032</v>
      </c>
      <c r="DP421" s="136">
        <v>1653.8789999999999</v>
      </c>
      <c r="DQ421" s="136">
        <v>4371.1480000000001</v>
      </c>
      <c r="DR421" s="136">
        <v>0.49299999999999999</v>
      </c>
      <c r="DS421" s="136">
        <v>53.292000000000002</v>
      </c>
      <c r="DT421" s="136">
        <v>142.59800000000001</v>
      </c>
      <c r="DU421" s="136">
        <v>2.5</v>
      </c>
      <c r="DV421" s="136">
        <v>281.39999999999998</v>
      </c>
      <c r="DW421" s="136">
        <v>758.55</v>
      </c>
      <c r="DX421" s="136">
        <v>39.5</v>
      </c>
      <c r="DY421" s="136">
        <v>1722.375</v>
      </c>
      <c r="DZ421" s="136">
        <v>7106.5749999999998</v>
      </c>
      <c r="EA421" s="136">
        <v>124.7</v>
      </c>
      <c r="EB421" s="136">
        <v>10473.225</v>
      </c>
      <c r="EC421" s="136">
        <v>25310.15</v>
      </c>
      <c r="ED421" s="61"/>
      <c r="IM421"/>
    </row>
    <row r="422" spans="1:247" ht="20.25" customHeight="1">
      <c r="A422" s="17">
        <v>40271</v>
      </c>
      <c r="B422" s="18" t="s">
        <v>538</v>
      </c>
      <c r="C422" s="19">
        <v>2</v>
      </c>
      <c r="D422" s="14">
        <v>-3.3725000000000001</v>
      </c>
      <c r="E422" s="15">
        <v>-60.285350000000001</v>
      </c>
      <c r="F422" s="11" t="s">
        <v>16</v>
      </c>
      <c r="G422" s="13">
        <v>13</v>
      </c>
      <c r="H422" s="11" t="s">
        <v>21</v>
      </c>
      <c r="I422" s="12" t="s">
        <v>479</v>
      </c>
      <c r="J422" s="12" t="s">
        <v>1930</v>
      </c>
      <c r="K422" s="16" t="s">
        <v>501</v>
      </c>
      <c r="L422" s="136">
        <v>1</v>
      </c>
      <c r="M422" s="167">
        <v>6.3</v>
      </c>
      <c r="N422" s="167">
        <v>0.8</v>
      </c>
      <c r="O422" s="167">
        <v>30.12</v>
      </c>
      <c r="P422" s="167">
        <v>81</v>
      </c>
      <c r="Q422" s="167">
        <v>0.48</v>
      </c>
      <c r="R422" s="206">
        <v>117.33999999999999</v>
      </c>
      <c r="S422" s="206">
        <v>8.8520000000000003</v>
      </c>
      <c r="T422" s="206">
        <v>3.4200000000000004</v>
      </c>
      <c r="U422" s="206">
        <v>0.79999999999999993</v>
      </c>
      <c r="V422" s="206" t="s">
        <v>15</v>
      </c>
      <c r="W422" s="20">
        <v>8.02</v>
      </c>
      <c r="X422" s="20">
        <v>1.8</v>
      </c>
      <c r="Y422" s="20">
        <v>12.53</v>
      </c>
      <c r="Z422" s="167">
        <v>9</v>
      </c>
      <c r="AA422" s="167">
        <v>7</v>
      </c>
      <c r="AB422" s="167" t="s">
        <v>15</v>
      </c>
      <c r="AC422" s="167">
        <v>34.9</v>
      </c>
      <c r="AD422" s="167">
        <v>0.05</v>
      </c>
      <c r="AE422" s="178" t="s">
        <v>1900</v>
      </c>
      <c r="AF422" s="167">
        <v>0.82</v>
      </c>
      <c r="AG422" s="28" t="s">
        <v>1900</v>
      </c>
      <c r="AH422" s="167">
        <v>2.2200000000000002</v>
      </c>
      <c r="AI422" s="206">
        <v>5.1100000000000003</v>
      </c>
      <c r="AJ422" s="167">
        <v>0.79</v>
      </c>
      <c r="AK422" s="167">
        <v>1.2</v>
      </c>
      <c r="AL422" s="167">
        <v>0.76</v>
      </c>
      <c r="AM422" s="206">
        <v>0.01</v>
      </c>
      <c r="AN422" s="167" t="s">
        <v>15</v>
      </c>
      <c r="AO422" s="206">
        <v>34.866666666666667</v>
      </c>
      <c r="AP422" s="206">
        <v>2.1</v>
      </c>
      <c r="AQ422" s="217">
        <f t="shared" ref="AQ422:AQ424" si="44">AO422+AP422</f>
        <v>36.966666666666669</v>
      </c>
      <c r="AR422" s="261">
        <f t="shared" si="35"/>
        <v>0.94319206492335439</v>
      </c>
      <c r="AS422" s="167">
        <v>9.76</v>
      </c>
      <c r="AT422" s="167" t="s">
        <v>15</v>
      </c>
      <c r="AU422" s="167" t="s">
        <v>15</v>
      </c>
      <c r="AV422" s="167" t="s">
        <v>15</v>
      </c>
      <c r="AW422" s="204">
        <f t="shared" si="36"/>
        <v>0.55437324595140791</v>
      </c>
      <c r="AX422" s="167">
        <v>0.3392</v>
      </c>
      <c r="AY422" s="167">
        <v>0.12330000000000001</v>
      </c>
      <c r="AZ422" s="217">
        <f t="shared" si="37"/>
        <v>1.8630644700410887E-2</v>
      </c>
      <c r="BA422" s="206">
        <v>0.21590000000000001</v>
      </c>
      <c r="BB422" s="248">
        <f t="shared" si="38"/>
        <v>5.9259245683930949E-2</v>
      </c>
      <c r="BC422" s="206">
        <v>7.7100000000000002E-2</v>
      </c>
      <c r="BD422" s="206">
        <f t="shared" si="41"/>
        <v>2.2453761361545539E-2</v>
      </c>
      <c r="BE422" s="206">
        <v>4.4745999999999997</v>
      </c>
      <c r="BF422" s="206">
        <f t="shared" si="39"/>
        <v>1.3508667909248877</v>
      </c>
      <c r="BG422" s="217">
        <f t="shared" si="40"/>
        <v>1.2516012384067585E-2</v>
      </c>
      <c r="BH422" s="217" t="s">
        <v>15</v>
      </c>
      <c r="BI422" s="217" t="s">
        <v>15</v>
      </c>
      <c r="BJ422" s="309">
        <v>18.559080000000002</v>
      </c>
      <c r="BK422" s="309">
        <v>878658200</v>
      </c>
      <c r="BL422" s="309">
        <v>213455200</v>
      </c>
      <c r="BM422" s="309">
        <v>0.39822869999999999</v>
      </c>
      <c r="BN422" s="309">
        <v>0.2138003</v>
      </c>
      <c r="BO422" s="309">
        <v>0.21931</v>
      </c>
      <c r="BP422" s="309">
        <v>0.1456904</v>
      </c>
      <c r="BQ422" s="309">
        <v>7.3323759999999996E-6</v>
      </c>
      <c r="BR422" s="309">
        <v>2.2963460000000002E-2</v>
      </c>
      <c r="BS422" s="136">
        <v>12.9090325037638</v>
      </c>
      <c r="BT422" s="136">
        <v>5.5283568700154602</v>
      </c>
      <c r="BU422" s="136">
        <v>5.9994852441983904E-4</v>
      </c>
      <c r="BV422" s="136">
        <v>5.3522228263318504E-3</v>
      </c>
      <c r="BW422" s="136">
        <v>5.3868450534840396E-3</v>
      </c>
      <c r="BX422" s="136">
        <v>83.604223096915305</v>
      </c>
      <c r="BY422" s="136">
        <v>4164.2854788840496</v>
      </c>
      <c r="BZ422" s="136">
        <v>2.77086177986384E-2</v>
      </c>
      <c r="CA422" s="136">
        <v>7.2112697922977105E-4</v>
      </c>
      <c r="CB422" s="136">
        <v>29284.885108038001</v>
      </c>
      <c r="CC422" s="136">
        <v>4236.5621323734904</v>
      </c>
      <c r="CD422" s="136">
        <v>1011.78443350359</v>
      </c>
      <c r="CE422" s="136">
        <v>0</v>
      </c>
      <c r="CF422" s="136">
        <v>9.8508999999999993</v>
      </c>
      <c r="CG422" s="136">
        <v>12.797413000000001</v>
      </c>
      <c r="CH422" s="136">
        <v>26.2</v>
      </c>
      <c r="CI422" s="136">
        <v>26.448275862069</v>
      </c>
      <c r="CJ422" s="136">
        <v>26.814404432132999</v>
      </c>
      <c r="CK422" s="136">
        <v>0.1188</v>
      </c>
      <c r="CL422" s="136">
        <v>16.653600000000001</v>
      </c>
      <c r="CM422" s="136">
        <v>40.863599999999998</v>
      </c>
      <c r="CN422" s="136">
        <v>227.24527800000001</v>
      </c>
      <c r="CO422" s="136">
        <v>21631.775003999999</v>
      </c>
      <c r="CP422" s="136">
        <v>60797.947226999997</v>
      </c>
      <c r="CQ422" s="136">
        <v>84</v>
      </c>
      <c r="CR422" s="136">
        <v>83.965517241379303</v>
      </c>
      <c r="CS422" s="136">
        <v>82.013850415512493</v>
      </c>
      <c r="CT422" s="136">
        <v>1006.1</v>
      </c>
      <c r="CU422" s="136">
        <v>1004.8620689655201</v>
      </c>
      <c r="CV422" s="136">
        <v>1005.2202216066501</v>
      </c>
      <c r="CW422" s="136">
        <v>1.2</v>
      </c>
      <c r="CX422" s="136">
        <v>1.5641379310344801</v>
      </c>
      <c r="CY422" s="136">
        <v>1.66814404432133</v>
      </c>
      <c r="CZ422" s="136">
        <v>78</v>
      </c>
      <c r="DA422" s="136">
        <v>151.61379310344799</v>
      </c>
      <c r="DB422" s="136">
        <v>133.73961218836601</v>
      </c>
      <c r="DC422" s="136">
        <v>32.4</v>
      </c>
      <c r="DD422" s="136">
        <v>2960.95</v>
      </c>
      <c r="DE422" s="136">
        <v>7913.55</v>
      </c>
      <c r="DF422" s="136">
        <v>339.95</v>
      </c>
      <c r="DG422" s="136">
        <v>25159.125</v>
      </c>
      <c r="DH422" s="136">
        <v>67296.75</v>
      </c>
      <c r="DI422" s="136">
        <v>459.25</v>
      </c>
      <c r="DJ422" s="136">
        <v>65688.524999999994</v>
      </c>
      <c r="DK422" s="136">
        <v>164198.5</v>
      </c>
      <c r="DL422" s="136">
        <v>424.32499999999999</v>
      </c>
      <c r="DM422" s="136">
        <v>61568.25</v>
      </c>
      <c r="DN422" s="136">
        <v>153318.625</v>
      </c>
      <c r="DO422" s="136">
        <v>21.032</v>
      </c>
      <c r="DP422" s="136">
        <v>1653.8789999999999</v>
      </c>
      <c r="DQ422" s="136">
        <v>4371.1480000000001</v>
      </c>
      <c r="DR422" s="136">
        <v>0.49299999999999999</v>
      </c>
      <c r="DS422" s="136">
        <v>53.292000000000002</v>
      </c>
      <c r="DT422" s="136">
        <v>142.59800000000001</v>
      </c>
      <c r="DU422" s="136">
        <v>2.5</v>
      </c>
      <c r="DV422" s="136">
        <v>281.39999999999998</v>
      </c>
      <c r="DW422" s="136">
        <v>758.55</v>
      </c>
      <c r="DX422" s="136">
        <v>39.5</v>
      </c>
      <c r="DY422" s="136">
        <v>1722.375</v>
      </c>
      <c r="DZ422" s="136">
        <v>7106.5749999999998</v>
      </c>
      <c r="EA422" s="136">
        <v>124.7</v>
      </c>
      <c r="EB422" s="136">
        <v>10473.225</v>
      </c>
      <c r="EC422" s="136">
        <v>25310.15</v>
      </c>
      <c r="ED422" s="61"/>
      <c r="IM422"/>
    </row>
    <row r="423" spans="1:247" ht="20.25" customHeight="1">
      <c r="A423" s="25">
        <v>40271</v>
      </c>
      <c r="B423" s="26" t="s">
        <v>316</v>
      </c>
      <c r="C423" s="27">
        <v>2</v>
      </c>
      <c r="D423" s="14">
        <v>-3.3635999999999999</v>
      </c>
      <c r="E423" s="23">
        <v>-60.297820000000002</v>
      </c>
      <c r="F423" s="11" t="s">
        <v>16</v>
      </c>
      <c r="G423" s="13">
        <v>10</v>
      </c>
      <c r="H423" s="11" t="s">
        <v>19</v>
      </c>
      <c r="I423" s="12" t="s">
        <v>533</v>
      </c>
      <c r="J423" s="12" t="s">
        <v>1930</v>
      </c>
      <c r="K423" s="24" t="s">
        <v>501</v>
      </c>
      <c r="L423" s="136">
        <v>0</v>
      </c>
      <c r="M423" s="198">
        <v>6.5</v>
      </c>
      <c r="N423" s="198">
        <v>1.25</v>
      </c>
      <c r="O423" s="198">
        <v>29.17</v>
      </c>
      <c r="P423" s="198">
        <v>82</v>
      </c>
      <c r="Q423" s="198">
        <v>1.6</v>
      </c>
      <c r="R423" s="229">
        <v>81.125</v>
      </c>
      <c r="S423" s="229">
        <v>6.2225000000000001</v>
      </c>
      <c r="T423" s="229">
        <v>3.4749999999999996</v>
      </c>
      <c r="U423" s="229">
        <v>0.85</v>
      </c>
      <c r="V423" s="229" t="s">
        <v>15</v>
      </c>
      <c r="W423" s="28">
        <v>7.14</v>
      </c>
      <c r="X423" s="28">
        <v>1.1200000000000001</v>
      </c>
      <c r="Y423" s="29" t="s">
        <v>15</v>
      </c>
      <c r="Z423" s="198">
        <v>3</v>
      </c>
      <c r="AA423" s="198">
        <v>4.8</v>
      </c>
      <c r="AB423" s="198" t="s">
        <v>15</v>
      </c>
      <c r="AC423" s="198">
        <v>36.72</v>
      </c>
      <c r="AD423" s="198">
        <v>0.05</v>
      </c>
      <c r="AE423" s="178" t="s">
        <v>1900</v>
      </c>
      <c r="AF423" s="198">
        <v>0.94</v>
      </c>
      <c r="AG423" s="28" t="s">
        <v>1900</v>
      </c>
      <c r="AH423" s="198">
        <v>2.46</v>
      </c>
      <c r="AI423" s="229">
        <v>6.82</v>
      </c>
      <c r="AJ423" s="198">
        <v>1.1000000000000001</v>
      </c>
      <c r="AK423" s="198">
        <v>1.52</v>
      </c>
      <c r="AL423" s="198">
        <v>1.55</v>
      </c>
      <c r="AM423" s="229">
        <v>1.0792E-2</v>
      </c>
      <c r="AN423" s="198" t="s">
        <v>15</v>
      </c>
      <c r="AO423" s="229">
        <v>32.4</v>
      </c>
      <c r="AP423" s="229">
        <v>0.53333333333333333</v>
      </c>
      <c r="AQ423" s="217">
        <f t="shared" si="44"/>
        <v>32.93333333333333</v>
      </c>
      <c r="AR423" s="261">
        <f t="shared" si="35"/>
        <v>0.9838056680161944</v>
      </c>
      <c r="AS423" s="198">
        <v>8.41</v>
      </c>
      <c r="AT423" s="198" t="s">
        <v>15</v>
      </c>
      <c r="AU423" s="198" t="s">
        <v>15</v>
      </c>
      <c r="AV423" s="198" t="s">
        <v>15</v>
      </c>
      <c r="AW423" s="204">
        <f t="shared" si="36"/>
        <v>0.59827960703075944</v>
      </c>
      <c r="AX423" s="198">
        <v>1.3468</v>
      </c>
      <c r="AY423" s="198">
        <v>0.25140000000000001</v>
      </c>
      <c r="AZ423" s="217">
        <f t="shared" si="37"/>
        <v>3.7986569973100542E-2</v>
      </c>
      <c r="BA423" s="229">
        <v>1.0953999999999999</v>
      </c>
      <c r="BB423" s="267">
        <f t="shared" si="38"/>
        <v>0.3006603877822045</v>
      </c>
      <c r="BC423" s="229">
        <v>8.6699999999999999E-2</v>
      </c>
      <c r="BD423" s="229">
        <f t="shared" si="41"/>
        <v>2.5249560441582334E-2</v>
      </c>
      <c r="BE423" s="229">
        <v>16.318200000000001</v>
      </c>
      <c r="BF423" s="229">
        <f t="shared" si="39"/>
        <v>4.9264100629487571</v>
      </c>
      <c r="BG423" s="217">
        <f t="shared" si="40"/>
        <v>2.7244146531797738E-2</v>
      </c>
      <c r="BH423" s="204" t="s">
        <v>15</v>
      </c>
      <c r="BI423" s="204" t="s">
        <v>15</v>
      </c>
      <c r="BJ423" s="309">
        <v>18.559080000000002</v>
      </c>
      <c r="BK423" s="309">
        <v>878658200</v>
      </c>
      <c r="BL423" s="309">
        <v>213455200</v>
      </c>
      <c r="BM423" s="309">
        <v>0.39822869999999999</v>
      </c>
      <c r="BN423" s="309">
        <v>0.2138003</v>
      </c>
      <c r="BO423" s="309">
        <v>0.21931</v>
      </c>
      <c r="BP423" s="309">
        <v>0.1456904</v>
      </c>
      <c r="BQ423" s="309">
        <v>7.3323759999999996E-6</v>
      </c>
      <c r="BR423" s="309">
        <v>2.2963460000000002E-2</v>
      </c>
      <c r="BS423" s="136">
        <v>12.5518019199371</v>
      </c>
      <c r="BT423" s="136">
        <v>5.8855774402618399</v>
      </c>
      <c r="BU423" s="136">
        <v>-1.4943665300961599E-3</v>
      </c>
      <c r="BV423" s="136">
        <v>-7.6481280120788099E-4</v>
      </c>
      <c r="BW423" s="136">
        <v>2.7807221922557801E-3</v>
      </c>
      <c r="BX423" s="136">
        <v>27.1032453783702</v>
      </c>
      <c r="BY423" s="136">
        <v>4869.5580769108901</v>
      </c>
      <c r="BZ423" s="136">
        <v>0</v>
      </c>
      <c r="CA423" s="136">
        <v>5.4241789637851797E-4</v>
      </c>
      <c r="CB423" s="136">
        <v>25569.373860389402</v>
      </c>
      <c r="CC423" s="136">
        <v>17090.640939085999</v>
      </c>
      <c r="CD423" s="136">
        <v>1459.83442642108</v>
      </c>
      <c r="CE423" s="136">
        <v>0</v>
      </c>
      <c r="CF423" s="136">
        <v>9.8508999999999993</v>
      </c>
      <c r="CG423" s="136">
        <v>12.797413000000001</v>
      </c>
      <c r="CH423" s="136">
        <v>23.3</v>
      </c>
      <c r="CI423" s="136">
        <v>26.44</v>
      </c>
      <c r="CJ423" s="136">
        <v>26.820775623268698</v>
      </c>
      <c r="CK423" s="136">
        <v>0.1008</v>
      </c>
      <c r="CL423" s="136">
        <v>16.772400000000001</v>
      </c>
      <c r="CM423" s="136">
        <v>40.827599999999997</v>
      </c>
      <c r="CN423" s="136">
        <v>1.5556E-2</v>
      </c>
      <c r="CO423" s="136">
        <v>21387.334448000001</v>
      </c>
      <c r="CP423" s="136">
        <v>60547.772227000001</v>
      </c>
      <c r="CQ423" s="136">
        <v>94</v>
      </c>
      <c r="CR423" s="136">
        <v>83.958620689655206</v>
      </c>
      <c r="CS423" s="136">
        <v>82.016620498614998</v>
      </c>
      <c r="CT423" s="136">
        <v>1004.7</v>
      </c>
      <c r="CU423" s="136">
        <v>1004.8724137931</v>
      </c>
      <c r="CV423" s="136">
        <v>1005.22243767313</v>
      </c>
      <c r="CW423" s="136">
        <v>0</v>
      </c>
      <c r="CX423" s="136">
        <v>1.5717241379310301</v>
      </c>
      <c r="CY423" s="136">
        <v>1.6731301939058201</v>
      </c>
      <c r="CZ423" s="136">
        <v>53</v>
      </c>
      <c r="DA423" s="136">
        <v>151.820689655172</v>
      </c>
      <c r="DB423" s="136">
        <v>134.17728531856</v>
      </c>
      <c r="DC423" s="136">
        <v>2.875</v>
      </c>
      <c r="DD423" s="136">
        <v>2944.2</v>
      </c>
      <c r="DE423" s="136">
        <v>7894.2250000000004</v>
      </c>
      <c r="DF423" s="136">
        <v>24.024999999999999</v>
      </c>
      <c r="DG423" s="136">
        <v>24852.15</v>
      </c>
      <c r="DH423" s="136">
        <v>66970.7</v>
      </c>
      <c r="DI423" s="136">
        <v>451.4</v>
      </c>
      <c r="DJ423" s="136">
        <v>65664.925000000003</v>
      </c>
      <c r="DK423" s="136">
        <v>164158.22500000001</v>
      </c>
      <c r="DL423" s="136">
        <v>424.02499999999998</v>
      </c>
      <c r="DM423" s="136">
        <v>61560.625</v>
      </c>
      <c r="DN423" s="136">
        <v>153346.95000000001</v>
      </c>
      <c r="DO423" s="136">
        <v>1.468</v>
      </c>
      <c r="DP423" s="136">
        <v>1635.02</v>
      </c>
      <c r="DQ423" s="136">
        <v>4351.473</v>
      </c>
      <c r="DR423" s="136">
        <v>5.0000000000000001E-3</v>
      </c>
      <c r="DS423" s="136">
        <v>52.811</v>
      </c>
      <c r="DT423" s="136">
        <v>142.107</v>
      </c>
      <c r="DU423" s="136">
        <v>2.5000000000000001E-2</v>
      </c>
      <c r="DV423" s="136">
        <v>278.95</v>
      </c>
      <c r="DW423" s="136">
        <v>756.05</v>
      </c>
      <c r="DX423" s="136">
        <v>2.5000000000000001E-2</v>
      </c>
      <c r="DY423" s="136">
        <v>1676.25</v>
      </c>
      <c r="DZ423" s="136">
        <v>7064.5749999999998</v>
      </c>
      <c r="EA423" s="136">
        <v>11.475</v>
      </c>
      <c r="EB423" s="136">
        <v>10369.475</v>
      </c>
      <c r="EC423" s="136">
        <v>25194.55</v>
      </c>
      <c r="ED423" s="61"/>
      <c r="IM423"/>
    </row>
    <row r="424" spans="1:247" ht="20.25" customHeight="1">
      <c r="A424" s="17">
        <v>40271</v>
      </c>
      <c r="B424" s="18" t="s">
        <v>316</v>
      </c>
      <c r="C424" s="19">
        <v>2</v>
      </c>
      <c r="D424" s="14">
        <v>-3.3635999999999999</v>
      </c>
      <c r="E424" s="15">
        <v>-60.297820000000002</v>
      </c>
      <c r="F424" s="11" t="s">
        <v>16</v>
      </c>
      <c r="G424" s="13">
        <v>10</v>
      </c>
      <c r="H424" s="11" t="s">
        <v>19</v>
      </c>
      <c r="I424" s="12" t="s">
        <v>532</v>
      </c>
      <c r="J424" s="12" t="s">
        <v>1930</v>
      </c>
      <c r="K424" s="16" t="s">
        <v>501</v>
      </c>
      <c r="L424" s="136">
        <v>1</v>
      </c>
      <c r="M424" s="167">
        <v>6.5</v>
      </c>
      <c r="N424" s="167">
        <v>1.25</v>
      </c>
      <c r="O424" s="167">
        <v>29.33</v>
      </c>
      <c r="P424" s="167">
        <v>81.75</v>
      </c>
      <c r="Q424" s="167">
        <v>0.46</v>
      </c>
      <c r="R424" s="206">
        <v>90.05</v>
      </c>
      <c r="S424" s="206">
        <v>6.8874999999999993</v>
      </c>
      <c r="T424" s="206">
        <v>3.4</v>
      </c>
      <c r="U424" s="206">
        <v>0.8</v>
      </c>
      <c r="V424" s="206" t="s">
        <v>15</v>
      </c>
      <c r="W424" s="20">
        <v>7.25</v>
      </c>
      <c r="X424" s="20">
        <v>1.08</v>
      </c>
      <c r="Y424" s="20">
        <v>8.9499999999999993</v>
      </c>
      <c r="Z424" s="167">
        <v>2.6</v>
      </c>
      <c r="AA424" s="167">
        <v>5.2</v>
      </c>
      <c r="AB424" s="167" t="s">
        <v>15</v>
      </c>
      <c r="AC424" s="167">
        <v>36.72</v>
      </c>
      <c r="AD424" s="167">
        <v>0.05</v>
      </c>
      <c r="AE424" s="178" t="s">
        <v>1900</v>
      </c>
      <c r="AF424" s="167">
        <v>1.41</v>
      </c>
      <c r="AG424" s="28" t="s">
        <v>1900</v>
      </c>
      <c r="AH424" s="167">
        <v>2.17</v>
      </c>
      <c r="AI424" s="206">
        <v>6.52</v>
      </c>
      <c r="AJ424" s="167">
        <v>0.89</v>
      </c>
      <c r="AK424" s="167">
        <v>1.71</v>
      </c>
      <c r="AL424" s="167">
        <v>1.01</v>
      </c>
      <c r="AM424" s="206">
        <v>1.1979999999999999E-2</v>
      </c>
      <c r="AN424" s="167" t="s">
        <v>15</v>
      </c>
      <c r="AO424" s="206">
        <v>30.866666666666664</v>
      </c>
      <c r="AP424" s="206">
        <v>3.3333333333333333E-2</v>
      </c>
      <c r="AQ424" s="217">
        <f t="shared" si="44"/>
        <v>30.9</v>
      </c>
      <c r="AR424" s="261">
        <f t="shared" si="35"/>
        <v>0.99892125134843579</v>
      </c>
      <c r="AS424" s="167">
        <v>2.27</v>
      </c>
      <c r="AT424" s="167" t="s">
        <v>15</v>
      </c>
      <c r="AU424" s="167" t="s">
        <v>15</v>
      </c>
      <c r="AV424" s="167" t="s">
        <v>15</v>
      </c>
      <c r="AW424" s="204">
        <f t="shared" si="36"/>
        <v>0.66413914864978663</v>
      </c>
      <c r="AX424" s="167">
        <v>1.4193</v>
      </c>
      <c r="AY424" s="167">
        <v>0.1091</v>
      </c>
      <c r="AZ424" s="217">
        <f t="shared" si="37"/>
        <v>1.6485023007419525E-2</v>
      </c>
      <c r="BA424" s="206">
        <v>1.3102</v>
      </c>
      <c r="BB424" s="248">
        <f t="shared" si="38"/>
        <v>0.35961771049136787</v>
      </c>
      <c r="BC424" s="206">
        <v>4.82E-2</v>
      </c>
      <c r="BD424" s="206">
        <f t="shared" si="41"/>
        <v>1.4037241214351428E-2</v>
      </c>
      <c r="BE424" s="206">
        <v>15.307</v>
      </c>
      <c r="BF424" s="206">
        <f t="shared" si="39"/>
        <v>4.6211321612406158</v>
      </c>
      <c r="BG424" s="217">
        <f t="shared" si="40"/>
        <v>2.9182107123392968E-2</v>
      </c>
      <c r="BH424" s="217" t="s">
        <v>15</v>
      </c>
      <c r="BI424" s="217" t="s">
        <v>15</v>
      </c>
      <c r="BJ424" s="309">
        <v>18.559080000000002</v>
      </c>
      <c r="BK424" s="309">
        <v>878658200</v>
      </c>
      <c r="BL424" s="309">
        <v>213455200</v>
      </c>
      <c r="BM424" s="309">
        <v>0.39822869999999999</v>
      </c>
      <c r="BN424" s="309">
        <v>0.2138003</v>
      </c>
      <c r="BO424" s="309">
        <v>0.21931</v>
      </c>
      <c r="BP424" s="309">
        <v>0.1456904</v>
      </c>
      <c r="BQ424" s="309">
        <v>7.3323759999999996E-6</v>
      </c>
      <c r="BR424" s="309">
        <v>2.2963460000000002E-2</v>
      </c>
      <c r="BS424" s="136">
        <v>12.5518019199371</v>
      </c>
      <c r="BT424" s="136">
        <v>5.8855774402618399</v>
      </c>
      <c r="BU424" s="136">
        <v>-1.4943665300961599E-3</v>
      </c>
      <c r="BV424" s="136">
        <v>-7.6481280120788099E-4</v>
      </c>
      <c r="BW424" s="136">
        <v>2.7807221922557801E-3</v>
      </c>
      <c r="BX424" s="136">
        <v>27.1032453783702</v>
      </c>
      <c r="BY424" s="136">
        <v>4869.5580769108901</v>
      </c>
      <c r="BZ424" s="136">
        <v>0</v>
      </c>
      <c r="CA424" s="136">
        <v>5.4241789637851797E-4</v>
      </c>
      <c r="CB424" s="136">
        <v>25569.373860389402</v>
      </c>
      <c r="CC424" s="136">
        <v>17090.640939085999</v>
      </c>
      <c r="CD424" s="136">
        <v>1459.83442642108</v>
      </c>
      <c r="CE424" s="136">
        <v>0</v>
      </c>
      <c r="CF424" s="136">
        <v>9.8508999999999993</v>
      </c>
      <c r="CG424" s="136">
        <v>12.797413000000001</v>
      </c>
      <c r="CH424" s="136">
        <v>23.3</v>
      </c>
      <c r="CI424" s="136">
        <v>26.44</v>
      </c>
      <c r="CJ424" s="136">
        <v>26.820775623268698</v>
      </c>
      <c r="CK424" s="136">
        <v>0.1008</v>
      </c>
      <c r="CL424" s="136">
        <v>16.772400000000001</v>
      </c>
      <c r="CM424" s="136">
        <v>40.827599999999997</v>
      </c>
      <c r="CN424" s="136">
        <v>1.5556E-2</v>
      </c>
      <c r="CO424" s="136">
        <v>21387.334448000001</v>
      </c>
      <c r="CP424" s="136">
        <v>60547.772227000001</v>
      </c>
      <c r="CQ424" s="136">
        <v>94</v>
      </c>
      <c r="CR424" s="136">
        <v>83.958620689655206</v>
      </c>
      <c r="CS424" s="136">
        <v>82.016620498614998</v>
      </c>
      <c r="CT424" s="136">
        <v>1004.7</v>
      </c>
      <c r="CU424" s="136">
        <v>1004.8724137931</v>
      </c>
      <c r="CV424" s="136">
        <v>1005.22243767313</v>
      </c>
      <c r="CW424" s="136">
        <v>0</v>
      </c>
      <c r="CX424" s="136">
        <v>1.5717241379310301</v>
      </c>
      <c r="CY424" s="136">
        <v>1.6731301939058201</v>
      </c>
      <c r="CZ424" s="136">
        <v>53</v>
      </c>
      <c r="DA424" s="136">
        <v>151.820689655172</v>
      </c>
      <c r="DB424" s="136">
        <v>134.17728531856</v>
      </c>
      <c r="DC424" s="136">
        <v>2.875</v>
      </c>
      <c r="DD424" s="136">
        <v>2944.2</v>
      </c>
      <c r="DE424" s="136">
        <v>7894.2250000000004</v>
      </c>
      <c r="DF424" s="136">
        <v>24.024999999999999</v>
      </c>
      <c r="DG424" s="136">
        <v>24852.15</v>
      </c>
      <c r="DH424" s="136">
        <v>66970.7</v>
      </c>
      <c r="DI424" s="136">
        <v>451.4</v>
      </c>
      <c r="DJ424" s="136">
        <v>65664.925000000003</v>
      </c>
      <c r="DK424" s="136">
        <v>164158.22500000001</v>
      </c>
      <c r="DL424" s="136">
        <v>424.02499999999998</v>
      </c>
      <c r="DM424" s="136">
        <v>61560.625</v>
      </c>
      <c r="DN424" s="136">
        <v>153346.95000000001</v>
      </c>
      <c r="DO424" s="136">
        <v>1.468</v>
      </c>
      <c r="DP424" s="136">
        <v>1635.02</v>
      </c>
      <c r="DQ424" s="136">
        <v>4351.473</v>
      </c>
      <c r="DR424" s="136">
        <v>5.0000000000000001E-3</v>
      </c>
      <c r="DS424" s="136">
        <v>52.811</v>
      </c>
      <c r="DT424" s="136">
        <v>142.107</v>
      </c>
      <c r="DU424" s="136">
        <v>2.5000000000000001E-2</v>
      </c>
      <c r="DV424" s="136">
        <v>278.95</v>
      </c>
      <c r="DW424" s="136">
        <v>756.05</v>
      </c>
      <c r="DX424" s="136">
        <v>2.5000000000000001E-2</v>
      </c>
      <c r="DY424" s="136">
        <v>1676.25</v>
      </c>
      <c r="DZ424" s="136">
        <v>7064.5749999999998</v>
      </c>
      <c r="EA424" s="136">
        <v>11.475</v>
      </c>
      <c r="EB424" s="136">
        <v>10369.475</v>
      </c>
      <c r="EC424" s="136">
        <v>25194.55</v>
      </c>
      <c r="ED424" s="61"/>
      <c r="IM424"/>
    </row>
    <row r="425" spans="1:247" ht="20.25" customHeight="1">
      <c r="A425" s="17">
        <v>40271</v>
      </c>
      <c r="B425" s="18" t="s">
        <v>316</v>
      </c>
      <c r="C425" s="19">
        <v>2</v>
      </c>
      <c r="D425" s="14">
        <v>-3.3635999999999999</v>
      </c>
      <c r="E425" s="15">
        <v>-60.297820000000002</v>
      </c>
      <c r="F425" s="11" t="s">
        <v>16</v>
      </c>
      <c r="G425" s="13">
        <v>10</v>
      </c>
      <c r="H425" s="11" t="s">
        <v>19</v>
      </c>
      <c r="I425" s="12" t="s">
        <v>534</v>
      </c>
      <c r="J425" s="12" t="s">
        <v>1930</v>
      </c>
      <c r="K425" s="16" t="s">
        <v>501</v>
      </c>
      <c r="L425" s="136">
        <v>0</v>
      </c>
      <c r="M425" s="198">
        <v>6.5</v>
      </c>
      <c r="N425" s="198">
        <v>1.25</v>
      </c>
      <c r="O425" s="198">
        <v>29.02</v>
      </c>
      <c r="P425" s="198">
        <v>82</v>
      </c>
      <c r="Q425" s="198">
        <v>5.97</v>
      </c>
      <c r="R425" s="229">
        <v>71.760000000000005</v>
      </c>
      <c r="S425" s="229">
        <v>5.52</v>
      </c>
      <c r="T425" s="229">
        <v>3.2399999999999998</v>
      </c>
      <c r="U425" s="229">
        <v>0.78</v>
      </c>
      <c r="V425" s="229" t="s">
        <v>15</v>
      </c>
      <c r="W425" s="20">
        <v>7.04</v>
      </c>
      <c r="X425" s="20">
        <v>1.07</v>
      </c>
      <c r="Y425" s="20">
        <v>15.55</v>
      </c>
      <c r="Z425" s="198">
        <v>3.8</v>
      </c>
      <c r="AA425" s="198">
        <v>4.5999999999999996</v>
      </c>
      <c r="AB425" s="198" t="s">
        <v>15</v>
      </c>
      <c r="AC425" s="198">
        <v>37.04</v>
      </c>
      <c r="AD425" s="198">
        <v>0.05</v>
      </c>
      <c r="AE425" s="178" t="s">
        <v>1900</v>
      </c>
      <c r="AF425" s="198">
        <v>1.65</v>
      </c>
      <c r="AG425" s="28" t="s">
        <v>1900</v>
      </c>
      <c r="AH425" s="198">
        <v>4.17</v>
      </c>
      <c r="AI425" s="229">
        <v>9.57</v>
      </c>
      <c r="AJ425" s="198">
        <v>1.69</v>
      </c>
      <c r="AK425" s="198">
        <v>2.65</v>
      </c>
      <c r="AL425" s="198">
        <v>1.63</v>
      </c>
      <c r="AM425" s="229">
        <v>1.099E-2</v>
      </c>
      <c r="AN425" s="198" t="s">
        <v>15</v>
      </c>
      <c r="AO425" s="229" t="s">
        <v>15</v>
      </c>
      <c r="AP425" s="229" t="s">
        <v>15</v>
      </c>
      <c r="AQ425" s="198" t="s">
        <v>15</v>
      </c>
      <c r="AR425" s="261" t="str">
        <f t="shared" si="35"/>
        <v>NaN</v>
      </c>
      <c r="AS425" s="198" t="s">
        <v>15</v>
      </c>
      <c r="AT425" s="198" t="s">
        <v>15</v>
      </c>
      <c r="AU425" s="198" t="s">
        <v>15</v>
      </c>
      <c r="AV425" s="198" t="s">
        <v>15</v>
      </c>
      <c r="AW425" s="204">
        <f t="shared" si="36"/>
        <v>0.60925619730059732</v>
      </c>
      <c r="AX425" s="198">
        <v>1.6887000000000001</v>
      </c>
      <c r="AY425" s="198">
        <v>0.14710000000000001</v>
      </c>
      <c r="AZ425" s="217">
        <f t="shared" si="37"/>
        <v>2.2226827537959782E-2</v>
      </c>
      <c r="BA425" s="229">
        <v>1.5416000000000001</v>
      </c>
      <c r="BB425" s="267">
        <f t="shared" si="38"/>
        <v>0.42313132536520587</v>
      </c>
      <c r="BC425" s="229">
        <v>0.1734</v>
      </c>
      <c r="BD425" s="229">
        <f t="shared" si="41"/>
        <v>5.0499120883164668E-2</v>
      </c>
      <c r="BE425" s="229">
        <v>24.483699999999999</v>
      </c>
      <c r="BF425" s="229">
        <f t="shared" si="39"/>
        <v>7.391547233041539</v>
      </c>
      <c r="BG425" s="217">
        <f t="shared" si="40"/>
        <v>3.2186783068730282E-2</v>
      </c>
      <c r="BH425" s="204" t="s">
        <v>15</v>
      </c>
      <c r="BI425" s="204" t="s">
        <v>15</v>
      </c>
      <c r="BJ425" s="309">
        <v>18.559080000000002</v>
      </c>
      <c r="BK425" s="309">
        <v>878658200</v>
      </c>
      <c r="BL425" s="309">
        <v>213455200</v>
      </c>
      <c r="BM425" s="309">
        <v>0.39822869999999999</v>
      </c>
      <c r="BN425" s="309">
        <v>0.2138003</v>
      </c>
      <c r="BO425" s="309">
        <v>0.21931</v>
      </c>
      <c r="BP425" s="309">
        <v>0.1456904</v>
      </c>
      <c r="BQ425" s="309">
        <v>7.3323759999999996E-6</v>
      </c>
      <c r="BR425" s="309">
        <v>2.2963460000000002E-2</v>
      </c>
      <c r="BS425" s="136">
        <v>12.5518019199371</v>
      </c>
      <c r="BT425" s="136">
        <v>5.8855774402618399</v>
      </c>
      <c r="BU425" s="136">
        <v>-1.4943665300961599E-3</v>
      </c>
      <c r="BV425" s="136">
        <v>-7.6481280120788099E-4</v>
      </c>
      <c r="BW425" s="136">
        <v>2.7807221922557801E-3</v>
      </c>
      <c r="BX425" s="136">
        <v>27.1032453783702</v>
      </c>
      <c r="BY425" s="136">
        <v>4869.5580769108901</v>
      </c>
      <c r="BZ425" s="136">
        <v>0</v>
      </c>
      <c r="CA425" s="136">
        <v>5.4241789637851797E-4</v>
      </c>
      <c r="CB425" s="136">
        <v>25569.373860389402</v>
      </c>
      <c r="CC425" s="136">
        <v>17090.640939085999</v>
      </c>
      <c r="CD425" s="136">
        <v>1459.83442642108</v>
      </c>
      <c r="CE425" s="136">
        <v>0</v>
      </c>
      <c r="CF425" s="136">
        <v>9.8508999999999993</v>
      </c>
      <c r="CG425" s="136">
        <v>12.797413000000001</v>
      </c>
      <c r="CH425" s="136">
        <v>23.3</v>
      </c>
      <c r="CI425" s="136">
        <v>26.44</v>
      </c>
      <c r="CJ425" s="136">
        <v>26.820775623268698</v>
      </c>
      <c r="CK425" s="136">
        <v>0.1008</v>
      </c>
      <c r="CL425" s="136">
        <v>16.772400000000001</v>
      </c>
      <c r="CM425" s="136">
        <v>40.827599999999997</v>
      </c>
      <c r="CN425" s="136">
        <v>1.5556E-2</v>
      </c>
      <c r="CO425" s="136">
        <v>21387.334448000001</v>
      </c>
      <c r="CP425" s="136">
        <v>60547.772227000001</v>
      </c>
      <c r="CQ425" s="136">
        <v>94</v>
      </c>
      <c r="CR425" s="136">
        <v>83.958620689655206</v>
      </c>
      <c r="CS425" s="136">
        <v>82.016620498614998</v>
      </c>
      <c r="CT425" s="136">
        <v>1004.7</v>
      </c>
      <c r="CU425" s="136">
        <v>1004.8724137931</v>
      </c>
      <c r="CV425" s="136">
        <v>1005.22243767313</v>
      </c>
      <c r="CW425" s="136">
        <v>0</v>
      </c>
      <c r="CX425" s="136">
        <v>1.5717241379310301</v>
      </c>
      <c r="CY425" s="136">
        <v>1.6731301939058201</v>
      </c>
      <c r="CZ425" s="136">
        <v>53</v>
      </c>
      <c r="DA425" s="136">
        <v>151.820689655172</v>
      </c>
      <c r="DB425" s="136">
        <v>134.17728531856</v>
      </c>
      <c r="DC425" s="136">
        <v>2.875</v>
      </c>
      <c r="DD425" s="136">
        <v>2944.2</v>
      </c>
      <c r="DE425" s="136">
        <v>7894.2250000000004</v>
      </c>
      <c r="DF425" s="136">
        <v>24.024999999999999</v>
      </c>
      <c r="DG425" s="136">
        <v>24852.15</v>
      </c>
      <c r="DH425" s="136">
        <v>66970.7</v>
      </c>
      <c r="DI425" s="136">
        <v>451.4</v>
      </c>
      <c r="DJ425" s="136">
        <v>65664.925000000003</v>
      </c>
      <c r="DK425" s="136">
        <v>164158.22500000001</v>
      </c>
      <c r="DL425" s="136">
        <v>424.02499999999998</v>
      </c>
      <c r="DM425" s="136">
        <v>61560.625</v>
      </c>
      <c r="DN425" s="136">
        <v>153346.95000000001</v>
      </c>
      <c r="DO425" s="136">
        <v>1.468</v>
      </c>
      <c r="DP425" s="136">
        <v>1635.02</v>
      </c>
      <c r="DQ425" s="136">
        <v>4351.473</v>
      </c>
      <c r="DR425" s="136">
        <v>5.0000000000000001E-3</v>
      </c>
      <c r="DS425" s="136">
        <v>52.811</v>
      </c>
      <c r="DT425" s="136">
        <v>142.107</v>
      </c>
      <c r="DU425" s="136">
        <v>2.5000000000000001E-2</v>
      </c>
      <c r="DV425" s="136">
        <v>278.95</v>
      </c>
      <c r="DW425" s="136">
        <v>756.05</v>
      </c>
      <c r="DX425" s="136">
        <v>2.5000000000000001E-2</v>
      </c>
      <c r="DY425" s="136">
        <v>1676.25</v>
      </c>
      <c r="DZ425" s="136">
        <v>7064.5749999999998</v>
      </c>
      <c r="EA425" s="136">
        <v>11.475</v>
      </c>
      <c r="EB425" s="136">
        <v>10369.475</v>
      </c>
      <c r="EC425" s="136">
        <v>25194.55</v>
      </c>
      <c r="ED425" s="61"/>
      <c r="IM425"/>
    </row>
    <row r="426" spans="1:247" ht="20.25" customHeight="1">
      <c r="A426" s="17">
        <v>40271</v>
      </c>
      <c r="B426" s="18" t="s">
        <v>356</v>
      </c>
      <c r="C426" s="19">
        <v>2</v>
      </c>
      <c r="D426" s="14">
        <v>-3.3631099999999998</v>
      </c>
      <c r="E426" s="15">
        <v>-60.328749999999999</v>
      </c>
      <c r="F426" s="11" t="s">
        <v>16</v>
      </c>
      <c r="G426" s="13">
        <v>9</v>
      </c>
      <c r="H426" s="11" t="s">
        <v>86</v>
      </c>
      <c r="I426" s="12" t="s">
        <v>530</v>
      </c>
      <c r="J426" s="12" t="s">
        <v>1930</v>
      </c>
      <c r="K426" s="16" t="s">
        <v>501</v>
      </c>
      <c r="L426" s="136">
        <v>0</v>
      </c>
      <c r="M426" s="167">
        <v>6.7</v>
      </c>
      <c r="N426" s="167">
        <v>1.5</v>
      </c>
      <c r="O426" s="167">
        <v>29.13</v>
      </c>
      <c r="P426" s="167">
        <v>84</v>
      </c>
      <c r="Q426" s="167">
        <v>2.52</v>
      </c>
      <c r="R426" s="206">
        <v>37.1875</v>
      </c>
      <c r="S426" s="206">
        <v>2.8562499999999997</v>
      </c>
      <c r="T426" s="206">
        <v>2.7125000000000004</v>
      </c>
      <c r="U426" s="206">
        <v>0.63749999999999996</v>
      </c>
      <c r="V426" s="206" t="s">
        <v>15</v>
      </c>
      <c r="W426" s="20">
        <v>6.78</v>
      </c>
      <c r="X426" s="20">
        <v>0.8</v>
      </c>
      <c r="Y426" s="21" t="s">
        <v>15</v>
      </c>
      <c r="Z426" s="167">
        <v>3.6</v>
      </c>
      <c r="AA426" s="167">
        <v>4.5999999999999996</v>
      </c>
      <c r="AB426" s="167" t="s">
        <v>15</v>
      </c>
      <c r="AC426" s="167">
        <v>33.89</v>
      </c>
      <c r="AD426" s="167">
        <v>0.05</v>
      </c>
      <c r="AE426" s="178" t="s">
        <v>1900</v>
      </c>
      <c r="AF426" s="167">
        <v>1.76</v>
      </c>
      <c r="AG426" s="28" t="s">
        <v>1900</v>
      </c>
      <c r="AH426" s="167">
        <v>3.83</v>
      </c>
      <c r="AI426" s="206">
        <v>9.65</v>
      </c>
      <c r="AJ426" s="167">
        <v>1.74</v>
      </c>
      <c r="AK426" s="167">
        <v>2.74</v>
      </c>
      <c r="AL426" s="167">
        <v>1.79</v>
      </c>
      <c r="AM426" s="206">
        <v>9.5140000000000002E-2</v>
      </c>
      <c r="AN426" s="167" t="s">
        <v>15</v>
      </c>
      <c r="AO426" s="206">
        <v>21.033333333333335</v>
      </c>
      <c r="AP426" s="206">
        <v>1.0333333333333334</v>
      </c>
      <c r="AQ426" s="217">
        <f t="shared" ref="AQ426:AQ431" si="45">AO426+AP426</f>
        <v>22.06666666666667</v>
      </c>
      <c r="AR426" s="261">
        <f t="shared" si="35"/>
        <v>0.95317220543806636</v>
      </c>
      <c r="AS426" s="167">
        <v>2.35</v>
      </c>
      <c r="AT426" s="167" t="s">
        <v>15</v>
      </c>
      <c r="AU426" s="167" t="s">
        <v>15</v>
      </c>
      <c r="AV426" s="167" t="s">
        <v>15</v>
      </c>
      <c r="AW426" s="204">
        <f t="shared" si="36"/>
        <v>5.2743070619816947</v>
      </c>
      <c r="AX426" s="167">
        <v>0.52839999999999998</v>
      </c>
      <c r="AY426" s="167">
        <v>0.21820000000000001</v>
      </c>
      <c r="AZ426" s="217">
        <f t="shared" si="37"/>
        <v>3.297004601483905E-2</v>
      </c>
      <c r="BA426" s="206">
        <v>0.31019999999999998</v>
      </c>
      <c r="BB426" s="248">
        <f t="shared" si="38"/>
        <v>8.5142278884462144E-2</v>
      </c>
      <c r="BC426" s="206">
        <v>0.12529999999999999</v>
      </c>
      <c r="BD426" s="206">
        <f t="shared" si="41"/>
        <v>3.6491002575896964E-2</v>
      </c>
      <c r="BE426" s="206">
        <v>22.600300000000001</v>
      </c>
      <c r="BF426" s="206">
        <f t="shared" si="39"/>
        <v>6.8229550652437627</v>
      </c>
      <c r="BG426" s="217">
        <f t="shared" si="40"/>
        <v>8.1276777005059003E-2</v>
      </c>
      <c r="BH426" s="167" t="s">
        <v>15</v>
      </c>
      <c r="BI426" s="167" t="s">
        <v>15</v>
      </c>
      <c r="BJ426" s="309">
        <v>18.559080000000002</v>
      </c>
      <c r="BK426" s="309">
        <v>878658200</v>
      </c>
      <c r="BL426" s="309">
        <v>213455200</v>
      </c>
      <c r="BM426" s="309">
        <v>0.39822869999999999</v>
      </c>
      <c r="BN426" s="309">
        <v>0.2138003</v>
      </c>
      <c r="BO426" s="309">
        <v>0.21931</v>
      </c>
      <c r="BP426" s="309">
        <v>0.1456904</v>
      </c>
      <c r="BQ426" s="309">
        <v>7.3323759999999996E-6</v>
      </c>
      <c r="BR426" s="309">
        <v>2.2963460000000002E-2</v>
      </c>
      <c r="BS426" s="136">
        <v>12.7734076976776</v>
      </c>
      <c r="BT426" s="136">
        <v>5.6642782688140896</v>
      </c>
      <c r="BU426" s="309">
        <v>3.7524208892136799E-5</v>
      </c>
      <c r="BV426" s="136">
        <v>-6.1010381905362001E-3</v>
      </c>
      <c r="BW426" s="136">
        <v>7.4083607178181401E-3</v>
      </c>
      <c r="BX426" s="136">
        <v>270.35239112141602</v>
      </c>
      <c r="BY426" s="136">
        <v>1988.9290095741501</v>
      </c>
      <c r="BZ426" s="136">
        <v>0</v>
      </c>
      <c r="CA426" s="136">
        <v>4.6384762423591798E-4</v>
      </c>
      <c r="CB426" s="136">
        <v>21001.701497394501</v>
      </c>
      <c r="CC426" s="136">
        <v>2187.6377511631299</v>
      </c>
      <c r="CD426" s="136">
        <v>1436.24841911871</v>
      </c>
      <c r="CE426" s="136">
        <v>0</v>
      </c>
      <c r="CF426" s="136">
        <v>9.8508999999999993</v>
      </c>
      <c r="CG426" s="136">
        <v>12.797413000000001</v>
      </c>
      <c r="CH426" s="136">
        <v>23.3</v>
      </c>
      <c r="CI426" s="136">
        <v>26.447586206896499</v>
      </c>
      <c r="CJ426" s="136">
        <v>26.830747922437698</v>
      </c>
      <c r="CK426" s="136">
        <v>0.1008</v>
      </c>
      <c r="CL426" s="136">
        <v>16.786799999999999</v>
      </c>
      <c r="CM426" s="136">
        <v>40.7988</v>
      </c>
      <c r="CN426" s="136">
        <v>0</v>
      </c>
      <c r="CO426" s="136">
        <v>21387.318891999999</v>
      </c>
      <c r="CP426" s="136">
        <v>60547.756671000003</v>
      </c>
      <c r="CQ426" s="136">
        <v>94</v>
      </c>
      <c r="CR426" s="136">
        <v>83.917241379310298</v>
      </c>
      <c r="CS426" s="136">
        <v>82</v>
      </c>
      <c r="CT426" s="136">
        <v>1004.2</v>
      </c>
      <c r="CU426" s="136">
        <v>1004.88137931035</v>
      </c>
      <c r="CV426" s="136">
        <v>1005.22271468144</v>
      </c>
      <c r="CW426" s="136">
        <v>0</v>
      </c>
      <c r="CX426" s="136">
        <v>1.5758620689655201</v>
      </c>
      <c r="CY426" s="136">
        <v>1.6767313019390599</v>
      </c>
      <c r="CZ426" s="136">
        <v>66</v>
      </c>
      <c r="DA426" s="136">
        <v>152</v>
      </c>
      <c r="DB426" s="136">
        <v>134.47091412742401</v>
      </c>
      <c r="DC426" s="136">
        <v>0</v>
      </c>
      <c r="DD426" s="136">
        <v>2941.3249999999998</v>
      </c>
      <c r="DE426" s="136">
        <v>7891.35</v>
      </c>
      <c r="DF426" s="136">
        <v>0</v>
      </c>
      <c r="DG426" s="136">
        <v>24828.125</v>
      </c>
      <c r="DH426" s="136">
        <v>66946.675000000003</v>
      </c>
      <c r="DI426" s="136">
        <v>448.52499999999998</v>
      </c>
      <c r="DJ426" s="136">
        <v>65657.2</v>
      </c>
      <c r="DK426" s="136">
        <v>164132.52499999999</v>
      </c>
      <c r="DL426" s="136">
        <v>420.4</v>
      </c>
      <c r="DM426" s="136">
        <v>61558.65</v>
      </c>
      <c r="DN426" s="136">
        <v>153351.45000000001</v>
      </c>
      <c r="DO426" s="136">
        <v>0</v>
      </c>
      <c r="DP426" s="136">
        <v>1633.5519999999999</v>
      </c>
      <c r="DQ426" s="136">
        <v>4350.0050000000001</v>
      </c>
      <c r="DR426" s="136">
        <v>0</v>
      </c>
      <c r="DS426" s="136">
        <v>52.805999999999997</v>
      </c>
      <c r="DT426" s="136">
        <v>142.102</v>
      </c>
      <c r="DU426" s="136">
        <v>0</v>
      </c>
      <c r="DV426" s="136">
        <v>278.92500000000001</v>
      </c>
      <c r="DW426" s="136">
        <v>756.02499999999998</v>
      </c>
      <c r="DX426" s="136">
        <v>0</v>
      </c>
      <c r="DY426" s="136">
        <v>1676.2249999999999</v>
      </c>
      <c r="DZ426" s="136">
        <v>7064.55</v>
      </c>
      <c r="EA426" s="136">
        <v>0</v>
      </c>
      <c r="EB426" s="136">
        <v>10358</v>
      </c>
      <c r="EC426" s="136">
        <v>25183.075000000001</v>
      </c>
      <c r="ED426" s="61"/>
      <c r="IM426"/>
    </row>
    <row r="427" spans="1:247" ht="20.25" customHeight="1">
      <c r="A427" s="25">
        <v>40271</v>
      </c>
      <c r="B427" s="26" t="s">
        <v>356</v>
      </c>
      <c r="C427" s="27">
        <v>2</v>
      </c>
      <c r="D427" s="14">
        <v>-3.3631099999999998</v>
      </c>
      <c r="E427" s="23">
        <v>-60.328749999999999</v>
      </c>
      <c r="F427" s="11" t="s">
        <v>16</v>
      </c>
      <c r="G427" s="13">
        <v>9</v>
      </c>
      <c r="H427" s="11" t="s">
        <v>86</v>
      </c>
      <c r="I427" s="12" t="s">
        <v>529</v>
      </c>
      <c r="J427" s="12" t="s">
        <v>1930</v>
      </c>
      <c r="K427" s="24" t="s">
        <v>501</v>
      </c>
      <c r="L427" s="136">
        <v>1</v>
      </c>
      <c r="M427" s="198">
        <v>6.7</v>
      </c>
      <c r="N427" s="198">
        <v>1.5</v>
      </c>
      <c r="O427" s="198">
        <v>29.15</v>
      </c>
      <c r="P427" s="198">
        <v>84</v>
      </c>
      <c r="Q427" s="198">
        <v>0.46</v>
      </c>
      <c r="R427" s="229">
        <v>37.599999999999994</v>
      </c>
      <c r="S427" s="229">
        <v>2.8825000000000003</v>
      </c>
      <c r="T427" s="229">
        <v>2.6500000000000004</v>
      </c>
      <c r="U427" s="229">
        <v>0.6</v>
      </c>
      <c r="V427" s="229" t="s">
        <v>15</v>
      </c>
      <c r="W427" s="28">
        <v>6.78</v>
      </c>
      <c r="X427" s="28">
        <v>0.79</v>
      </c>
      <c r="Y427" s="28">
        <v>7.96</v>
      </c>
      <c r="Z427" s="198">
        <v>3</v>
      </c>
      <c r="AA427" s="198">
        <v>5</v>
      </c>
      <c r="AB427" s="198" t="s">
        <v>15</v>
      </c>
      <c r="AC427" s="198">
        <v>37.89</v>
      </c>
      <c r="AD427" s="198">
        <v>0.06</v>
      </c>
      <c r="AE427" s="178" t="s">
        <v>1900</v>
      </c>
      <c r="AF427" s="198">
        <v>1.75</v>
      </c>
      <c r="AG427" s="28" t="s">
        <v>1900</v>
      </c>
      <c r="AH427" s="198">
        <v>3.86</v>
      </c>
      <c r="AI427" s="229">
        <v>10.01</v>
      </c>
      <c r="AJ427" s="198">
        <v>1.75</v>
      </c>
      <c r="AK427" s="198">
        <v>2.74</v>
      </c>
      <c r="AL427" s="198">
        <v>1.79</v>
      </c>
      <c r="AM427" s="229">
        <v>8.5833999999999994E-2</v>
      </c>
      <c r="AN427" s="198" t="s">
        <v>15</v>
      </c>
      <c r="AO427" s="229">
        <v>15.299999999999999</v>
      </c>
      <c r="AP427" s="229">
        <v>0.43333333333333335</v>
      </c>
      <c r="AQ427" s="217">
        <f t="shared" si="45"/>
        <v>15.733333333333333</v>
      </c>
      <c r="AR427" s="261">
        <f t="shared" si="35"/>
        <v>0.97245762711864403</v>
      </c>
      <c r="AS427" s="198">
        <v>1.66</v>
      </c>
      <c r="AT427" s="198" t="s">
        <v>15</v>
      </c>
      <c r="AU427" s="198" t="s">
        <v>15</v>
      </c>
      <c r="AV427" s="198" t="s">
        <v>15</v>
      </c>
      <c r="AW427" s="204">
        <f t="shared" si="36"/>
        <v>4.7584073192993142</v>
      </c>
      <c r="AX427" s="198">
        <v>0.66300000000000003</v>
      </c>
      <c r="AY427" s="198">
        <v>0.44119999999999998</v>
      </c>
      <c r="AZ427" s="217">
        <f t="shared" si="37"/>
        <v>6.666537260195686E-2</v>
      </c>
      <c r="BA427" s="229">
        <v>0.22189999999999999</v>
      </c>
      <c r="BB427" s="267">
        <f t="shared" si="38"/>
        <v>6.0906098273572372E-2</v>
      </c>
      <c r="BC427" s="229">
        <v>0.1638</v>
      </c>
      <c r="BD427" s="229">
        <f t="shared" si="41"/>
        <v>4.7703321803127877E-2</v>
      </c>
      <c r="BE427" s="229">
        <v>21.664999999999999</v>
      </c>
      <c r="BF427" s="229">
        <f t="shared" si="39"/>
        <v>6.5405911199632802</v>
      </c>
      <c r="BG427" s="217">
        <f t="shared" si="40"/>
        <v>7.5937426569229707E-2</v>
      </c>
      <c r="BH427" s="198" t="s">
        <v>15</v>
      </c>
      <c r="BI427" s="198" t="s">
        <v>15</v>
      </c>
      <c r="BJ427" s="309">
        <v>18.559080000000002</v>
      </c>
      <c r="BK427" s="309">
        <v>878658200</v>
      </c>
      <c r="BL427" s="309">
        <v>213455200</v>
      </c>
      <c r="BM427" s="309">
        <v>0.39822869999999999</v>
      </c>
      <c r="BN427" s="309">
        <v>0.2138003</v>
      </c>
      <c r="BO427" s="309">
        <v>0.21931</v>
      </c>
      <c r="BP427" s="309">
        <v>0.1456904</v>
      </c>
      <c r="BQ427" s="309">
        <v>7.3323759999999996E-6</v>
      </c>
      <c r="BR427" s="309">
        <v>2.2963460000000002E-2</v>
      </c>
      <c r="BS427" s="136">
        <v>12.7734076976776</v>
      </c>
      <c r="BT427" s="136">
        <v>5.6642782688140896</v>
      </c>
      <c r="BU427" s="309">
        <v>3.7524208892136799E-5</v>
      </c>
      <c r="BV427" s="136">
        <v>-6.1010381905362001E-3</v>
      </c>
      <c r="BW427" s="136">
        <v>7.4083607178181401E-3</v>
      </c>
      <c r="BX427" s="136">
        <v>270.35239112141602</v>
      </c>
      <c r="BY427" s="136">
        <v>1988.9290095741501</v>
      </c>
      <c r="BZ427" s="136">
        <v>0</v>
      </c>
      <c r="CA427" s="136">
        <v>4.6384762423591798E-4</v>
      </c>
      <c r="CB427" s="136">
        <v>21001.701497394501</v>
      </c>
      <c r="CC427" s="136">
        <v>2187.6377511631299</v>
      </c>
      <c r="CD427" s="136">
        <v>1436.24841911871</v>
      </c>
      <c r="CE427" s="136">
        <v>0</v>
      </c>
      <c r="CF427" s="136">
        <v>9.8508999999999993</v>
      </c>
      <c r="CG427" s="136">
        <v>12.797413000000001</v>
      </c>
      <c r="CH427" s="136">
        <v>23.3</v>
      </c>
      <c r="CI427" s="136">
        <v>26.447586206896499</v>
      </c>
      <c r="CJ427" s="136">
        <v>26.830747922437698</v>
      </c>
      <c r="CK427" s="136">
        <v>0.1008</v>
      </c>
      <c r="CL427" s="136">
        <v>16.786799999999999</v>
      </c>
      <c r="CM427" s="136">
        <v>40.7988</v>
      </c>
      <c r="CN427" s="136">
        <v>0</v>
      </c>
      <c r="CO427" s="136">
        <v>21387.318891999999</v>
      </c>
      <c r="CP427" s="136">
        <v>60547.756671000003</v>
      </c>
      <c r="CQ427" s="136">
        <v>94</v>
      </c>
      <c r="CR427" s="136">
        <v>83.917241379310298</v>
      </c>
      <c r="CS427" s="136">
        <v>82</v>
      </c>
      <c r="CT427" s="136">
        <v>1004.2</v>
      </c>
      <c r="CU427" s="136">
        <v>1004.88137931035</v>
      </c>
      <c r="CV427" s="136">
        <v>1005.22271468144</v>
      </c>
      <c r="CW427" s="136">
        <v>0</v>
      </c>
      <c r="CX427" s="136">
        <v>1.5758620689655201</v>
      </c>
      <c r="CY427" s="136">
        <v>1.6767313019390599</v>
      </c>
      <c r="CZ427" s="136">
        <v>66</v>
      </c>
      <c r="DA427" s="136">
        <v>152</v>
      </c>
      <c r="DB427" s="136">
        <v>134.47091412742401</v>
      </c>
      <c r="DC427" s="136">
        <v>0</v>
      </c>
      <c r="DD427" s="136">
        <v>2941.3249999999998</v>
      </c>
      <c r="DE427" s="136">
        <v>7891.35</v>
      </c>
      <c r="DF427" s="136">
        <v>0</v>
      </c>
      <c r="DG427" s="136">
        <v>24828.125</v>
      </c>
      <c r="DH427" s="136">
        <v>66946.675000000003</v>
      </c>
      <c r="DI427" s="136">
        <v>448.52499999999998</v>
      </c>
      <c r="DJ427" s="136">
        <v>65657.2</v>
      </c>
      <c r="DK427" s="136">
        <v>164132.52499999999</v>
      </c>
      <c r="DL427" s="136">
        <v>420.4</v>
      </c>
      <c r="DM427" s="136">
        <v>61558.65</v>
      </c>
      <c r="DN427" s="136">
        <v>153351.45000000001</v>
      </c>
      <c r="DO427" s="136">
        <v>0</v>
      </c>
      <c r="DP427" s="136">
        <v>1633.5519999999999</v>
      </c>
      <c r="DQ427" s="136">
        <v>4350.0050000000001</v>
      </c>
      <c r="DR427" s="136">
        <v>0</v>
      </c>
      <c r="DS427" s="136">
        <v>52.805999999999997</v>
      </c>
      <c r="DT427" s="136">
        <v>142.102</v>
      </c>
      <c r="DU427" s="136">
        <v>0</v>
      </c>
      <c r="DV427" s="136">
        <v>278.92500000000001</v>
      </c>
      <c r="DW427" s="136">
        <v>756.02499999999998</v>
      </c>
      <c r="DX427" s="136">
        <v>0</v>
      </c>
      <c r="DY427" s="136">
        <v>1676.2249999999999</v>
      </c>
      <c r="DZ427" s="136">
        <v>7064.55</v>
      </c>
      <c r="EA427" s="136">
        <v>0</v>
      </c>
      <c r="EB427" s="136">
        <v>10358</v>
      </c>
      <c r="EC427" s="136">
        <v>25183.075000000001</v>
      </c>
      <c r="ED427" s="61"/>
      <c r="IM427"/>
    </row>
    <row r="428" spans="1:247" ht="20.25" customHeight="1">
      <c r="A428" s="25">
        <v>40271</v>
      </c>
      <c r="B428" s="26" t="s">
        <v>356</v>
      </c>
      <c r="C428" s="27">
        <v>2</v>
      </c>
      <c r="D428" s="14">
        <v>-3.3631099999999998</v>
      </c>
      <c r="E428" s="23">
        <v>-60.328749999999999</v>
      </c>
      <c r="F428" s="11" t="s">
        <v>16</v>
      </c>
      <c r="G428" s="13">
        <v>9</v>
      </c>
      <c r="H428" s="11" t="s">
        <v>86</v>
      </c>
      <c r="I428" s="12" t="s">
        <v>531</v>
      </c>
      <c r="J428" s="12" t="s">
        <v>1930</v>
      </c>
      <c r="K428" s="24" t="s">
        <v>501</v>
      </c>
      <c r="L428" s="136">
        <v>0</v>
      </c>
      <c r="M428" s="167">
        <v>6.7</v>
      </c>
      <c r="N428" s="167">
        <v>1.5</v>
      </c>
      <c r="O428" s="167">
        <v>29.05</v>
      </c>
      <c r="P428" s="167">
        <v>84</v>
      </c>
      <c r="Q428" s="167">
        <v>6.03</v>
      </c>
      <c r="R428" s="206">
        <v>37.42</v>
      </c>
      <c r="S428" s="206">
        <v>2.8760000000000003</v>
      </c>
      <c r="T428" s="206">
        <v>2.7399999999999998</v>
      </c>
      <c r="U428" s="206">
        <v>0.64</v>
      </c>
      <c r="V428" s="206" t="s">
        <v>15</v>
      </c>
      <c r="W428" s="28">
        <v>6.78</v>
      </c>
      <c r="X428" s="28">
        <v>0.74</v>
      </c>
      <c r="Y428" s="28">
        <v>8.65</v>
      </c>
      <c r="Z428" s="167">
        <v>2.6</v>
      </c>
      <c r="AA428" s="167">
        <v>5.4</v>
      </c>
      <c r="AB428" s="167" t="s">
        <v>15</v>
      </c>
      <c r="AC428" s="167">
        <v>38.1</v>
      </c>
      <c r="AD428" s="167">
        <v>0.06</v>
      </c>
      <c r="AE428" s="178" t="s">
        <v>1900</v>
      </c>
      <c r="AF428" s="167">
        <v>1.76</v>
      </c>
      <c r="AG428" s="28" t="s">
        <v>1900</v>
      </c>
      <c r="AH428" s="167">
        <v>3.83</v>
      </c>
      <c r="AI428" s="206">
        <v>10.27</v>
      </c>
      <c r="AJ428" s="167">
        <v>1.75</v>
      </c>
      <c r="AK428" s="167">
        <v>2.76</v>
      </c>
      <c r="AL428" s="167">
        <v>1.87</v>
      </c>
      <c r="AM428" s="206">
        <v>6.7816000000000001E-2</v>
      </c>
      <c r="AN428" s="167" t="s">
        <v>15</v>
      </c>
      <c r="AO428" s="206" t="s">
        <v>15</v>
      </c>
      <c r="AP428" s="206" t="s">
        <v>15</v>
      </c>
      <c r="AQ428" s="167" t="s">
        <v>15</v>
      </c>
      <c r="AR428" s="261" t="str">
        <f t="shared" si="35"/>
        <v>NaN</v>
      </c>
      <c r="AS428" s="167" t="s">
        <v>15</v>
      </c>
      <c r="AT428" s="167" t="s">
        <v>15</v>
      </c>
      <c r="AU428" s="167" t="s">
        <v>15</v>
      </c>
      <c r="AV428" s="167" t="s">
        <v>15</v>
      </c>
      <c r="AW428" s="204">
        <f t="shared" si="36"/>
        <v>3.7595376047440681</v>
      </c>
      <c r="AX428" s="167">
        <v>0.63200000000000001</v>
      </c>
      <c r="AY428" s="167">
        <v>9.4899999999999998E-2</v>
      </c>
      <c r="AZ428" s="217">
        <f t="shared" si="37"/>
        <v>1.4339401314428166E-2</v>
      </c>
      <c r="BA428" s="206">
        <v>0.53710000000000002</v>
      </c>
      <c r="BB428" s="248">
        <f t="shared" si="38"/>
        <v>0.14742075431606907</v>
      </c>
      <c r="BC428" s="206">
        <v>6.7400000000000002E-2</v>
      </c>
      <c r="BD428" s="206">
        <f t="shared" si="41"/>
        <v>1.9628839374425024E-2</v>
      </c>
      <c r="BE428" s="206">
        <v>15.3323</v>
      </c>
      <c r="BF428" s="206">
        <f t="shared" si="39"/>
        <v>4.6287701467165014</v>
      </c>
      <c r="BG428" s="217">
        <f t="shared" si="40"/>
        <v>6.1510949768368732E-2</v>
      </c>
      <c r="BH428" s="167" t="s">
        <v>15</v>
      </c>
      <c r="BI428" s="167" t="s">
        <v>15</v>
      </c>
      <c r="BJ428" s="309">
        <v>18.559080000000002</v>
      </c>
      <c r="BK428" s="309">
        <v>878658200</v>
      </c>
      <c r="BL428" s="309">
        <v>213455200</v>
      </c>
      <c r="BM428" s="309">
        <v>0.39822869999999999</v>
      </c>
      <c r="BN428" s="309">
        <v>0.2138003</v>
      </c>
      <c r="BO428" s="309">
        <v>0.21931</v>
      </c>
      <c r="BP428" s="309">
        <v>0.1456904</v>
      </c>
      <c r="BQ428" s="309">
        <v>7.3323759999999996E-6</v>
      </c>
      <c r="BR428" s="309">
        <v>2.2963460000000002E-2</v>
      </c>
      <c r="BS428" s="136">
        <v>12.7734076976776</v>
      </c>
      <c r="BT428" s="136">
        <v>5.6642782688140896</v>
      </c>
      <c r="BU428" s="309">
        <v>3.7524208892136799E-5</v>
      </c>
      <c r="BV428" s="136">
        <v>-6.1010381905362001E-3</v>
      </c>
      <c r="BW428" s="136">
        <v>7.4083607178181401E-3</v>
      </c>
      <c r="BX428" s="136">
        <v>270.35239112141602</v>
      </c>
      <c r="BY428" s="136">
        <v>1988.9290095741501</v>
      </c>
      <c r="BZ428" s="136">
        <v>0</v>
      </c>
      <c r="CA428" s="136">
        <v>4.6384762423591798E-4</v>
      </c>
      <c r="CB428" s="136">
        <v>21001.701497394501</v>
      </c>
      <c r="CC428" s="136">
        <v>2187.6377511631299</v>
      </c>
      <c r="CD428" s="136">
        <v>1436.24841911871</v>
      </c>
      <c r="CE428" s="136">
        <v>0</v>
      </c>
      <c r="CF428" s="136">
        <v>9.8508999999999993</v>
      </c>
      <c r="CG428" s="136">
        <v>12.797413000000001</v>
      </c>
      <c r="CH428" s="136">
        <v>23.3</v>
      </c>
      <c r="CI428" s="136">
        <v>26.447586206896499</v>
      </c>
      <c r="CJ428" s="136">
        <v>26.830747922437698</v>
      </c>
      <c r="CK428" s="136">
        <v>0.1008</v>
      </c>
      <c r="CL428" s="136">
        <v>16.786799999999999</v>
      </c>
      <c r="CM428" s="136">
        <v>40.7988</v>
      </c>
      <c r="CN428" s="136">
        <v>0</v>
      </c>
      <c r="CO428" s="136">
        <v>21387.318891999999</v>
      </c>
      <c r="CP428" s="136">
        <v>60547.756671000003</v>
      </c>
      <c r="CQ428" s="136">
        <v>94</v>
      </c>
      <c r="CR428" s="136">
        <v>83.917241379310298</v>
      </c>
      <c r="CS428" s="136">
        <v>82</v>
      </c>
      <c r="CT428" s="136">
        <v>1004.2</v>
      </c>
      <c r="CU428" s="136">
        <v>1004.88137931035</v>
      </c>
      <c r="CV428" s="136">
        <v>1005.22271468144</v>
      </c>
      <c r="CW428" s="136">
        <v>0</v>
      </c>
      <c r="CX428" s="136">
        <v>1.5758620689655201</v>
      </c>
      <c r="CY428" s="136">
        <v>1.6767313019390599</v>
      </c>
      <c r="CZ428" s="136">
        <v>66</v>
      </c>
      <c r="DA428" s="136">
        <v>152</v>
      </c>
      <c r="DB428" s="136">
        <v>134.47091412742401</v>
      </c>
      <c r="DC428" s="136">
        <v>0</v>
      </c>
      <c r="DD428" s="136">
        <v>2941.3249999999998</v>
      </c>
      <c r="DE428" s="136">
        <v>7891.35</v>
      </c>
      <c r="DF428" s="136">
        <v>0</v>
      </c>
      <c r="DG428" s="136">
        <v>24828.125</v>
      </c>
      <c r="DH428" s="136">
        <v>66946.675000000003</v>
      </c>
      <c r="DI428" s="136">
        <v>448.52499999999998</v>
      </c>
      <c r="DJ428" s="136">
        <v>65657.2</v>
      </c>
      <c r="DK428" s="136">
        <v>164132.52499999999</v>
      </c>
      <c r="DL428" s="136">
        <v>420.4</v>
      </c>
      <c r="DM428" s="136">
        <v>61558.65</v>
      </c>
      <c r="DN428" s="136">
        <v>153351.45000000001</v>
      </c>
      <c r="DO428" s="136">
        <v>0</v>
      </c>
      <c r="DP428" s="136">
        <v>1633.5519999999999</v>
      </c>
      <c r="DQ428" s="136">
        <v>4350.0050000000001</v>
      </c>
      <c r="DR428" s="136">
        <v>0</v>
      </c>
      <c r="DS428" s="136">
        <v>52.805999999999997</v>
      </c>
      <c r="DT428" s="136">
        <v>142.102</v>
      </c>
      <c r="DU428" s="136">
        <v>0</v>
      </c>
      <c r="DV428" s="136">
        <v>278.92500000000001</v>
      </c>
      <c r="DW428" s="136">
        <v>756.02499999999998</v>
      </c>
      <c r="DX428" s="136">
        <v>0</v>
      </c>
      <c r="DY428" s="136">
        <v>1676.2249999999999</v>
      </c>
      <c r="DZ428" s="136">
        <v>7064.55</v>
      </c>
      <c r="EA428" s="136">
        <v>0</v>
      </c>
      <c r="EB428" s="136">
        <v>10358</v>
      </c>
      <c r="EC428" s="136">
        <v>25183.075000000001</v>
      </c>
      <c r="ED428" s="61"/>
      <c r="IM428"/>
    </row>
    <row r="429" spans="1:247" ht="20.25" customHeight="1">
      <c r="A429" s="17">
        <v>40271</v>
      </c>
      <c r="B429" s="18" t="s">
        <v>340</v>
      </c>
      <c r="C429" s="19">
        <v>2</v>
      </c>
      <c r="D429" s="14">
        <v>-3.3538800000000002</v>
      </c>
      <c r="E429" s="15">
        <v>-60.27449</v>
      </c>
      <c r="F429" s="11" t="s">
        <v>16</v>
      </c>
      <c r="G429" s="13">
        <v>12</v>
      </c>
      <c r="H429" s="11" t="s">
        <v>93</v>
      </c>
      <c r="I429" s="12" t="s">
        <v>536</v>
      </c>
      <c r="J429" s="12" t="s">
        <v>1930</v>
      </c>
      <c r="K429" s="16" t="s">
        <v>501</v>
      </c>
      <c r="L429" s="136">
        <v>0</v>
      </c>
      <c r="M429" s="198">
        <v>6.2</v>
      </c>
      <c r="N429" s="198">
        <v>1.3</v>
      </c>
      <c r="O429" s="198">
        <v>28.92</v>
      </c>
      <c r="P429" s="198">
        <v>82</v>
      </c>
      <c r="Q429" s="198">
        <v>2.41</v>
      </c>
      <c r="R429" s="229">
        <v>74.86666666666666</v>
      </c>
      <c r="S429" s="229">
        <v>5.7633333333333328</v>
      </c>
      <c r="T429" s="229">
        <v>3.1</v>
      </c>
      <c r="U429" s="229">
        <v>0.76666666666666661</v>
      </c>
      <c r="V429" s="229" t="s">
        <v>15</v>
      </c>
      <c r="W429" s="20">
        <v>7.06</v>
      </c>
      <c r="X429" s="20">
        <v>1.84</v>
      </c>
      <c r="Y429" s="21" t="s">
        <v>15</v>
      </c>
      <c r="Z429" s="198">
        <v>4.4000000000000004</v>
      </c>
      <c r="AA429" s="198">
        <v>5.4</v>
      </c>
      <c r="AB429" s="198" t="s">
        <v>15</v>
      </c>
      <c r="AC429" s="198">
        <v>36.47</v>
      </c>
      <c r="AD429" s="198">
        <v>0.05</v>
      </c>
      <c r="AE429" s="178" t="s">
        <v>1900</v>
      </c>
      <c r="AF429" s="198">
        <v>1.69</v>
      </c>
      <c r="AG429" s="28" t="s">
        <v>1900</v>
      </c>
      <c r="AH429" s="198">
        <v>4.16</v>
      </c>
      <c r="AI429" s="229">
        <v>9.01</v>
      </c>
      <c r="AJ429" s="198">
        <v>1.75</v>
      </c>
      <c r="AK429" s="198">
        <v>2.76</v>
      </c>
      <c r="AL429" s="198">
        <v>1.69</v>
      </c>
      <c r="AM429" s="229">
        <v>0.01</v>
      </c>
      <c r="AN429" s="198" t="s">
        <v>15</v>
      </c>
      <c r="AO429" s="229">
        <v>30.833333333333332</v>
      </c>
      <c r="AP429" s="229">
        <v>0.5</v>
      </c>
      <c r="AQ429" s="217">
        <f t="shared" si="45"/>
        <v>31.333333333333332</v>
      </c>
      <c r="AR429" s="261">
        <f t="shared" si="35"/>
        <v>0.98404255319148937</v>
      </c>
      <c r="AS429" s="198">
        <v>3.59</v>
      </c>
      <c r="AT429" s="198" t="s">
        <v>15</v>
      </c>
      <c r="AU429" s="198" t="s">
        <v>15</v>
      </c>
      <c r="AV429" s="198" t="s">
        <v>15</v>
      </c>
      <c r="AW429" s="204">
        <f t="shared" si="36"/>
        <v>0.55437324595140791</v>
      </c>
      <c r="AX429" s="198">
        <v>0.54059999999999997</v>
      </c>
      <c r="AY429" s="198">
        <v>0.28939999999999999</v>
      </c>
      <c r="AZ429" s="217">
        <f t="shared" si="37"/>
        <v>4.3728374503640796E-2</v>
      </c>
      <c r="BA429" s="229">
        <v>0.25119999999999998</v>
      </c>
      <c r="BB429" s="267">
        <f t="shared" si="38"/>
        <v>6.8948228419654714E-2</v>
      </c>
      <c r="BC429" s="229">
        <v>3.6903000000000001</v>
      </c>
      <c r="BD429" s="229">
        <f t="shared" si="41"/>
        <v>1.0747226401103958</v>
      </c>
      <c r="BE429" s="229">
        <v>20.337800000000001</v>
      </c>
      <c r="BF429" s="229">
        <f t="shared" si="39"/>
        <v>6.1399138739713468</v>
      </c>
      <c r="BG429" s="217">
        <f t="shared" si="40"/>
        <v>1.5336961764067585E-2</v>
      </c>
      <c r="BH429" s="198" t="s">
        <v>15</v>
      </c>
      <c r="BI429" s="198" t="s">
        <v>15</v>
      </c>
      <c r="BJ429" s="309">
        <v>18.559080000000002</v>
      </c>
      <c r="BK429" s="309">
        <v>878658200</v>
      </c>
      <c r="BL429" s="309">
        <v>213455200</v>
      </c>
      <c r="BM429" s="309">
        <v>0.39822869999999999</v>
      </c>
      <c r="BN429" s="309">
        <v>0.2138003</v>
      </c>
      <c r="BO429" s="309">
        <v>0.21931</v>
      </c>
      <c r="BP429" s="309">
        <v>0.1456904</v>
      </c>
      <c r="BQ429" s="309">
        <v>7.3323759999999996E-6</v>
      </c>
      <c r="BR429" s="309">
        <v>2.2963460000000002E-2</v>
      </c>
      <c r="BS429" s="136">
        <v>14.677150964736899</v>
      </c>
      <c r="BT429" s="136">
        <v>3.7602221965789799</v>
      </c>
      <c r="BU429" s="136">
        <v>3.1706001609563801E-3</v>
      </c>
      <c r="BV429" s="136">
        <v>-3.5373138671275198E-3</v>
      </c>
      <c r="BW429" s="136">
        <v>3.7479267455637497E-2</v>
      </c>
      <c r="BX429" s="136">
        <v>311.87082255971302</v>
      </c>
      <c r="BY429" s="136">
        <v>2975.3774484159799</v>
      </c>
      <c r="BZ429" s="136">
        <v>9.1961044106482707E-3</v>
      </c>
      <c r="CA429" s="136">
        <v>6.9098124693895901E-3</v>
      </c>
      <c r="CB429" s="136">
        <v>94267.960511136305</v>
      </c>
      <c r="CC429" s="136">
        <v>2514.9184602069099</v>
      </c>
      <c r="CD429" s="136">
        <v>67.736769402659306</v>
      </c>
      <c r="CE429" s="136">
        <v>0</v>
      </c>
      <c r="CF429" s="136">
        <v>9.8508999999999993</v>
      </c>
      <c r="CG429" s="136">
        <v>12.797413000000001</v>
      </c>
      <c r="CH429" s="136">
        <v>24.2</v>
      </c>
      <c r="CI429" s="136">
        <v>26.437931034482698</v>
      </c>
      <c r="CJ429" s="136">
        <v>26.813850415512501</v>
      </c>
      <c r="CK429" s="136">
        <v>0.126</v>
      </c>
      <c r="CL429" s="136">
        <v>16.722000000000001</v>
      </c>
      <c r="CM429" s="136">
        <v>40.845599999999997</v>
      </c>
      <c r="CN429" s="136">
        <v>40.866388999999998</v>
      </c>
      <c r="CO429" s="136">
        <v>21428.200837</v>
      </c>
      <c r="CP429" s="136">
        <v>60588.638615999997</v>
      </c>
      <c r="CQ429" s="136">
        <v>92</v>
      </c>
      <c r="CR429" s="136">
        <v>83.986206896551707</v>
      </c>
      <c r="CS429" s="136">
        <v>82.033240997229896</v>
      </c>
      <c r="CT429" s="136">
        <v>1005.3</v>
      </c>
      <c r="CU429" s="136">
        <v>1004.86620689655</v>
      </c>
      <c r="CV429" s="136">
        <v>1005.22132963989</v>
      </c>
      <c r="CW429" s="136">
        <v>0.7</v>
      </c>
      <c r="CX429" s="136">
        <v>1.56758620689655</v>
      </c>
      <c r="CY429" s="136">
        <v>1.6692520775623301</v>
      </c>
      <c r="CZ429" s="136">
        <v>52</v>
      </c>
      <c r="DA429" s="136">
        <v>151.579310344828</v>
      </c>
      <c r="DB429" s="136">
        <v>133.88365650969499</v>
      </c>
      <c r="DC429" s="136">
        <v>7.4</v>
      </c>
      <c r="DD429" s="136">
        <v>2947.9250000000002</v>
      </c>
      <c r="DE429" s="136">
        <v>7899.0249999999996</v>
      </c>
      <c r="DF429" s="136">
        <v>142.92500000000001</v>
      </c>
      <c r="DG429" s="136">
        <v>24966.75</v>
      </c>
      <c r="DH429" s="136">
        <v>67093.074999999997</v>
      </c>
      <c r="DI429" s="136">
        <v>456.05</v>
      </c>
      <c r="DJ429" s="136">
        <v>65676.850000000006</v>
      </c>
      <c r="DK429" s="136">
        <v>164181.52499999999</v>
      </c>
      <c r="DL429" s="136">
        <v>424.52499999999998</v>
      </c>
      <c r="DM429" s="136">
        <v>61563.824999999997</v>
      </c>
      <c r="DN429" s="136">
        <v>153331.32500000001</v>
      </c>
      <c r="DO429" s="136">
        <v>8.8849999999999998</v>
      </c>
      <c r="DP429" s="136">
        <v>1642.2249999999999</v>
      </c>
      <c r="DQ429" s="136">
        <v>4359.0309999999999</v>
      </c>
      <c r="DR429" s="136">
        <v>0.12</v>
      </c>
      <c r="DS429" s="136">
        <v>52.926000000000002</v>
      </c>
      <c r="DT429" s="136">
        <v>142.22200000000001</v>
      </c>
      <c r="DU429" s="136">
        <v>0.6</v>
      </c>
      <c r="DV429" s="136">
        <v>279.52499999999998</v>
      </c>
      <c r="DW429" s="136">
        <v>756.625</v>
      </c>
      <c r="DX429" s="136">
        <v>7.3250000000000002</v>
      </c>
      <c r="DY429" s="136">
        <v>1683.55</v>
      </c>
      <c r="DZ429" s="136">
        <v>7071.85</v>
      </c>
      <c r="EA429" s="136">
        <v>62.424999999999997</v>
      </c>
      <c r="EB429" s="136">
        <v>10418.799999999999</v>
      </c>
      <c r="EC429" s="136">
        <v>25247.174999999999</v>
      </c>
      <c r="ED429" s="61"/>
      <c r="IM429"/>
    </row>
    <row r="430" spans="1:247" ht="20.25" customHeight="1">
      <c r="A430" s="25">
        <v>40271</v>
      </c>
      <c r="B430" s="26" t="s">
        <v>340</v>
      </c>
      <c r="C430" s="27">
        <v>2</v>
      </c>
      <c r="D430" s="14">
        <v>-3.3538800000000002</v>
      </c>
      <c r="E430" s="23">
        <v>-60.27449</v>
      </c>
      <c r="F430" s="11" t="s">
        <v>16</v>
      </c>
      <c r="G430" s="13">
        <v>12</v>
      </c>
      <c r="H430" s="11" t="s">
        <v>93</v>
      </c>
      <c r="I430" s="12" t="s">
        <v>537</v>
      </c>
      <c r="J430" s="12" t="s">
        <v>1930</v>
      </c>
      <c r="K430" s="24" t="s">
        <v>501</v>
      </c>
      <c r="L430" s="136">
        <v>0</v>
      </c>
      <c r="M430" s="167">
        <v>6.2</v>
      </c>
      <c r="N430" s="167">
        <v>1.3</v>
      </c>
      <c r="O430" s="167">
        <v>28.75</v>
      </c>
      <c r="P430" s="167">
        <v>82</v>
      </c>
      <c r="Q430" s="167">
        <v>5.37</v>
      </c>
      <c r="R430" s="206">
        <v>38.633333333333333</v>
      </c>
      <c r="S430" s="206">
        <v>2.9866666666666664</v>
      </c>
      <c r="T430" s="206">
        <v>2.7666666666666671</v>
      </c>
      <c r="U430" s="206">
        <v>0.66666666666666663</v>
      </c>
      <c r="V430" s="206" t="s">
        <v>15</v>
      </c>
      <c r="W430" s="28">
        <v>6.77</v>
      </c>
      <c r="X430" s="28">
        <v>1.58</v>
      </c>
      <c r="Y430" s="28">
        <v>9.6</v>
      </c>
      <c r="Z430" s="167">
        <v>3.8</v>
      </c>
      <c r="AA430" s="167">
        <v>6</v>
      </c>
      <c r="AB430" s="167" t="s">
        <v>15</v>
      </c>
      <c r="AC430" s="167">
        <v>36.42</v>
      </c>
      <c r="AD430" s="167">
        <v>0.05</v>
      </c>
      <c r="AE430" s="178" t="s">
        <v>1900</v>
      </c>
      <c r="AF430" s="167">
        <v>1.0900000000000001</v>
      </c>
      <c r="AG430" s="28" t="s">
        <v>1900</v>
      </c>
      <c r="AH430" s="167">
        <v>2.78</v>
      </c>
      <c r="AI430" s="206">
        <v>8.67</v>
      </c>
      <c r="AJ430" s="167">
        <v>1.21</v>
      </c>
      <c r="AK430" s="167">
        <v>1.74</v>
      </c>
      <c r="AL430" s="167">
        <v>1.0900000000000001</v>
      </c>
      <c r="AM430" s="206">
        <v>3.5344E-2</v>
      </c>
      <c r="AN430" s="167" t="s">
        <v>15</v>
      </c>
      <c r="AO430" s="206" t="s">
        <v>15</v>
      </c>
      <c r="AP430" s="206" t="s">
        <v>15</v>
      </c>
      <c r="AQ430" s="167" t="s">
        <v>15</v>
      </c>
      <c r="AR430" s="261" t="str">
        <f t="shared" si="35"/>
        <v>NaN</v>
      </c>
      <c r="AS430" s="167" t="s">
        <v>15</v>
      </c>
      <c r="AT430" s="167" t="s">
        <v>15</v>
      </c>
      <c r="AU430" s="167" t="s">
        <v>15</v>
      </c>
      <c r="AV430" s="167" t="s">
        <v>15</v>
      </c>
      <c r="AW430" s="204">
        <f t="shared" si="36"/>
        <v>1.9593768004906562</v>
      </c>
      <c r="AX430" s="167">
        <v>0.75260000000000005</v>
      </c>
      <c r="AY430" s="167">
        <v>0.12330000000000001</v>
      </c>
      <c r="AZ430" s="217">
        <f t="shared" si="37"/>
        <v>1.8630644700410887E-2</v>
      </c>
      <c r="BA430" s="206">
        <v>0.62929999999999997</v>
      </c>
      <c r="BB430" s="248">
        <f t="shared" si="38"/>
        <v>0.17272738911022575</v>
      </c>
      <c r="BC430" s="206">
        <v>0.106</v>
      </c>
      <c r="BD430" s="206">
        <f t="shared" si="41"/>
        <v>3.0870281508739651E-2</v>
      </c>
      <c r="BE430" s="206">
        <v>13.411</v>
      </c>
      <c r="BF430" s="206">
        <f t="shared" si="39"/>
        <v>4.0487360955378504</v>
      </c>
      <c r="BG430" s="217">
        <f t="shared" si="40"/>
        <v>3.7985845451432479E-2</v>
      </c>
      <c r="BH430" s="167" t="s">
        <v>15</v>
      </c>
      <c r="BI430" s="167" t="s">
        <v>15</v>
      </c>
      <c r="BJ430" s="309">
        <v>18.559080000000002</v>
      </c>
      <c r="BK430" s="309">
        <v>878658200</v>
      </c>
      <c r="BL430" s="309">
        <v>213455200</v>
      </c>
      <c r="BM430" s="309">
        <v>0.39822869999999999</v>
      </c>
      <c r="BN430" s="309">
        <v>0.2138003</v>
      </c>
      <c r="BO430" s="309">
        <v>0.21931</v>
      </c>
      <c r="BP430" s="309">
        <v>0.1456904</v>
      </c>
      <c r="BQ430" s="309">
        <v>7.3323759999999996E-6</v>
      </c>
      <c r="BR430" s="309">
        <v>2.2963460000000002E-2</v>
      </c>
      <c r="BS430" s="136">
        <v>14.677150964736899</v>
      </c>
      <c r="BT430" s="136">
        <v>3.7602221965789799</v>
      </c>
      <c r="BU430" s="136">
        <v>3.1706001609563801E-3</v>
      </c>
      <c r="BV430" s="136">
        <v>-3.5373138671275198E-3</v>
      </c>
      <c r="BW430" s="136">
        <v>3.7479267455637497E-2</v>
      </c>
      <c r="BX430" s="136">
        <v>311.87082255971302</v>
      </c>
      <c r="BY430" s="136">
        <v>2975.3774484159799</v>
      </c>
      <c r="BZ430" s="136">
        <v>9.1961044106482707E-3</v>
      </c>
      <c r="CA430" s="136">
        <v>6.9098124693895901E-3</v>
      </c>
      <c r="CB430" s="136">
        <v>94267.960511136305</v>
      </c>
      <c r="CC430" s="136">
        <v>2514.9184602069099</v>
      </c>
      <c r="CD430" s="136">
        <v>67.736769402659306</v>
      </c>
      <c r="CE430" s="136">
        <v>0</v>
      </c>
      <c r="CF430" s="136">
        <v>9.8508999999999993</v>
      </c>
      <c r="CG430" s="136">
        <v>12.797413000000001</v>
      </c>
      <c r="CH430" s="136">
        <v>24.2</v>
      </c>
      <c r="CI430" s="136">
        <v>26.437931034482698</v>
      </c>
      <c r="CJ430" s="136">
        <v>26.813850415512501</v>
      </c>
      <c r="CK430" s="136">
        <v>0.126</v>
      </c>
      <c r="CL430" s="136">
        <v>16.722000000000001</v>
      </c>
      <c r="CM430" s="136">
        <v>40.845599999999997</v>
      </c>
      <c r="CN430" s="136">
        <v>40.866388999999998</v>
      </c>
      <c r="CO430" s="136">
        <v>21428.200837</v>
      </c>
      <c r="CP430" s="136">
        <v>60588.638615999997</v>
      </c>
      <c r="CQ430" s="136">
        <v>92</v>
      </c>
      <c r="CR430" s="136">
        <v>83.986206896551707</v>
      </c>
      <c r="CS430" s="136">
        <v>82.033240997229896</v>
      </c>
      <c r="CT430" s="136">
        <v>1005.3</v>
      </c>
      <c r="CU430" s="136">
        <v>1004.86620689655</v>
      </c>
      <c r="CV430" s="136">
        <v>1005.22132963989</v>
      </c>
      <c r="CW430" s="136">
        <v>0.7</v>
      </c>
      <c r="CX430" s="136">
        <v>1.56758620689655</v>
      </c>
      <c r="CY430" s="136">
        <v>1.6692520775623301</v>
      </c>
      <c r="CZ430" s="136">
        <v>52</v>
      </c>
      <c r="DA430" s="136">
        <v>151.579310344828</v>
      </c>
      <c r="DB430" s="136">
        <v>133.88365650969499</v>
      </c>
      <c r="DC430" s="136">
        <v>7.4</v>
      </c>
      <c r="DD430" s="136">
        <v>2947.9250000000002</v>
      </c>
      <c r="DE430" s="136">
        <v>7899.0249999999996</v>
      </c>
      <c r="DF430" s="136">
        <v>142.92500000000001</v>
      </c>
      <c r="DG430" s="136">
        <v>24966.75</v>
      </c>
      <c r="DH430" s="136">
        <v>67093.074999999997</v>
      </c>
      <c r="DI430" s="136">
        <v>456.05</v>
      </c>
      <c r="DJ430" s="136">
        <v>65676.850000000006</v>
      </c>
      <c r="DK430" s="136">
        <v>164181.52499999999</v>
      </c>
      <c r="DL430" s="136">
        <v>424.52499999999998</v>
      </c>
      <c r="DM430" s="136">
        <v>61563.824999999997</v>
      </c>
      <c r="DN430" s="136">
        <v>153331.32500000001</v>
      </c>
      <c r="DO430" s="136">
        <v>8.8849999999999998</v>
      </c>
      <c r="DP430" s="136">
        <v>1642.2249999999999</v>
      </c>
      <c r="DQ430" s="136">
        <v>4359.0309999999999</v>
      </c>
      <c r="DR430" s="136">
        <v>0.12</v>
      </c>
      <c r="DS430" s="136">
        <v>52.926000000000002</v>
      </c>
      <c r="DT430" s="136">
        <v>142.22200000000001</v>
      </c>
      <c r="DU430" s="136">
        <v>0.6</v>
      </c>
      <c r="DV430" s="136">
        <v>279.52499999999998</v>
      </c>
      <c r="DW430" s="136">
        <v>756.625</v>
      </c>
      <c r="DX430" s="136">
        <v>7.3250000000000002</v>
      </c>
      <c r="DY430" s="136">
        <v>1683.55</v>
      </c>
      <c r="DZ430" s="136">
        <v>7071.85</v>
      </c>
      <c r="EA430" s="136">
        <v>62.424999999999997</v>
      </c>
      <c r="EB430" s="136">
        <v>10418.799999999999</v>
      </c>
      <c r="EC430" s="136">
        <v>25247.174999999999</v>
      </c>
      <c r="ED430" s="61"/>
      <c r="IM430"/>
    </row>
    <row r="431" spans="1:247" ht="20.25" customHeight="1">
      <c r="A431" s="25">
        <v>40271</v>
      </c>
      <c r="B431" s="26" t="s">
        <v>340</v>
      </c>
      <c r="C431" s="27">
        <v>2</v>
      </c>
      <c r="D431" s="14">
        <v>-3.3538800000000002</v>
      </c>
      <c r="E431" s="23">
        <v>-60.27449</v>
      </c>
      <c r="F431" s="11" t="s">
        <v>16</v>
      </c>
      <c r="G431" s="13">
        <v>12</v>
      </c>
      <c r="H431" s="11" t="s">
        <v>93</v>
      </c>
      <c r="I431" s="12" t="s">
        <v>535</v>
      </c>
      <c r="J431" s="12" t="s">
        <v>1930</v>
      </c>
      <c r="K431" s="24" t="s">
        <v>501</v>
      </c>
      <c r="L431" s="136">
        <v>1</v>
      </c>
      <c r="M431" s="198">
        <v>6.2</v>
      </c>
      <c r="N431" s="198">
        <v>1.3</v>
      </c>
      <c r="O431" s="198">
        <v>29.1</v>
      </c>
      <c r="P431" s="198">
        <v>82</v>
      </c>
      <c r="Q431" s="198">
        <v>0.53</v>
      </c>
      <c r="R431" s="229">
        <v>80.275000000000006</v>
      </c>
      <c r="S431" s="229">
        <v>6.1624999999999996</v>
      </c>
      <c r="T431" s="229">
        <v>3.0500000000000003</v>
      </c>
      <c r="U431" s="229">
        <v>0.75</v>
      </c>
      <c r="V431" s="229" t="s">
        <v>15</v>
      </c>
      <c r="W431" s="28">
        <v>7.11</v>
      </c>
      <c r="X431" s="28">
        <v>1.63</v>
      </c>
      <c r="Y431" s="28">
        <v>9.2100000000000009</v>
      </c>
      <c r="Z431" s="198">
        <v>4</v>
      </c>
      <c r="AA431" s="198">
        <v>5.4</v>
      </c>
      <c r="AB431" s="198" t="s">
        <v>15</v>
      </c>
      <c r="AC431" s="198">
        <v>36.74</v>
      </c>
      <c r="AD431" s="198">
        <v>0.06</v>
      </c>
      <c r="AE431" s="178" t="s">
        <v>1900</v>
      </c>
      <c r="AF431" s="198">
        <v>1.68</v>
      </c>
      <c r="AG431" s="28" t="s">
        <v>1900</v>
      </c>
      <c r="AH431" s="198">
        <v>4.1100000000000003</v>
      </c>
      <c r="AI431" s="229">
        <v>9.59</v>
      </c>
      <c r="AJ431" s="198">
        <v>1.67</v>
      </c>
      <c r="AK431" s="198">
        <v>2.63</v>
      </c>
      <c r="AL431" s="198">
        <v>1.62</v>
      </c>
      <c r="AM431" s="229">
        <v>1.1782000000000001E-2</v>
      </c>
      <c r="AN431" s="198" t="s">
        <v>15</v>
      </c>
      <c r="AO431" s="229">
        <v>31.099999999999998</v>
      </c>
      <c r="AP431" s="229">
        <v>0.16666666666666666</v>
      </c>
      <c r="AQ431" s="217">
        <f t="shared" si="45"/>
        <v>31.266666666666666</v>
      </c>
      <c r="AR431" s="261">
        <f t="shared" si="35"/>
        <v>0.99466950959488265</v>
      </c>
      <c r="AS431" s="198">
        <v>10.67</v>
      </c>
      <c r="AT431" s="198" t="s">
        <v>15</v>
      </c>
      <c r="AU431" s="198" t="s">
        <v>15</v>
      </c>
      <c r="AV431" s="198" t="s">
        <v>15</v>
      </c>
      <c r="AW431" s="204">
        <f t="shared" si="36"/>
        <v>0.65316255837994874</v>
      </c>
      <c r="AX431" s="198">
        <v>0.66300000000000003</v>
      </c>
      <c r="AY431" s="198">
        <v>9.01E-2</v>
      </c>
      <c r="AZ431" s="217">
        <f t="shared" si="37"/>
        <v>1.3614120742149394E-2</v>
      </c>
      <c r="BA431" s="229">
        <v>0.57289999999999996</v>
      </c>
      <c r="BB431" s="267">
        <f t="shared" si="38"/>
        <v>0.15724697476759628</v>
      </c>
      <c r="BC431" s="229">
        <v>9.64E-2</v>
      </c>
      <c r="BD431" s="229">
        <f t="shared" si="41"/>
        <v>2.8074482428702856E-2</v>
      </c>
      <c r="BE431" s="229">
        <v>9.4673999999999996</v>
      </c>
      <c r="BF431" s="229">
        <f t="shared" si="39"/>
        <v>2.8581764306088329</v>
      </c>
      <c r="BG431" s="217">
        <f t="shared" si="40"/>
        <v>1.843509410646043E-2</v>
      </c>
      <c r="BH431" s="198" t="s">
        <v>15</v>
      </c>
      <c r="BI431" s="198" t="s">
        <v>15</v>
      </c>
      <c r="BJ431" s="309">
        <v>18.559080000000002</v>
      </c>
      <c r="BK431" s="309">
        <v>878658200</v>
      </c>
      <c r="BL431" s="309">
        <v>213455200</v>
      </c>
      <c r="BM431" s="309">
        <v>0.39822869999999999</v>
      </c>
      <c r="BN431" s="309">
        <v>0.2138003</v>
      </c>
      <c r="BO431" s="309">
        <v>0.21931</v>
      </c>
      <c r="BP431" s="309">
        <v>0.1456904</v>
      </c>
      <c r="BQ431" s="309">
        <v>7.3323759999999996E-6</v>
      </c>
      <c r="BR431" s="309">
        <v>2.2963460000000002E-2</v>
      </c>
      <c r="BS431" s="136">
        <v>14.677150964736899</v>
      </c>
      <c r="BT431" s="136">
        <v>3.7602221965789799</v>
      </c>
      <c r="BU431" s="136">
        <v>3.1706001609563801E-3</v>
      </c>
      <c r="BV431" s="136">
        <v>-3.5373138671275198E-3</v>
      </c>
      <c r="BW431" s="136">
        <v>3.7479267455637497E-2</v>
      </c>
      <c r="BX431" s="136">
        <v>311.87082255971302</v>
      </c>
      <c r="BY431" s="136">
        <v>2975.3774484159799</v>
      </c>
      <c r="BZ431" s="136">
        <v>9.1961044106482707E-3</v>
      </c>
      <c r="CA431" s="136">
        <v>6.9098124693895901E-3</v>
      </c>
      <c r="CB431" s="136">
        <v>94267.960511136305</v>
      </c>
      <c r="CC431" s="136">
        <v>2514.9184602069099</v>
      </c>
      <c r="CD431" s="136">
        <v>67.736769402659306</v>
      </c>
      <c r="CE431" s="136">
        <v>0</v>
      </c>
      <c r="CF431" s="136">
        <v>9.8508999999999993</v>
      </c>
      <c r="CG431" s="136">
        <v>12.797413000000001</v>
      </c>
      <c r="CH431" s="136">
        <v>24.2</v>
      </c>
      <c r="CI431" s="136">
        <v>26.437931034482698</v>
      </c>
      <c r="CJ431" s="136">
        <v>26.813850415512501</v>
      </c>
      <c r="CK431" s="136">
        <v>0.126</v>
      </c>
      <c r="CL431" s="136">
        <v>16.722000000000001</v>
      </c>
      <c r="CM431" s="136">
        <v>40.845599999999997</v>
      </c>
      <c r="CN431" s="136">
        <v>40.866388999999998</v>
      </c>
      <c r="CO431" s="136">
        <v>21428.200837</v>
      </c>
      <c r="CP431" s="136">
        <v>60588.638615999997</v>
      </c>
      <c r="CQ431" s="136">
        <v>92</v>
      </c>
      <c r="CR431" s="136">
        <v>83.986206896551707</v>
      </c>
      <c r="CS431" s="136">
        <v>82.033240997229896</v>
      </c>
      <c r="CT431" s="136">
        <v>1005.3</v>
      </c>
      <c r="CU431" s="136">
        <v>1004.86620689655</v>
      </c>
      <c r="CV431" s="136">
        <v>1005.22132963989</v>
      </c>
      <c r="CW431" s="136">
        <v>0.7</v>
      </c>
      <c r="CX431" s="136">
        <v>1.56758620689655</v>
      </c>
      <c r="CY431" s="136">
        <v>1.6692520775623301</v>
      </c>
      <c r="CZ431" s="136">
        <v>52</v>
      </c>
      <c r="DA431" s="136">
        <v>151.579310344828</v>
      </c>
      <c r="DB431" s="136">
        <v>133.88365650969499</v>
      </c>
      <c r="DC431" s="136">
        <v>7.4</v>
      </c>
      <c r="DD431" s="136">
        <v>2947.9250000000002</v>
      </c>
      <c r="DE431" s="136">
        <v>7899.0249999999996</v>
      </c>
      <c r="DF431" s="136">
        <v>142.92500000000001</v>
      </c>
      <c r="DG431" s="136">
        <v>24966.75</v>
      </c>
      <c r="DH431" s="136">
        <v>67093.074999999997</v>
      </c>
      <c r="DI431" s="136">
        <v>456.05</v>
      </c>
      <c r="DJ431" s="136">
        <v>65676.850000000006</v>
      </c>
      <c r="DK431" s="136">
        <v>164181.52499999999</v>
      </c>
      <c r="DL431" s="136">
        <v>424.52499999999998</v>
      </c>
      <c r="DM431" s="136">
        <v>61563.824999999997</v>
      </c>
      <c r="DN431" s="136">
        <v>153331.32500000001</v>
      </c>
      <c r="DO431" s="136">
        <v>8.8849999999999998</v>
      </c>
      <c r="DP431" s="136">
        <v>1642.2249999999999</v>
      </c>
      <c r="DQ431" s="136">
        <v>4359.0309999999999</v>
      </c>
      <c r="DR431" s="136">
        <v>0.12</v>
      </c>
      <c r="DS431" s="136">
        <v>52.926000000000002</v>
      </c>
      <c r="DT431" s="136">
        <v>142.22200000000001</v>
      </c>
      <c r="DU431" s="136">
        <v>0.6</v>
      </c>
      <c r="DV431" s="136">
        <v>279.52499999999998</v>
      </c>
      <c r="DW431" s="136">
        <v>756.625</v>
      </c>
      <c r="DX431" s="136">
        <v>7.3250000000000002</v>
      </c>
      <c r="DY431" s="136">
        <v>1683.55</v>
      </c>
      <c r="DZ431" s="136">
        <v>7071.85</v>
      </c>
      <c r="EA431" s="136">
        <v>62.424999999999997</v>
      </c>
      <c r="EB431" s="136">
        <v>10418.799999999999</v>
      </c>
      <c r="EC431" s="136">
        <v>25247.174999999999</v>
      </c>
      <c r="ED431" s="61"/>
      <c r="IM431"/>
    </row>
    <row r="432" spans="1:247" ht="20.25" customHeight="1">
      <c r="A432" s="17">
        <v>40272</v>
      </c>
      <c r="B432" s="18" t="s">
        <v>542</v>
      </c>
      <c r="C432" s="19">
        <v>2</v>
      </c>
      <c r="D432" s="14">
        <v>-3.3934700000000002</v>
      </c>
      <c r="E432" s="15">
        <v>-60.313650000000003</v>
      </c>
      <c r="F432" s="11" t="s">
        <v>16</v>
      </c>
      <c r="G432" s="13">
        <v>5</v>
      </c>
      <c r="H432" s="11" t="s">
        <v>43</v>
      </c>
      <c r="I432" s="12" t="s">
        <v>543</v>
      </c>
      <c r="J432" s="12" t="s">
        <v>1930</v>
      </c>
      <c r="K432" s="16" t="s">
        <v>501</v>
      </c>
      <c r="L432" s="136">
        <v>0</v>
      </c>
      <c r="M432" s="167">
        <v>6</v>
      </c>
      <c r="N432" s="167">
        <v>0.8</v>
      </c>
      <c r="O432" s="167">
        <v>29.74</v>
      </c>
      <c r="P432" s="167">
        <v>78.75</v>
      </c>
      <c r="Q432" s="167">
        <v>3.1</v>
      </c>
      <c r="R432" s="206">
        <v>106.375</v>
      </c>
      <c r="S432" s="206">
        <v>8.0775000000000006</v>
      </c>
      <c r="T432" s="206">
        <v>3.8</v>
      </c>
      <c r="U432" s="206">
        <v>0.92500000000000004</v>
      </c>
      <c r="V432" s="206" t="s">
        <v>15</v>
      </c>
      <c r="W432" s="20">
        <v>7.69</v>
      </c>
      <c r="X432" s="20">
        <v>1.47</v>
      </c>
      <c r="Y432" s="21" t="s">
        <v>15</v>
      </c>
      <c r="Z432" s="167">
        <v>6.4</v>
      </c>
      <c r="AA432" s="167">
        <v>5.6</v>
      </c>
      <c r="AB432" s="167" t="s">
        <v>15</v>
      </c>
      <c r="AC432" s="167">
        <v>34.81</v>
      </c>
      <c r="AD432" s="167" t="s">
        <v>15</v>
      </c>
      <c r="AE432" s="167" t="s">
        <v>15</v>
      </c>
      <c r="AF432" s="167" t="s">
        <v>15</v>
      </c>
      <c r="AG432" s="167" t="s">
        <v>15</v>
      </c>
      <c r="AH432" s="167" t="s">
        <v>15</v>
      </c>
      <c r="AI432" s="206">
        <v>9.98</v>
      </c>
      <c r="AJ432" s="167">
        <v>1.1499999999999999</v>
      </c>
      <c r="AK432" s="167">
        <v>1.1499999999999999</v>
      </c>
      <c r="AL432" s="167">
        <v>1.07</v>
      </c>
      <c r="AM432" s="206">
        <v>6.8320000000000006E-2</v>
      </c>
      <c r="AN432" s="167" t="s">
        <v>15</v>
      </c>
      <c r="AO432" s="206">
        <v>32.383759867370372</v>
      </c>
      <c r="AP432" s="205" t="s">
        <v>1910</v>
      </c>
      <c r="AQ432" s="167">
        <v>32.380000000000003</v>
      </c>
      <c r="AR432" s="261">
        <f t="shared" si="35"/>
        <v>1.0001161169663486</v>
      </c>
      <c r="AS432" s="167">
        <v>4.03</v>
      </c>
      <c r="AT432" s="167" t="s">
        <v>15</v>
      </c>
      <c r="AU432" s="167" t="s">
        <v>15</v>
      </c>
      <c r="AV432" s="167" t="s">
        <v>15</v>
      </c>
      <c r="AW432" s="204">
        <f t="shared" si="36"/>
        <v>3.7874780163400197</v>
      </c>
      <c r="AX432" s="167">
        <v>0.45579999999999998</v>
      </c>
      <c r="AY432" s="167">
        <v>0.17549999999999999</v>
      </c>
      <c r="AZ432" s="217">
        <f t="shared" si="37"/>
        <v>2.6518070923942497E-2</v>
      </c>
      <c r="BA432" s="206">
        <v>0.28029999999999999</v>
      </c>
      <c r="BB432" s="248">
        <f t="shared" si="38"/>
        <v>7.6935463479415669E-2</v>
      </c>
      <c r="BC432" s="206">
        <v>6.7400000000000002E-2</v>
      </c>
      <c r="BD432" s="206">
        <f t="shared" si="41"/>
        <v>1.9628839374425024E-2</v>
      </c>
      <c r="BE432" s="206">
        <v>14.953099999999999</v>
      </c>
      <c r="BF432" s="206">
        <f t="shared" si="39"/>
        <v>4.514290933575948</v>
      </c>
      <c r="BG432" s="217">
        <f t="shared" si="40"/>
        <v>5.9434322191469748E-2</v>
      </c>
      <c r="BH432" s="217" t="s">
        <v>15</v>
      </c>
      <c r="BI432" s="217" t="s">
        <v>15</v>
      </c>
      <c r="BJ432" s="309">
        <v>18.620560000000001</v>
      </c>
      <c r="BK432" s="309">
        <v>891863900</v>
      </c>
      <c r="BL432" s="309">
        <v>214710800</v>
      </c>
      <c r="BM432" s="309">
        <v>0.3946443</v>
      </c>
      <c r="BN432" s="309">
        <v>0.21489340000000001</v>
      </c>
      <c r="BO432" s="309">
        <v>0.21976580000000001</v>
      </c>
      <c r="BP432" s="309">
        <v>0.14793249999999999</v>
      </c>
      <c r="BQ432" s="309">
        <v>7.2663780000000002E-6</v>
      </c>
      <c r="BR432" s="309">
        <v>2.2756769999999999E-2</v>
      </c>
      <c r="BS432" s="136">
        <v>13.011714935302701</v>
      </c>
      <c r="BT432" s="136">
        <v>5.4825034141540501</v>
      </c>
      <c r="BU432" s="136">
        <v>2.9450433794408999E-4</v>
      </c>
      <c r="BV432" s="136">
        <v>-1.5743206749902999E-3</v>
      </c>
      <c r="BW432" s="136">
        <v>2.9768933891318699E-3</v>
      </c>
      <c r="BX432" s="136">
        <v>280.59571827154298</v>
      </c>
      <c r="BY432" s="136">
        <v>2842.9362089692299</v>
      </c>
      <c r="BZ432" s="136">
        <v>2.4555111409403699E-2</v>
      </c>
      <c r="CA432" s="136">
        <v>4.21594545448953E-4</v>
      </c>
      <c r="CB432" s="136">
        <v>16641.992445391599</v>
      </c>
      <c r="CC432" s="136">
        <v>19582.552307120499</v>
      </c>
      <c r="CD432" s="136">
        <v>1722.3012832414499</v>
      </c>
      <c r="CE432" s="136">
        <v>0</v>
      </c>
      <c r="CF432" s="136">
        <v>10.380512</v>
      </c>
      <c r="CG432" s="136">
        <v>13.052747</v>
      </c>
      <c r="CH432" s="136">
        <v>27.1</v>
      </c>
      <c r="CI432" s="136">
        <v>26.393103448275902</v>
      </c>
      <c r="CJ432" s="136">
        <v>26.876177285318601</v>
      </c>
      <c r="CK432" s="136">
        <v>6.1199999999999997E-2</v>
      </c>
      <c r="CL432" s="136">
        <v>15.7752</v>
      </c>
      <c r="CM432" s="136">
        <v>39.567599999999999</v>
      </c>
      <c r="CN432" s="136">
        <v>155.16222200000001</v>
      </c>
      <c r="CO432" s="136">
        <v>20973.729447000002</v>
      </c>
      <c r="CP432" s="136">
        <v>61534.495003999997</v>
      </c>
      <c r="CQ432" s="136">
        <v>88</v>
      </c>
      <c r="CR432" s="136">
        <v>84.703448275862101</v>
      </c>
      <c r="CS432" s="136">
        <v>81.747922437673097</v>
      </c>
      <c r="CT432" s="136">
        <v>1006.5</v>
      </c>
      <c r="CU432" s="136">
        <v>1004.79862068966</v>
      </c>
      <c r="CV432" s="136">
        <v>1005.07063711911</v>
      </c>
      <c r="CW432" s="136">
        <v>1.1000000000000001</v>
      </c>
      <c r="CX432" s="136">
        <v>1.4248275862069</v>
      </c>
      <c r="CY432" s="136">
        <v>1.59390581717452</v>
      </c>
      <c r="CZ432" s="136">
        <v>199</v>
      </c>
      <c r="DA432" s="136">
        <v>153.44137931034501</v>
      </c>
      <c r="DB432" s="136">
        <v>127.296398891967</v>
      </c>
      <c r="DC432" s="136">
        <v>36.975000000000001</v>
      </c>
      <c r="DD432" s="136">
        <v>3247.2249999999999</v>
      </c>
      <c r="DE432" s="136">
        <v>8038.0749999999998</v>
      </c>
      <c r="DF432" s="136">
        <v>306.82499999999999</v>
      </c>
      <c r="DG432" s="136">
        <v>25316.35</v>
      </c>
      <c r="DH432" s="136">
        <v>68179.674999999901</v>
      </c>
      <c r="DI432" s="136">
        <v>451.1</v>
      </c>
      <c r="DJ432" s="136">
        <v>65505.8</v>
      </c>
      <c r="DK432" s="136">
        <v>164169.92499999999</v>
      </c>
      <c r="DL432" s="136">
        <v>425.97500000000002</v>
      </c>
      <c r="DM432" s="136">
        <v>61516.574999999997</v>
      </c>
      <c r="DN432" s="136">
        <v>153059.79999999999</v>
      </c>
      <c r="DO432" s="136">
        <v>19.954999999999998</v>
      </c>
      <c r="DP432" s="136">
        <v>1687.704</v>
      </c>
      <c r="DQ432" s="136">
        <v>4419.0429999999997</v>
      </c>
      <c r="DR432" s="136">
        <v>0.48199999999999998</v>
      </c>
      <c r="DS432" s="136">
        <v>54.793999999999997</v>
      </c>
      <c r="DT432" s="136">
        <v>143.792</v>
      </c>
      <c r="DU432" s="136">
        <v>2.4750000000000001</v>
      </c>
      <c r="DV432" s="136">
        <v>288.97500000000002</v>
      </c>
      <c r="DW432" s="136">
        <v>765.35</v>
      </c>
      <c r="DX432" s="136">
        <v>14.925000000000001</v>
      </c>
      <c r="DY432" s="136">
        <v>2226.7249999999999</v>
      </c>
      <c r="DZ432" s="136">
        <v>8002.9750000000004</v>
      </c>
      <c r="EA432" s="136">
        <v>133.05000000000001</v>
      </c>
      <c r="EB432" s="136">
        <v>10062.924999999999</v>
      </c>
      <c r="EC432" s="136">
        <v>24822.3</v>
      </c>
      <c r="ED432" s="61"/>
      <c r="IM432"/>
    </row>
    <row r="433" spans="1:404" ht="20.25" customHeight="1">
      <c r="A433" s="25">
        <v>40272</v>
      </c>
      <c r="B433" s="26" t="s">
        <v>542</v>
      </c>
      <c r="C433" s="27">
        <v>2</v>
      </c>
      <c r="D433" s="14">
        <v>-3.3934700000000002</v>
      </c>
      <c r="E433" s="23">
        <v>-60.313650000000003</v>
      </c>
      <c r="F433" s="11" t="s">
        <v>16</v>
      </c>
      <c r="G433" s="13">
        <v>5</v>
      </c>
      <c r="H433" s="11" t="s">
        <v>43</v>
      </c>
      <c r="I433" s="12" t="s">
        <v>544</v>
      </c>
      <c r="J433" s="12" t="s">
        <v>1930</v>
      </c>
      <c r="K433" s="24" t="s">
        <v>501</v>
      </c>
      <c r="L433" s="136">
        <v>0</v>
      </c>
      <c r="M433" s="198">
        <v>6</v>
      </c>
      <c r="N433" s="198">
        <v>0.8</v>
      </c>
      <c r="O433" s="198">
        <v>29.29</v>
      </c>
      <c r="P433" s="198">
        <v>79</v>
      </c>
      <c r="Q433" s="198">
        <v>5.51</v>
      </c>
      <c r="R433" s="229">
        <v>49.82</v>
      </c>
      <c r="S433" s="229">
        <v>3.8140000000000001</v>
      </c>
      <c r="T433" s="229">
        <v>2.4400000000000004</v>
      </c>
      <c r="U433" s="229">
        <v>0.6</v>
      </c>
      <c r="V433" s="229" t="s">
        <v>15</v>
      </c>
      <c r="W433" s="28">
        <v>6.86</v>
      </c>
      <c r="X433" s="28">
        <v>0.81</v>
      </c>
      <c r="Y433" s="29" t="s">
        <v>15</v>
      </c>
      <c r="Z433" s="198">
        <v>5.8</v>
      </c>
      <c r="AA433" s="198">
        <v>7</v>
      </c>
      <c r="AB433" s="198" t="s">
        <v>15</v>
      </c>
      <c r="AC433" s="198">
        <v>35.22</v>
      </c>
      <c r="AD433" s="198">
        <v>0.05</v>
      </c>
      <c r="AE433" s="198">
        <v>0.53</v>
      </c>
      <c r="AF433" s="198">
        <v>2.25</v>
      </c>
      <c r="AG433" s="28" t="s">
        <v>1900</v>
      </c>
      <c r="AH433" s="198">
        <v>4.2300000000000004</v>
      </c>
      <c r="AI433" s="229">
        <v>3.18</v>
      </c>
      <c r="AJ433" s="198">
        <v>0.55000000000000004</v>
      </c>
      <c r="AK433" s="198">
        <v>0.55000000000000004</v>
      </c>
      <c r="AL433" s="198">
        <v>0.32</v>
      </c>
      <c r="AM433" s="229">
        <v>9.2871999999999996E-2</v>
      </c>
      <c r="AN433" s="198" t="s">
        <v>15</v>
      </c>
      <c r="AO433" s="229" t="s">
        <v>15</v>
      </c>
      <c r="AP433" s="229" t="s">
        <v>15</v>
      </c>
      <c r="AQ433" s="198" t="s">
        <v>15</v>
      </c>
      <c r="AR433" s="261" t="str">
        <f t="shared" si="35"/>
        <v>NaN</v>
      </c>
      <c r="AS433" s="198" t="s">
        <v>15</v>
      </c>
      <c r="AT433" s="198" t="s">
        <v>15</v>
      </c>
      <c r="AU433" s="198" t="s">
        <v>15</v>
      </c>
      <c r="AV433" s="198" t="s">
        <v>15</v>
      </c>
      <c r="AW433" s="204">
        <f t="shared" si="36"/>
        <v>5.1485752097999153</v>
      </c>
      <c r="AX433" s="198">
        <v>4.4943999999999997</v>
      </c>
      <c r="AY433" s="198">
        <v>0.97719999999999996</v>
      </c>
      <c r="AZ433" s="217">
        <f t="shared" si="37"/>
        <v>0.14765503650641942</v>
      </c>
      <c r="BA433" s="229">
        <v>3.5171999999999999</v>
      </c>
      <c r="BB433" s="267">
        <f t="shared" si="38"/>
        <v>0.9653849880478087</v>
      </c>
      <c r="BC433" s="229" t="s">
        <v>15</v>
      </c>
      <c r="BD433" s="28" t="s">
        <v>1900</v>
      </c>
      <c r="BE433" s="229">
        <v>15.9138</v>
      </c>
      <c r="BF433" s="229">
        <f t="shared" si="39"/>
        <v>4.8043230539982291</v>
      </c>
      <c r="BG433" s="217">
        <f t="shared" si="40"/>
        <v>0.13506626087110449</v>
      </c>
      <c r="BH433" s="204" t="s">
        <v>15</v>
      </c>
      <c r="BI433" s="204" t="s">
        <v>15</v>
      </c>
      <c r="BJ433" s="309">
        <v>18.620560000000001</v>
      </c>
      <c r="BK433" s="309">
        <v>891863900</v>
      </c>
      <c r="BL433" s="309">
        <v>214710800</v>
      </c>
      <c r="BM433" s="309">
        <v>0.3946443</v>
      </c>
      <c r="BN433" s="309">
        <v>0.21489340000000001</v>
      </c>
      <c r="BO433" s="309">
        <v>0.21976580000000001</v>
      </c>
      <c r="BP433" s="309">
        <v>0.14793249999999999</v>
      </c>
      <c r="BQ433" s="309">
        <v>7.2663780000000002E-6</v>
      </c>
      <c r="BR433" s="309">
        <v>2.2756769999999999E-2</v>
      </c>
      <c r="BS433" s="136">
        <v>13.011714935302701</v>
      </c>
      <c r="BT433" s="136">
        <v>5.4825034141540501</v>
      </c>
      <c r="BU433" s="136">
        <v>2.9450433794408999E-4</v>
      </c>
      <c r="BV433" s="136">
        <v>-1.5743206749902999E-3</v>
      </c>
      <c r="BW433" s="136">
        <v>2.9768933891318699E-3</v>
      </c>
      <c r="BX433" s="136">
        <v>280.59571827154298</v>
      </c>
      <c r="BY433" s="136">
        <v>2842.9362089692299</v>
      </c>
      <c r="BZ433" s="136">
        <v>2.4555111409403699E-2</v>
      </c>
      <c r="CA433" s="136">
        <v>4.21594545448953E-4</v>
      </c>
      <c r="CB433" s="136">
        <v>16641.992445391599</v>
      </c>
      <c r="CC433" s="136">
        <v>19582.552307120499</v>
      </c>
      <c r="CD433" s="136">
        <v>1722.3012832414499</v>
      </c>
      <c r="CE433" s="136">
        <v>0</v>
      </c>
      <c r="CF433" s="136">
        <v>10.380512</v>
      </c>
      <c r="CG433" s="136">
        <v>13.052747</v>
      </c>
      <c r="CH433" s="136">
        <v>27.1</v>
      </c>
      <c r="CI433" s="136">
        <v>26.393103448275902</v>
      </c>
      <c r="CJ433" s="136">
        <v>26.876177285318601</v>
      </c>
      <c r="CK433" s="136">
        <v>6.1199999999999997E-2</v>
      </c>
      <c r="CL433" s="136">
        <v>15.7752</v>
      </c>
      <c r="CM433" s="136">
        <v>39.567599999999999</v>
      </c>
      <c r="CN433" s="136">
        <v>155.16222200000001</v>
      </c>
      <c r="CO433" s="136">
        <v>20973.729447000002</v>
      </c>
      <c r="CP433" s="136">
        <v>61534.495003999997</v>
      </c>
      <c r="CQ433" s="136">
        <v>88</v>
      </c>
      <c r="CR433" s="136">
        <v>84.703448275862101</v>
      </c>
      <c r="CS433" s="136">
        <v>81.747922437673097</v>
      </c>
      <c r="CT433" s="136">
        <v>1006.5</v>
      </c>
      <c r="CU433" s="136">
        <v>1004.79862068966</v>
      </c>
      <c r="CV433" s="136">
        <v>1005.07063711911</v>
      </c>
      <c r="CW433" s="136">
        <v>1.1000000000000001</v>
      </c>
      <c r="CX433" s="136">
        <v>1.4248275862069</v>
      </c>
      <c r="CY433" s="136">
        <v>1.59390581717452</v>
      </c>
      <c r="CZ433" s="136">
        <v>199</v>
      </c>
      <c r="DA433" s="136">
        <v>153.44137931034501</v>
      </c>
      <c r="DB433" s="136">
        <v>127.296398891967</v>
      </c>
      <c r="DC433" s="136">
        <v>36.975000000000001</v>
      </c>
      <c r="DD433" s="136">
        <v>3247.2249999999999</v>
      </c>
      <c r="DE433" s="136">
        <v>8038.0749999999998</v>
      </c>
      <c r="DF433" s="136">
        <v>306.82499999999999</v>
      </c>
      <c r="DG433" s="136">
        <v>25316.35</v>
      </c>
      <c r="DH433" s="136">
        <v>68179.674999999901</v>
      </c>
      <c r="DI433" s="136">
        <v>451.1</v>
      </c>
      <c r="DJ433" s="136">
        <v>65505.8</v>
      </c>
      <c r="DK433" s="136">
        <v>164169.92499999999</v>
      </c>
      <c r="DL433" s="136">
        <v>425.97500000000002</v>
      </c>
      <c r="DM433" s="136">
        <v>61516.574999999997</v>
      </c>
      <c r="DN433" s="136">
        <v>153059.79999999999</v>
      </c>
      <c r="DO433" s="136">
        <v>19.954999999999998</v>
      </c>
      <c r="DP433" s="136">
        <v>1687.704</v>
      </c>
      <c r="DQ433" s="136">
        <v>4419.0429999999997</v>
      </c>
      <c r="DR433" s="136">
        <v>0.48199999999999998</v>
      </c>
      <c r="DS433" s="136">
        <v>54.793999999999997</v>
      </c>
      <c r="DT433" s="136">
        <v>143.792</v>
      </c>
      <c r="DU433" s="136">
        <v>2.4750000000000001</v>
      </c>
      <c r="DV433" s="136">
        <v>288.97500000000002</v>
      </c>
      <c r="DW433" s="136">
        <v>765.35</v>
      </c>
      <c r="DX433" s="136">
        <v>14.925000000000001</v>
      </c>
      <c r="DY433" s="136">
        <v>2226.7249999999999</v>
      </c>
      <c r="DZ433" s="136">
        <v>8002.9750000000004</v>
      </c>
      <c r="EA433" s="136">
        <v>133.05000000000001</v>
      </c>
      <c r="EB433" s="136">
        <v>10062.924999999999</v>
      </c>
      <c r="EC433" s="136">
        <v>24822.3</v>
      </c>
      <c r="ED433" s="61"/>
      <c r="IM433"/>
    </row>
    <row r="434" spans="1:404" ht="20.25" customHeight="1">
      <c r="A434" s="25">
        <v>40272</v>
      </c>
      <c r="B434" s="26" t="s">
        <v>542</v>
      </c>
      <c r="C434" s="27">
        <v>2</v>
      </c>
      <c r="D434" s="14">
        <v>-3.3934700000000002</v>
      </c>
      <c r="E434" s="23">
        <v>-60.313650000000003</v>
      </c>
      <c r="F434" s="11" t="s">
        <v>16</v>
      </c>
      <c r="G434" s="13">
        <v>5</v>
      </c>
      <c r="H434" s="11" t="s">
        <v>43</v>
      </c>
      <c r="I434" s="12" t="s">
        <v>541</v>
      </c>
      <c r="J434" s="12" t="s">
        <v>1930</v>
      </c>
      <c r="K434" s="24" t="s">
        <v>501</v>
      </c>
      <c r="L434" s="136">
        <v>1</v>
      </c>
      <c r="M434" s="167">
        <v>6</v>
      </c>
      <c r="N434" s="167">
        <v>0.8</v>
      </c>
      <c r="O434" s="167">
        <v>30.97</v>
      </c>
      <c r="P434" s="167">
        <v>79</v>
      </c>
      <c r="Q434" s="167">
        <v>0.45</v>
      </c>
      <c r="R434" s="206">
        <v>141.28</v>
      </c>
      <c r="S434" s="206">
        <v>10.5</v>
      </c>
      <c r="T434" s="206">
        <v>2.9799999999999995</v>
      </c>
      <c r="U434" s="206">
        <v>0.7</v>
      </c>
      <c r="V434" s="206" t="s">
        <v>15</v>
      </c>
      <c r="W434" s="28">
        <v>8.9</v>
      </c>
      <c r="X434" s="28">
        <v>1.67</v>
      </c>
      <c r="Y434" s="29" t="s">
        <v>15</v>
      </c>
      <c r="Z434" s="167">
        <v>6.6</v>
      </c>
      <c r="AA434" s="167">
        <v>6</v>
      </c>
      <c r="AB434" s="167" t="s">
        <v>15</v>
      </c>
      <c r="AC434" s="167">
        <v>34.81</v>
      </c>
      <c r="AD434" s="167">
        <v>0.05</v>
      </c>
      <c r="AE434" s="178" t="s">
        <v>1900</v>
      </c>
      <c r="AF434" s="167">
        <v>0.57999999999999996</v>
      </c>
      <c r="AG434" s="28" t="s">
        <v>1900</v>
      </c>
      <c r="AH434" s="167">
        <v>1.72</v>
      </c>
      <c r="AI434" s="206">
        <v>5.46</v>
      </c>
      <c r="AJ434" s="167">
        <v>0.76</v>
      </c>
      <c r="AK434" s="167">
        <v>0.76</v>
      </c>
      <c r="AL434" s="167">
        <v>0.63</v>
      </c>
      <c r="AM434" s="206">
        <v>1.1890000000000001E-2</v>
      </c>
      <c r="AN434" s="167" t="s">
        <v>15</v>
      </c>
      <c r="AO434" s="206">
        <v>32.366666666666667</v>
      </c>
      <c r="AP434" s="205" t="s">
        <v>1910</v>
      </c>
      <c r="AQ434" s="167">
        <v>32.369999999999997</v>
      </c>
      <c r="AR434" s="261">
        <f t="shared" si="35"/>
        <v>0.99989702399340963</v>
      </c>
      <c r="AS434" s="167">
        <v>4.01</v>
      </c>
      <c r="AT434" s="167" t="s">
        <v>15</v>
      </c>
      <c r="AU434" s="167" t="s">
        <v>15</v>
      </c>
      <c r="AV434" s="167" t="s">
        <v>15</v>
      </c>
      <c r="AW434" s="204">
        <f t="shared" si="36"/>
        <v>0.65914978943622415</v>
      </c>
      <c r="AX434" s="167">
        <v>0.40279999999999999</v>
      </c>
      <c r="AY434" s="167">
        <v>0.10440000000000001</v>
      </c>
      <c r="AZ434" s="217">
        <f t="shared" si="37"/>
        <v>1.5774852447063229E-2</v>
      </c>
      <c r="BA434" s="206">
        <v>0.2984</v>
      </c>
      <c r="BB434" s="248">
        <f t="shared" si="38"/>
        <v>8.1903468791500664E-2</v>
      </c>
      <c r="BC434" s="206">
        <v>8.6699999999999999E-2</v>
      </c>
      <c r="BD434" s="206">
        <f t="shared" si="41"/>
        <v>2.5249560441582334E-2</v>
      </c>
      <c r="BE434" s="206">
        <v>22.5624</v>
      </c>
      <c r="BF434" s="206">
        <f t="shared" si="39"/>
        <v>6.8115131818628907</v>
      </c>
      <c r="BG434" s="217">
        <f t="shared" si="40"/>
        <v>1.4874412115696362E-2</v>
      </c>
      <c r="BH434" s="217" t="s">
        <v>15</v>
      </c>
      <c r="BI434" s="217" t="s">
        <v>15</v>
      </c>
      <c r="BJ434" s="309">
        <v>18.620560000000001</v>
      </c>
      <c r="BK434" s="309">
        <v>891863900</v>
      </c>
      <c r="BL434" s="309">
        <v>214710800</v>
      </c>
      <c r="BM434" s="309">
        <v>0.3946443</v>
      </c>
      <c r="BN434" s="309">
        <v>0.21489340000000001</v>
      </c>
      <c r="BO434" s="309">
        <v>0.21976580000000001</v>
      </c>
      <c r="BP434" s="309">
        <v>0.14793249999999999</v>
      </c>
      <c r="BQ434" s="309">
        <v>7.2663780000000002E-6</v>
      </c>
      <c r="BR434" s="309">
        <v>2.2756769999999999E-2</v>
      </c>
      <c r="BS434" s="136">
        <v>13.011714935302701</v>
      </c>
      <c r="BT434" s="136">
        <v>5.4825034141540501</v>
      </c>
      <c r="BU434" s="136">
        <v>2.9450433794408999E-4</v>
      </c>
      <c r="BV434" s="136">
        <v>-1.5743206749902999E-3</v>
      </c>
      <c r="BW434" s="136">
        <v>2.9768933891318699E-3</v>
      </c>
      <c r="BX434" s="136">
        <v>280.59571827154298</v>
      </c>
      <c r="BY434" s="136">
        <v>2842.9362089692299</v>
      </c>
      <c r="BZ434" s="136">
        <v>2.4555111409403699E-2</v>
      </c>
      <c r="CA434" s="136">
        <v>4.21594545448953E-4</v>
      </c>
      <c r="CB434" s="136">
        <v>16641.992445391599</v>
      </c>
      <c r="CC434" s="136">
        <v>19582.552307120499</v>
      </c>
      <c r="CD434" s="136">
        <v>1722.3012832414499</v>
      </c>
      <c r="CE434" s="136">
        <v>0</v>
      </c>
      <c r="CF434" s="136">
        <v>10.380512</v>
      </c>
      <c r="CG434" s="136">
        <v>13.052747</v>
      </c>
      <c r="CH434" s="136">
        <v>27.1</v>
      </c>
      <c r="CI434" s="136">
        <v>26.393103448275902</v>
      </c>
      <c r="CJ434" s="136">
        <v>26.876177285318601</v>
      </c>
      <c r="CK434" s="136">
        <v>6.1199999999999997E-2</v>
      </c>
      <c r="CL434" s="136">
        <v>15.7752</v>
      </c>
      <c r="CM434" s="136">
        <v>39.567599999999999</v>
      </c>
      <c r="CN434" s="136">
        <v>155.16222200000001</v>
      </c>
      <c r="CO434" s="136">
        <v>20973.729447000002</v>
      </c>
      <c r="CP434" s="136">
        <v>61534.495003999997</v>
      </c>
      <c r="CQ434" s="136">
        <v>88</v>
      </c>
      <c r="CR434" s="136">
        <v>84.703448275862101</v>
      </c>
      <c r="CS434" s="136">
        <v>81.747922437673097</v>
      </c>
      <c r="CT434" s="136">
        <v>1006.5</v>
      </c>
      <c r="CU434" s="136">
        <v>1004.79862068966</v>
      </c>
      <c r="CV434" s="136">
        <v>1005.07063711911</v>
      </c>
      <c r="CW434" s="136">
        <v>1.1000000000000001</v>
      </c>
      <c r="CX434" s="136">
        <v>1.4248275862069</v>
      </c>
      <c r="CY434" s="136">
        <v>1.59390581717452</v>
      </c>
      <c r="CZ434" s="136">
        <v>199</v>
      </c>
      <c r="DA434" s="136">
        <v>153.44137931034501</v>
      </c>
      <c r="DB434" s="136">
        <v>127.296398891967</v>
      </c>
      <c r="DC434" s="136">
        <v>36.975000000000001</v>
      </c>
      <c r="DD434" s="136">
        <v>3247.2249999999999</v>
      </c>
      <c r="DE434" s="136">
        <v>8038.0749999999998</v>
      </c>
      <c r="DF434" s="136">
        <v>306.82499999999999</v>
      </c>
      <c r="DG434" s="136">
        <v>25316.35</v>
      </c>
      <c r="DH434" s="136">
        <v>68179.674999999901</v>
      </c>
      <c r="DI434" s="136">
        <v>451.1</v>
      </c>
      <c r="DJ434" s="136">
        <v>65505.8</v>
      </c>
      <c r="DK434" s="136">
        <v>164169.92499999999</v>
      </c>
      <c r="DL434" s="136">
        <v>425.97500000000002</v>
      </c>
      <c r="DM434" s="136">
        <v>61516.574999999997</v>
      </c>
      <c r="DN434" s="136">
        <v>153059.79999999999</v>
      </c>
      <c r="DO434" s="136">
        <v>19.954999999999998</v>
      </c>
      <c r="DP434" s="136">
        <v>1687.704</v>
      </c>
      <c r="DQ434" s="136">
        <v>4419.0429999999997</v>
      </c>
      <c r="DR434" s="136">
        <v>0.48199999999999998</v>
      </c>
      <c r="DS434" s="136">
        <v>54.793999999999997</v>
      </c>
      <c r="DT434" s="136">
        <v>143.792</v>
      </c>
      <c r="DU434" s="136">
        <v>2.4750000000000001</v>
      </c>
      <c r="DV434" s="136">
        <v>288.97500000000002</v>
      </c>
      <c r="DW434" s="136">
        <v>765.35</v>
      </c>
      <c r="DX434" s="136">
        <v>14.925000000000001</v>
      </c>
      <c r="DY434" s="136">
        <v>2226.7249999999999</v>
      </c>
      <c r="DZ434" s="136">
        <v>8002.9750000000004</v>
      </c>
      <c r="EA434" s="136">
        <v>133.05000000000001</v>
      </c>
      <c r="EB434" s="136">
        <v>10062.924999999999</v>
      </c>
      <c r="EC434" s="136">
        <v>24822.3</v>
      </c>
      <c r="ED434" s="61"/>
      <c r="IM434"/>
    </row>
    <row r="435" spans="1:404" ht="20.25" customHeight="1">
      <c r="A435" s="17">
        <v>40272</v>
      </c>
      <c r="B435" s="18" t="s">
        <v>545</v>
      </c>
      <c r="C435" s="19">
        <v>2</v>
      </c>
      <c r="D435" s="14">
        <v>-3.3682799999999999</v>
      </c>
      <c r="E435" s="15">
        <v>-60.193199999999997</v>
      </c>
      <c r="F435" s="11" t="s">
        <v>29</v>
      </c>
      <c r="G435" s="13">
        <v>18</v>
      </c>
      <c r="H435" s="11" t="s">
        <v>30</v>
      </c>
      <c r="I435" s="12" t="s">
        <v>30</v>
      </c>
      <c r="J435" s="12" t="s">
        <v>1930</v>
      </c>
      <c r="K435" s="16" t="s">
        <v>501</v>
      </c>
      <c r="L435" s="136">
        <v>0</v>
      </c>
      <c r="M435" s="231">
        <v>12.6</v>
      </c>
      <c r="N435" s="231" t="s">
        <v>15</v>
      </c>
      <c r="O435" s="231" t="s">
        <v>15</v>
      </c>
      <c r="P435" s="231" t="s">
        <v>15</v>
      </c>
      <c r="Q435" s="231" t="s">
        <v>15</v>
      </c>
      <c r="R435" s="229" t="s">
        <v>15</v>
      </c>
      <c r="S435" s="229" t="s">
        <v>15</v>
      </c>
      <c r="T435" s="229" t="s">
        <v>15</v>
      </c>
      <c r="U435" s="229" t="s">
        <v>15</v>
      </c>
      <c r="V435" s="229" t="s">
        <v>15</v>
      </c>
      <c r="W435" s="21" t="s">
        <v>15</v>
      </c>
      <c r="X435" s="20">
        <v>15.91</v>
      </c>
      <c r="Y435" s="21" t="s">
        <v>15</v>
      </c>
      <c r="Z435" s="198">
        <v>69.599999999999994</v>
      </c>
      <c r="AA435" s="198">
        <v>73.599999999999994</v>
      </c>
      <c r="AB435" s="198" t="s">
        <v>15</v>
      </c>
      <c r="AC435" s="198">
        <v>28.12</v>
      </c>
      <c r="AD435" s="198">
        <v>0.05</v>
      </c>
      <c r="AE435" s="178" t="s">
        <v>1900</v>
      </c>
      <c r="AF435" s="198">
        <v>1.25</v>
      </c>
      <c r="AG435" s="28" t="s">
        <v>1900</v>
      </c>
      <c r="AH435" s="198">
        <v>2.62</v>
      </c>
      <c r="AI435" s="229">
        <v>8.32</v>
      </c>
      <c r="AJ435" s="198">
        <v>1.07</v>
      </c>
      <c r="AK435" s="198">
        <v>1.07</v>
      </c>
      <c r="AL435" s="198">
        <v>0.93</v>
      </c>
      <c r="AM435" s="229" t="s">
        <v>15</v>
      </c>
      <c r="AN435" s="198" t="s">
        <v>15</v>
      </c>
      <c r="AO435" s="229" t="s">
        <v>15</v>
      </c>
      <c r="AP435" s="229" t="s">
        <v>15</v>
      </c>
      <c r="AQ435" s="198">
        <v>3.44</v>
      </c>
      <c r="AR435" s="261" t="str">
        <f t="shared" si="35"/>
        <v>NaN</v>
      </c>
      <c r="AS435" s="198">
        <v>0.23</v>
      </c>
      <c r="AT435" s="198" t="s">
        <v>15</v>
      </c>
      <c r="AU435" s="198" t="s">
        <v>15</v>
      </c>
      <c r="AV435" s="198" t="s">
        <v>15</v>
      </c>
      <c r="AW435" s="204" t="str">
        <f t="shared" si="36"/>
        <v>NaN</v>
      </c>
      <c r="AX435" s="198">
        <v>5.8617999999999997</v>
      </c>
      <c r="AY435" s="198">
        <v>0.14710000000000001</v>
      </c>
      <c r="AZ435" s="217">
        <f t="shared" si="37"/>
        <v>2.2226827537959782E-2</v>
      </c>
      <c r="BA435" s="229">
        <v>5.7146999999999997</v>
      </c>
      <c r="BB435" s="267">
        <f t="shared" si="38"/>
        <v>1.5685447490039839</v>
      </c>
      <c r="BC435" s="229">
        <v>0.46250000000000002</v>
      </c>
      <c r="BD435" s="229">
        <f t="shared" si="41"/>
        <v>0.13469344526218954</v>
      </c>
      <c r="BE435" s="229">
        <v>23.535699999999999</v>
      </c>
      <c r="BF435" s="229">
        <f t="shared" si="39"/>
        <v>7.1053492001901581</v>
      </c>
      <c r="BG435" s="217">
        <f>(BA435+AY435)*14.0067*0.001</f>
        <v>8.2104474060000002E-2</v>
      </c>
      <c r="BH435" s="204" t="s">
        <v>15</v>
      </c>
      <c r="BI435" s="204" t="s">
        <v>15</v>
      </c>
      <c r="BJ435" s="309">
        <v>18.620560000000001</v>
      </c>
      <c r="BK435" s="309">
        <v>891863900</v>
      </c>
      <c r="BL435" s="309">
        <v>214710800</v>
      </c>
      <c r="BM435" s="309">
        <v>0.3946443</v>
      </c>
      <c r="BN435" s="309">
        <v>0.21489340000000001</v>
      </c>
      <c r="BO435" s="309">
        <v>0.21976580000000001</v>
      </c>
      <c r="BP435" s="309">
        <v>0.14793249999999999</v>
      </c>
      <c r="BQ435" s="309">
        <v>7.2663780000000002E-6</v>
      </c>
      <c r="BR435" s="309">
        <v>2.2756769999999999E-2</v>
      </c>
      <c r="BS435" s="136">
        <v>10.449109077453601</v>
      </c>
      <c r="BT435" s="136">
        <v>8.07129001617432</v>
      </c>
      <c r="BU435" s="136">
        <v>-0.124153487384319</v>
      </c>
      <c r="BV435" s="136">
        <v>-0.20347327987353001</v>
      </c>
      <c r="BW435" s="136">
        <v>0.23877035578091901</v>
      </c>
      <c r="BX435" s="136">
        <v>58.609670406506702</v>
      </c>
      <c r="BY435" s="136">
        <v>627.42385724810902</v>
      </c>
      <c r="BZ435" s="136">
        <v>1.35720183146556E-2</v>
      </c>
      <c r="CA435" s="136">
        <v>2.9069950940435699E-2</v>
      </c>
      <c r="CB435" s="136">
        <v>2495849.3721848498</v>
      </c>
      <c r="CC435" s="136">
        <v>92.276845577574505</v>
      </c>
      <c r="CD435" s="136">
        <v>33.030959308686398</v>
      </c>
      <c r="CE435" s="136">
        <v>0</v>
      </c>
      <c r="CF435" s="136">
        <v>10.380512</v>
      </c>
      <c r="CG435" s="136">
        <v>13.052747</v>
      </c>
      <c r="CH435" s="136">
        <v>29.6</v>
      </c>
      <c r="CI435" s="136">
        <v>26.404137931034501</v>
      </c>
      <c r="CJ435" s="136">
        <v>26.901385041551301</v>
      </c>
      <c r="CK435" s="136">
        <v>4.6800000000000001E-2</v>
      </c>
      <c r="CL435" s="136">
        <v>15.638400000000001</v>
      </c>
      <c r="CM435" s="136">
        <v>39.3264</v>
      </c>
      <c r="CN435" s="136">
        <v>558.10333300000002</v>
      </c>
      <c r="CO435" s="136">
        <v>21234.054167999999</v>
      </c>
      <c r="CP435" s="136">
        <v>62260.526947999999</v>
      </c>
      <c r="CQ435" s="136">
        <v>71</v>
      </c>
      <c r="CR435" s="136">
        <v>84.724137931034505</v>
      </c>
      <c r="CS435" s="136">
        <v>81.670360110803301</v>
      </c>
      <c r="CT435" s="136">
        <v>1007.1</v>
      </c>
      <c r="CU435" s="136">
        <v>1004.80275862069</v>
      </c>
      <c r="CV435" s="136">
        <v>1005.0540166205</v>
      </c>
      <c r="CW435" s="136">
        <v>1.2</v>
      </c>
      <c r="CX435" s="136">
        <v>1.4068965517241401</v>
      </c>
      <c r="CY435" s="136">
        <v>1.5936288088642701</v>
      </c>
      <c r="CZ435" s="136">
        <v>133</v>
      </c>
      <c r="DA435" s="136">
        <v>154.62758620689701</v>
      </c>
      <c r="DB435" s="136">
        <v>127.55955678670399</v>
      </c>
      <c r="DC435" s="136">
        <v>83.75</v>
      </c>
      <c r="DD435" s="136">
        <v>3292.75</v>
      </c>
      <c r="DE435" s="136">
        <v>8144.65</v>
      </c>
      <c r="DF435" s="136">
        <v>585.29999999999995</v>
      </c>
      <c r="DG435" s="136">
        <v>25510.075000000001</v>
      </c>
      <c r="DH435" s="136">
        <v>68971.125</v>
      </c>
      <c r="DI435" s="136">
        <v>459.9</v>
      </c>
      <c r="DJ435" s="136">
        <v>65503.35</v>
      </c>
      <c r="DK435" s="136">
        <v>164200.17499999999</v>
      </c>
      <c r="DL435" s="136">
        <v>434.85</v>
      </c>
      <c r="DM435" s="136">
        <v>61524.675000000003</v>
      </c>
      <c r="DN435" s="136">
        <v>153055.79999999999</v>
      </c>
      <c r="DO435" s="136">
        <v>38.880000000000003</v>
      </c>
      <c r="DP435" s="136">
        <v>1702.5640000000001</v>
      </c>
      <c r="DQ435" s="136">
        <v>4469.1130000000003</v>
      </c>
      <c r="DR435" s="136">
        <v>1.423</v>
      </c>
      <c r="DS435" s="136">
        <v>55.665999999999997</v>
      </c>
      <c r="DT435" s="136">
        <v>145.62899999999999</v>
      </c>
      <c r="DU435" s="136">
        <v>7.2249999999999996</v>
      </c>
      <c r="DV435" s="136">
        <v>293.45</v>
      </c>
      <c r="DW435" s="136">
        <v>775.02499999999998</v>
      </c>
      <c r="DX435" s="136">
        <v>42.274999999999999</v>
      </c>
      <c r="DY435" s="136">
        <v>2262.6999999999998</v>
      </c>
      <c r="DZ435" s="136">
        <v>8069.2250000000004</v>
      </c>
      <c r="EA435" s="136">
        <v>239.25</v>
      </c>
      <c r="EB435" s="136">
        <v>10116.85</v>
      </c>
      <c r="EC435" s="136">
        <v>25129.174999999999</v>
      </c>
      <c r="ED435" s="61"/>
      <c r="IM435"/>
    </row>
    <row r="436" spans="1:404" ht="20.25" customHeight="1">
      <c r="A436" s="25">
        <v>40318</v>
      </c>
      <c r="B436" s="26" t="s">
        <v>253</v>
      </c>
      <c r="C436" s="27">
        <v>2</v>
      </c>
      <c r="D436" s="14">
        <v>-3.4265099999999999</v>
      </c>
      <c r="E436" s="23">
        <v>-60.287269999999999</v>
      </c>
      <c r="F436" s="11" t="s">
        <v>12</v>
      </c>
      <c r="G436" s="13">
        <v>3</v>
      </c>
      <c r="H436" s="11" t="s">
        <v>41</v>
      </c>
      <c r="I436" s="12" t="s">
        <v>550</v>
      </c>
      <c r="J436" s="12" t="s">
        <v>1931</v>
      </c>
      <c r="K436" s="24" t="s">
        <v>546</v>
      </c>
      <c r="L436" s="136">
        <v>0</v>
      </c>
      <c r="M436" s="28">
        <v>10</v>
      </c>
      <c r="N436" s="28">
        <v>1.5</v>
      </c>
      <c r="O436" s="28">
        <v>30.36</v>
      </c>
      <c r="P436" s="28">
        <v>65.400000000000006</v>
      </c>
      <c r="Q436" s="28">
        <v>2.31</v>
      </c>
      <c r="R436" s="236">
        <v>100.86</v>
      </c>
      <c r="S436" s="236">
        <v>7.5739999999999998</v>
      </c>
      <c r="T436" s="236">
        <v>4.5200000000000005</v>
      </c>
      <c r="U436" s="236">
        <v>1.06</v>
      </c>
      <c r="V436" s="21" t="s">
        <v>15</v>
      </c>
      <c r="W436" s="28">
        <v>7.52</v>
      </c>
      <c r="X436" s="28">
        <v>0.91</v>
      </c>
      <c r="Y436" s="28">
        <v>6.98</v>
      </c>
      <c r="Z436" s="236">
        <v>7.71</v>
      </c>
      <c r="AA436" s="167">
        <v>3.8</v>
      </c>
      <c r="AB436" s="167">
        <v>6.85</v>
      </c>
      <c r="AC436" s="167">
        <v>30.21</v>
      </c>
      <c r="AD436" s="167">
        <v>0.06</v>
      </c>
      <c r="AE436" s="178" t="s">
        <v>1900</v>
      </c>
      <c r="AF436" s="167">
        <v>1.29</v>
      </c>
      <c r="AG436" s="28" t="s">
        <v>1900</v>
      </c>
      <c r="AH436" s="167">
        <v>2.72</v>
      </c>
      <c r="AI436" s="206">
        <v>8.34</v>
      </c>
      <c r="AJ436" s="167">
        <v>1.1499999999999999</v>
      </c>
      <c r="AK436" s="167">
        <v>1.8</v>
      </c>
      <c r="AL436" s="167">
        <v>1</v>
      </c>
      <c r="AM436" s="206" t="s">
        <v>1907</v>
      </c>
      <c r="AN436" s="29" t="s">
        <v>15</v>
      </c>
      <c r="AO436" s="29">
        <v>28.686666666666667</v>
      </c>
      <c r="AP436" s="29">
        <v>4.1599999999999993</v>
      </c>
      <c r="AQ436" s="217">
        <f t="shared" ref="AQ436:AQ437" si="46">AO436+AP436</f>
        <v>32.846666666666664</v>
      </c>
      <c r="AR436" s="261">
        <f t="shared" si="35"/>
        <v>0.87335092348284971</v>
      </c>
      <c r="AS436" s="28">
        <v>6.29</v>
      </c>
      <c r="AT436" s="29" t="s">
        <v>15</v>
      </c>
      <c r="AU436" s="29" t="s">
        <v>15</v>
      </c>
      <c r="AV436" s="29" t="s">
        <v>15</v>
      </c>
      <c r="AW436" s="204" t="str">
        <f>IF(AM436="&lt;0.003","&lt;0.17",(AM436*1000)/1.28784/14.0067)</f>
        <v>&lt;0.17</v>
      </c>
      <c r="AX436" s="28">
        <v>0.22772000000000001</v>
      </c>
      <c r="AY436" s="28">
        <v>0.19749</v>
      </c>
      <c r="AZ436" s="217">
        <f t="shared" si="37"/>
        <v>2.9840762545694611E-2</v>
      </c>
      <c r="BA436" s="28">
        <v>3.023E-2</v>
      </c>
      <c r="BB436" s="248">
        <f t="shared" si="38"/>
        <v>8.2973922974767592E-3</v>
      </c>
      <c r="BC436" s="28">
        <v>0.09</v>
      </c>
      <c r="BD436" s="206">
        <f t="shared" si="41"/>
        <v>2.621061637534499E-2</v>
      </c>
      <c r="BE436" s="29" t="s">
        <v>15</v>
      </c>
      <c r="BF436" s="235">
        <v>2.72</v>
      </c>
      <c r="BG436" s="217" t="s">
        <v>15</v>
      </c>
      <c r="BH436" s="29" t="s">
        <v>15</v>
      </c>
      <c r="BI436" s="29" t="s">
        <v>15</v>
      </c>
      <c r="BJ436" s="309">
        <v>21.404900000000001</v>
      </c>
      <c r="BK436" s="309">
        <v>1569118000</v>
      </c>
      <c r="BL436" s="309">
        <v>270686100</v>
      </c>
      <c r="BM436" s="309">
        <v>0.46161259999999998</v>
      </c>
      <c r="BN436" s="309">
        <v>0.20375389999999999</v>
      </c>
      <c r="BO436" s="309">
        <v>0.17643429999999999</v>
      </c>
      <c r="BP436" s="309">
        <v>0.1451162</v>
      </c>
      <c r="BQ436" s="309">
        <v>4.1761389999999997E-6</v>
      </c>
      <c r="BR436" s="309">
        <v>1.307879E-2</v>
      </c>
      <c r="BS436" s="136">
        <v>9.7769453525543195</v>
      </c>
      <c r="BT436" s="136">
        <v>11.6331431865692</v>
      </c>
      <c r="BU436" s="136">
        <v>-1.4076672669034499E-3</v>
      </c>
      <c r="BV436" s="136">
        <v>-2.66261657816358E-3</v>
      </c>
      <c r="BW436" s="136">
        <v>3.63492721226066E-3</v>
      </c>
      <c r="BX436" s="136">
        <v>62.135569117416097</v>
      </c>
      <c r="BY436" s="136">
        <v>6930.7180078028196</v>
      </c>
      <c r="BZ436" s="136">
        <v>0</v>
      </c>
      <c r="CA436" s="136">
        <v>2.8593758120569701E-4</v>
      </c>
      <c r="CB436" s="136">
        <v>34142.337861951797</v>
      </c>
      <c r="CC436" s="136">
        <v>13485.362383363699</v>
      </c>
      <c r="CD436" s="136">
        <v>3800.6850003045301</v>
      </c>
      <c r="CE436" s="136">
        <v>0</v>
      </c>
      <c r="CF436" s="136">
        <v>46.886203999999999</v>
      </c>
      <c r="CG436" s="136">
        <v>115.58214099999999</v>
      </c>
      <c r="CH436" s="136">
        <v>25.4</v>
      </c>
      <c r="CI436" s="136">
        <v>27.706206896551699</v>
      </c>
      <c r="CJ436" s="136">
        <v>27.382825484764499</v>
      </c>
      <c r="CK436" s="136">
        <v>6.8400000000000002E-2</v>
      </c>
      <c r="CL436" s="136">
        <v>11.008800000000001</v>
      </c>
      <c r="CM436" s="136">
        <v>35.924399999999899</v>
      </c>
      <c r="CN436" s="136">
        <v>0</v>
      </c>
      <c r="CO436" s="136">
        <v>28198.725277000001</v>
      </c>
      <c r="CP436" s="136">
        <v>67176.462639999998</v>
      </c>
      <c r="CQ436" s="136">
        <v>92</v>
      </c>
      <c r="CR436" s="136">
        <v>80.4413793103448</v>
      </c>
      <c r="CS436" s="136">
        <v>79.847645429362899</v>
      </c>
      <c r="CT436" s="136">
        <v>1004.3</v>
      </c>
      <c r="CU436" s="136">
        <v>1006.17793103448</v>
      </c>
      <c r="CV436" s="136">
        <v>1006.24293628809</v>
      </c>
      <c r="CW436" s="136">
        <v>0</v>
      </c>
      <c r="CX436" s="136">
        <v>1.2551724137931</v>
      </c>
      <c r="CY436" s="136">
        <v>1.50526315789474</v>
      </c>
      <c r="CZ436" s="136">
        <v>39</v>
      </c>
      <c r="DA436" s="136">
        <v>178.48275862068999</v>
      </c>
      <c r="DB436" s="136">
        <v>178.34349030470901</v>
      </c>
      <c r="DC436" s="136">
        <v>0</v>
      </c>
      <c r="DD436" s="136">
        <v>3007.9250000000002</v>
      </c>
      <c r="DE436" s="136">
        <v>7197.45</v>
      </c>
      <c r="DF436" s="136">
        <v>0</v>
      </c>
      <c r="DG436" s="136">
        <v>27616.9</v>
      </c>
      <c r="DH436" s="136">
        <v>65508.925000000003</v>
      </c>
      <c r="DI436" s="136">
        <v>437.17500000000001</v>
      </c>
      <c r="DJ436" s="136">
        <v>66214.850000000006</v>
      </c>
      <c r="DK436" s="136">
        <v>163517.1</v>
      </c>
      <c r="DL436" s="136">
        <v>412.92500000000001</v>
      </c>
      <c r="DM436" s="136">
        <v>61425.7</v>
      </c>
      <c r="DN436" s="136">
        <v>152548.17499999999</v>
      </c>
      <c r="DO436" s="136">
        <v>0</v>
      </c>
      <c r="DP436" s="136">
        <v>1767.5509999999999</v>
      </c>
      <c r="DQ436" s="136">
        <v>4213.9489999999996</v>
      </c>
      <c r="DR436" s="136">
        <v>0</v>
      </c>
      <c r="DS436" s="136">
        <v>54.854999999999997</v>
      </c>
      <c r="DT436" s="136">
        <v>131.262</v>
      </c>
      <c r="DU436" s="136">
        <v>0</v>
      </c>
      <c r="DV436" s="136">
        <v>286.17500000000001</v>
      </c>
      <c r="DW436" s="136">
        <v>682</v>
      </c>
      <c r="DX436" s="136">
        <v>0</v>
      </c>
      <c r="DY436" s="136">
        <v>5234.2</v>
      </c>
      <c r="DZ436" s="136">
        <v>10072.475</v>
      </c>
      <c r="EA436" s="136">
        <v>0</v>
      </c>
      <c r="EB436" s="136">
        <v>7964.5749999999998</v>
      </c>
      <c r="EC436" s="136">
        <v>21280.5</v>
      </c>
      <c r="ED436" s="61"/>
      <c r="IM436"/>
    </row>
    <row r="437" spans="1:404" ht="20.25" customHeight="1">
      <c r="A437" s="17">
        <v>40318</v>
      </c>
      <c r="B437" s="18" t="s">
        <v>253</v>
      </c>
      <c r="C437" s="19">
        <v>2</v>
      </c>
      <c r="D437" s="14">
        <v>-3.4265099999999999</v>
      </c>
      <c r="E437" s="15">
        <v>-60.287269999999999</v>
      </c>
      <c r="F437" s="11" t="s">
        <v>12</v>
      </c>
      <c r="G437" s="13">
        <v>3</v>
      </c>
      <c r="H437" s="11" t="s">
        <v>41</v>
      </c>
      <c r="I437" s="12" t="s">
        <v>455</v>
      </c>
      <c r="J437" s="12" t="s">
        <v>1931</v>
      </c>
      <c r="K437" s="16" t="s">
        <v>546</v>
      </c>
      <c r="L437" s="136">
        <v>1</v>
      </c>
      <c r="M437" s="20">
        <v>10</v>
      </c>
      <c r="N437" s="20">
        <v>1.5</v>
      </c>
      <c r="O437" s="20">
        <v>30.61</v>
      </c>
      <c r="P437" s="20">
        <v>65</v>
      </c>
      <c r="Q437" s="20">
        <v>0.56000000000000005</v>
      </c>
      <c r="R437" s="228">
        <v>110.53333333333335</v>
      </c>
      <c r="S437" s="228">
        <v>8.2633333333333336</v>
      </c>
      <c r="T437" s="228">
        <v>4.166666666666667</v>
      </c>
      <c r="U437" s="228">
        <v>1</v>
      </c>
      <c r="V437" s="21" t="s">
        <v>15</v>
      </c>
      <c r="W437" s="20">
        <v>7.71</v>
      </c>
      <c r="X437" s="20">
        <v>1.02</v>
      </c>
      <c r="Y437" s="20">
        <v>8</v>
      </c>
      <c r="Z437" s="228">
        <v>6.2</v>
      </c>
      <c r="AA437" s="20">
        <v>4.4000000000000004</v>
      </c>
      <c r="AB437" s="20">
        <v>6.95</v>
      </c>
      <c r="AC437" s="20">
        <v>30.36</v>
      </c>
      <c r="AD437" s="20">
        <v>0.06</v>
      </c>
      <c r="AE437" s="178" t="s">
        <v>1900</v>
      </c>
      <c r="AF437" s="20">
        <v>1.1299999999999999</v>
      </c>
      <c r="AG437" s="28" t="s">
        <v>1900</v>
      </c>
      <c r="AH437" s="20">
        <v>2.37</v>
      </c>
      <c r="AI437" s="204">
        <v>8.36</v>
      </c>
      <c r="AJ437" s="20">
        <v>1.19</v>
      </c>
      <c r="AK437" s="20">
        <v>1.9</v>
      </c>
      <c r="AL437" s="20">
        <v>0.99</v>
      </c>
      <c r="AM437" s="206" t="s">
        <v>1907</v>
      </c>
      <c r="AN437" s="21" t="s">
        <v>15</v>
      </c>
      <c r="AO437" s="21">
        <v>26.666666666666668</v>
      </c>
      <c r="AP437" s="21">
        <v>3.6433333333333331</v>
      </c>
      <c r="AQ437" s="217">
        <f t="shared" si="46"/>
        <v>30.310000000000002</v>
      </c>
      <c r="AR437" s="261">
        <f t="shared" si="35"/>
        <v>0.87979764654129544</v>
      </c>
      <c r="AS437" s="20">
        <v>3.35</v>
      </c>
      <c r="AT437" s="21" t="s">
        <v>15</v>
      </c>
      <c r="AU437" s="21" t="s">
        <v>15</v>
      </c>
      <c r="AV437" s="21" t="s">
        <v>15</v>
      </c>
      <c r="AW437" s="204" t="str">
        <f>IF(AM437="&lt;0.003","&lt;0.17",(AM437*1000)/1.28784/14.0067)</f>
        <v>&lt;0.17</v>
      </c>
      <c r="AX437" s="20">
        <v>2.5846</v>
      </c>
      <c r="AY437" s="20">
        <v>0.27937000000000001</v>
      </c>
      <c r="AZ437" s="217">
        <f t="shared" si="37"/>
        <v>4.2212840307816614E-2</v>
      </c>
      <c r="BA437" s="20">
        <v>2.3052299999999999</v>
      </c>
      <c r="BB437" s="248">
        <f t="shared" ref="BB437" si="47">(BA437*62.004*0.001)/0.2259</f>
        <v>0.63272899920318726</v>
      </c>
      <c r="BC437" s="20">
        <v>0.08</v>
      </c>
      <c r="BD437" s="206">
        <f t="shared" si="41"/>
        <v>2.3298325666973322E-2</v>
      </c>
      <c r="BE437" s="21" t="s">
        <v>15</v>
      </c>
      <c r="BF437" s="233">
        <v>2.37</v>
      </c>
      <c r="BG437" s="217" t="s">
        <v>15</v>
      </c>
      <c r="BH437" s="21" t="s">
        <v>15</v>
      </c>
      <c r="BI437" s="21" t="s">
        <v>15</v>
      </c>
      <c r="BJ437" s="309">
        <v>21.404900000000001</v>
      </c>
      <c r="BK437" s="309">
        <v>1569118000</v>
      </c>
      <c r="BL437" s="309">
        <v>270686100</v>
      </c>
      <c r="BM437" s="309">
        <v>0.46161259999999998</v>
      </c>
      <c r="BN437" s="309">
        <v>0.20375389999999999</v>
      </c>
      <c r="BO437" s="309">
        <v>0.17643429999999999</v>
      </c>
      <c r="BP437" s="309">
        <v>0.1451162</v>
      </c>
      <c r="BQ437" s="309">
        <v>4.1761389999999997E-6</v>
      </c>
      <c r="BR437" s="309">
        <v>1.307879E-2</v>
      </c>
      <c r="BS437" s="136">
        <v>9.7769453525543195</v>
      </c>
      <c r="BT437" s="136">
        <v>11.6331431865692</v>
      </c>
      <c r="BU437" s="136">
        <v>-1.4076672669034499E-3</v>
      </c>
      <c r="BV437" s="136">
        <v>-2.66261657816358E-3</v>
      </c>
      <c r="BW437" s="136">
        <v>3.63492721226066E-3</v>
      </c>
      <c r="BX437" s="136">
        <v>62.135569117416097</v>
      </c>
      <c r="BY437" s="136">
        <v>6930.7180078028196</v>
      </c>
      <c r="BZ437" s="136">
        <v>0</v>
      </c>
      <c r="CA437" s="136">
        <v>2.8593758120569701E-4</v>
      </c>
      <c r="CB437" s="136">
        <v>34142.337861951797</v>
      </c>
      <c r="CC437" s="136">
        <v>13485.362383363699</v>
      </c>
      <c r="CD437" s="136">
        <v>3800.6850003045301</v>
      </c>
      <c r="CE437" s="136">
        <v>0</v>
      </c>
      <c r="CF437" s="136">
        <v>46.886203999999999</v>
      </c>
      <c r="CG437" s="136">
        <v>115.58214099999999</v>
      </c>
      <c r="CH437" s="136">
        <v>25.4</v>
      </c>
      <c r="CI437" s="136">
        <v>27.706206896551699</v>
      </c>
      <c r="CJ437" s="136">
        <v>27.382825484764499</v>
      </c>
      <c r="CK437" s="136">
        <v>6.8400000000000002E-2</v>
      </c>
      <c r="CL437" s="136">
        <v>11.008800000000001</v>
      </c>
      <c r="CM437" s="136">
        <v>35.924399999999899</v>
      </c>
      <c r="CN437" s="136">
        <v>0</v>
      </c>
      <c r="CO437" s="136">
        <v>28198.725277000001</v>
      </c>
      <c r="CP437" s="136">
        <v>67176.462639999998</v>
      </c>
      <c r="CQ437" s="136">
        <v>92</v>
      </c>
      <c r="CR437" s="136">
        <v>80.4413793103448</v>
      </c>
      <c r="CS437" s="136">
        <v>79.847645429362899</v>
      </c>
      <c r="CT437" s="136">
        <v>1004.3</v>
      </c>
      <c r="CU437" s="136">
        <v>1006.17793103448</v>
      </c>
      <c r="CV437" s="136">
        <v>1006.24293628809</v>
      </c>
      <c r="CW437" s="136">
        <v>0</v>
      </c>
      <c r="CX437" s="136">
        <v>1.2551724137931</v>
      </c>
      <c r="CY437" s="136">
        <v>1.50526315789474</v>
      </c>
      <c r="CZ437" s="136">
        <v>39</v>
      </c>
      <c r="DA437" s="136">
        <v>178.48275862068999</v>
      </c>
      <c r="DB437" s="136">
        <v>178.34349030470901</v>
      </c>
      <c r="DC437" s="136">
        <v>0</v>
      </c>
      <c r="DD437" s="136">
        <v>3007.9250000000002</v>
      </c>
      <c r="DE437" s="136">
        <v>7197.45</v>
      </c>
      <c r="DF437" s="136">
        <v>0</v>
      </c>
      <c r="DG437" s="136">
        <v>27616.9</v>
      </c>
      <c r="DH437" s="136">
        <v>65508.925000000003</v>
      </c>
      <c r="DI437" s="136">
        <v>437.17500000000001</v>
      </c>
      <c r="DJ437" s="136">
        <v>66214.850000000006</v>
      </c>
      <c r="DK437" s="136">
        <v>163517.1</v>
      </c>
      <c r="DL437" s="136">
        <v>412.92500000000001</v>
      </c>
      <c r="DM437" s="136">
        <v>61425.7</v>
      </c>
      <c r="DN437" s="136">
        <v>152548.17499999999</v>
      </c>
      <c r="DO437" s="136">
        <v>0</v>
      </c>
      <c r="DP437" s="136">
        <v>1767.5509999999999</v>
      </c>
      <c r="DQ437" s="136">
        <v>4213.9489999999996</v>
      </c>
      <c r="DR437" s="136">
        <v>0</v>
      </c>
      <c r="DS437" s="136">
        <v>54.854999999999997</v>
      </c>
      <c r="DT437" s="136">
        <v>131.262</v>
      </c>
      <c r="DU437" s="136">
        <v>0</v>
      </c>
      <c r="DV437" s="136">
        <v>286.17500000000001</v>
      </c>
      <c r="DW437" s="136">
        <v>682</v>
      </c>
      <c r="DX437" s="136">
        <v>0</v>
      </c>
      <c r="DY437" s="136">
        <v>5234.2</v>
      </c>
      <c r="DZ437" s="136">
        <v>10072.475</v>
      </c>
      <c r="EA437" s="136">
        <v>0</v>
      </c>
      <c r="EB437" s="136">
        <v>7964.5749999999998</v>
      </c>
      <c r="EC437" s="136">
        <v>21280.5</v>
      </c>
      <c r="ED437" s="145">
        <v>0</v>
      </c>
      <c r="EE437" s="145">
        <v>0</v>
      </c>
      <c r="EF437" s="145">
        <v>23.700192564064583</v>
      </c>
      <c r="EG437" s="145">
        <v>0</v>
      </c>
      <c r="EH437" s="145">
        <v>0</v>
      </c>
      <c r="EI437" s="145">
        <v>0</v>
      </c>
      <c r="EJ437" s="145">
        <v>0</v>
      </c>
      <c r="EK437" s="145">
        <v>0</v>
      </c>
      <c r="EL437" s="145">
        <v>0</v>
      </c>
      <c r="EM437" s="145">
        <v>0</v>
      </c>
      <c r="EN437" s="145">
        <v>0</v>
      </c>
      <c r="EO437" s="145">
        <v>402.90327358909786</v>
      </c>
      <c r="EP437" s="145">
        <v>142.2011553843875</v>
      </c>
      <c r="EQ437" s="149">
        <v>0</v>
      </c>
      <c r="ER437" s="145">
        <v>0</v>
      </c>
      <c r="ES437" s="145">
        <v>0</v>
      </c>
      <c r="ET437" s="145">
        <v>0</v>
      </c>
      <c r="EU437" s="145">
        <v>0</v>
      </c>
      <c r="EV437" s="145">
        <v>0</v>
      </c>
      <c r="EW437" s="145">
        <v>0</v>
      </c>
      <c r="EX437" s="145">
        <v>23.700192564064583</v>
      </c>
      <c r="EY437" s="145">
        <v>0</v>
      </c>
      <c r="EZ437" s="145">
        <v>0</v>
      </c>
      <c r="FA437" s="145">
        <v>0</v>
      </c>
      <c r="FB437" s="145">
        <v>0</v>
      </c>
      <c r="FC437" s="145">
        <v>0</v>
      </c>
      <c r="FD437" s="145">
        <v>0</v>
      </c>
      <c r="FE437" s="145">
        <v>0</v>
      </c>
      <c r="FF437" s="145">
        <v>0</v>
      </c>
      <c r="FG437" s="145">
        <v>0</v>
      </c>
      <c r="FH437" s="145">
        <v>0</v>
      </c>
      <c r="FI437" s="145">
        <v>0</v>
      </c>
      <c r="FJ437" s="145">
        <v>0</v>
      </c>
      <c r="FK437" s="145">
        <v>0</v>
      </c>
      <c r="FL437" s="145">
        <v>0</v>
      </c>
      <c r="FM437" s="145">
        <v>0</v>
      </c>
      <c r="FN437" s="145">
        <v>0</v>
      </c>
      <c r="FO437" s="145">
        <v>0</v>
      </c>
      <c r="FP437" s="145">
        <v>0</v>
      </c>
      <c r="FQ437" s="145">
        <v>0</v>
      </c>
      <c r="FR437" s="145">
        <v>0</v>
      </c>
      <c r="FS437" s="145">
        <v>0</v>
      </c>
      <c r="FT437" s="145">
        <v>0</v>
      </c>
      <c r="FU437" s="145">
        <v>0</v>
      </c>
      <c r="FV437" s="145">
        <v>0</v>
      </c>
      <c r="FW437" s="145">
        <v>0</v>
      </c>
      <c r="FX437" s="145">
        <v>0</v>
      </c>
      <c r="FY437" s="145">
        <v>0</v>
      </c>
      <c r="FZ437" s="145">
        <v>0</v>
      </c>
      <c r="GA437" s="145">
        <v>0</v>
      </c>
      <c r="GB437" s="145">
        <v>663.60539179380828</v>
      </c>
      <c r="GC437" s="145">
        <v>0</v>
      </c>
      <c r="GD437" s="145">
        <v>0</v>
      </c>
      <c r="GE437" s="145">
        <v>0</v>
      </c>
      <c r="GF437" s="145">
        <v>0</v>
      </c>
      <c r="GG437" s="145">
        <v>0</v>
      </c>
      <c r="GH437" s="145">
        <v>0</v>
      </c>
      <c r="GI437" s="145">
        <v>0</v>
      </c>
      <c r="GJ437" s="145">
        <v>0</v>
      </c>
      <c r="GK437" s="145">
        <v>0</v>
      </c>
      <c r="GL437" s="145">
        <v>0</v>
      </c>
      <c r="GM437" s="145">
        <v>0</v>
      </c>
      <c r="GN437" s="145">
        <v>0</v>
      </c>
      <c r="GO437" s="145">
        <v>0</v>
      </c>
      <c r="GP437" s="145">
        <v>0</v>
      </c>
      <c r="GQ437" s="145">
        <v>0</v>
      </c>
      <c r="GR437" s="145">
        <v>0</v>
      </c>
      <c r="GS437" s="145">
        <v>0</v>
      </c>
      <c r="GT437" s="145">
        <v>0</v>
      </c>
      <c r="GU437" s="145">
        <v>0</v>
      </c>
      <c r="GV437" s="145">
        <v>0</v>
      </c>
      <c r="GW437" s="145">
        <v>0</v>
      </c>
      <c r="GX437" s="145">
        <v>0</v>
      </c>
      <c r="GY437" s="145">
        <v>0</v>
      </c>
      <c r="GZ437" s="145">
        <v>0</v>
      </c>
      <c r="HA437" s="145">
        <v>0</v>
      </c>
      <c r="HB437" s="145">
        <v>0</v>
      </c>
      <c r="HC437" s="145">
        <v>0</v>
      </c>
      <c r="HD437" s="145">
        <v>0</v>
      </c>
      <c r="HE437" s="145">
        <v>0</v>
      </c>
      <c r="HF437" s="145">
        <v>0</v>
      </c>
      <c r="HG437" s="145">
        <v>0</v>
      </c>
      <c r="HH437" s="145">
        <v>0</v>
      </c>
      <c r="HI437" s="145">
        <v>0</v>
      </c>
      <c r="HJ437" s="145">
        <v>23.700192564064583</v>
      </c>
      <c r="HK437" s="145">
        <v>0</v>
      </c>
      <c r="HL437" s="145">
        <v>0</v>
      </c>
      <c r="HM437" s="145">
        <v>23.700192564064583</v>
      </c>
      <c r="HN437" s="145">
        <v>0</v>
      </c>
      <c r="HO437" s="145">
        <v>23.700192564064583</v>
      </c>
      <c r="HP437" s="145">
        <v>0</v>
      </c>
      <c r="HQ437" s="145">
        <v>0</v>
      </c>
      <c r="HR437" s="145">
        <v>0</v>
      </c>
      <c r="HS437" s="145">
        <v>118.50096282032291</v>
      </c>
      <c r="HT437" s="145">
        <v>0</v>
      </c>
      <c r="HU437" s="145">
        <v>0</v>
      </c>
      <c r="HV437" s="145">
        <v>0</v>
      </c>
      <c r="HW437" s="145">
        <v>0</v>
      </c>
      <c r="HX437" s="145">
        <v>0</v>
      </c>
      <c r="HY437" s="145">
        <v>142.2011553843875</v>
      </c>
      <c r="HZ437" s="145">
        <v>0</v>
      </c>
      <c r="IA437" s="145">
        <v>0</v>
      </c>
      <c r="IB437" s="145">
        <v>0</v>
      </c>
      <c r="IC437" s="145">
        <v>0</v>
      </c>
      <c r="ID437" s="145">
        <v>0</v>
      </c>
      <c r="IE437" s="145">
        <v>0</v>
      </c>
      <c r="IF437" s="145">
        <v>0</v>
      </c>
      <c r="IG437" s="145">
        <v>0</v>
      </c>
      <c r="IH437" s="145">
        <v>0</v>
      </c>
      <c r="II437" s="145">
        <v>0</v>
      </c>
      <c r="IJ437" s="145">
        <v>0</v>
      </c>
      <c r="IK437" s="145">
        <v>0</v>
      </c>
      <c r="IL437" s="145">
        <v>0</v>
      </c>
      <c r="IM437" s="145">
        <v>0</v>
      </c>
      <c r="IN437" s="145">
        <v>0</v>
      </c>
      <c r="IO437" s="145">
        <v>0</v>
      </c>
      <c r="IP437" s="145">
        <v>0</v>
      </c>
      <c r="IQ437" s="145">
        <v>0</v>
      </c>
      <c r="IR437" s="145">
        <v>0</v>
      </c>
      <c r="IS437" s="145">
        <v>0</v>
      </c>
      <c r="IT437" s="145">
        <v>0</v>
      </c>
      <c r="IU437" s="145">
        <v>0</v>
      </c>
      <c r="IV437" s="145">
        <v>0</v>
      </c>
      <c r="IW437" s="145">
        <v>0</v>
      </c>
      <c r="IX437" s="145">
        <v>0</v>
      </c>
      <c r="IY437" s="145">
        <v>23.700192564064583</v>
      </c>
      <c r="IZ437" s="145">
        <v>0</v>
      </c>
      <c r="JA437" s="145">
        <v>165.90134794845207</v>
      </c>
      <c r="JB437" s="145">
        <v>0</v>
      </c>
      <c r="JC437" s="145">
        <v>0</v>
      </c>
      <c r="JD437" s="145">
        <v>0</v>
      </c>
      <c r="JE437" s="145">
        <v>0</v>
      </c>
      <c r="JF437" s="145">
        <v>0</v>
      </c>
      <c r="JG437" s="145">
        <v>0</v>
      </c>
      <c r="JH437" s="145">
        <v>0</v>
      </c>
      <c r="JI437" s="145">
        <v>0</v>
      </c>
      <c r="JJ437" s="145">
        <v>94.800770256258332</v>
      </c>
      <c r="JK437" s="145">
        <v>0</v>
      </c>
      <c r="JL437" s="145">
        <v>0</v>
      </c>
      <c r="JM437" s="145">
        <v>0</v>
      </c>
      <c r="JN437" s="145">
        <v>0</v>
      </c>
      <c r="JO437" s="145">
        <v>23.700192564064583</v>
      </c>
      <c r="JP437" s="145">
        <v>0</v>
      </c>
      <c r="JQ437" s="145">
        <v>0</v>
      </c>
      <c r="JR437" s="145">
        <v>0</v>
      </c>
      <c r="JS437" s="145">
        <v>23.700192564064583</v>
      </c>
      <c r="JT437" s="145">
        <v>0</v>
      </c>
      <c r="JU437" s="145">
        <v>0</v>
      </c>
      <c r="JV437" s="145">
        <v>331.80269589690414</v>
      </c>
      <c r="JW437" s="145">
        <v>0</v>
      </c>
      <c r="JX437" s="145">
        <v>0</v>
      </c>
      <c r="JY437" s="145">
        <v>0</v>
      </c>
      <c r="JZ437" s="145">
        <v>0</v>
      </c>
      <c r="KA437" s="145">
        <v>47.400385128129166</v>
      </c>
      <c r="KB437" s="145">
        <v>0</v>
      </c>
      <c r="KC437" s="145">
        <v>71.100577692193752</v>
      </c>
      <c r="KD437" s="145">
        <v>663.60539179380828</v>
      </c>
      <c r="KE437" s="145">
        <v>0</v>
      </c>
      <c r="KF437" s="145">
        <v>0</v>
      </c>
      <c r="KG437" s="145">
        <v>0</v>
      </c>
      <c r="KH437" s="145">
        <v>0</v>
      </c>
      <c r="KI437" s="145">
        <v>0</v>
      </c>
      <c r="KJ437" s="145">
        <v>260.70211820471042</v>
      </c>
      <c r="KK437" s="145">
        <v>47.400385128129166</v>
      </c>
      <c r="KL437" s="145">
        <v>0</v>
      </c>
      <c r="KM437" s="145">
        <v>118.50096282032291</v>
      </c>
      <c r="KN437" s="145">
        <v>426.60346615316246</v>
      </c>
      <c r="KO437" s="145">
        <v>1943.4157902532957</v>
      </c>
      <c r="KP437" s="145">
        <v>0</v>
      </c>
      <c r="KQ437" s="145">
        <v>0</v>
      </c>
      <c r="KR437" s="145">
        <v>23.700192564064583</v>
      </c>
      <c r="KS437" s="145">
        <v>118.50096282032291</v>
      </c>
      <c r="KT437" s="145">
        <v>0</v>
      </c>
      <c r="KU437" s="145">
        <v>47.400385128129166</v>
      </c>
      <c r="KV437" s="145">
        <v>0</v>
      </c>
      <c r="KW437" s="145">
        <v>0</v>
      </c>
      <c r="KX437" s="145">
        <v>0</v>
      </c>
      <c r="KY437" s="145">
        <v>0</v>
      </c>
      <c r="KZ437" s="145">
        <v>0</v>
      </c>
      <c r="LA437" s="145">
        <v>0</v>
      </c>
      <c r="LB437" s="145">
        <v>0</v>
      </c>
      <c r="LC437" s="145">
        <v>0</v>
      </c>
      <c r="LD437" s="145">
        <v>71.100577692193752</v>
      </c>
      <c r="LE437" s="145">
        <v>118.50096282032291</v>
      </c>
      <c r="LF437" s="145">
        <v>0</v>
      </c>
      <c r="LG437" s="145">
        <v>0</v>
      </c>
      <c r="LH437" s="145">
        <v>0</v>
      </c>
      <c r="LI437" s="145">
        <v>0</v>
      </c>
      <c r="LJ437" s="145">
        <v>23.700192564064583</v>
      </c>
      <c r="LK437" s="145">
        <v>0</v>
      </c>
      <c r="LL437" s="146">
        <v>0</v>
      </c>
      <c r="LM437" s="145">
        <v>0</v>
      </c>
      <c r="LN437" s="145">
        <v>23.700192564064583</v>
      </c>
      <c r="LO437" s="145">
        <v>0</v>
      </c>
      <c r="LP437" s="145">
        <v>0</v>
      </c>
      <c r="LQ437" s="145">
        <v>213.30173307658123</v>
      </c>
      <c r="LR437" s="145">
        <v>0</v>
      </c>
      <c r="LS437" s="145">
        <v>0</v>
      </c>
      <c r="LT437" s="145">
        <v>0</v>
      </c>
      <c r="LU437" s="145">
        <v>0</v>
      </c>
      <c r="LV437" s="145">
        <v>0</v>
      </c>
      <c r="LW437" s="145">
        <v>0</v>
      </c>
      <c r="LX437" s="145">
        <v>0</v>
      </c>
      <c r="LY437" s="145">
        <v>0</v>
      </c>
      <c r="LZ437" s="145">
        <v>0</v>
      </c>
      <c r="MA437" s="145">
        <v>0</v>
      </c>
      <c r="MB437" s="145">
        <v>0</v>
      </c>
      <c r="MC437" s="145">
        <v>0</v>
      </c>
      <c r="MD437" s="145">
        <v>0</v>
      </c>
      <c r="ME437" s="145">
        <v>118.50096282032291</v>
      </c>
      <c r="MF437" s="145">
        <v>0</v>
      </c>
      <c r="MG437" s="145">
        <v>0</v>
      </c>
      <c r="MH437" s="145">
        <v>0</v>
      </c>
      <c r="MI437" s="145">
        <v>0</v>
      </c>
      <c r="MJ437" s="145">
        <v>189.60154051251666</v>
      </c>
      <c r="MK437" s="145">
        <v>0</v>
      </c>
      <c r="ML437" s="145">
        <v>0</v>
      </c>
      <c r="MM437" s="145">
        <v>0</v>
      </c>
      <c r="MN437" s="145">
        <v>0</v>
      </c>
      <c r="MO437" s="145">
        <v>0</v>
      </c>
      <c r="MP437" s="145">
        <v>0</v>
      </c>
      <c r="MQ437" s="145">
        <v>23.700192564064583</v>
      </c>
      <c r="MR437" s="145">
        <v>0</v>
      </c>
      <c r="MS437" s="145">
        <v>0</v>
      </c>
      <c r="MT437" s="145">
        <v>0</v>
      </c>
      <c r="MU437" s="145">
        <v>0</v>
      </c>
      <c r="MV437" s="145">
        <v>0</v>
      </c>
      <c r="MW437" s="145">
        <v>0</v>
      </c>
      <c r="MX437" s="145">
        <v>0</v>
      </c>
      <c r="MY437" s="145">
        <v>0</v>
      </c>
      <c r="MZ437" s="145">
        <v>0</v>
      </c>
      <c r="NA437" s="145">
        <v>0</v>
      </c>
      <c r="NB437" s="145">
        <v>0</v>
      </c>
      <c r="NC437" s="145">
        <v>0</v>
      </c>
      <c r="ND437" s="145">
        <v>0</v>
      </c>
      <c r="NE437" s="145">
        <v>0</v>
      </c>
      <c r="NF437" s="145">
        <v>0</v>
      </c>
      <c r="NG437" s="145">
        <v>0</v>
      </c>
      <c r="NH437" s="145">
        <v>0</v>
      </c>
      <c r="NI437" s="145">
        <v>0</v>
      </c>
      <c r="NJ437" s="145">
        <v>0</v>
      </c>
      <c r="NK437" s="145">
        <v>0</v>
      </c>
      <c r="NL437" s="145">
        <v>0</v>
      </c>
      <c r="NM437" s="145">
        <v>0</v>
      </c>
      <c r="NN437" s="145">
        <v>0</v>
      </c>
      <c r="NO437" s="145">
        <v>0</v>
      </c>
      <c r="NP437" s="145">
        <v>0</v>
      </c>
      <c r="NQ437" s="145">
        <v>0</v>
      </c>
      <c r="NR437" s="145">
        <v>47.400385128129166</v>
      </c>
      <c r="NS437" s="145">
        <v>0</v>
      </c>
      <c r="NT437" s="145">
        <v>0</v>
      </c>
      <c r="NU437" s="145">
        <v>0</v>
      </c>
      <c r="NV437" s="145">
        <v>0</v>
      </c>
      <c r="NW437" s="145">
        <v>0</v>
      </c>
      <c r="NX437" s="145">
        <v>0</v>
      </c>
      <c r="NY437" s="145">
        <v>23.700192564064583</v>
      </c>
      <c r="NZ437" s="145">
        <v>0</v>
      </c>
      <c r="OA437" s="145">
        <v>23.700192564064583</v>
      </c>
      <c r="OB437" s="145">
        <v>0</v>
      </c>
      <c r="OC437" s="145">
        <v>0</v>
      </c>
      <c r="OD437" s="145">
        <v>0</v>
      </c>
      <c r="OE437" s="145">
        <v>23.700192564064583</v>
      </c>
      <c r="OF437" s="145">
        <v>0</v>
      </c>
      <c r="OG437" s="145">
        <v>0</v>
      </c>
      <c r="OH437" s="145">
        <v>0</v>
      </c>
      <c r="OI437" s="145">
        <v>0</v>
      </c>
      <c r="OJ437" s="145">
        <v>0</v>
      </c>
      <c r="OK437" s="145">
        <v>0</v>
      </c>
      <c r="OL437" s="145">
        <v>0</v>
      </c>
      <c r="OM437" s="145">
        <v>0</v>
      </c>
      <c r="ON437" s="145">
        <v>0</v>
      </c>
    </row>
    <row r="438" spans="1:404" ht="20.25" customHeight="1">
      <c r="A438" s="17">
        <v>40318</v>
      </c>
      <c r="B438" s="18" t="s">
        <v>253</v>
      </c>
      <c r="C438" s="19">
        <v>2</v>
      </c>
      <c r="D438" s="14">
        <v>-3.4265099999999999</v>
      </c>
      <c r="E438" s="15">
        <v>-60.287269999999999</v>
      </c>
      <c r="F438" s="11" t="s">
        <v>12</v>
      </c>
      <c r="G438" s="13">
        <v>3</v>
      </c>
      <c r="H438" s="11" t="s">
        <v>41</v>
      </c>
      <c r="I438" s="12" t="s">
        <v>551</v>
      </c>
      <c r="J438" s="12" t="s">
        <v>1931</v>
      </c>
      <c r="K438" s="16" t="s">
        <v>546</v>
      </c>
      <c r="L438" s="136">
        <v>0</v>
      </c>
      <c r="M438" s="20">
        <v>10</v>
      </c>
      <c r="N438" s="20">
        <v>1.5</v>
      </c>
      <c r="O438" s="20">
        <v>28.09</v>
      </c>
      <c r="P438" s="20">
        <v>68.67</v>
      </c>
      <c r="Q438" s="20">
        <v>8.91</v>
      </c>
      <c r="R438" s="236">
        <v>4.7666666666666666</v>
      </c>
      <c r="S438" s="236">
        <v>0.37333333333333335</v>
      </c>
      <c r="T438" s="236">
        <v>3.1666666666666665</v>
      </c>
      <c r="U438" s="236">
        <v>0.73333333333333339</v>
      </c>
      <c r="V438" s="21" t="s">
        <v>15</v>
      </c>
      <c r="W438" s="20">
        <v>6.94</v>
      </c>
      <c r="X438" s="20">
        <v>1.89</v>
      </c>
      <c r="Y438" s="20">
        <v>8.18</v>
      </c>
      <c r="Z438" s="236">
        <v>8</v>
      </c>
      <c r="AA438" s="167">
        <v>25.33</v>
      </c>
      <c r="AB438" s="167">
        <v>5.87</v>
      </c>
      <c r="AC438" s="167">
        <v>14.18</v>
      </c>
      <c r="AD438" s="167">
        <v>0.04</v>
      </c>
      <c r="AE438" s="178" t="s">
        <v>1900</v>
      </c>
      <c r="AF438" s="167">
        <v>0.69</v>
      </c>
      <c r="AG438" s="28" t="s">
        <v>1900</v>
      </c>
      <c r="AH438" s="167">
        <v>0.28000000000000003</v>
      </c>
      <c r="AI438" s="206">
        <v>3.17</v>
      </c>
      <c r="AJ438" s="167">
        <v>0.49</v>
      </c>
      <c r="AK438" s="167">
        <v>1.03</v>
      </c>
      <c r="AL438" s="167">
        <v>0.67</v>
      </c>
      <c r="AM438" s="206">
        <v>0.46135501000000001</v>
      </c>
      <c r="AN438" s="21" t="s">
        <v>15</v>
      </c>
      <c r="AO438" s="21" t="s">
        <v>15</v>
      </c>
      <c r="AP438" s="21" t="s">
        <v>15</v>
      </c>
      <c r="AQ438" s="21" t="s">
        <v>15</v>
      </c>
      <c r="AR438" s="261" t="str">
        <f t="shared" si="35"/>
        <v>NaN</v>
      </c>
      <c r="AS438" s="21" t="s">
        <v>15</v>
      </c>
      <c r="AT438" s="21" t="s">
        <v>15</v>
      </c>
      <c r="AU438" s="21" t="s">
        <v>15</v>
      </c>
      <c r="AV438" s="21" t="s">
        <v>15</v>
      </c>
      <c r="AW438" s="204">
        <f t="shared" si="36"/>
        <v>25.576287442964425</v>
      </c>
      <c r="AX438" s="20">
        <v>3.55</v>
      </c>
      <c r="AY438" s="20">
        <v>1.0259799999999999</v>
      </c>
      <c r="AZ438" s="217">
        <f t="shared" si="37"/>
        <v>0.15502570032220242</v>
      </c>
      <c r="BA438" s="20">
        <v>2.5240200000000002</v>
      </c>
      <c r="BB438" s="248">
        <f t="shared" ref="BB438" si="48">(BA438*62.004*0.001)/0.2259</f>
        <v>0.69278147888446229</v>
      </c>
      <c r="BC438" s="20">
        <v>0.63</v>
      </c>
      <c r="BD438" s="206">
        <f t="shared" si="41"/>
        <v>0.18347431462741493</v>
      </c>
      <c r="BE438" s="21" t="s">
        <v>15</v>
      </c>
      <c r="BF438" s="235">
        <v>0.28000000000000003</v>
      </c>
      <c r="BG438" s="217">
        <f t="shared" si="40"/>
        <v>0.40796317032736984</v>
      </c>
      <c r="BH438" s="21" t="s">
        <v>15</v>
      </c>
      <c r="BI438" s="21" t="s">
        <v>15</v>
      </c>
      <c r="BJ438" s="309">
        <v>21.404900000000001</v>
      </c>
      <c r="BK438" s="309">
        <v>1569118000</v>
      </c>
      <c r="BL438" s="309">
        <v>270686100</v>
      </c>
      <c r="BM438" s="309">
        <v>0.46161259999999998</v>
      </c>
      <c r="BN438" s="309">
        <v>0.20375389999999999</v>
      </c>
      <c r="BO438" s="309">
        <v>0.17643429999999999</v>
      </c>
      <c r="BP438" s="309">
        <v>0.1451162</v>
      </c>
      <c r="BQ438" s="309">
        <v>4.1761389999999997E-6</v>
      </c>
      <c r="BR438" s="309">
        <v>1.307879E-2</v>
      </c>
      <c r="BS438" s="136">
        <v>9.7769453525543195</v>
      </c>
      <c r="BT438" s="136">
        <v>11.6331431865692</v>
      </c>
      <c r="BU438" s="136">
        <v>-1.4076672669034499E-3</v>
      </c>
      <c r="BV438" s="136">
        <v>-2.66261657816358E-3</v>
      </c>
      <c r="BW438" s="136">
        <v>3.63492721226066E-3</v>
      </c>
      <c r="BX438" s="136">
        <v>62.135569117416097</v>
      </c>
      <c r="BY438" s="136">
        <v>6930.7180078028196</v>
      </c>
      <c r="BZ438" s="136">
        <v>0</v>
      </c>
      <c r="CA438" s="136">
        <v>2.8593758120569701E-4</v>
      </c>
      <c r="CB438" s="136">
        <v>34142.337861951797</v>
      </c>
      <c r="CC438" s="136">
        <v>13485.362383363699</v>
      </c>
      <c r="CD438" s="136">
        <v>3800.6850003045301</v>
      </c>
      <c r="CE438" s="136">
        <v>0</v>
      </c>
      <c r="CF438" s="136">
        <v>46.886203999999999</v>
      </c>
      <c r="CG438" s="136">
        <v>115.58214099999999</v>
      </c>
      <c r="CH438" s="136">
        <v>25.4</v>
      </c>
      <c r="CI438" s="136">
        <v>27.706206896551699</v>
      </c>
      <c r="CJ438" s="136">
        <v>27.382825484764499</v>
      </c>
      <c r="CK438" s="136">
        <v>6.8400000000000002E-2</v>
      </c>
      <c r="CL438" s="136">
        <v>11.008800000000001</v>
      </c>
      <c r="CM438" s="136">
        <v>35.924399999999899</v>
      </c>
      <c r="CN438" s="136">
        <v>0</v>
      </c>
      <c r="CO438" s="136">
        <v>28198.725277000001</v>
      </c>
      <c r="CP438" s="136">
        <v>67176.462639999998</v>
      </c>
      <c r="CQ438" s="136">
        <v>92</v>
      </c>
      <c r="CR438" s="136">
        <v>80.4413793103448</v>
      </c>
      <c r="CS438" s="136">
        <v>79.847645429362899</v>
      </c>
      <c r="CT438" s="136">
        <v>1004.3</v>
      </c>
      <c r="CU438" s="136">
        <v>1006.17793103448</v>
      </c>
      <c r="CV438" s="136">
        <v>1006.24293628809</v>
      </c>
      <c r="CW438" s="136">
        <v>0</v>
      </c>
      <c r="CX438" s="136">
        <v>1.2551724137931</v>
      </c>
      <c r="CY438" s="136">
        <v>1.50526315789474</v>
      </c>
      <c r="CZ438" s="136">
        <v>39</v>
      </c>
      <c r="DA438" s="136">
        <v>178.48275862068999</v>
      </c>
      <c r="DB438" s="136">
        <v>178.34349030470901</v>
      </c>
      <c r="DC438" s="136">
        <v>0</v>
      </c>
      <c r="DD438" s="136">
        <v>3007.9250000000002</v>
      </c>
      <c r="DE438" s="136">
        <v>7197.45</v>
      </c>
      <c r="DF438" s="136">
        <v>0</v>
      </c>
      <c r="DG438" s="136">
        <v>27616.9</v>
      </c>
      <c r="DH438" s="136">
        <v>65508.925000000003</v>
      </c>
      <c r="DI438" s="136">
        <v>437.17500000000001</v>
      </c>
      <c r="DJ438" s="136">
        <v>66214.850000000006</v>
      </c>
      <c r="DK438" s="136">
        <v>163517.1</v>
      </c>
      <c r="DL438" s="136">
        <v>412.92500000000001</v>
      </c>
      <c r="DM438" s="136">
        <v>61425.7</v>
      </c>
      <c r="DN438" s="136">
        <v>152548.17499999999</v>
      </c>
      <c r="DO438" s="136">
        <v>0</v>
      </c>
      <c r="DP438" s="136">
        <v>1767.5509999999999</v>
      </c>
      <c r="DQ438" s="136">
        <v>4213.9489999999996</v>
      </c>
      <c r="DR438" s="136">
        <v>0</v>
      </c>
      <c r="DS438" s="136">
        <v>54.854999999999997</v>
      </c>
      <c r="DT438" s="136">
        <v>131.262</v>
      </c>
      <c r="DU438" s="136">
        <v>0</v>
      </c>
      <c r="DV438" s="136">
        <v>286.17500000000001</v>
      </c>
      <c r="DW438" s="136">
        <v>682</v>
      </c>
      <c r="DX438" s="136">
        <v>0</v>
      </c>
      <c r="DY438" s="136">
        <v>5234.2</v>
      </c>
      <c r="DZ438" s="136">
        <v>10072.475</v>
      </c>
      <c r="EA438" s="136">
        <v>0</v>
      </c>
      <c r="EB438" s="136">
        <v>7964.5749999999998</v>
      </c>
      <c r="EC438" s="136">
        <v>21280.5</v>
      </c>
      <c r="ED438" s="136"/>
      <c r="EE438" s="136"/>
      <c r="EF438" s="136"/>
      <c r="EG438" s="136"/>
      <c r="EH438" s="136"/>
      <c r="EI438" s="136"/>
      <c r="EJ438" s="136"/>
      <c r="EK438" s="136"/>
      <c r="EL438" s="136"/>
      <c r="EM438" s="136"/>
      <c r="EN438" s="136"/>
      <c r="EO438" s="136"/>
      <c r="EP438" s="136"/>
      <c r="ER438" s="136"/>
      <c r="ES438" s="136"/>
      <c r="ET438" s="136"/>
      <c r="EU438" s="136"/>
      <c r="EV438" s="136"/>
      <c r="EW438" s="136"/>
      <c r="EX438" s="136"/>
      <c r="EY438" s="136"/>
      <c r="EZ438" s="136"/>
      <c r="FA438" s="136"/>
      <c r="FB438" s="136"/>
      <c r="FC438" s="136"/>
      <c r="FD438" s="136"/>
      <c r="FE438" s="136"/>
      <c r="FF438" s="136"/>
      <c r="FG438" s="136"/>
      <c r="FH438" s="136"/>
      <c r="FI438" s="136"/>
      <c r="FJ438" s="136"/>
      <c r="FK438" s="136"/>
      <c r="FL438" s="136"/>
      <c r="FM438" s="136"/>
      <c r="FN438" s="136"/>
      <c r="FO438" s="136"/>
      <c r="FP438" s="136"/>
      <c r="FQ438" s="136"/>
      <c r="FR438" s="136"/>
      <c r="FS438" s="136"/>
      <c r="FT438" s="136"/>
      <c r="FU438" s="136"/>
      <c r="FV438" s="136"/>
      <c r="FW438" s="136"/>
      <c r="FX438" s="136"/>
      <c r="FY438" s="136"/>
      <c r="FZ438" s="136"/>
      <c r="GA438" s="136"/>
      <c r="GB438" s="136"/>
      <c r="GC438" s="136"/>
      <c r="GD438" s="136"/>
      <c r="GE438" s="136"/>
      <c r="GF438" s="136"/>
      <c r="GG438" s="136"/>
      <c r="GH438" s="136"/>
      <c r="GI438" s="136"/>
      <c r="GJ438" s="136"/>
      <c r="GK438" s="136"/>
      <c r="GL438" s="136"/>
      <c r="GM438" s="136"/>
      <c r="GN438" s="136"/>
      <c r="GO438" s="136"/>
      <c r="GP438" s="136"/>
      <c r="GQ438" s="136"/>
      <c r="GR438" s="136"/>
      <c r="GS438" s="136"/>
      <c r="GT438" s="136"/>
      <c r="GU438" s="136"/>
      <c r="GV438" s="136"/>
      <c r="GW438" s="136"/>
      <c r="GX438" s="136"/>
      <c r="GY438" s="136"/>
      <c r="GZ438" s="136"/>
      <c r="HA438" s="136"/>
      <c r="HB438" s="136"/>
      <c r="HC438" s="136"/>
      <c r="HD438" s="136"/>
      <c r="HE438" s="136"/>
      <c r="HF438" s="136"/>
      <c r="HG438" s="136"/>
      <c r="HH438" s="136"/>
      <c r="HI438" s="136"/>
      <c r="HJ438" s="136"/>
      <c r="HK438" s="136"/>
      <c r="HL438" s="136"/>
      <c r="HM438" s="136"/>
      <c r="HN438" s="136"/>
      <c r="HO438" s="136"/>
      <c r="HP438" s="136"/>
      <c r="HQ438" s="136"/>
      <c r="HR438" s="136"/>
      <c r="HS438" s="136"/>
      <c r="HT438" s="136"/>
      <c r="HU438" s="136"/>
      <c r="HV438" s="136"/>
      <c r="HW438" s="136"/>
      <c r="HX438" s="136"/>
      <c r="HY438" s="136"/>
      <c r="HZ438" s="136"/>
      <c r="IA438" s="136"/>
      <c r="IB438" s="136"/>
      <c r="IC438" s="136"/>
      <c r="ID438" s="136"/>
      <c r="IE438" s="136"/>
      <c r="IF438" s="136"/>
      <c r="IG438" s="136"/>
      <c r="IH438" s="136"/>
      <c r="II438" s="136"/>
      <c r="IJ438" s="136"/>
      <c r="IK438" s="136"/>
      <c r="IL438" s="136"/>
      <c r="IM438" s="136"/>
      <c r="IN438" s="136"/>
      <c r="IO438" s="136"/>
      <c r="IP438" s="136"/>
      <c r="IQ438" s="136"/>
      <c r="IR438" s="136"/>
      <c r="IS438" s="136"/>
      <c r="IT438" s="136"/>
      <c r="IU438" s="136"/>
      <c r="IV438" s="136"/>
      <c r="IW438" s="136"/>
      <c r="IX438" s="136"/>
      <c r="IY438" s="136"/>
      <c r="IZ438" s="136"/>
      <c r="JA438" s="136"/>
      <c r="JB438" s="136"/>
      <c r="JC438" s="136"/>
      <c r="JD438" s="136"/>
      <c r="JE438" s="136"/>
      <c r="JF438" s="136"/>
      <c r="JG438" s="136"/>
      <c r="JH438" s="136"/>
      <c r="JI438" s="136"/>
      <c r="JJ438" s="136"/>
      <c r="JK438" s="136"/>
      <c r="JL438" s="136"/>
      <c r="JM438" s="136"/>
      <c r="JN438" s="136"/>
      <c r="JO438" s="136"/>
      <c r="JP438" s="136"/>
      <c r="JQ438" s="136"/>
      <c r="JR438" s="136"/>
      <c r="JS438" s="136"/>
      <c r="JT438" s="136"/>
      <c r="JU438" s="136"/>
      <c r="JV438" s="136"/>
      <c r="JW438" s="136"/>
      <c r="JX438" s="136"/>
      <c r="JY438" s="136"/>
      <c r="JZ438" s="136"/>
      <c r="KA438" s="136"/>
      <c r="KB438" s="136"/>
      <c r="KC438" s="136"/>
      <c r="KD438" s="136"/>
      <c r="KE438" s="136"/>
      <c r="KF438" s="136"/>
      <c r="KG438" s="136"/>
      <c r="KH438" s="136"/>
      <c r="KI438" s="136"/>
      <c r="KJ438" s="136"/>
      <c r="KK438" s="136"/>
      <c r="KL438" s="136"/>
      <c r="KM438" s="136"/>
      <c r="KN438" s="136"/>
      <c r="KO438" s="136"/>
      <c r="KP438" s="136"/>
      <c r="KQ438" s="136"/>
      <c r="KR438" s="136"/>
      <c r="KS438" s="136"/>
      <c r="KT438" s="136"/>
      <c r="KU438" s="136"/>
      <c r="KV438" s="136"/>
      <c r="KW438" s="136"/>
      <c r="KX438" s="136"/>
      <c r="KY438" s="136"/>
      <c r="KZ438" s="136"/>
      <c r="LA438" s="136"/>
      <c r="LB438" s="136"/>
      <c r="LC438" s="136"/>
      <c r="LD438" s="136"/>
      <c r="LE438" s="136"/>
      <c r="LF438" s="136"/>
      <c r="LG438" s="136"/>
      <c r="LH438" s="136"/>
      <c r="LI438" s="136"/>
      <c r="LJ438" s="136"/>
      <c r="LK438" s="136"/>
      <c r="LL438" s="136"/>
      <c r="LM438" s="136"/>
      <c r="LN438" s="136"/>
      <c r="LO438" s="136"/>
      <c r="LP438" s="136"/>
      <c r="LQ438" s="136"/>
      <c r="LR438" s="136"/>
      <c r="LS438" s="136"/>
      <c r="LT438" s="136"/>
      <c r="LU438" s="136"/>
      <c r="LV438" s="136"/>
      <c r="LW438" s="136"/>
      <c r="LX438" s="136"/>
      <c r="LY438" s="136"/>
      <c r="LZ438" s="136"/>
      <c r="MA438" s="136"/>
      <c r="MB438" s="136"/>
      <c r="MC438" s="136"/>
      <c r="MD438" s="136"/>
      <c r="ME438" s="136"/>
      <c r="MF438" s="136"/>
      <c r="MG438" s="136"/>
      <c r="MH438" s="136"/>
      <c r="MI438" s="136"/>
      <c r="MJ438" s="136"/>
      <c r="MK438" s="136"/>
      <c r="ML438" s="136"/>
      <c r="MM438" s="136"/>
      <c r="MN438" s="136"/>
      <c r="MO438" s="136"/>
      <c r="MP438" s="136"/>
      <c r="MQ438" s="136"/>
      <c r="MR438" s="136"/>
      <c r="MS438" s="136"/>
      <c r="MT438" s="136"/>
      <c r="MU438" s="136"/>
      <c r="MV438" s="136"/>
      <c r="MW438" s="136"/>
      <c r="MX438" s="136"/>
      <c r="MY438" s="136"/>
      <c r="MZ438" s="136"/>
      <c r="NA438" s="136"/>
      <c r="NB438" s="136"/>
      <c r="NC438" s="136"/>
      <c r="ND438" s="136"/>
      <c r="NE438" s="136"/>
      <c r="NF438" s="136"/>
      <c r="NG438" s="136"/>
      <c r="NH438" s="136"/>
      <c r="NI438" s="136"/>
      <c r="NJ438" s="136"/>
      <c r="NK438" s="136"/>
      <c r="NL438" s="136"/>
      <c r="NM438" s="136"/>
      <c r="NN438" s="136"/>
      <c r="NO438" s="136"/>
      <c r="NP438" s="136"/>
      <c r="NQ438" s="136"/>
      <c r="NR438" s="136"/>
      <c r="NS438" s="136"/>
      <c r="NT438" s="136"/>
      <c r="NU438" s="136"/>
      <c r="NV438" s="136"/>
      <c r="NW438" s="136"/>
      <c r="NX438" s="136"/>
      <c r="NY438" s="136"/>
      <c r="NZ438" s="136"/>
      <c r="OA438" s="136"/>
      <c r="OB438" s="136"/>
      <c r="OC438" s="136"/>
      <c r="OD438" s="136"/>
      <c r="OE438" s="136"/>
      <c r="OF438" s="136"/>
      <c r="OG438" s="136"/>
      <c r="OH438" s="136"/>
      <c r="OI438" s="136"/>
      <c r="OJ438" s="136"/>
      <c r="OK438" s="136"/>
      <c r="OL438" s="136"/>
      <c r="OM438" s="136"/>
      <c r="ON438" s="136"/>
    </row>
    <row r="439" spans="1:404" ht="20.25" customHeight="1">
      <c r="A439" s="25">
        <v>40318</v>
      </c>
      <c r="B439" s="26" t="s">
        <v>547</v>
      </c>
      <c r="C439" s="27">
        <v>2</v>
      </c>
      <c r="D439" s="14">
        <v>-3.4975200000000002</v>
      </c>
      <c r="E439" s="23">
        <v>-60.26388</v>
      </c>
      <c r="F439" s="11" t="s">
        <v>12</v>
      </c>
      <c r="G439" s="13">
        <v>1</v>
      </c>
      <c r="H439" s="11" t="s">
        <v>13</v>
      </c>
      <c r="I439" s="12" t="s">
        <v>549</v>
      </c>
      <c r="J439" s="12" t="s">
        <v>1931</v>
      </c>
      <c r="K439" s="24" t="s">
        <v>546</v>
      </c>
      <c r="L439" s="136">
        <v>0</v>
      </c>
      <c r="M439" s="28">
        <v>13</v>
      </c>
      <c r="N439" s="28">
        <v>1.64</v>
      </c>
      <c r="O439" s="28">
        <v>27.37</v>
      </c>
      <c r="P439" s="28">
        <v>34</v>
      </c>
      <c r="Q439" s="28">
        <v>10.23</v>
      </c>
      <c r="R439" s="228">
        <v>3.7999999999999994</v>
      </c>
      <c r="S439" s="228">
        <v>0.3</v>
      </c>
      <c r="T439" s="228">
        <v>4.5000000000000009</v>
      </c>
      <c r="U439" s="228">
        <v>1.0333333333333334</v>
      </c>
      <c r="V439" s="21" t="s">
        <v>15</v>
      </c>
      <c r="W439" s="28">
        <v>6.38</v>
      </c>
      <c r="X439" s="28">
        <v>0.64</v>
      </c>
      <c r="Y439" s="28">
        <v>11.63</v>
      </c>
      <c r="Z439" s="228">
        <v>3.4</v>
      </c>
      <c r="AA439" s="20">
        <v>2.6</v>
      </c>
      <c r="AB439" s="20">
        <v>5.82</v>
      </c>
      <c r="AC439" s="20">
        <v>10.06</v>
      </c>
      <c r="AD439" s="20" t="s">
        <v>1895</v>
      </c>
      <c r="AE439" s="178" t="s">
        <v>1900</v>
      </c>
      <c r="AF439" s="20">
        <v>0.6</v>
      </c>
      <c r="AG439" s="28" t="s">
        <v>1900</v>
      </c>
      <c r="AH439" s="20">
        <v>0.24</v>
      </c>
      <c r="AI439" s="204">
        <v>2.31</v>
      </c>
      <c r="AJ439" s="20">
        <v>0.39</v>
      </c>
      <c r="AK439" s="20">
        <v>0.8</v>
      </c>
      <c r="AL439" s="20">
        <v>0.6</v>
      </c>
      <c r="AM439" s="204">
        <v>0.26546051999999998</v>
      </c>
      <c r="AN439" s="29" t="s">
        <v>15</v>
      </c>
      <c r="AO439" s="205" t="s">
        <v>15</v>
      </c>
      <c r="AP439" s="205" t="s">
        <v>15</v>
      </c>
      <c r="AQ439" s="205" t="s">
        <v>15</v>
      </c>
      <c r="AR439" s="261" t="str">
        <f t="shared" si="35"/>
        <v>NaN</v>
      </c>
      <c r="AS439" s="29" t="s">
        <v>15</v>
      </c>
      <c r="AT439" s="29" t="s">
        <v>15</v>
      </c>
      <c r="AU439" s="29" t="s">
        <v>15</v>
      </c>
      <c r="AV439" s="29" t="s">
        <v>15</v>
      </c>
      <c r="AW439" s="204">
        <f t="shared" si="36"/>
        <v>14.716421014434863</v>
      </c>
      <c r="AX439" s="28">
        <v>1.80623</v>
      </c>
      <c r="AY439" s="28">
        <v>0.48168</v>
      </c>
      <c r="AZ439" s="217">
        <f t="shared" si="37"/>
        <v>7.278190542817449E-2</v>
      </c>
      <c r="BA439" s="28">
        <v>1.3245499999999999</v>
      </c>
      <c r="BB439" s="248">
        <f t="shared" ref="BB439" si="49">(BA439*62.004*0.001)/0.2259</f>
        <v>0.36355643293492695</v>
      </c>
      <c r="BC439" s="28">
        <v>3.0268299999999999</v>
      </c>
      <c r="BD439" s="206">
        <f t="shared" si="41"/>
        <v>0.88150088848206076</v>
      </c>
      <c r="BE439" s="29" t="s">
        <v>15</v>
      </c>
      <c r="BF439" s="233">
        <v>0.24</v>
      </c>
      <c r="BG439" s="217">
        <f t="shared" si="40"/>
        <v>0.23142781596388484</v>
      </c>
      <c r="BH439" s="29" t="s">
        <v>15</v>
      </c>
      <c r="BI439" s="29" t="s">
        <v>15</v>
      </c>
      <c r="BJ439" s="309">
        <v>21.404900000000001</v>
      </c>
      <c r="BK439" s="309">
        <v>1569118000</v>
      </c>
      <c r="BL439" s="309">
        <v>270686100</v>
      </c>
      <c r="BM439" s="309">
        <v>0.46161259999999998</v>
      </c>
      <c r="BN439" s="309">
        <v>0.20375389999999999</v>
      </c>
      <c r="BO439" s="309">
        <v>0.17643429999999999</v>
      </c>
      <c r="BP439" s="309">
        <v>0.1451162</v>
      </c>
      <c r="BQ439" s="309">
        <v>4.1761389999999997E-6</v>
      </c>
      <c r="BR439" s="309">
        <v>1.307879E-2</v>
      </c>
      <c r="BS439" s="136">
        <v>8.8397619724273699</v>
      </c>
      <c r="BT439" s="136">
        <v>12.5709888935089</v>
      </c>
      <c r="BU439" s="136">
        <v>1.7361941427225199E-3</v>
      </c>
      <c r="BV439" s="136">
        <v>1.4858376380288999E-3</v>
      </c>
      <c r="BW439" s="136">
        <v>2.8094195295125198E-3</v>
      </c>
      <c r="BX439" s="136">
        <v>40.556962785866602</v>
      </c>
      <c r="BY439" s="136">
        <v>1151.78450372869</v>
      </c>
      <c r="BZ439" s="136">
        <v>0</v>
      </c>
      <c r="CA439" s="136">
        <v>3.9650573039800202E-4</v>
      </c>
      <c r="CB439" s="136">
        <v>56549.329250871102</v>
      </c>
      <c r="CC439" s="136">
        <v>3952.5061292742698</v>
      </c>
      <c r="CD439" s="136">
        <v>1889.69743485606</v>
      </c>
      <c r="CE439" s="136">
        <v>0</v>
      </c>
      <c r="CF439" s="136">
        <v>46.886203999999999</v>
      </c>
      <c r="CG439" s="136">
        <v>115.58214099999999</v>
      </c>
      <c r="CH439" s="136">
        <v>25.8</v>
      </c>
      <c r="CI439" s="136">
        <v>27.711034482758599</v>
      </c>
      <c r="CJ439" s="136">
        <v>27.3817174515235</v>
      </c>
      <c r="CK439" s="136">
        <v>6.1199999999999997E-2</v>
      </c>
      <c r="CL439" s="136">
        <v>11.048400000000001</v>
      </c>
      <c r="CM439" s="136">
        <v>35.989199999999897</v>
      </c>
      <c r="CN439" s="136">
        <v>0</v>
      </c>
      <c r="CO439" s="136">
        <v>28198.725277000001</v>
      </c>
      <c r="CP439" s="136">
        <v>67176.462639999998</v>
      </c>
      <c r="CQ439" s="136">
        <v>92</v>
      </c>
      <c r="CR439" s="136">
        <v>80.337931034482807</v>
      </c>
      <c r="CS439" s="136">
        <v>79.847645429362899</v>
      </c>
      <c r="CT439" s="136">
        <v>1003.6</v>
      </c>
      <c r="CU439" s="136">
        <v>1006.2110344827601</v>
      </c>
      <c r="CV439" s="136">
        <v>1006.2459833795</v>
      </c>
      <c r="CW439" s="136">
        <v>0</v>
      </c>
      <c r="CX439" s="136">
        <v>1.2620689655172399</v>
      </c>
      <c r="CY439" s="136">
        <v>1.51024930747922</v>
      </c>
      <c r="CZ439" s="136">
        <v>41</v>
      </c>
      <c r="DA439" s="136">
        <v>180.48965517241399</v>
      </c>
      <c r="DB439" s="136">
        <v>179.285318559557</v>
      </c>
      <c r="DC439" s="136">
        <v>0</v>
      </c>
      <c r="DD439" s="136">
        <v>3007.9250000000002</v>
      </c>
      <c r="DE439" s="136">
        <v>7197.45</v>
      </c>
      <c r="DF439" s="136">
        <v>0</v>
      </c>
      <c r="DG439" s="136">
        <v>27616.9</v>
      </c>
      <c r="DH439" s="136">
        <v>65508.925000000003</v>
      </c>
      <c r="DI439" s="136">
        <v>446.25</v>
      </c>
      <c r="DJ439" s="136">
        <v>66205.5</v>
      </c>
      <c r="DK439" s="136">
        <v>163490.875</v>
      </c>
      <c r="DL439" s="136">
        <v>407.52499999999998</v>
      </c>
      <c r="DM439" s="136">
        <v>61471.775000000001</v>
      </c>
      <c r="DN439" s="136">
        <v>152556.45000000001</v>
      </c>
      <c r="DO439" s="136">
        <v>0</v>
      </c>
      <c r="DP439" s="136">
        <v>1767.5509999999999</v>
      </c>
      <c r="DQ439" s="136">
        <v>4213.9489999999996</v>
      </c>
      <c r="DR439" s="136">
        <v>0</v>
      </c>
      <c r="DS439" s="136">
        <v>54.854999999999997</v>
      </c>
      <c r="DT439" s="136">
        <v>131.262</v>
      </c>
      <c r="DU439" s="136">
        <v>0</v>
      </c>
      <c r="DV439" s="136">
        <v>286.17500000000001</v>
      </c>
      <c r="DW439" s="136">
        <v>682</v>
      </c>
      <c r="DX439" s="136">
        <v>0</v>
      </c>
      <c r="DY439" s="136">
        <v>5234.2</v>
      </c>
      <c r="DZ439" s="136">
        <v>10072.475</v>
      </c>
      <c r="EA439" s="136">
        <v>0</v>
      </c>
      <c r="EB439" s="136">
        <v>7964.5749999999998</v>
      </c>
      <c r="EC439" s="136">
        <v>21280.5</v>
      </c>
      <c r="ED439" s="136"/>
      <c r="EE439" s="136"/>
      <c r="EF439" s="136"/>
      <c r="EG439" s="136"/>
      <c r="EH439" s="136"/>
      <c r="EI439" s="136"/>
      <c r="EJ439" s="136"/>
      <c r="EK439" s="136"/>
      <c r="EL439" s="136"/>
      <c r="EM439" s="136"/>
      <c r="EN439" s="136"/>
      <c r="EO439" s="136"/>
      <c r="EP439" s="136"/>
      <c r="ER439" s="136"/>
      <c r="ES439" s="136"/>
      <c r="ET439" s="136"/>
      <c r="EU439" s="136"/>
      <c r="EV439" s="136"/>
      <c r="EW439" s="136"/>
      <c r="EX439" s="136"/>
      <c r="EY439" s="136"/>
      <c r="EZ439" s="136"/>
      <c r="FA439" s="136"/>
      <c r="FB439" s="136"/>
      <c r="FC439" s="136"/>
      <c r="FD439" s="136"/>
      <c r="FE439" s="136"/>
      <c r="FF439" s="136"/>
      <c r="FG439" s="136"/>
      <c r="FH439" s="136"/>
      <c r="FI439" s="136"/>
      <c r="FJ439" s="136"/>
      <c r="FK439" s="136"/>
      <c r="FL439" s="136"/>
      <c r="FM439" s="136"/>
      <c r="FN439" s="136"/>
      <c r="FO439" s="136"/>
      <c r="FP439" s="136"/>
      <c r="FQ439" s="136"/>
      <c r="FR439" s="136"/>
      <c r="FS439" s="136"/>
      <c r="FT439" s="136"/>
      <c r="FU439" s="136"/>
      <c r="FV439" s="136"/>
      <c r="FW439" s="136"/>
      <c r="FX439" s="136"/>
      <c r="FY439" s="136"/>
      <c r="FZ439" s="136"/>
      <c r="GA439" s="136"/>
      <c r="GB439" s="136"/>
      <c r="GC439" s="136"/>
      <c r="GD439" s="136"/>
      <c r="GE439" s="136"/>
      <c r="GF439" s="136"/>
      <c r="GG439" s="136"/>
      <c r="GH439" s="136"/>
      <c r="GI439" s="136"/>
      <c r="GJ439" s="136"/>
      <c r="GK439" s="136"/>
      <c r="GL439" s="136"/>
      <c r="GM439" s="136"/>
      <c r="GN439" s="136"/>
      <c r="GO439" s="136"/>
      <c r="GP439" s="136"/>
      <c r="GQ439" s="136"/>
      <c r="GR439" s="136"/>
      <c r="GS439" s="136"/>
      <c r="GT439" s="136"/>
      <c r="GU439" s="136"/>
      <c r="GV439" s="136"/>
      <c r="GW439" s="136"/>
      <c r="GX439" s="136"/>
      <c r="GY439" s="136"/>
      <c r="GZ439" s="136"/>
      <c r="HA439" s="136"/>
      <c r="HB439" s="136"/>
      <c r="HC439" s="136"/>
      <c r="HD439" s="136"/>
      <c r="HE439" s="136"/>
      <c r="HF439" s="136"/>
      <c r="HG439" s="136"/>
      <c r="HH439" s="136"/>
      <c r="HI439" s="136"/>
      <c r="HJ439" s="136"/>
      <c r="HK439" s="136"/>
      <c r="HL439" s="136"/>
      <c r="HM439" s="136"/>
      <c r="HN439" s="136"/>
      <c r="HO439" s="136"/>
      <c r="HP439" s="136"/>
      <c r="HQ439" s="136"/>
      <c r="HR439" s="136"/>
      <c r="HS439" s="136"/>
      <c r="HT439" s="136"/>
      <c r="HU439" s="136"/>
      <c r="HV439" s="136"/>
      <c r="HW439" s="136"/>
      <c r="HX439" s="136"/>
      <c r="HY439" s="136"/>
      <c r="HZ439" s="136"/>
      <c r="IA439" s="136"/>
      <c r="IB439" s="136"/>
      <c r="IC439" s="136"/>
      <c r="ID439" s="136"/>
      <c r="IE439" s="136"/>
      <c r="IF439" s="136"/>
      <c r="IG439" s="136"/>
      <c r="IH439" s="136"/>
      <c r="II439" s="136"/>
      <c r="IJ439" s="136"/>
      <c r="IK439" s="136"/>
      <c r="IL439" s="136"/>
      <c r="IM439" s="136"/>
      <c r="IN439" s="136"/>
      <c r="IO439" s="136"/>
      <c r="IP439" s="136"/>
      <c r="IQ439" s="136"/>
      <c r="IR439" s="136"/>
      <c r="IS439" s="136"/>
      <c r="IT439" s="136"/>
      <c r="IU439" s="136"/>
      <c r="IV439" s="136"/>
      <c r="IW439" s="136"/>
      <c r="IX439" s="136"/>
      <c r="IY439" s="136"/>
      <c r="IZ439" s="136"/>
      <c r="JA439" s="136"/>
      <c r="JB439" s="136"/>
      <c r="JC439" s="136"/>
      <c r="JD439" s="136"/>
      <c r="JE439" s="136"/>
      <c r="JF439" s="136"/>
      <c r="JG439" s="136"/>
      <c r="JH439" s="136"/>
      <c r="JI439" s="136"/>
      <c r="JJ439" s="136"/>
      <c r="JK439" s="136"/>
      <c r="JL439" s="136"/>
      <c r="JM439" s="136"/>
      <c r="JN439" s="136"/>
      <c r="JO439" s="136"/>
      <c r="JP439" s="136"/>
      <c r="JQ439" s="136"/>
      <c r="JR439" s="136"/>
      <c r="JS439" s="136"/>
      <c r="JT439" s="136"/>
      <c r="JU439" s="136"/>
      <c r="JV439" s="136"/>
      <c r="JW439" s="136"/>
      <c r="JX439" s="136"/>
      <c r="JY439" s="136"/>
      <c r="JZ439" s="136"/>
      <c r="KA439" s="136"/>
      <c r="KB439" s="136"/>
      <c r="KC439" s="136"/>
      <c r="KD439" s="136"/>
      <c r="KE439" s="136"/>
      <c r="KF439" s="136"/>
      <c r="KG439" s="136"/>
      <c r="KH439" s="136"/>
      <c r="KI439" s="136"/>
      <c r="KJ439" s="136"/>
      <c r="KK439" s="136"/>
      <c r="KL439" s="136"/>
      <c r="KM439" s="136"/>
      <c r="KN439" s="136"/>
      <c r="KO439" s="136"/>
      <c r="KP439" s="136"/>
      <c r="KQ439" s="136"/>
      <c r="KR439" s="136"/>
      <c r="KS439" s="136"/>
      <c r="KT439" s="136"/>
      <c r="KU439" s="136"/>
      <c r="KV439" s="136"/>
      <c r="KW439" s="136"/>
      <c r="KX439" s="136"/>
      <c r="KY439" s="136"/>
      <c r="KZ439" s="136"/>
      <c r="LA439" s="136"/>
      <c r="LB439" s="136"/>
      <c r="LC439" s="136"/>
      <c r="LD439" s="136"/>
      <c r="LE439" s="136"/>
      <c r="LF439" s="136"/>
      <c r="LG439" s="136"/>
      <c r="LH439" s="136"/>
      <c r="LI439" s="136"/>
      <c r="LJ439" s="136"/>
      <c r="LK439" s="136"/>
      <c r="LL439" s="136"/>
      <c r="LM439" s="136"/>
      <c r="LN439" s="136"/>
      <c r="LO439" s="136"/>
      <c r="LP439" s="136"/>
      <c r="LQ439" s="136"/>
      <c r="LR439" s="136"/>
      <c r="LS439" s="136"/>
      <c r="LT439" s="136"/>
      <c r="LU439" s="136"/>
      <c r="LV439" s="136"/>
      <c r="LW439" s="136"/>
      <c r="LX439" s="136"/>
      <c r="LY439" s="136"/>
      <c r="LZ439" s="136"/>
      <c r="MA439" s="136"/>
      <c r="MB439" s="136"/>
      <c r="MC439" s="136"/>
      <c r="MD439" s="136"/>
      <c r="ME439" s="136"/>
      <c r="MF439" s="136"/>
      <c r="MG439" s="136"/>
      <c r="MH439" s="136"/>
      <c r="MI439" s="136"/>
      <c r="MJ439" s="136"/>
      <c r="MK439" s="136"/>
      <c r="ML439" s="136"/>
      <c r="MM439" s="136"/>
      <c r="MN439" s="136"/>
      <c r="MO439" s="136"/>
      <c r="MP439" s="136"/>
      <c r="MQ439" s="136"/>
      <c r="MR439" s="136"/>
      <c r="MS439" s="136"/>
      <c r="MT439" s="136"/>
      <c r="MU439" s="136"/>
      <c r="MV439" s="136"/>
      <c r="MW439" s="136"/>
      <c r="MX439" s="136"/>
      <c r="MY439" s="136"/>
      <c r="MZ439" s="136"/>
      <c r="NA439" s="136"/>
      <c r="NB439" s="136"/>
      <c r="NC439" s="136"/>
      <c r="ND439" s="136"/>
      <c r="NE439" s="136"/>
      <c r="NF439" s="136"/>
      <c r="NG439" s="136"/>
      <c r="NH439" s="136"/>
      <c r="NI439" s="136"/>
      <c r="NJ439" s="136"/>
      <c r="NK439" s="136"/>
      <c r="NL439" s="136"/>
      <c r="NM439" s="136"/>
      <c r="NN439" s="136"/>
      <c r="NO439" s="136"/>
      <c r="NP439" s="136"/>
      <c r="NQ439" s="136"/>
      <c r="NR439" s="136"/>
      <c r="NS439" s="136"/>
      <c r="NT439" s="136"/>
      <c r="NU439" s="136"/>
      <c r="NV439" s="136"/>
      <c r="NW439" s="136"/>
      <c r="NX439" s="136"/>
      <c r="NY439" s="136"/>
      <c r="NZ439" s="136"/>
      <c r="OA439" s="136"/>
      <c r="OB439" s="136"/>
      <c r="OC439" s="136"/>
      <c r="OD439" s="136"/>
      <c r="OE439" s="136"/>
      <c r="OF439" s="136"/>
      <c r="OG439" s="136"/>
      <c r="OH439" s="136"/>
      <c r="OI439" s="136"/>
      <c r="OJ439" s="136"/>
      <c r="OK439" s="136"/>
      <c r="OL439" s="136"/>
      <c r="OM439" s="136"/>
      <c r="ON439" s="136"/>
    </row>
    <row r="440" spans="1:404" ht="20.25" customHeight="1">
      <c r="A440" s="17">
        <v>40318</v>
      </c>
      <c r="B440" s="18" t="s">
        <v>547</v>
      </c>
      <c r="C440" s="19">
        <v>2</v>
      </c>
      <c r="D440" s="14">
        <v>-3.4975200000000002</v>
      </c>
      <c r="E440" s="15">
        <v>-60.26388</v>
      </c>
      <c r="F440" s="11" t="s">
        <v>12</v>
      </c>
      <c r="G440" s="13">
        <v>1</v>
      </c>
      <c r="H440" s="11" t="s">
        <v>13</v>
      </c>
      <c r="I440" s="12" t="s">
        <v>548</v>
      </c>
      <c r="J440" s="12" t="s">
        <v>1931</v>
      </c>
      <c r="K440" s="16" t="s">
        <v>546</v>
      </c>
      <c r="L440" s="136">
        <v>0</v>
      </c>
      <c r="M440" s="20">
        <v>13</v>
      </c>
      <c r="N440" s="20">
        <v>1.64</v>
      </c>
      <c r="O440" s="20">
        <v>29.83</v>
      </c>
      <c r="P440" s="20">
        <v>57</v>
      </c>
      <c r="Q440" s="20">
        <v>1.4</v>
      </c>
      <c r="R440" s="236">
        <v>68.866666666666674</v>
      </c>
      <c r="S440" s="236">
        <v>5.22</v>
      </c>
      <c r="T440" s="236">
        <v>5</v>
      </c>
      <c r="U440" s="236">
        <v>1.2</v>
      </c>
      <c r="V440" s="21" t="s">
        <v>15</v>
      </c>
      <c r="W440" s="20">
        <v>7.08</v>
      </c>
      <c r="X440" s="20">
        <v>0.95</v>
      </c>
      <c r="Y440" s="20">
        <v>10.28</v>
      </c>
      <c r="Z440" s="236">
        <v>3.6</v>
      </c>
      <c r="AA440" s="167">
        <v>4.8</v>
      </c>
      <c r="AB440" s="167">
        <v>6.68</v>
      </c>
      <c r="AC440" s="167">
        <v>26.52</v>
      </c>
      <c r="AD440" s="167">
        <v>0.06</v>
      </c>
      <c r="AE440" s="178" t="s">
        <v>1900</v>
      </c>
      <c r="AF440" s="167">
        <v>1.27</v>
      </c>
      <c r="AG440" s="28" t="s">
        <v>1900</v>
      </c>
      <c r="AH440" s="167">
        <v>2.4500000000000002</v>
      </c>
      <c r="AI440" s="206">
        <v>6.96</v>
      </c>
      <c r="AJ440" s="167">
        <v>1.01</v>
      </c>
      <c r="AK440" s="167">
        <v>1.66</v>
      </c>
      <c r="AL440" s="167">
        <v>0.89</v>
      </c>
      <c r="AM440" s="206" t="s">
        <v>1907</v>
      </c>
      <c r="AN440" s="21" t="s">
        <v>15</v>
      </c>
      <c r="AO440" s="204">
        <v>23.070000000000004</v>
      </c>
      <c r="AP440" s="204">
        <v>5.4933333333333332</v>
      </c>
      <c r="AQ440" s="217">
        <f t="shared" ref="AQ440:AQ443" si="50">AO440+AP440</f>
        <v>28.563333333333336</v>
      </c>
      <c r="AR440" s="261">
        <f t="shared" si="35"/>
        <v>0.80767884233866272</v>
      </c>
      <c r="AS440" s="20">
        <v>3.42</v>
      </c>
      <c r="AT440" s="21" t="s">
        <v>15</v>
      </c>
      <c r="AU440" s="21" t="s">
        <v>15</v>
      </c>
      <c r="AV440" s="21" t="s">
        <v>15</v>
      </c>
      <c r="AW440" s="204" t="str">
        <f t="shared" ref="AW440:AW442" si="51">IF(AM440="&lt;0.003","&lt;0.17",(AM440*1000)/1.28784/14.0067)</f>
        <v>&lt;0.17</v>
      </c>
      <c r="AX440" s="20">
        <v>0.47155999999999998</v>
      </c>
      <c r="AY440" s="20">
        <v>0.20202000000000001</v>
      </c>
      <c r="AZ440" s="217">
        <f t="shared" si="37"/>
        <v>3.0525246085782696E-2</v>
      </c>
      <c r="BA440" s="20">
        <v>0.26954</v>
      </c>
      <c r="BB440" s="248">
        <f t="shared" ref="BB440" si="52">(BA440*62.004*0.001)/0.2259</f>
        <v>7.398210783532537E-2</v>
      </c>
      <c r="BC440" s="20">
        <v>0.17574999999999999</v>
      </c>
      <c r="BD440" s="206">
        <f t="shared" si="41"/>
        <v>5.1183509199632021E-2</v>
      </c>
      <c r="BE440" s="21" t="s">
        <v>15</v>
      </c>
      <c r="BF440" s="235">
        <v>2.4500000000000002</v>
      </c>
      <c r="BG440" s="217" t="s">
        <v>15</v>
      </c>
      <c r="BH440" s="21" t="s">
        <v>15</v>
      </c>
      <c r="BI440" s="21" t="s">
        <v>15</v>
      </c>
      <c r="BJ440" s="309">
        <v>21.404900000000001</v>
      </c>
      <c r="BK440" s="309">
        <v>1569118000</v>
      </c>
      <c r="BL440" s="309">
        <v>270686100</v>
      </c>
      <c r="BM440" s="309">
        <v>0.46161259999999998</v>
      </c>
      <c r="BN440" s="309">
        <v>0.20375389999999999</v>
      </c>
      <c r="BO440" s="309">
        <v>0.17643429999999999</v>
      </c>
      <c r="BP440" s="309">
        <v>0.1451162</v>
      </c>
      <c r="BQ440" s="309">
        <v>4.1761389999999997E-6</v>
      </c>
      <c r="BR440" s="309">
        <v>1.307879E-2</v>
      </c>
      <c r="BS440" s="136">
        <v>8.8397619724273699</v>
      </c>
      <c r="BT440" s="136">
        <v>12.5709888935089</v>
      </c>
      <c r="BU440" s="136">
        <v>1.7361941427225199E-3</v>
      </c>
      <c r="BV440" s="136">
        <v>1.4858376380288999E-3</v>
      </c>
      <c r="BW440" s="136">
        <v>2.8094195295125198E-3</v>
      </c>
      <c r="BX440" s="136">
        <v>40.556962785866602</v>
      </c>
      <c r="BY440" s="136">
        <v>1151.78450372869</v>
      </c>
      <c r="BZ440" s="136">
        <v>0</v>
      </c>
      <c r="CA440" s="136">
        <v>3.9650573039800202E-4</v>
      </c>
      <c r="CB440" s="136">
        <v>56549.329250871102</v>
      </c>
      <c r="CC440" s="136">
        <v>3952.5061292742698</v>
      </c>
      <c r="CD440" s="136">
        <v>1889.69743485606</v>
      </c>
      <c r="CE440" s="136">
        <v>0</v>
      </c>
      <c r="CF440" s="136">
        <v>46.886203999999999</v>
      </c>
      <c r="CG440" s="136">
        <v>115.58214099999999</v>
      </c>
      <c r="CH440" s="136">
        <v>25.8</v>
      </c>
      <c r="CI440" s="136">
        <v>27.711034482758599</v>
      </c>
      <c r="CJ440" s="136">
        <v>27.3817174515235</v>
      </c>
      <c r="CK440" s="136">
        <v>6.1199999999999997E-2</v>
      </c>
      <c r="CL440" s="136">
        <v>11.048400000000001</v>
      </c>
      <c r="CM440" s="136">
        <v>35.989199999999897</v>
      </c>
      <c r="CN440" s="136">
        <v>0</v>
      </c>
      <c r="CO440" s="136">
        <v>28198.725277000001</v>
      </c>
      <c r="CP440" s="136">
        <v>67176.462639999998</v>
      </c>
      <c r="CQ440" s="136">
        <v>92</v>
      </c>
      <c r="CR440" s="136">
        <v>80.337931034482807</v>
      </c>
      <c r="CS440" s="136">
        <v>79.847645429362899</v>
      </c>
      <c r="CT440" s="136">
        <v>1003.6</v>
      </c>
      <c r="CU440" s="136">
        <v>1006.2110344827601</v>
      </c>
      <c r="CV440" s="136">
        <v>1006.2459833795</v>
      </c>
      <c r="CW440" s="136">
        <v>0</v>
      </c>
      <c r="CX440" s="136">
        <v>1.2620689655172399</v>
      </c>
      <c r="CY440" s="136">
        <v>1.51024930747922</v>
      </c>
      <c r="CZ440" s="136">
        <v>41</v>
      </c>
      <c r="DA440" s="136">
        <v>180.48965517241399</v>
      </c>
      <c r="DB440" s="136">
        <v>179.285318559557</v>
      </c>
      <c r="DC440" s="136">
        <v>0</v>
      </c>
      <c r="DD440" s="136">
        <v>3007.9250000000002</v>
      </c>
      <c r="DE440" s="136">
        <v>7197.45</v>
      </c>
      <c r="DF440" s="136">
        <v>0</v>
      </c>
      <c r="DG440" s="136">
        <v>27616.9</v>
      </c>
      <c r="DH440" s="136">
        <v>65508.925000000003</v>
      </c>
      <c r="DI440" s="136">
        <v>446.25</v>
      </c>
      <c r="DJ440" s="136">
        <v>66205.5</v>
      </c>
      <c r="DK440" s="136">
        <v>163490.875</v>
      </c>
      <c r="DL440" s="136">
        <v>407.52499999999998</v>
      </c>
      <c r="DM440" s="136">
        <v>61471.775000000001</v>
      </c>
      <c r="DN440" s="136">
        <v>152556.45000000001</v>
      </c>
      <c r="DO440" s="136">
        <v>0</v>
      </c>
      <c r="DP440" s="136">
        <v>1767.5509999999999</v>
      </c>
      <c r="DQ440" s="136">
        <v>4213.9489999999996</v>
      </c>
      <c r="DR440" s="136">
        <v>0</v>
      </c>
      <c r="DS440" s="136">
        <v>54.854999999999997</v>
      </c>
      <c r="DT440" s="136">
        <v>131.262</v>
      </c>
      <c r="DU440" s="136">
        <v>0</v>
      </c>
      <c r="DV440" s="136">
        <v>286.17500000000001</v>
      </c>
      <c r="DW440" s="136">
        <v>682</v>
      </c>
      <c r="DX440" s="136">
        <v>0</v>
      </c>
      <c r="DY440" s="136">
        <v>5234.2</v>
      </c>
      <c r="DZ440" s="136">
        <v>10072.475</v>
      </c>
      <c r="EA440" s="136">
        <v>0</v>
      </c>
      <c r="EB440" s="136">
        <v>7964.5749999999998</v>
      </c>
      <c r="EC440" s="136">
        <v>21280.5</v>
      </c>
      <c r="ED440" s="136"/>
      <c r="EE440" s="136"/>
      <c r="EF440" s="136"/>
      <c r="EG440" s="136"/>
      <c r="EH440" s="136"/>
      <c r="EI440" s="136"/>
      <c r="EJ440" s="136"/>
      <c r="EK440" s="136"/>
      <c r="EL440" s="136"/>
      <c r="EM440" s="136"/>
      <c r="EN440" s="136"/>
      <c r="EO440" s="136"/>
      <c r="EP440" s="136"/>
      <c r="ER440" s="136"/>
      <c r="ES440" s="136"/>
      <c r="ET440" s="136"/>
      <c r="EU440" s="136"/>
      <c r="EV440" s="136"/>
      <c r="EW440" s="136"/>
      <c r="EX440" s="136"/>
      <c r="EY440" s="136"/>
      <c r="EZ440" s="136"/>
      <c r="FA440" s="136"/>
      <c r="FB440" s="136"/>
      <c r="FC440" s="136"/>
      <c r="FD440" s="136"/>
      <c r="FE440" s="136"/>
      <c r="FF440" s="136"/>
      <c r="FG440" s="136"/>
      <c r="FH440" s="136"/>
      <c r="FI440" s="136"/>
      <c r="FJ440" s="136"/>
      <c r="FK440" s="136"/>
      <c r="FL440" s="136"/>
      <c r="FM440" s="136"/>
      <c r="FN440" s="136"/>
      <c r="FO440" s="136"/>
      <c r="FP440" s="136"/>
      <c r="FQ440" s="136"/>
      <c r="FR440" s="136"/>
      <c r="FS440" s="136"/>
      <c r="FT440" s="136"/>
      <c r="FU440" s="136"/>
      <c r="FV440" s="136"/>
      <c r="FW440" s="136"/>
      <c r="FX440" s="136"/>
      <c r="FY440" s="136"/>
      <c r="FZ440" s="136"/>
      <c r="GA440" s="136"/>
      <c r="GB440" s="136"/>
      <c r="GC440" s="136"/>
      <c r="GD440" s="136"/>
      <c r="GE440" s="136"/>
      <c r="GF440" s="136"/>
      <c r="GG440" s="136"/>
      <c r="GH440" s="136"/>
      <c r="GI440" s="136"/>
      <c r="GJ440" s="136"/>
      <c r="GK440" s="136"/>
      <c r="GL440" s="136"/>
      <c r="GM440" s="136"/>
      <c r="GN440" s="136"/>
      <c r="GO440" s="136"/>
      <c r="GP440" s="136"/>
      <c r="GQ440" s="136"/>
      <c r="GR440" s="136"/>
      <c r="GS440" s="136"/>
      <c r="GT440" s="136"/>
      <c r="GU440" s="136"/>
      <c r="GV440" s="136"/>
      <c r="GW440" s="136"/>
      <c r="GX440" s="136"/>
      <c r="GY440" s="136"/>
      <c r="GZ440" s="136"/>
      <c r="HA440" s="136"/>
      <c r="HB440" s="136"/>
      <c r="HC440" s="136"/>
      <c r="HD440" s="136"/>
      <c r="HE440" s="136"/>
      <c r="HF440" s="136"/>
      <c r="HG440" s="136"/>
      <c r="HH440" s="136"/>
      <c r="HI440" s="136"/>
      <c r="HJ440" s="136"/>
      <c r="HK440" s="136"/>
      <c r="HL440" s="136"/>
      <c r="HM440" s="136"/>
      <c r="HN440" s="136"/>
      <c r="HO440" s="136"/>
      <c r="HP440" s="136"/>
      <c r="HQ440" s="136"/>
      <c r="HR440" s="136"/>
      <c r="HS440" s="136"/>
      <c r="HT440" s="136"/>
      <c r="HU440" s="136"/>
      <c r="HV440" s="136"/>
      <c r="HW440" s="136"/>
      <c r="HX440" s="136"/>
      <c r="HY440" s="136"/>
      <c r="HZ440" s="136"/>
      <c r="IA440" s="136"/>
      <c r="IB440" s="136"/>
      <c r="IC440" s="136"/>
      <c r="ID440" s="136"/>
      <c r="IE440" s="136"/>
      <c r="IF440" s="136"/>
      <c r="IG440" s="136"/>
      <c r="IH440" s="136"/>
      <c r="II440" s="136"/>
      <c r="IJ440" s="136"/>
      <c r="IK440" s="136"/>
      <c r="IL440" s="136"/>
      <c r="IM440" s="136"/>
      <c r="IN440" s="136"/>
      <c r="IO440" s="136"/>
      <c r="IP440" s="136"/>
      <c r="IQ440" s="136"/>
      <c r="IR440" s="136"/>
      <c r="IS440" s="136"/>
      <c r="IT440" s="136"/>
      <c r="IU440" s="136"/>
      <c r="IV440" s="136"/>
      <c r="IW440" s="136"/>
      <c r="IX440" s="136"/>
      <c r="IY440" s="136"/>
      <c r="IZ440" s="136"/>
      <c r="JA440" s="136"/>
      <c r="JB440" s="136"/>
      <c r="JC440" s="136"/>
      <c r="JD440" s="136"/>
      <c r="JE440" s="136"/>
      <c r="JF440" s="136"/>
      <c r="JG440" s="136"/>
      <c r="JH440" s="136"/>
      <c r="JI440" s="136"/>
      <c r="JJ440" s="136"/>
      <c r="JK440" s="136"/>
      <c r="JL440" s="136"/>
      <c r="JM440" s="136"/>
      <c r="JN440" s="136"/>
      <c r="JO440" s="136"/>
      <c r="JP440" s="136"/>
      <c r="JQ440" s="136"/>
      <c r="JR440" s="136"/>
      <c r="JS440" s="136"/>
      <c r="JT440" s="136"/>
      <c r="JU440" s="136"/>
      <c r="JV440" s="136"/>
      <c r="JW440" s="136"/>
      <c r="JX440" s="136"/>
      <c r="JY440" s="136"/>
      <c r="JZ440" s="136"/>
      <c r="KA440" s="136"/>
      <c r="KB440" s="136"/>
      <c r="KC440" s="136"/>
      <c r="KD440" s="136"/>
      <c r="KE440" s="136"/>
      <c r="KF440" s="136"/>
      <c r="KG440" s="136"/>
      <c r="KH440" s="136"/>
      <c r="KI440" s="136"/>
      <c r="KJ440" s="136"/>
      <c r="KK440" s="136"/>
      <c r="KL440" s="136"/>
      <c r="KM440" s="136"/>
      <c r="KN440" s="136"/>
      <c r="KO440" s="136"/>
      <c r="KP440" s="136"/>
      <c r="KQ440" s="136"/>
      <c r="KR440" s="136"/>
      <c r="KS440" s="136"/>
      <c r="KT440" s="136"/>
      <c r="KU440" s="136"/>
      <c r="KV440" s="136"/>
      <c r="KW440" s="136"/>
      <c r="KX440" s="136"/>
      <c r="KY440" s="136"/>
      <c r="KZ440" s="136"/>
      <c r="LA440" s="136"/>
      <c r="LB440" s="136"/>
      <c r="LC440" s="136"/>
      <c r="LD440" s="136"/>
      <c r="LE440" s="136"/>
      <c r="LF440" s="136"/>
      <c r="LG440" s="136"/>
      <c r="LH440" s="136"/>
      <c r="LI440" s="136"/>
      <c r="LJ440" s="136"/>
      <c r="LK440" s="136"/>
      <c r="LL440" s="136"/>
      <c r="LM440" s="136"/>
      <c r="LN440" s="136"/>
      <c r="LO440" s="136"/>
      <c r="LP440" s="136"/>
      <c r="LQ440" s="136"/>
      <c r="LR440" s="136"/>
      <c r="LS440" s="136"/>
      <c r="LT440" s="136"/>
      <c r="LU440" s="136"/>
      <c r="LV440" s="136"/>
      <c r="LW440" s="136"/>
      <c r="LX440" s="136"/>
      <c r="LY440" s="136"/>
      <c r="LZ440" s="136"/>
      <c r="MA440" s="136"/>
      <c r="MB440" s="136"/>
      <c r="MC440" s="136"/>
      <c r="MD440" s="136"/>
      <c r="ME440" s="136"/>
      <c r="MF440" s="136"/>
      <c r="MG440" s="136"/>
      <c r="MH440" s="136"/>
      <c r="MI440" s="136"/>
      <c r="MJ440" s="136"/>
      <c r="MK440" s="136"/>
      <c r="ML440" s="136"/>
      <c r="MM440" s="136"/>
      <c r="MN440" s="136"/>
      <c r="MO440" s="136"/>
      <c r="MP440" s="136"/>
      <c r="MQ440" s="136"/>
      <c r="MR440" s="136"/>
      <c r="MS440" s="136"/>
      <c r="MT440" s="136"/>
      <c r="MU440" s="136"/>
      <c r="MV440" s="136"/>
      <c r="MW440" s="136"/>
      <c r="MX440" s="136"/>
      <c r="MY440" s="136"/>
      <c r="MZ440" s="136"/>
      <c r="NA440" s="136"/>
      <c r="NB440" s="136"/>
      <c r="NC440" s="136"/>
      <c r="ND440" s="136"/>
      <c r="NE440" s="136"/>
      <c r="NF440" s="136"/>
      <c r="NG440" s="136"/>
      <c r="NH440" s="136"/>
      <c r="NI440" s="136"/>
      <c r="NJ440" s="136"/>
      <c r="NK440" s="136"/>
      <c r="NL440" s="136"/>
      <c r="NM440" s="136"/>
      <c r="NN440" s="136"/>
      <c r="NO440" s="136"/>
      <c r="NP440" s="136"/>
      <c r="NQ440" s="136"/>
      <c r="NR440" s="136"/>
      <c r="NS440" s="136"/>
      <c r="NT440" s="136"/>
      <c r="NU440" s="136"/>
      <c r="NV440" s="136"/>
      <c r="NW440" s="136"/>
      <c r="NX440" s="136"/>
      <c r="NY440" s="136"/>
      <c r="NZ440" s="136"/>
      <c r="OA440" s="136"/>
      <c r="OB440" s="136"/>
      <c r="OC440" s="136"/>
      <c r="OD440" s="136"/>
      <c r="OE440" s="136"/>
      <c r="OF440" s="136"/>
      <c r="OG440" s="136"/>
      <c r="OH440" s="136"/>
      <c r="OI440" s="136"/>
      <c r="OJ440" s="136"/>
      <c r="OK440" s="136"/>
      <c r="OL440" s="136"/>
      <c r="OM440" s="136"/>
      <c r="ON440" s="136"/>
    </row>
    <row r="441" spans="1:404" ht="20.25" customHeight="1">
      <c r="A441" s="25">
        <v>40318</v>
      </c>
      <c r="B441" s="26" t="s">
        <v>547</v>
      </c>
      <c r="C441" s="27">
        <v>2</v>
      </c>
      <c r="D441" s="14">
        <v>-3.4975200000000002</v>
      </c>
      <c r="E441" s="23">
        <v>-60.26388</v>
      </c>
      <c r="F441" s="11" t="s">
        <v>12</v>
      </c>
      <c r="G441" s="13">
        <v>1</v>
      </c>
      <c r="H441" s="11" t="s">
        <v>13</v>
      </c>
      <c r="I441" s="12" t="s">
        <v>500</v>
      </c>
      <c r="J441" s="12" t="s">
        <v>1931</v>
      </c>
      <c r="K441" s="24" t="s">
        <v>546</v>
      </c>
      <c r="L441" s="136">
        <v>1</v>
      </c>
      <c r="M441" s="28">
        <v>13</v>
      </c>
      <c r="N441" s="28">
        <v>1.64</v>
      </c>
      <c r="O441" s="28">
        <v>29.9</v>
      </c>
      <c r="P441" s="28">
        <v>57</v>
      </c>
      <c r="Q441" s="28">
        <v>0.44</v>
      </c>
      <c r="R441" s="228">
        <v>77.550000000000011</v>
      </c>
      <c r="S441" s="228">
        <v>5.875</v>
      </c>
      <c r="T441" s="228">
        <v>4.9000000000000004</v>
      </c>
      <c r="U441" s="228">
        <v>1.1499999999999999</v>
      </c>
      <c r="V441" s="21" t="s">
        <v>15</v>
      </c>
      <c r="W441" s="28">
        <v>7.16</v>
      </c>
      <c r="X441" s="28">
        <v>0.96</v>
      </c>
      <c r="Y441" s="28">
        <v>5.36</v>
      </c>
      <c r="Z441" s="228">
        <v>2</v>
      </c>
      <c r="AA441" s="20">
        <v>2.6</v>
      </c>
      <c r="AB441" s="20">
        <v>6.86</v>
      </c>
      <c r="AC441" s="20">
        <v>26.95</v>
      </c>
      <c r="AD441" s="20">
        <v>0.05</v>
      </c>
      <c r="AE441" s="178" t="s">
        <v>1900</v>
      </c>
      <c r="AF441" s="20">
        <v>1.37</v>
      </c>
      <c r="AG441" s="28" t="s">
        <v>1900</v>
      </c>
      <c r="AH441" s="20">
        <v>2.46</v>
      </c>
      <c r="AI441" s="204">
        <v>7.42</v>
      </c>
      <c r="AJ441" s="20">
        <v>1.08</v>
      </c>
      <c r="AK441" s="20">
        <v>1.75</v>
      </c>
      <c r="AL441" s="20">
        <v>0.98</v>
      </c>
      <c r="AM441" s="206" t="s">
        <v>1907</v>
      </c>
      <c r="AN441" s="29" t="s">
        <v>15</v>
      </c>
      <c r="AO441" s="205">
        <v>16.970000000000002</v>
      </c>
      <c r="AP441" s="205">
        <v>3.5799999999999996</v>
      </c>
      <c r="AQ441" s="217">
        <f t="shared" si="50"/>
        <v>20.55</v>
      </c>
      <c r="AR441" s="261">
        <f t="shared" si="35"/>
        <v>0.8257907542579076</v>
      </c>
      <c r="AS441" s="28">
        <v>4.83</v>
      </c>
      <c r="AT441" s="29" t="s">
        <v>15</v>
      </c>
      <c r="AU441" s="29" t="s">
        <v>15</v>
      </c>
      <c r="AV441" s="29" t="s">
        <v>15</v>
      </c>
      <c r="AW441" s="204" t="str">
        <f t="shared" si="51"/>
        <v>&lt;0.17</v>
      </c>
      <c r="AX441" s="28">
        <v>1.90602</v>
      </c>
      <c r="AY441" s="28">
        <v>0.28900999999999999</v>
      </c>
      <c r="AZ441" s="217">
        <f t="shared" si="37"/>
        <v>4.3669445457143144E-2</v>
      </c>
      <c r="BA441" s="28">
        <v>1.6170100000000001</v>
      </c>
      <c r="BB441" s="248">
        <f t="shared" ref="BB441" si="53">(BA441*62.004*0.001)/0.2259</f>
        <v>0.44382951766268264</v>
      </c>
      <c r="BC441" s="28">
        <v>0.11717</v>
      </c>
      <c r="BD441" s="206">
        <f t="shared" si="41"/>
        <v>3.4123310229990808E-2</v>
      </c>
      <c r="BE441" s="29" t="s">
        <v>15</v>
      </c>
      <c r="BF441" s="233">
        <v>2.46</v>
      </c>
      <c r="BG441" s="217" t="s">
        <v>15</v>
      </c>
      <c r="BH441" s="29" t="s">
        <v>15</v>
      </c>
      <c r="BI441" s="29" t="s">
        <v>15</v>
      </c>
      <c r="BJ441" s="309">
        <v>21.404900000000001</v>
      </c>
      <c r="BK441" s="309">
        <v>1569118000</v>
      </c>
      <c r="BL441" s="309">
        <v>270686100</v>
      </c>
      <c r="BM441" s="309">
        <v>0.46161259999999998</v>
      </c>
      <c r="BN441" s="309">
        <v>0.20375389999999999</v>
      </c>
      <c r="BO441" s="309">
        <v>0.17643429999999999</v>
      </c>
      <c r="BP441" s="309">
        <v>0.1451162</v>
      </c>
      <c r="BQ441" s="309">
        <v>4.1761389999999997E-6</v>
      </c>
      <c r="BR441" s="309">
        <v>1.307879E-2</v>
      </c>
      <c r="BS441" s="136">
        <v>8.8397619724273699</v>
      </c>
      <c r="BT441" s="136">
        <v>12.5709888935089</v>
      </c>
      <c r="BU441" s="136">
        <v>1.7361941427225199E-3</v>
      </c>
      <c r="BV441" s="136">
        <v>1.4858376380288999E-3</v>
      </c>
      <c r="BW441" s="136">
        <v>2.8094195295125198E-3</v>
      </c>
      <c r="BX441" s="136">
        <v>40.556962785866602</v>
      </c>
      <c r="BY441" s="136">
        <v>1151.78450372869</v>
      </c>
      <c r="BZ441" s="136">
        <v>0</v>
      </c>
      <c r="CA441" s="136">
        <v>3.9650573039800202E-4</v>
      </c>
      <c r="CB441" s="136">
        <v>56549.329250871102</v>
      </c>
      <c r="CC441" s="136">
        <v>3952.5061292742698</v>
      </c>
      <c r="CD441" s="136">
        <v>1889.69743485606</v>
      </c>
      <c r="CE441" s="136">
        <v>0</v>
      </c>
      <c r="CF441" s="136">
        <v>46.886203999999999</v>
      </c>
      <c r="CG441" s="136">
        <v>115.58214099999999</v>
      </c>
      <c r="CH441" s="136">
        <v>25.8</v>
      </c>
      <c r="CI441" s="136">
        <v>27.711034482758599</v>
      </c>
      <c r="CJ441" s="136">
        <v>27.3817174515235</v>
      </c>
      <c r="CK441" s="136">
        <v>6.1199999999999997E-2</v>
      </c>
      <c r="CL441" s="136">
        <v>11.048400000000001</v>
      </c>
      <c r="CM441" s="136">
        <v>35.989199999999897</v>
      </c>
      <c r="CN441" s="136">
        <v>0</v>
      </c>
      <c r="CO441" s="136">
        <v>28198.725277000001</v>
      </c>
      <c r="CP441" s="136">
        <v>67176.462639999998</v>
      </c>
      <c r="CQ441" s="136">
        <v>92</v>
      </c>
      <c r="CR441" s="136">
        <v>80.337931034482807</v>
      </c>
      <c r="CS441" s="136">
        <v>79.847645429362899</v>
      </c>
      <c r="CT441" s="136">
        <v>1003.6</v>
      </c>
      <c r="CU441" s="136">
        <v>1006.2110344827601</v>
      </c>
      <c r="CV441" s="136">
        <v>1006.2459833795</v>
      </c>
      <c r="CW441" s="136">
        <v>0</v>
      </c>
      <c r="CX441" s="136">
        <v>1.2620689655172399</v>
      </c>
      <c r="CY441" s="136">
        <v>1.51024930747922</v>
      </c>
      <c r="CZ441" s="136">
        <v>41</v>
      </c>
      <c r="DA441" s="136">
        <v>180.48965517241399</v>
      </c>
      <c r="DB441" s="136">
        <v>179.285318559557</v>
      </c>
      <c r="DC441" s="136">
        <v>0</v>
      </c>
      <c r="DD441" s="136">
        <v>3007.9250000000002</v>
      </c>
      <c r="DE441" s="136">
        <v>7197.45</v>
      </c>
      <c r="DF441" s="136">
        <v>0</v>
      </c>
      <c r="DG441" s="136">
        <v>27616.9</v>
      </c>
      <c r="DH441" s="136">
        <v>65508.925000000003</v>
      </c>
      <c r="DI441" s="136">
        <v>446.25</v>
      </c>
      <c r="DJ441" s="136">
        <v>66205.5</v>
      </c>
      <c r="DK441" s="136">
        <v>163490.875</v>
      </c>
      <c r="DL441" s="136">
        <v>407.52499999999998</v>
      </c>
      <c r="DM441" s="136">
        <v>61471.775000000001</v>
      </c>
      <c r="DN441" s="136">
        <v>152556.45000000001</v>
      </c>
      <c r="DO441" s="136">
        <v>0</v>
      </c>
      <c r="DP441" s="136">
        <v>1767.5509999999999</v>
      </c>
      <c r="DQ441" s="136">
        <v>4213.9489999999996</v>
      </c>
      <c r="DR441" s="136">
        <v>0</v>
      </c>
      <c r="DS441" s="136">
        <v>54.854999999999997</v>
      </c>
      <c r="DT441" s="136">
        <v>131.262</v>
      </c>
      <c r="DU441" s="136">
        <v>0</v>
      </c>
      <c r="DV441" s="136">
        <v>286.17500000000001</v>
      </c>
      <c r="DW441" s="136">
        <v>682</v>
      </c>
      <c r="DX441" s="136">
        <v>0</v>
      </c>
      <c r="DY441" s="136">
        <v>5234.2</v>
      </c>
      <c r="DZ441" s="136">
        <v>10072.475</v>
      </c>
      <c r="EA441" s="136">
        <v>0</v>
      </c>
      <c r="EB441" s="136">
        <v>7964.5749999999998</v>
      </c>
      <c r="EC441" s="136">
        <v>21280.5</v>
      </c>
      <c r="ED441" s="145">
        <v>0</v>
      </c>
      <c r="EE441" s="145">
        <v>0</v>
      </c>
      <c r="EF441" s="145">
        <v>0</v>
      </c>
      <c r="EG441" s="145">
        <v>0</v>
      </c>
      <c r="EH441" s="145">
        <v>0</v>
      </c>
      <c r="EI441" s="145">
        <v>0</v>
      </c>
      <c r="EJ441" s="145">
        <v>0</v>
      </c>
      <c r="EK441" s="145">
        <v>7.3982452287098148</v>
      </c>
      <c r="EL441" s="145">
        <v>0</v>
      </c>
      <c r="EM441" s="145">
        <v>55.486839215323613</v>
      </c>
      <c r="EN441" s="145">
        <v>0</v>
      </c>
      <c r="EO441" s="145">
        <v>66.58420705838833</v>
      </c>
      <c r="EP441" s="145">
        <v>0</v>
      </c>
      <c r="EQ441" s="149">
        <v>0</v>
      </c>
      <c r="ER441" s="145">
        <v>0</v>
      </c>
      <c r="ES441" s="145">
        <v>7.3982452287098148</v>
      </c>
      <c r="ET441" s="145">
        <v>0</v>
      </c>
      <c r="EU441" s="145">
        <v>0</v>
      </c>
      <c r="EV441" s="145">
        <v>0</v>
      </c>
      <c r="EW441" s="145">
        <v>0</v>
      </c>
      <c r="EX441" s="145">
        <v>0</v>
      </c>
      <c r="EY441" s="145">
        <v>0</v>
      </c>
      <c r="EZ441" s="145">
        <v>0</v>
      </c>
      <c r="FA441" s="145">
        <v>0</v>
      </c>
      <c r="FB441" s="145">
        <v>0</v>
      </c>
      <c r="FC441" s="145">
        <v>0</v>
      </c>
      <c r="FD441" s="145">
        <v>0</v>
      </c>
      <c r="FE441" s="145">
        <v>0</v>
      </c>
      <c r="FF441" s="145">
        <v>0</v>
      </c>
      <c r="FG441" s="145">
        <v>0</v>
      </c>
      <c r="FH441" s="145">
        <v>3.6991226143549074</v>
      </c>
      <c r="FI441" s="145">
        <v>0</v>
      </c>
      <c r="FJ441" s="145">
        <v>0</v>
      </c>
      <c r="FK441" s="145">
        <v>0</v>
      </c>
      <c r="FL441" s="145">
        <v>0</v>
      </c>
      <c r="FM441" s="145">
        <v>0</v>
      </c>
      <c r="FN441" s="145">
        <v>0</v>
      </c>
      <c r="FO441" s="145">
        <v>59.185961829678519</v>
      </c>
      <c r="FP441" s="145">
        <v>0</v>
      </c>
      <c r="FQ441" s="145">
        <v>0</v>
      </c>
      <c r="FR441" s="145">
        <v>14.79649045741963</v>
      </c>
      <c r="FS441" s="145">
        <v>33.292103529194165</v>
      </c>
      <c r="FT441" s="145">
        <v>0</v>
      </c>
      <c r="FU441" s="145">
        <v>0</v>
      </c>
      <c r="FV441" s="145">
        <v>0</v>
      </c>
      <c r="FW441" s="145">
        <v>0</v>
      </c>
      <c r="FX441" s="145">
        <v>0</v>
      </c>
      <c r="FY441" s="145">
        <v>0</v>
      </c>
      <c r="FZ441" s="145">
        <v>0</v>
      </c>
      <c r="GA441" s="145">
        <v>0</v>
      </c>
      <c r="GB441" s="145">
        <v>73.982452287098155</v>
      </c>
      <c r="GC441" s="145">
        <v>7.3982452287098148</v>
      </c>
      <c r="GD441" s="145">
        <v>0</v>
      </c>
      <c r="GE441" s="145">
        <v>0</v>
      </c>
      <c r="GF441" s="145">
        <v>3.6991226143549074</v>
      </c>
      <c r="GG441" s="145">
        <v>0</v>
      </c>
      <c r="GH441" s="145">
        <v>0</v>
      </c>
      <c r="GI441" s="145">
        <v>0</v>
      </c>
      <c r="GJ441" s="145">
        <v>0</v>
      </c>
      <c r="GK441" s="145">
        <v>0</v>
      </c>
      <c r="GL441" s="145">
        <v>0</v>
      </c>
      <c r="GM441" s="145">
        <v>0</v>
      </c>
      <c r="GN441" s="145">
        <v>7.3982452287098148</v>
      </c>
      <c r="GO441" s="145">
        <v>0</v>
      </c>
      <c r="GP441" s="145">
        <v>0</v>
      </c>
      <c r="GQ441" s="145">
        <v>0</v>
      </c>
      <c r="GR441" s="145">
        <v>40.690348757903983</v>
      </c>
      <c r="GS441" s="145">
        <v>29.592980914839259</v>
      </c>
      <c r="GT441" s="145">
        <v>0</v>
      </c>
      <c r="GU441" s="145">
        <v>0</v>
      </c>
      <c r="GV441" s="145">
        <v>0</v>
      </c>
      <c r="GW441" s="145">
        <v>0</v>
      </c>
      <c r="GX441" s="145">
        <v>0</v>
      </c>
      <c r="GY441" s="145">
        <v>0</v>
      </c>
      <c r="GZ441" s="145">
        <v>0</v>
      </c>
      <c r="HA441" s="145">
        <v>44.389471372258889</v>
      </c>
      <c r="HB441" s="145">
        <v>0</v>
      </c>
      <c r="HC441" s="145">
        <v>0</v>
      </c>
      <c r="HD441" s="145">
        <v>0</v>
      </c>
      <c r="HE441" s="145">
        <v>0</v>
      </c>
      <c r="HF441" s="145">
        <v>0</v>
      </c>
      <c r="HG441" s="145">
        <v>0</v>
      </c>
      <c r="HH441" s="145">
        <v>0</v>
      </c>
      <c r="HI441" s="145">
        <v>0</v>
      </c>
      <c r="HJ441" s="145">
        <v>22.194735686129444</v>
      </c>
      <c r="HK441" s="145">
        <v>0</v>
      </c>
      <c r="HL441" s="145">
        <v>44.389471372258889</v>
      </c>
      <c r="HM441" s="145">
        <v>3.6991226143549074</v>
      </c>
      <c r="HN441" s="145">
        <v>85.079820130162872</v>
      </c>
      <c r="HO441" s="145">
        <v>0</v>
      </c>
      <c r="HP441" s="145">
        <v>0</v>
      </c>
      <c r="HQ441" s="145">
        <v>0</v>
      </c>
      <c r="HR441" s="145">
        <v>0</v>
      </c>
      <c r="HS441" s="145">
        <v>55.486839215323613</v>
      </c>
      <c r="HT441" s="145">
        <v>0</v>
      </c>
      <c r="HU441" s="145">
        <v>0</v>
      </c>
      <c r="HV441" s="145">
        <v>14.79649045741963</v>
      </c>
      <c r="HW441" s="145">
        <v>22.194735686129444</v>
      </c>
      <c r="HX441" s="145">
        <v>0</v>
      </c>
      <c r="HY441" s="145">
        <v>59.185961829678519</v>
      </c>
      <c r="HZ441" s="145">
        <v>0</v>
      </c>
      <c r="IA441" s="145">
        <v>3.6991226143549074</v>
      </c>
      <c r="IB441" s="145">
        <v>0</v>
      </c>
      <c r="IC441" s="145">
        <v>0</v>
      </c>
      <c r="ID441" s="145">
        <v>0</v>
      </c>
      <c r="IE441" s="145">
        <v>0</v>
      </c>
      <c r="IF441" s="145">
        <v>25.893858300484354</v>
      </c>
      <c r="IG441" s="145">
        <v>0</v>
      </c>
      <c r="IH441" s="145">
        <v>0</v>
      </c>
      <c r="II441" s="145">
        <v>0</v>
      </c>
      <c r="IJ441" s="145">
        <v>0</v>
      </c>
      <c r="IK441" s="145">
        <v>0</v>
      </c>
      <c r="IL441" s="145">
        <v>0</v>
      </c>
      <c r="IM441" s="145">
        <v>7.3982452287098148</v>
      </c>
      <c r="IN441" s="145">
        <v>0</v>
      </c>
      <c r="IO441" s="145">
        <v>11.097367843064722</v>
      </c>
      <c r="IP441" s="145">
        <v>0</v>
      </c>
      <c r="IQ441" s="145">
        <v>0</v>
      </c>
      <c r="IR441" s="145">
        <v>0</v>
      </c>
      <c r="IS441" s="145">
        <v>0</v>
      </c>
      <c r="IT441" s="145">
        <v>0</v>
      </c>
      <c r="IU441" s="145">
        <v>0</v>
      </c>
      <c r="IV441" s="145">
        <v>0</v>
      </c>
      <c r="IW441" s="145">
        <v>0</v>
      </c>
      <c r="IX441" s="145">
        <v>0</v>
      </c>
      <c r="IY441" s="145">
        <v>0</v>
      </c>
      <c r="IZ441" s="145">
        <v>0</v>
      </c>
      <c r="JA441" s="145">
        <v>48.088593986613795</v>
      </c>
      <c r="JB441" s="145">
        <v>0</v>
      </c>
      <c r="JC441" s="145">
        <v>0</v>
      </c>
      <c r="JD441" s="145">
        <v>0</v>
      </c>
      <c r="JE441" s="145">
        <v>0</v>
      </c>
      <c r="JF441" s="145">
        <v>0</v>
      </c>
      <c r="JG441" s="145">
        <v>0</v>
      </c>
      <c r="JH441" s="145">
        <v>0</v>
      </c>
      <c r="JI441" s="145">
        <v>0</v>
      </c>
      <c r="JJ441" s="145">
        <v>7.3982452287098148</v>
      </c>
      <c r="JK441" s="145">
        <v>0</v>
      </c>
      <c r="JL441" s="145">
        <v>0</v>
      </c>
      <c r="JM441" s="145">
        <v>0</v>
      </c>
      <c r="JN441" s="145">
        <v>0</v>
      </c>
      <c r="JO441" s="145">
        <v>7.3982452287098148</v>
      </c>
      <c r="JP441" s="145">
        <v>51.787716600968707</v>
      </c>
      <c r="JQ441" s="145">
        <v>0</v>
      </c>
      <c r="JR441" s="145">
        <v>0</v>
      </c>
      <c r="JS441" s="145">
        <v>85.079820130162872</v>
      </c>
      <c r="JT441" s="145">
        <v>0</v>
      </c>
      <c r="JU441" s="145">
        <v>0</v>
      </c>
      <c r="JV441" s="145">
        <v>236.74384731871407</v>
      </c>
      <c r="JW441" s="145">
        <v>3.6991226143549074</v>
      </c>
      <c r="JX441" s="145">
        <v>0</v>
      </c>
      <c r="JY441" s="145">
        <v>0</v>
      </c>
      <c r="JZ441" s="145">
        <v>0</v>
      </c>
      <c r="KA441" s="145">
        <v>0</v>
      </c>
      <c r="KB441" s="145">
        <v>0</v>
      </c>
      <c r="KC441" s="145">
        <v>77.681574901453061</v>
      </c>
      <c r="KD441" s="145">
        <v>0</v>
      </c>
      <c r="KE441" s="145">
        <v>0</v>
      </c>
      <c r="KF441" s="145">
        <v>0</v>
      </c>
      <c r="KG441" s="145">
        <v>0</v>
      </c>
      <c r="KH441" s="145">
        <v>0</v>
      </c>
      <c r="KI441" s="145">
        <v>18.495613071774539</v>
      </c>
      <c r="KJ441" s="145">
        <v>44.389471372258889</v>
      </c>
      <c r="KK441" s="145">
        <v>107.27455581629232</v>
      </c>
      <c r="KL441" s="145">
        <v>0</v>
      </c>
      <c r="KM441" s="145">
        <v>40.690348757903983</v>
      </c>
      <c r="KN441" s="145">
        <v>181.25700810339046</v>
      </c>
      <c r="KO441" s="145">
        <v>329.22191267758677</v>
      </c>
      <c r="KP441" s="145">
        <v>0</v>
      </c>
      <c r="KQ441" s="145">
        <v>0</v>
      </c>
      <c r="KR441" s="145">
        <v>7.3982452287098148</v>
      </c>
      <c r="KS441" s="145">
        <v>44.389471372258889</v>
      </c>
      <c r="KT441" s="145">
        <v>0</v>
      </c>
      <c r="KU441" s="145">
        <v>0</v>
      </c>
      <c r="KV441" s="145">
        <v>0</v>
      </c>
      <c r="KW441" s="145">
        <v>0</v>
      </c>
      <c r="KX441" s="145">
        <v>0</v>
      </c>
      <c r="KY441" s="145">
        <v>0</v>
      </c>
      <c r="KZ441" s="145">
        <v>0</v>
      </c>
      <c r="LA441" s="145">
        <v>14.79649045741963</v>
      </c>
      <c r="LB441" s="145">
        <v>0</v>
      </c>
      <c r="LC441" s="145">
        <v>0</v>
      </c>
      <c r="LD441" s="145">
        <v>7.3982452287098148</v>
      </c>
      <c r="LE441" s="145">
        <v>29.592980914839259</v>
      </c>
      <c r="LF441" s="145">
        <v>0</v>
      </c>
      <c r="LG441" s="145">
        <v>3.6991226143549074</v>
      </c>
      <c r="LH441" s="145">
        <v>0</v>
      </c>
      <c r="LI441" s="145">
        <v>0</v>
      </c>
      <c r="LJ441" s="145">
        <v>11.097367843064722</v>
      </c>
      <c r="LK441" s="145">
        <v>0</v>
      </c>
      <c r="LL441" s="146">
        <v>0</v>
      </c>
      <c r="LM441" s="145">
        <v>0</v>
      </c>
      <c r="LN441" s="145">
        <v>14.79649045741963</v>
      </c>
      <c r="LO441" s="145">
        <v>0</v>
      </c>
      <c r="LP441" s="145">
        <v>0</v>
      </c>
      <c r="LQ441" s="145">
        <v>3.6991226143549074</v>
      </c>
      <c r="LR441" s="145">
        <v>0</v>
      </c>
      <c r="LS441" s="145">
        <v>0</v>
      </c>
      <c r="LT441" s="145">
        <v>0</v>
      </c>
      <c r="LU441" s="145">
        <v>0</v>
      </c>
      <c r="LV441" s="145">
        <v>0</v>
      </c>
      <c r="LW441" s="145">
        <v>0</v>
      </c>
      <c r="LX441" s="145">
        <v>0</v>
      </c>
      <c r="LY441" s="145">
        <v>0</v>
      </c>
      <c r="LZ441" s="145">
        <v>0</v>
      </c>
      <c r="MA441" s="145">
        <v>0</v>
      </c>
      <c r="MB441" s="145">
        <v>0</v>
      </c>
      <c r="MC441" s="145">
        <v>3.6991226143549074</v>
      </c>
      <c r="MD441" s="145">
        <v>0</v>
      </c>
      <c r="ME441" s="145">
        <v>0</v>
      </c>
      <c r="MF441" s="145">
        <v>0</v>
      </c>
      <c r="MG441" s="145">
        <v>0</v>
      </c>
      <c r="MH441" s="145">
        <v>0</v>
      </c>
      <c r="MI441" s="145">
        <v>0</v>
      </c>
      <c r="MJ441" s="145">
        <v>22.194735686129444</v>
      </c>
      <c r="MK441" s="145">
        <v>0</v>
      </c>
      <c r="ML441" s="145">
        <v>0</v>
      </c>
      <c r="MM441" s="145">
        <v>0</v>
      </c>
      <c r="MN441" s="145">
        <v>0</v>
      </c>
      <c r="MO441" s="145">
        <v>0</v>
      </c>
      <c r="MP441" s="145">
        <v>0</v>
      </c>
      <c r="MQ441" s="145">
        <v>14.79649045741963</v>
      </c>
      <c r="MR441" s="145">
        <v>0</v>
      </c>
      <c r="MS441" s="145">
        <v>0</v>
      </c>
      <c r="MT441" s="145">
        <v>0</v>
      </c>
      <c r="MU441" s="145">
        <v>0</v>
      </c>
      <c r="MV441" s="145">
        <v>0</v>
      </c>
      <c r="MW441" s="145">
        <v>7.3982452287098148</v>
      </c>
      <c r="MX441" s="145">
        <v>0</v>
      </c>
      <c r="MY441" s="145">
        <v>3.6991226143549074</v>
      </c>
      <c r="MZ441" s="145">
        <v>0</v>
      </c>
      <c r="NA441" s="145">
        <v>0</v>
      </c>
      <c r="NB441" s="145">
        <v>14.79649045741963</v>
      </c>
      <c r="NC441" s="145">
        <v>0</v>
      </c>
      <c r="ND441" s="145">
        <v>0</v>
      </c>
      <c r="NE441" s="145">
        <v>0</v>
      </c>
      <c r="NF441" s="145">
        <v>0</v>
      </c>
      <c r="NG441" s="145">
        <v>0</v>
      </c>
      <c r="NH441" s="145">
        <v>0</v>
      </c>
      <c r="NI441" s="145">
        <v>0</v>
      </c>
      <c r="NJ441" s="145">
        <v>0</v>
      </c>
      <c r="NK441" s="145">
        <v>0</v>
      </c>
      <c r="NL441" s="145">
        <v>0</v>
      </c>
      <c r="NM441" s="145">
        <v>0</v>
      </c>
      <c r="NN441" s="145">
        <v>3.6991226143549074</v>
      </c>
      <c r="NO441" s="145">
        <v>0</v>
      </c>
      <c r="NP441" s="145">
        <v>0</v>
      </c>
      <c r="NQ441" s="145">
        <v>0</v>
      </c>
      <c r="NR441" s="145">
        <v>22.194735686129444</v>
      </c>
      <c r="NS441" s="145">
        <v>0</v>
      </c>
      <c r="NT441" s="145">
        <v>0</v>
      </c>
      <c r="NU441" s="145">
        <v>0</v>
      </c>
      <c r="NV441" s="145">
        <v>7.3982452287098148</v>
      </c>
      <c r="NW441" s="145">
        <v>0</v>
      </c>
      <c r="NX441" s="145">
        <v>0</v>
      </c>
      <c r="NY441" s="145">
        <v>11.097367843064722</v>
      </c>
      <c r="NZ441" s="145">
        <v>0</v>
      </c>
      <c r="OA441" s="145">
        <v>0</v>
      </c>
      <c r="OB441" s="145">
        <v>0</v>
      </c>
      <c r="OC441" s="145">
        <v>0</v>
      </c>
      <c r="OD441" s="145">
        <v>0</v>
      </c>
      <c r="OE441" s="145">
        <v>11.097367843064722</v>
      </c>
      <c r="OF441" s="145">
        <v>0</v>
      </c>
      <c r="OG441" s="145">
        <v>0</v>
      </c>
      <c r="OH441" s="145">
        <v>0</v>
      </c>
      <c r="OI441" s="145">
        <v>3.6991226143549074</v>
      </c>
      <c r="OJ441" s="145">
        <v>3.6991226143549074</v>
      </c>
      <c r="OK441" s="145">
        <v>3.6991226143549074</v>
      </c>
      <c r="OL441" s="145">
        <v>0</v>
      </c>
      <c r="OM441" s="145">
        <v>0</v>
      </c>
      <c r="ON441" s="145">
        <v>0</v>
      </c>
    </row>
    <row r="442" spans="1:404" ht="20.25" customHeight="1">
      <c r="A442" s="25">
        <v>40318</v>
      </c>
      <c r="B442" s="26" t="s">
        <v>554</v>
      </c>
      <c r="C442" s="27">
        <v>2</v>
      </c>
      <c r="D442" s="14">
        <v>-3.3780199999999998</v>
      </c>
      <c r="E442" s="23">
        <v>-60.269649999999999</v>
      </c>
      <c r="F442" s="11" t="s">
        <v>16</v>
      </c>
      <c r="G442" s="13">
        <v>8</v>
      </c>
      <c r="H442" s="11" t="s">
        <v>83</v>
      </c>
      <c r="I442" s="12" t="s">
        <v>555</v>
      </c>
      <c r="J442" s="12" t="s">
        <v>1931</v>
      </c>
      <c r="K442" s="24" t="s">
        <v>546</v>
      </c>
      <c r="L442" s="136">
        <v>0</v>
      </c>
      <c r="M442" s="28">
        <v>9</v>
      </c>
      <c r="N442" s="28">
        <v>0.42</v>
      </c>
      <c r="O442" s="28">
        <v>30</v>
      </c>
      <c r="P442" s="28">
        <v>59</v>
      </c>
      <c r="Q442" s="28">
        <v>0.97</v>
      </c>
      <c r="R442" s="236">
        <v>39.733333333333327</v>
      </c>
      <c r="S442" s="236">
        <v>3.0033333333333334</v>
      </c>
      <c r="T442" s="236">
        <v>2.9666666666666668</v>
      </c>
      <c r="U442" s="236">
        <v>0.69999999999999984</v>
      </c>
      <c r="V442" s="21" t="s">
        <v>15</v>
      </c>
      <c r="W442" s="28">
        <v>6.86</v>
      </c>
      <c r="X442" s="28">
        <v>0.98</v>
      </c>
      <c r="Y442" s="28">
        <v>6.94</v>
      </c>
      <c r="Z442" s="236">
        <v>22</v>
      </c>
      <c r="AA442" s="167">
        <v>18.329999999999998</v>
      </c>
      <c r="AB442" s="167">
        <v>6.45</v>
      </c>
      <c r="AC442" s="167">
        <v>27.41</v>
      </c>
      <c r="AD442" s="167" t="s">
        <v>1895</v>
      </c>
      <c r="AE442" s="167">
        <v>0.4</v>
      </c>
      <c r="AF442" s="167">
        <v>0.92</v>
      </c>
      <c r="AG442" s="28" t="s">
        <v>1900</v>
      </c>
      <c r="AH442" s="167">
        <v>1.53</v>
      </c>
      <c r="AI442" s="206">
        <v>7.53</v>
      </c>
      <c r="AJ442" s="167">
        <v>0.97</v>
      </c>
      <c r="AK442" s="167">
        <v>1.7</v>
      </c>
      <c r="AL442" s="167">
        <v>0.91</v>
      </c>
      <c r="AM442" s="206" t="s">
        <v>1907</v>
      </c>
      <c r="AN442" s="29" t="s">
        <v>15</v>
      </c>
      <c r="AO442" s="205">
        <v>3.4466666666666668</v>
      </c>
      <c r="AP442" s="205">
        <v>1.5599999999999998</v>
      </c>
      <c r="AQ442" s="217">
        <f t="shared" si="50"/>
        <v>5.0066666666666668</v>
      </c>
      <c r="AR442" s="261">
        <f t="shared" si="35"/>
        <v>0.68841544607190408</v>
      </c>
      <c r="AS442" s="28">
        <v>0.39</v>
      </c>
      <c r="AT442" s="29" t="s">
        <v>15</v>
      </c>
      <c r="AU442" s="29" t="s">
        <v>15</v>
      </c>
      <c r="AV442" s="29" t="s">
        <v>15</v>
      </c>
      <c r="AW442" s="204" t="str">
        <f t="shared" si="51"/>
        <v>&lt;0.17</v>
      </c>
      <c r="AX442" s="28">
        <v>4.13368</v>
      </c>
      <c r="AY442" s="28">
        <v>7.6960000000000001E-2</v>
      </c>
      <c r="AZ442" s="217">
        <f t="shared" si="37"/>
        <v>1.1628665175536266E-2</v>
      </c>
      <c r="BA442" s="28">
        <v>4.0567200000000003</v>
      </c>
      <c r="BB442" s="248">
        <f t="shared" ref="BB442" si="54">(BA442*62.004*0.001)/0.2259</f>
        <v>1.1134699729083666</v>
      </c>
      <c r="BC442" s="28">
        <v>0.43358000000000002</v>
      </c>
      <c r="BD442" s="206">
        <f t="shared" si="41"/>
        <v>0.12627110053357865</v>
      </c>
      <c r="BE442" s="28">
        <v>104</v>
      </c>
      <c r="BF442" s="206">
        <f t="shared" si="39"/>
        <v>31.397252549096756</v>
      </c>
      <c r="BG442" s="217" t="s">
        <v>15</v>
      </c>
      <c r="BH442" s="29" t="s">
        <v>15</v>
      </c>
      <c r="BI442" s="29" t="s">
        <v>15</v>
      </c>
      <c r="BJ442" s="309">
        <v>21.404900000000001</v>
      </c>
      <c r="BK442" s="309">
        <v>1569118000</v>
      </c>
      <c r="BL442" s="309">
        <v>270686100</v>
      </c>
      <c r="BM442" s="309">
        <v>0.46161259999999998</v>
      </c>
      <c r="BN442" s="309">
        <v>0.20375389999999999</v>
      </c>
      <c r="BO442" s="309">
        <v>0.17643429999999999</v>
      </c>
      <c r="BP442" s="309">
        <v>0.1451162</v>
      </c>
      <c r="BQ442" s="309">
        <v>4.1761389999999997E-6</v>
      </c>
      <c r="BR442" s="309">
        <v>1.307879E-2</v>
      </c>
      <c r="BS442" s="136">
        <v>13.101918697357201</v>
      </c>
      <c r="BT442" s="136">
        <v>8.3086295127868706</v>
      </c>
      <c r="BU442" s="136">
        <v>-2.0771328825503602E-2</v>
      </c>
      <c r="BV442" s="136">
        <v>-2.5749887805432099E-2</v>
      </c>
      <c r="BW442" s="136">
        <v>3.3084271475672701E-2</v>
      </c>
      <c r="BX442" s="136">
        <v>51.108371720259598</v>
      </c>
      <c r="BY442" s="136">
        <v>5232.6430291432898</v>
      </c>
      <c r="BZ442" s="136">
        <v>8.4831009463163506E-2</v>
      </c>
      <c r="CA442" s="136">
        <v>3.8667240604395698E-3</v>
      </c>
      <c r="CB442" s="136">
        <v>288496.72727361199</v>
      </c>
      <c r="CC442" s="136">
        <v>463.51191908506098</v>
      </c>
      <c r="CD442" s="136">
        <v>242.20024256160701</v>
      </c>
      <c r="CE442" s="136">
        <v>0</v>
      </c>
      <c r="CF442" s="136">
        <v>46.886203999999999</v>
      </c>
      <c r="CG442" s="136">
        <v>115.58214099999999</v>
      </c>
      <c r="CH442" s="136">
        <v>33</v>
      </c>
      <c r="CI442" s="136">
        <v>27.911034482758598</v>
      </c>
      <c r="CJ442" s="136">
        <v>27.4457063711911</v>
      </c>
      <c r="CK442" s="136">
        <v>1.0800000000000001E-2</v>
      </c>
      <c r="CL442" s="136">
        <v>10.634399999999999</v>
      </c>
      <c r="CM442" s="136">
        <v>35.514000000000003</v>
      </c>
      <c r="CN442" s="136">
        <v>855.703889</v>
      </c>
      <c r="CO442" s="136">
        <v>30460.781664999999</v>
      </c>
      <c r="CP442" s="136">
        <v>68581.225695000001</v>
      </c>
      <c r="CQ442" s="136">
        <v>55</v>
      </c>
      <c r="CR442" s="136">
        <v>79.648275862068999</v>
      </c>
      <c r="CS442" s="136">
        <v>79.612188365650994</v>
      </c>
      <c r="CT442" s="136">
        <v>1004.7</v>
      </c>
      <c r="CU442" s="136">
        <v>1006.0413793103399</v>
      </c>
      <c r="CV442" s="136">
        <v>1006.22936288089</v>
      </c>
      <c r="CW442" s="136">
        <v>2.4</v>
      </c>
      <c r="CX442" s="136">
        <v>1.33034482758621</v>
      </c>
      <c r="CY442" s="136">
        <v>1.5202216066481999</v>
      </c>
      <c r="CZ442" s="136">
        <v>122</v>
      </c>
      <c r="DA442" s="136">
        <v>177.92413793103401</v>
      </c>
      <c r="DB442" s="136">
        <v>179</v>
      </c>
      <c r="DC442" s="136">
        <v>67.174999999999997</v>
      </c>
      <c r="DD442" s="136">
        <v>3131.7750000000001</v>
      </c>
      <c r="DE442" s="136">
        <v>7255.65</v>
      </c>
      <c r="DF442" s="136">
        <v>644.65</v>
      </c>
      <c r="DG442" s="136">
        <v>29174.275000000001</v>
      </c>
      <c r="DH442" s="136">
        <v>66815.3</v>
      </c>
      <c r="DI442" s="136">
        <v>464.2</v>
      </c>
      <c r="DJ442" s="136">
        <v>66176.625</v>
      </c>
      <c r="DK442" s="136">
        <v>163536.5</v>
      </c>
      <c r="DL442" s="136">
        <v>434.42500000000001</v>
      </c>
      <c r="DM442" s="136">
        <v>61320.15</v>
      </c>
      <c r="DN442" s="136">
        <v>152571.75</v>
      </c>
      <c r="DO442" s="136">
        <v>41.183</v>
      </c>
      <c r="DP442" s="136">
        <v>1850.165</v>
      </c>
      <c r="DQ442" s="136">
        <v>4284.7730000000001</v>
      </c>
      <c r="DR442" s="136">
        <v>1.4379999999999999</v>
      </c>
      <c r="DS442" s="136">
        <v>57.271999999999998</v>
      </c>
      <c r="DT442" s="136">
        <v>133.191</v>
      </c>
      <c r="DU442" s="136">
        <v>7.45</v>
      </c>
      <c r="DV442" s="136">
        <v>298.72500000000002</v>
      </c>
      <c r="DW442" s="136">
        <v>692.47500000000002</v>
      </c>
      <c r="DX442" s="136">
        <v>106.925</v>
      </c>
      <c r="DY442" s="136">
        <v>5669.35</v>
      </c>
      <c r="DZ442" s="136">
        <v>10834.225</v>
      </c>
      <c r="EA442" s="136">
        <v>197.625</v>
      </c>
      <c r="EB442" s="136">
        <v>8235.2000000000007</v>
      </c>
      <c r="EC442" s="136">
        <v>21116.325000000001</v>
      </c>
      <c r="ED442" s="136"/>
      <c r="EE442" s="136"/>
      <c r="EF442" s="136"/>
      <c r="EG442" s="136"/>
      <c r="EH442" s="136"/>
      <c r="EI442" s="136"/>
      <c r="EJ442" s="136"/>
      <c r="EK442" s="136"/>
      <c r="EL442" s="136"/>
      <c r="EM442" s="136"/>
      <c r="EN442" s="136"/>
      <c r="EO442" s="136"/>
      <c r="EP442" s="136"/>
      <c r="ER442" s="136"/>
      <c r="ES442" s="136"/>
      <c r="ET442" s="136"/>
      <c r="EU442" s="136"/>
      <c r="EV442" s="136"/>
      <c r="EW442" s="136"/>
      <c r="EX442" s="136"/>
      <c r="EY442" s="136"/>
      <c r="EZ442" s="136"/>
      <c r="FA442" s="136"/>
      <c r="FB442" s="136"/>
      <c r="FC442" s="136"/>
      <c r="FD442" s="136"/>
      <c r="FE442" s="136"/>
      <c r="FF442" s="136"/>
      <c r="FG442" s="136"/>
      <c r="FH442" s="136"/>
      <c r="FI442" s="136"/>
      <c r="FJ442" s="136"/>
      <c r="FK442" s="136"/>
      <c r="FL442" s="136"/>
      <c r="FM442" s="136"/>
      <c r="FN442" s="136"/>
      <c r="FO442" s="136"/>
      <c r="FP442" s="136"/>
      <c r="FQ442" s="136"/>
      <c r="FR442" s="136"/>
      <c r="FS442" s="136"/>
      <c r="FT442" s="136"/>
      <c r="FU442" s="136"/>
      <c r="FV442" s="136"/>
      <c r="FW442" s="136"/>
      <c r="FX442" s="136"/>
      <c r="FY442" s="136"/>
      <c r="FZ442" s="136"/>
      <c r="GA442" s="136"/>
      <c r="GB442" s="136"/>
      <c r="GC442" s="136"/>
      <c r="GD442" s="136"/>
      <c r="GE442" s="136"/>
      <c r="GF442" s="136"/>
      <c r="GG442" s="136"/>
      <c r="GH442" s="136"/>
      <c r="GI442" s="136"/>
      <c r="GJ442" s="136"/>
      <c r="GK442" s="136"/>
      <c r="GL442" s="136"/>
      <c r="GM442" s="136"/>
      <c r="GN442" s="136"/>
      <c r="GO442" s="136"/>
      <c r="GP442" s="136"/>
      <c r="GQ442" s="136"/>
      <c r="GR442" s="136"/>
      <c r="GS442" s="136"/>
      <c r="GT442" s="136"/>
      <c r="GU442" s="136"/>
      <c r="GV442" s="136"/>
      <c r="GW442" s="136"/>
      <c r="GX442" s="136"/>
      <c r="GY442" s="136"/>
      <c r="GZ442" s="136"/>
      <c r="HA442" s="136"/>
      <c r="HB442" s="136"/>
      <c r="HC442" s="136"/>
      <c r="HD442" s="136"/>
      <c r="HE442" s="136"/>
      <c r="HF442" s="136"/>
      <c r="HG442" s="136"/>
      <c r="HH442" s="136"/>
      <c r="HI442" s="136"/>
      <c r="HJ442" s="136"/>
      <c r="HK442" s="136"/>
      <c r="HL442" s="136"/>
      <c r="HM442" s="136"/>
      <c r="HN442" s="136"/>
      <c r="HO442" s="136"/>
      <c r="HP442" s="136"/>
      <c r="HQ442" s="136"/>
      <c r="HR442" s="136"/>
      <c r="HS442" s="136"/>
      <c r="HT442" s="136"/>
      <c r="HU442" s="136"/>
      <c r="HV442" s="136"/>
      <c r="HW442" s="136"/>
      <c r="HX442" s="136"/>
      <c r="HY442" s="136"/>
      <c r="HZ442" s="136"/>
      <c r="IA442" s="136"/>
      <c r="IB442" s="136"/>
      <c r="IC442" s="136"/>
      <c r="ID442" s="136"/>
      <c r="IE442" s="136"/>
      <c r="IF442" s="136"/>
      <c r="IG442" s="136"/>
      <c r="IH442" s="136"/>
      <c r="II442" s="136"/>
      <c r="IJ442" s="136"/>
      <c r="IK442" s="136"/>
      <c r="IL442" s="136"/>
      <c r="IM442" s="136"/>
      <c r="IN442" s="136"/>
      <c r="IO442" s="136"/>
      <c r="IP442" s="136"/>
      <c r="IQ442" s="136"/>
      <c r="IR442" s="136"/>
      <c r="IS442" s="136"/>
      <c r="IT442" s="136"/>
      <c r="IU442" s="136"/>
      <c r="IV442" s="136"/>
      <c r="IW442" s="136"/>
      <c r="IX442" s="136"/>
      <c r="IY442" s="136"/>
      <c r="IZ442" s="136"/>
      <c r="JA442" s="136"/>
      <c r="JB442" s="136"/>
      <c r="JC442" s="136"/>
      <c r="JD442" s="136"/>
      <c r="JE442" s="136"/>
      <c r="JF442" s="136"/>
      <c r="JG442" s="136"/>
      <c r="JH442" s="136"/>
      <c r="JI442" s="136"/>
      <c r="JJ442" s="136"/>
      <c r="JK442" s="136"/>
      <c r="JL442" s="136"/>
      <c r="JM442" s="136"/>
      <c r="JN442" s="136"/>
      <c r="JO442" s="136"/>
      <c r="JP442" s="136"/>
      <c r="JQ442" s="136"/>
      <c r="JR442" s="136"/>
      <c r="JS442" s="136"/>
      <c r="JT442" s="136"/>
      <c r="JU442" s="136"/>
      <c r="JV442" s="136"/>
      <c r="JW442" s="136"/>
      <c r="JX442" s="136"/>
      <c r="JY442" s="136"/>
      <c r="JZ442" s="136"/>
      <c r="KA442" s="136"/>
      <c r="KB442" s="136"/>
      <c r="KC442" s="136"/>
      <c r="KD442" s="136"/>
      <c r="KE442" s="136"/>
      <c r="KF442" s="136"/>
      <c r="KG442" s="136"/>
      <c r="KH442" s="136"/>
      <c r="KI442" s="136"/>
      <c r="KJ442" s="136"/>
      <c r="KK442" s="136"/>
      <c r="KL442" s="136"/>
      <c r="KM442" s="136"/>
      <c r="KN442" s="136"/>
      <c r="KO442" s="136"/>
      <c r="KP442" s="136"/>
      <c r="KQ442" s="136"/>
      <c r="KR442" s="136"/>
      <c r="KS442" s="136"/>
      <c r="KT442" s="136"/>
      <c r="KU442" s="136"/>
      <c r="KV442" s="136"/>
      <c r="KW442" s="136"/>
      <c r="KX442" s="136"/>
      <c r="KY442" s="136"/>
      <c r="KZ442" s="136"/>
      <c r="LA442" s="136"/>
      <c r="LB442" s="136"/>
      <c r="LC442" s="136"/>
      <c r="LD442" s="136"/>
      <c r="LE442" s="136"/>
      <c r="LF442" s="136"/>
      <c r="LG442" s="136"/>
      <c r="LH442" s="136"/>
      <c r="LI442" s="136"/>
      <c r="LJ442" s="136"/>
      <c r="LK442" s="136"/>
      <c r="LL442" s="136"/>
      <c r="LM442" s="136"/>
      <c r="LN442" s="136"/>
      <c r="LO442" s="136"/>
      <c r="LP442" s="136"/>
      <c r="LQ442" s="136"/>
      <c r="LR442" s="136"/>
      <c r="LS442" s="136"/>
      <c r="LT442" s="136"/>
      <c r="LU442" s="136"/>
      <c r="LV442" s="136"/>
      <c r="LW442" s="136"/>
      <c r="LX442" s="136"/>
      <c r="LY442" s="136"/>
      <c r="LZ442" s="136"/>
      <c r="MA442" s="136"/>
      <c r="MB442" s="136"/>
      <c r="MC442" s="136"/>
      <c r="MD442" s="136"/>
      <c r="ME442" s="136"/>
      <c r="MF442" s="136"/>
      <c r="MG442" s="136"/>
      <c r="MH442" s="136"/>
      <c r="MI442" s="136"/>
      <c r="MJ442" s="136"/>
      <c r="MK442" s="136"/>
      <c r="ML442" s="136"/>
      <c r="MM442" s="136"/>
      <c r="MN442" s="136"/>
      <c r="MO442" s="136"/>
      <c r="MP442" s="136"/>
      <c r="MQ442" s="136"/>
      <c r="MR442" s="136"/>
      <c r="MS442" s="136"/>
      <c r="MT442" s="136"/>
      <c r="MU442" s="136"/>
      <c r="MV442" s="136"/>
      <c r="MW442" s="136"/>
      <c r="MX442" s="136"/>
      <c r="MY442" s="136"/>
      <c r="MZ442" s="136"/>
      <c r="NA442" s="136"/>
      <c r="NB442" s="136"/>
      <c r="NC442" s="136"/>
      <c r="ND442" s="136"/>
      <c r="NE442" s="136"/>
      <c r="NF442" s="136"/>
      <c r="NG442" s="136"/>
      <c r="NH442" s="136"/>
      <c r="NI442" s="136"/>
      <c r="NJ442" s="136"/>
      <c r="NK442" s="136"/>
      <c r="NL442" s="136"/>
      <c r="NM442" s="136"/>
      <c r="NN442" s="136"/>
      <c r="NO442" s="136"/>
      <c r="NP442" s="136"/>
      <c r="NQ442" s="136"/>
      <c r="NR442" s="136"/>
      <c r="NS442" s="136"/>
      <c r="NT442" s="136"/>
      <c r="NU442" s="136"/>
      <c r="NV442" s="136"/>
      <c r="NW442" s="136"/>
      <c r="NX442" s="136"/>
      <c r="NY442" s="136"/>
      <c r="NZ442" s="136"/>
      <c r="OA442" s="136"/>
      <c r="OB442" s="136"/>
      <c r="OC442" s="136"/>
      <c r="OD442" s="136"/>
      <c r="OE442" s="136"/>
      <c r="OF442" s="136"/>
      <c r="OG442" s="136"/>
      <c r="OH442" s="136"/>
      <c r="OI442" s="136"/>
      <c r="OJ442" s="136"/>
      <c r="OK442" s="136"/>
      <c r="OL442" s="136"/>
      <c r="OM442" s="136"/>
      <c r="ON442" s="136"/>
    </row>
    <row r="443" spans="1:404" ht="20.25" customHeight="1">
      <c r="A443" s="17">
        <v>40318</v>
      </c>
      <c r="B443" s="18" t="s">
        <v>554</v>
      </c>
      <c r="C443" s="19">
        <v>2</v>
      </c>
      <c r="D443" s="14">
        <v>-3.3780199999999998</v>
      </c>
      <c r="E443" s="15">
        <v>-60.269649999999999</v>
      </c>
      <c r="F443" s="11" t="s">
        <v>16</v>
      </c>
      <c r="G443" s="13">
        <v>8</v>
      </c>
      <c r="H443" s="11" t="s">
        <v>83</v>
      </c>
      <c r="I443" s="12" t="s">
        <v>467</v>
      </c>
      <c r="J443" s="12" t="s">
        <v>1931</v>
      </c>
      <c r="K443" s="16" t="s">
        <v>546</v>
      </c>
      <c r="L443" s="136">
        <v>1</v>
      </c>
      <c r="M443" s="20">
        <v>9</v>
      </c>
      <c r="N443" s="20">
        <v>0.42</v>
      </c>
      <c r="O443" s="20">
        <v>31.41</v>
      </c>
      <c r="P443" s="20">
        <v>59</v>
      </c>
      <c r="Q443" s="20">
        <v>0.48</v>
      </c>
      <c r="R443" s="228">
        <v>53.4</v>
      </c>
      <c r="S443" s="228">
        <v>3.9400000000000004</v>
      </c>
      <c r="T443" s="228">
        <v>3.3499999999999996</v>
      </c>
      <c r="U443" s="228">
        <v>0.8</v>
      </c>
      <c r="V443" s="21" t="s">
        <v>15</v>
      </c>
      <c r="W443" s="20">
        <v>6.93</v>
      </c>
      <c r="X443" s="20">
        <v>1.18</v>
      </c>
      <c r="Y443" s="20">
        <v>12.73</v>
      </c>
      <c r="Z443" s="228">
        <v>21.67</v>
      </c>
      <c r="AA443" s="20">
        <v>18.670000000000002</v>
      </c>
      <c r="AB443" s="20">
        <v>6.52</v>
      </c>
      <c r="AC443" s="20">
        <v>27.06</v>
      </c>
      <c r="AD443" s="20">
        <v>0.06</v>
      </c>
      <c r="AE443" s="20">
        <v>0.36</v>
      </c>
      <c r="AF443" s="20">
        <v>1.28</v>
      </c>
      <c r="AG443" s="28" t="s">
        <v>1900</v>
      </c>
      <c r="AH443" s="20">
        <v>2.27</v>
      </c>
      <c r="AI443" s="204">
        <v>7.25</v>
      </c>
      <c r="AJ443" s="20">
        <v>0.85</v>
      </c>
      <c r="AK443" s="20">
        <v>1.44</v>
      </c>
      <c r="AL443" s="20">
        <v>0.75</v>
      </c>
      <c r="AM443" s="204">
        <v>7.5599999999999999E-3</v>
      </c>
      <c r="AN443" s="21" t="s">
        <v>15</v>
      </c>
      <c r="AO443" s="204">
        <v>3.0166666666666671</v>
      </c>
      <c r="AP443" s="204">
        <v>1.2466666666666668</v>
      </c>
      <c r="AQ443" s="217">
        <f t="shared" si="50"/>
        <v>4.2633333333333336</v>
      </c>
      <c r="AR443" s="261">
        <f t="shared" si="35"/>
        <v>0.70758405003909308</v>
      </c>
      <c r="AS443" s="20">
        <v>0.95</v>
      </c>
      <c r="AT443" s="21" t="s">
        <v>15</v>
      </c>
      <c r="AU443" s="21" t="s">
        <v>15</v>
      </c>
      <c r="AV443" s="21" t="s">
        <v>15</v>
      </c>
      <c r="AW443" s="204">
        <f t="shared" si="36"/>
        <v>0.41910617393926436</v>
      </c>
      <c r="AX443" s="20">
        <v>2.7920799999999999</v>
      </c>
      <c r="AY443" s="20">
        <v>0.22156999999999999</v>
      </c>
      <c r="AZ443" s="217">
        <f t="shared" si="37"/>
        <v>3.3479253416626435E-2</v>
      </c>
      <c r="BA443" s="20">
        <v>2.5705100000000001</v>
      </c>
      <c r="BB443" s="248">
        <f t="shared" ref="BB443" si="55">(BA443*62.004*0.001)/0.2259</f>
        <v>0.70554184169986722</v>
      </c>
      <c r="BC443" s="20">
        <v>0.82016999999999995</v>
      </c>
      <c r="BD443" s="206">
        <f t="shared" si="41"/>
        <v>0.23885734702851888</v>
      </c>
      <c r="BE443" s="21" t="s">
        <v>15</v>
      </c>
      <c r="BF443" s="233">
        <v>2.27</v>
      </c>
      <c r="BG443" s="217">
        <f t="shared" si="40"/>
        <v>4.4978121382515099E-2</v>
      </c>
      <c r="BH443" s="21" t="s">
        <v>15</v>
      </c>
      <c r="BI443" s="21" t="s">
        <v>15</v>
      </c>
      <c r="BJ443" s="309">
        <v>21.404900000000001</v>
      </c>
      <c r="BK443" s="309">
        <v>1569118000</v>
      </c>
      <c r="BL443" s="309">
        <v>270686100</v>
      </c>
      <c r="BM443" s="309">
        <v>0.46161259999999998</v>
      </c>
      <c r="BN443" s="309">
        <v>0.20375389999999999</v>
      </c>
      <c r="BO443" s="309">
        <v>0.17643429999999999</v>
      </c>
      <c r="BP443" s="309">
        <v>0.1451162</v>
      </c>
      <c r="BQ443" s="309">
        <v>4.1761389999999997E-6</v>
      </c>
      <c r="BR443" s="309">
        <v>1.307879E-2</v>
      </c>
      <c r="BS443" s="136">
        <v>13.101918697357201</v>
      </c>
      <c r="BT443" s="136">
        <v>8.3086295127868706</v>
      </c>
      <c r="BU443" s="136">
        <v>-2.0771328825503602E-2</v>
      </c>
      <c r="BV443" s="136">
        <v>-2.5749887805432099E-2</v>
      </c>
      <c r="BW443" s="136">
        <v>3.3084271475672701E-2</v>
      </c>
      <c r="BX443" s="136">
        <v>51.108371720259598</v>
      </c>
      <c r="BY443" s="136">
        <v>5232.6430291432898</v>
      </c>
      <c r="BZ443" s="136">
        <v>8.4831009463163506E-2</v>
      </c>
      <c r="CA443" s="136">
        <v>3.8667240604395698E-3</v>
      </c>
      <c r="CB443" s="136">
        <v>288496.72727361199</v>
      </c>
      <c r="CC443" s="136">
        <v>463.51191908506098</v>
      </c>
      <c r="CD443" s="136">
        <v>242.20024256160701</v>
      </c>
      <c r="CE443" s="136">
        <v>0</v>
      </c>
      <c r="CF443" s="136">
        <v>46.886203999999999</v>
      </c>
      <c r="CG443" s="136">
        <v>115.58214099999999</v>
      </c>
      <c r="CH443" s="136">
        <v>33</v>
      </c>
      <c r="CI443" s="136">
        <v>27.911034482758598</v>
      </c>
      <c r="CJ443" s="136">
        <v>27.4457063711911</v>
      </c>
      <c r="CK443" s="136">
        <v>1.0800000000000001E-2</v>
      </c>
      <c r="CL443" s="136">
        <v>10.634399999999999</v>
      </c>
      <c r="CM443" s="136">
        <v>35.514000000000003</v>
      </c>
      <c r="CN443" s="136">
        <v>855.703889</v>
      </c>
      <c r="CO443" s="136">
        <v>30460.781664999999</v>
      </c>
      <c r="CP443" s="136">
        <v>68581.225695000001</v>
      </c>
      <c r="CQ443" s="136">
        <v>55</v>
      </c>
      <c r="CR443" s="136">
        <v>79.648275862068999</v>
      </c>
      <c r="CS443" s="136">
        <v>79.612188365650994</v>
      </c>
      <c r="CT443" s="136">
        <v>1004.7</v>
      </c>
      <c r="CU443" s="136">
        <v>1006.0413793103399</v>
      </c>
      <c r="CV443" s="136">
        <v>1006.22936288089</v>
      </c>
      <c r="CW443" s="136">
        <v>2.4</v>
      </c>
      <c r="CX443" s="136">
        <v>1.33034482758621</v>
      </c>
      <c r="CY443" s="136">
        <v>1.5202216066481999</v>
      </c>
      <c r="CZ443" s="136">
        <v>122</v>
      </c>
      <c r="DA443" s="136">
        <v>177.92413793103401</v>
      </c>
      <c r="DB443" s="136">
        <v>179</v>
      </c>
      <c r="DC443" s="136">
        <v>67.174999999999997</v>
      </c>
      <c r="DD443" s="136">
        <v>3131.7750000000001</v>
      </c>
      <c r="DE443" s="136">
        <v>7255.65</v>
      </c>
      <c r="DF443" s="136">
        <v>644.65</v>
      </c>
      <c r="DG443" s="136">
        <v>29174.275000000001</v>
      </c>
      <c r="DH443" s="136">
        <v>66815.3</v>
      </c>
      <c r="DI443" s="136">
        <v>464.2</v>
      </c>
      <c r="DJ443" s="136">
        <v>66176.625</v>
      </c>
      <c r="DK443" s="136">
        <v>163536.5</v>
      </c>
      <c r="DL443" s="136">
        <v>434.42500000000001</v>
      </c>
      <c r="DM443" s="136">
        <v>61320.15</v>
      </c>
      <c r="DN443" s="136">
        <v>152571.75</v>
      </c>
      <c r="DO443" s="136">
        <v>41.183</v>
      </c>
      <c r="DP443" s="136">
        <v>1850.165</v>
      </c>
      <c r="DQ443" s="136">
        <v>4284.7730000000001</v>
      </c>
      <c r="DR443" s="136">
        <v>1.4379999999999999</v>
      </c>
      <c r="DS443" s="136">
        <v>57.271999999999998</v>
      </c>
      <c r="DT443" s="136">
        <v>133.191</v>
      </c>
      <c r="DU443" s="136">
        <v>7.45</v>
      </c>
      <c r="DV443" s="136">
        <v>298.72500000000002</v>
      </c>
      <c r="DW443" s="136">
        <v>692.47500000000002</v>
      </c>
      <c r="DX443" s="136">
        <v>106.925</v>
      </c>
      <c r="DY443" s="136">
        <v>5669.35</v>
      </c>
      <c r="DZ443" s="136">
        <v>10834.225</v>
      </c>
      <c r="EA443" s="136">
        <v>197.625</v>
      </c>
      <c r="EB443" s="136">
        <v>8235.2000000000007</v>
      </c>
      <c r="EC443" s="136">
        <v>21116.325000000001</v>
      </c>
      <c r="ED443" s="145">
        <v>0</v>
      </c>
      <c r="EE443" s="145">
        <v>0</v>
      </c>
      <c r="EF443" s="145">
        <v>0</v>
      </c>
      <c r="EG443" s="145">
        <v>4.2909822326516931</v>
      </c>
      <c r="EH443" s="145">
        <v>0</v>
      </c>
      <c r="EI443" s="145">
        <v>0</v>
      </c>
      <c r="EJ443" s="145">
        <v>0</v>
      </c>
      <c r="EK443" s="145">
        <v>0</v>
      </c>
      <c r="EL443" s="145">
        <v>0</v>
      </c>
      <c r="EM443" s="145">
        <v>0</v>
      </c>
      <c r="EN443" s="145">
        <v>0</v>
      </c>
      <c r="EO443" s="145">
        <v>94.401609118337248</v>
      </c>
      <c r="EP443" s="145">
        <v>0</v>
      </c>
      <c r="EQ443" s="149">
        <v>4.2909822326516931</v>
      </c>
      <c r="ER443" s="145">
        <v>0</v>
      </c>
      <c r="ES443" s="145">
        <v>0</v>
      </c>
      <c r="ET443" s="145">
        <v>0</v>
      </c>
      <c r="EU443" s="145">
        <v>0</v>
      </c>
      <c r="EV443" s="145">
        <v>0</v>
      </c>
      <c r="EW443" s="145">
        <v>0</v>
      </c>
      <c r="EX443" s="145">
        <v>0</v>
      </c>
      <c r="EY443" s="145">
        <v>0</v>
      </c>
      <c r="EZ443" s="145">
        <v>0</v>
      </c>
      <c r="FA443" s="145">
        <v>0</v>
      </c>
      <c r="FB443" s="145">
        <v>0</v>
      </c>
      <c r="FC443" s="145">
        <v>0</v>
      </c>
      <c r="FD443" s="145">
        <v>0</v>
      </c>
      <c r="FE443" s="145">
        <v>0</v>
      </c>
      <c r="FF443" s="145">
        <v>0</v>
      </c>
      <c r="FG443" s="145">
        <v>0</v>
      </c>
      <c r="FH443" s="145">
        <v>0</v>
      </c>
      <c r="FI443" s="145">
        <v>0</v>
      </c>
      <c r="FJ443" s="145">
        <v>0</v>
      </c>
      <c r="FK443" s="145">
        <v>0</v>
      </c>
      <c r="FL443" s="145">
        <v>0</v>
      </c>
      <c r="FM443" s="145">
        <v>0</v>
      </c>
      <c r="FN443" s="145">
        <v>0</v>
      </c>
      <c r="FO443" s="145">
        <v>0</v>
      </c>
      <c r="FP443" s="145">
        <v>0</v>
      </c>
      <c r="FQ443" s="145">
        <v>0</v>
      </c>
      <c r="FR443" s="145">
        <v>0</v>
      </c>
      <c r="FS443" s="145">
        <v>0</v>
      </c>
      <c r="FT443" s="145">
        <v>0</v>
      </c>
      <c r="FU443" s="145">
        <v>0</v>
      </c>
      <c r="FV443" s="145">
        <v>0</v>
      </c>
      <c r="FW443" s="145">
        <v>0</v>
      </c>
      <c r="FX443" s="145">
        <v>0</v>
      </c>
      <c r="FY443" s="145">
        <v>0</v>
      </c>
      <c r="FZ443" s="145">
        <v>0</v>
      </c>
      <c r="GA443" s="145">
        <v>0</v>
      </c>
      <c r="GB443" s="145">
        <v>0</v>
      </c>
      <c r="GC443" s="145">
        <v>0</v>
      </c>
      <c r="GD443" s="145">
        <v>0</v>
      </c>
      <c r="GE443" s="145">
        <v>0</v>
      </c>
      <c r="GF443" s="145">
        <v>0</v>
      </c>
      <c r="GG443" s="145">
        <v>0</v>
      </c>
      <c r="GH443" s="145">
        <v>0</v>
      </c>
      <c r="GI443" s="145">
        <v>0</v>
      </c>
      <c r="GJ443" s="145">
        <v>0</v>
      </c>
      <c r="GK443" s="145">
        <v>0</v>
      </c>
      <c r="GL443" s="145">
        <v>0</v>
      </c>
      <c r="GM443" s="145">
        <v>0</v>
      </c>
      <c r="GN443" s="145">
        <v>0</v>
      </c>
      <c r="GO443" s="145">
        <v>12.872946697955079</v>
      </c>
      <c r="GP443" s="145">
        <v>0</v>
      </c>
      <c r="GQ443" s="145">
        <v>4.2909822326516931</v>
      </c>
      <c r="GR443" s="145">
        <v>0</v>
      </c>
      <c r="GS443" s="145">
        <v>12.872946697955079</v>
      </c>
      <c r="GT443" s="145">
        <v>0</v>
      </c>
      <c r="GU443" s="145">
        <v>0</v>
      </c>
      <c r="GV443" s="145">
        <v>4.2909822326516931</v>
      </c>
      <c r="GW443" s="145">
        <v>4.2909822326516931</v>
      </c>
      <c r="GX443" s="145">
        <v>0</v>
      </c>
      <c r="GY443" s="145">
        <v>0</v>
      </c>
      <c r="GZ443" s="145">
        <v>51.491786791820317</v>
      </c>
      <c r="HA443" s="145">
        <v>0</v>
      </c>
      <c r="HB443" s="145">
        <v>0</v>
      </c>
      <c r="HC443" s="145">
        <v>0</v>
      </c>
      <c r="HD443" s="145">
        <v>0</v>
      </c>
      <c r="HE443" s="145">
        <v>0</v>
      </c>
      <c r="HF443" s="145">
        <v>0</v>
      </c>
      <c r="HG443" s="145">
        <v>0</v>
      </c>
      <c r="HH443" s="145">
        <v>0</v>
      </c>
      <c r="HI443" s="145">
        <v>0</v>
      </c>
      <c r="HJ443" s="145">
        <v>0</v>
      </c>
      <c r="HK443" s="145">
        <v>0</v>
      </c>
      <c r="HL443" s="145">
        <v>25.745893395910159</v>
      </c>
      <c r="HM443" s="145">
        <v>0</v>
      </c>
      <c r="HN443" s="145">
        <v>0</v>
      </c>
      <c r="HO443" s="145">
        <v>0</v>
      </c>
      <c r="HP443" s="145">
        <v>4.2909822326516931</v>
      </c>
      <c r="HQ443" s="145">
        <v>0</v>
      </c>
      <c r="HR443" s="145">
        <v>0</v>
      </c>
      <c r="HS443" s="145">
        <v>0</v>
      </c>
      <c r="HT443" s="145">
        <v>0</v>
      </c>
      <c r="HU443" s="145">
        <v>0</v>
      </c>
      <c r="HV443" s="145">
        <v>0</v>
      </c>
      <c r="HW443" s="145">
        <v>12.872946697955079</v>
      </c>
      <c r="HX443" s="145">
        <v>12.872946697955079</v>
      </c>
      <c r="HY443" s="145">
        <v>38.618840093865238</v>
      </c>
      <c r="HZ443" s="145">
        <v>0</v>
      </c>
      <c r="IA443" s="145">
        <v>0</v>
      </c>
      <c r="IB443" s="145">
        <v>0</v>
      </c>
      <c r="IC443" s="145">
        <v>0</v>
      </c>
      <c r="ID443" s="145">
        <v>0</v>
      </c>
      <c r="IE443" s="145">
        <v>0</v>
      </c>
      <c r="IF443" s="145">
        <v>4.2909822326516931</v>
      </c>
      <c r="IG443" s="145">
        <v>0</v>
      </c>
      <c r="IH443" s="145">
        <v>0</v>
      </c>
      <c r="II443" s="145">
        <v>0</v>
      </c>
      <c r="IJ443" s="145">
        <v>0</v>
      </c>
      <c r="IK443" s="145">
        <v>0</v>
      </c>
      <c r="IL443" s="145">
        <v>0</v>
      </c>
      <c r="IM443" s="145">
        <v>0</v>
      </c>
      <c r="IN443" s="145">
        <v>0</v>
      </c>
      <c r="IO443" s="145">
        <v>0</v>
      </c>
      <c r="IP443" s="145">
        <v>0</v>
      </c>
      <c r="IQ443" s="145">
        <v>0</v>
      </c>
      <c r="IR443" s="145">
        <v>0</v>
      </c>
      <c r="IS443" s="145">
        <v>0</v>
      </c>
      <c r="IT443" s="145">
        <v>0</v>
      </c>
      <c r="IU443" s="145">
        <v>0</v>
      </c>
      <c r="IV443" s="145">
        <v>4.2909822326516931</v>
      </c>
      <c r="IW443" s="145">
        <v>0</v>
      </c>
      <c r="IX443" s="145">
        <v>0</v>
      </c>
      <c r="IY443" s="145">
        <v>0</v>
      </c>
      <c r="IZ443" s="145">
        <v>0</v>
      </c>
      <c r="JA443" s="145">
        <v>0</v>
      </c>
      <c r="JB443" s="145">
        <v>4.2909822326516931</v>
      </c>
      <c r="JC443" s="145">
        <v>0</v>
      </c>
      <c r="JD443" s="145">
        <v>0</v>
      </c>
      <c r="JE443" s="145">
        <v>0</v>
      </c>
      <c r="JF443" s="145">
        <v>0</v>
      </c>
      <c r="JG443" s="145">
        <v>0</v>
      </c>
      <c r="JH443" s="145">
        <v>4.2909822326516931</v>
      </c>
      <c r="JI443" s="145">
        <v>0</v>
      </c>
      <c r="JJ443" s="145">
        <v>0</v>
      </c>
      <c r="JK443" s="145">
        <v>0</v>
      </c>
      <c r="JL443" s="145">
        <v>0</v>
      </c>
      <c r="JM443" s="145">
        <v>0</v>
      </c>
      <c r="JN443" s="145">
        <v>0</v>
      </c>
      <c r="JO443" s="145">
        <v>25.745893395910159</v>
      </c>
      <c r="JP443" s="145">
        <v>25.745893395910159</v>
      </c>
      <c r="JQ443" s="145">
        <v>4.2909822326516931</v>
      </c>
      <c r="JR443" s="145">
        <v>0</v>
      </c>
      <c r="JS443" s="145">
        <v>51.491786791820317</v>
      </c>
      <c r="JT443" s="145">
        <v>0</v>
      </c>
      <c r="JU443" s="145">
        <v>0</v>
      </c>
      <c r="JV443" s="145">
        <v>0</v>
      </c>
      <c r="JW443" s="145">
        <v>0</v>
      </c>
      <c r="JX443" s="145">
        <v>0</v>
      </c>
      <c r="JY443" s="145">
        <v>0</v>
      </c>
      <c r="JZ443" s="145">
        <v>0</v>
      </c>
      <c r="KA443" s="145">
        <v>4.2909822326516931</v>
      </c>
      <c r="KB443" s="145">
        <v>0</v>
      </c>
      <c r="KC443" s="145">
        <v>0</v>
      </c>
      <c r="KD443" s="145">
        <v>0</v>
      </c>
      <c r="KE443" s="145">
        <v>0</v>
      </c>
      <c r="KF443" s="145">
        <v>0</v>
      </c>
      <c r="KG443" s="145">
        <v>4.2909822326516931</v>
      </c>
      <c r="KH443" s="145">
        <v>0</v>
      </c>
      <c r="KI443" s="145">
        <v>0</v>
      </c>
      <c r="KJ443" s="145">
        <v>0</v>
      </c>
      <c r="KK443" s="145">
        <v>0</v>
      </c>
      <c r="KL443" s="145">
        <v>0</v>
      </c>
      <c r="KM443" s="145">
        <v>0</v>
      </c>
      <c r="KN443" s="145">
        <v>4.2909822326516931</v>
      </c>
      <c r="KO443" s="145">
        <v>0</v>
      </c>
      <c r="KP443" s="145">
        <v>0</v>
      </c>
      <c r="KQ443" s="145">
        <v>0</v>
      </c>
      <c r="KR443" s="145">
        <v>0</v>
      </c>
      <c r="KS443" s="145">
        <v>0</v>
      </c>
      <c r="KT443" s="145">
        <v>0</v>
      </c>
      <c r="KU443" s="145">
        <v>4.2909822326516931</v>
      </c>
      <c r="KV443" s="145">
        <v>4.2909822326516931</v>
      </c>
      <c r="KW443" s="145">
        <v>0</v>
      </c>
      <c r="KX443" s="145">
        <v>0</v>
      </c>
      <c r="KY443" s="145">
        <v>0</v>
      </c>
      <c r="KZ443" s="145">
        <v>34.327857861213545</v>
      </c>
      <c r="LA443" s="145">
        <v>8.5819644653033862</v>
      </c>
      <c r="LB443" s="145">
        <v>8.5819644653033862</v>
      </c>
      <c r="LC443" s="145">
        <v>0</v>
      </c>
      <c r="LD443" s="145">
        <v>4.2909822326516931</v>
      </c>
      <c r="LE443" s="145">
        <v>38.618840093865238</v>
      </c>
      <c r="LF443" s="145">
        <v>8.5819644653033862</v>
      </c>
      <c r="LG443" s="145">
        <v>0</v>
      </c>
      <c r="LH443" s="145">
        <v>0</v>
      </c>
      <c r="LI443" s="145">
        <v>0</v>
      </c>
      <c r="LJ443" s="145">
        <v>0</v>
      </c>
      <c r="LK443" s="145">
        <v>0</v>
      </c>
      <c r="LL443" s="146">
        <v>4.2909822326516931</v>
      </c>
      <c r="LM443" s="145">
        <v>0</v>
      </c>
      <c r="LN443" s="145">
        <v>0</v>
      </c>
      <c r="LO443" s="145">
        <v>0</v>
      </c>
      <c r="LP443" s="145">
        <v>0</v>
      </c>
      <c r="LQ443" s="145">
        <v>0</v>
      </c>
      <c r="LR443" s="145">
        <v>0</v>
      </c>
      <c r="LS443" s="145">
        <v>0</v>
      </c>
      <c r="LT443" s="145">
        <v>0</v>
      </c>
      <c r="LU443" s="145">
        <v>0</v>
      </c>
      <c r="LV443" s="145">
        <v>0</v>
      </c>
      <c r="LW443" s="145">
        <v>0</v>
      </c>
      <c r="LX443" s="145">
        <v>0</v>
      </c>
      <c r="LY443" s="145">
        <v>0</v>
      </c>
      <c r="LZ443" s="145">
        <v>0</v>
      </c>
      <c r="MA443" s="145">
        <v>0</v>
      </c>
      <c r="MB443" s="145">
        <v>0</v>
      </c>
      <c r="MC443" s="145">
        <v>0</v>
      </c>
      <c r="MD443" s="145">
        <v>0</v>
      </c>
      <c r="ME443" s="145">
        <v>0</v>
      </c>
      <c r="MF443" s="145">
        <v>0</v>
      </c>
      <c r="MG443" s="145">
        <v>0</v>
      </c>
      <c r="MH443" s="145">
        <v>0</v>
      </c>
      <c r="MI443" s="145">
        <v>0</v>
      </c>
      <c r="MJ443" s="145">
        <v>25.745893395910159</v>
      </c>
      <c r="MK443" s="145">
        <v>0</v>
      </c>
      <c r="ML443" s="145">
        <v>0</v>
      </c>
      <c r="MM443" s="145">
        <v>0</v>
      </c>
      <c r="MN443" s="145">
        <v>0</v>
      </c>
      <c r="MO443" s="145">
        <v>12.872946697955079</v>
      </c>
      <c r="MP443" s="145">
        <v>0</v>
      </c>
      <c r="MQ443" s="145">
        <v>0</v>
      </c>
      <c r="MR443" s="145">
        <v>0</v>
      </c>
      <c r="MS443" s="145">
        <v>0</v>
      </c>
      <c r="MT443" s="145">
        <v>0</v>
      </c>
      <c r="MU443" s="145">
        <v>4.2909822326516931</v>
      </c>
      <c r="MV443" s="145">
        <v>0</v>
      </c>
      <c r="MW443" s="145">
        <v>4.2909822326516931</v>
      </c>
      <c r="MX443" s="145">
        <v>0</v>
      </c>
      <c r="MY443" s="145">
        <v>0</v>
      </c>
      <c r="MZ443" s="145">
        <v>0</v>
      </c>
      <c r="NA443" s="145">
        <v>0</v>
      </c>
      <c r="NB443" s="145">
        <v>0</v>
      </c>
      <c r="NC443" s="145">
        <v>0</v>
      </c>
      <c r="ND443" s="145">
        <v>4.2909822326516931</v>
      </c>
      <c r="NE443" s="145">
        <v>0</v>
      </c>
      <c r="NF443" s="145">
        <v>8.5819644653033862</v>
      </c>
      <c r="NG443" s="145">
        <v>0</v>
      </c>
      <c r="NH443" s="145">
        <v>4.2909822326516931</v>
      </c>
      <c r="NI443" s="145">
        <v>0</v>
      </c>
      <c r="NJ443" s="145">
        <v>17.163928930606772</v>
      </c>
      <c r="NK443" s="145">
        <v>0</v>
      </c>
      <c r="NL443" s="145">
        <v>4.2909822326516931</v>
      </c>
      <c r="NM443" s="145">
        <v>0</v>
      </c>
      <c r="NN443" s="145">
        <v>0</v>
      </c>
      <c r="NO443" s="145">
        <v>0</v>
      </c>
      <c r="NP443" s="145">
        <v>0</v>
      </c>
      <c r="NQ443" s="145">
        <v>0</v>
      </c>
      <c r="NR443" s="145">
        <v>4.2909822326516931</v>
      </c>
      <c r="NS443" s="145">
        <v>0</v>
      </c>
      <c r="NT443" s="145">
        <v>0</v>
      </c>
      <c r="NU443" s="145">
        <v>0</v>
      </c>
      <c r="NV443" s="145">
        <v>0</v>
      </c>
      <c r="NW443" s="145">
        <v>0</v>
      </c>
      <c r="NX443" s="145">
        <v>0</v>
      </c>
      <c r="NY443" s="145">
        <v>0</v>
      </c>
      <c r="NZ443" s="145">
        <v>0</v>
      </c>
      <c r="OA443" s="145">
        <v>0</v>
      </c>
      <c r="OB443" s="145">
        <v>0</v>
      </c>
      <c r="OC443" s="145">
        <v>0</v>
      </c>
      <c r="OD443" s="145">
        <v>0</v>
      </c>
      <c r="OE443" s="145">
        <v>4.2909822326516931</v>
      </c>
      <c r="OF443" s="145">
        <v>0</v>
      </c>
      <c r="OG443" s="145">
        <v>0</v>
      </c>
      <c r="OH443" s="145">
        <v>0</v>
      </c>
      <c r="OI443" s="145">
        <v>0</v>
      </c>
      <c r="OJ443" s="145">
        <v>0</v>
      </c>
      <c r="OK443" s="145">
        <v>0</v>
      </c>
      <c r="OL443" s="145">
        <v>0</v>
      </c>
      <c r="OM443" s="145">
        <v>0</v>
      </c>
      <c r="ON443" s="145">
        <v>0</v>
      </c>
    </row>
    <row r="444" spans="1:404" ht="20.25" customHeight="1">
      <c r="A444" s="17">
        <v>40318</v>
      </c>
      <c r="B444" s="18" t="s">
        <v>554</v>
      </c>
      <c r="C444" s="19">
        <v>2</v>
      </c>
      <c r="D444" s="14">
        <v>-3.3780199999999998</v>
      </c>
      <c r="E444" s="15">
        <v>-60.269649999999999</v>
      </c>
      <c r="F444" s="11" t="s">
        <v>16</v>
      </c>
      <c r="G444" s="13">
        <v>8</v>
      </c>
      <c r="H444" s="11" t="s">
        <v>83</v>
      </c>
      <c r="I444" s="12" t="s">
        <v>556</v>
      </c>
      <c r="J444" s="12" t="s">
        <v>1931</v>
      </c>
      <c r="K444" s="16" t="s">
        <v>546</v>
      </c>
      <c r="L444" s="136">
        <v>0</v>
      </c>
      <c r="M444" s="20">
        <v>9</v>
      </c>
      <c r="N444" s="20">
        <v>0.42</v>
      </c>
      <c r="O444" s="20">
        <v>28.41</v>
      </c>
      <c r="P444" s="20">
        <v>63</v>
      </c>
      <c r="Q444" s="20">
        <v>6.87</v>
      </c>
      <c r="R444" s="236">
        <v>4.3499999999999996</v>
      </c>
      <c r="S444" s="236">
        <v>0.33499999999999996</v>
      </c>
      <c r="T444" s="236">
        <v>3.6</v>
      </c>
      <c r="U444" s="236">
        <v>0.9</v>
      </c>
      <c r="V444" s="21" t="s">
        <v>15</v>
      </c>
      <c r="W444" s="20">
        <v>6.73</v>
      </c>
      <c r="X444" s="20">
        <v>1.6</v>
      </c>
      <c r="Y444" s="20">
        <v>6.23</v>
      </c>
      <c r="Z444" s="236">
        <v>37.33</v>
      </c>
      <c r="AA444" s="167">
        <v>29.67</v>
      </c>
      <c r="AB444" s="167">
        <v>6.5</v>
      </c>
      <c r="AC444" s="167">
        <v>27.45</v>
      </c>
      <c r="AD444" s="167">
        <v>0.05</v>
      </c>
      <c r="AE444" s="178" t="s">
        <v>1900</v>
      </c>
      <c r="AF444" s="167">
        <v>1.04</v>
      </c>
      <c r="AG444" s="28" t="s">
        <v>1900</v>
      </c>
      <c r="AH444" s="167">
        <v>2.08</v>
      </c>
      <c r="AI444" s="206">
        <v>7.59</v>
      </c>
      <c r="AJ444" s="167">
        <v>0.93</v>
      </c>
      <c r="AK444" s="167">
        <v>1.77</v>
      </c>
      <c r="AL444" s="167">
        <v>0.86</v>
      </c>
      <c r="AM444" s="206">
        <v>3.072855E-2</v>
      </c>
      <c r="AN444" s="21" t="s">
        <v>15</v>
      </c>
      <c r="AO444" s="204" t="s">
        <v>15</v>
      </c>
      <c r="AP444" s="204" t="s">
        <v>15</v>
      </c>
      <c r="AQ444" s="204" t="s">
        <v>15</v>
      </c>
      <c r="AR444" s="261" t="str">
        <f t="shared" si="35"/>
        <v>NaN</v>
      </c>
      <c r="AS444" s="21" t="s">
        <v>15</v>
      </c>
      <c r="AT444" s="21" t="s">
        <v>15</v>
      </c>
      <c r="AU444" s="21" t="s">
        <v>15</v>
      </c>
      <c r="AV444" s="21" t="s">
        <v>15</v>
      </c>
      <c r="AW444" s="204">
        <f t="shared" si="36"/>
        <v>1.7035086006880138</v>
      </c>
      <c r="AX444" s="20">
        <v>5.3560800000000004</v>
      </c>
      <c r="AY444" s="20">
        <v>0.37036999999999998</v>
      </c>
      <c r="AZ444" s="217">
        <f t="shared" si="37"/>
        <v>5.5962951157268286E-2</v>
      </c>
      <c r="BA444" s="20">
        <v>4.9857100000000001</v>
      </c>
      <c r="BB444" s="248">
        <f t="shared" ref="BB444" si="56">(BA444*62.004*0.001)/0.2259</f>
        <v>1.3684549041168659</v>
      </c>
      <c r="BC444" s="20">
        <v>0.36614000000000002</v>
      </c>
      <c r="BD444" s="206">
        <f t="shared" si="41"/>
        <v>0.10663061199632017</v>
      </c>
      <c r="BE444" s="20">
        <v>102.31</v>
      </c>
      <c r="BF444" s="206">
        <f t="shared" si="39"/>
        <v>30.887047195173935</v>
      </c>
      <c r="BG444" s="217">
        <f t="shared" si="40"/>
        <v>9.8881539653256828E-2</v>
      </c>
      <c r="BH444" s="21" t="s">
        <v>15</v>
      </c>
      <c r="BI444" s="21" t="s">
        <v>15</v>
      </c>
      <c r="BJ444" s="309">
        <v>21.404900000000001</v>
      </c>
      <c r="BK444" s="309">
        <v>1569118000</v>
      </c>
      <c r="BL444" s="309">
        <v>270686100</v>
      </c>
      <c r="BM444" s="309">
        <v>0.46161259999999998</v>
      </c>
      <c r="BN444" s="309">
        <v>0.20375389999999999</v>
      </c>
      <c r="BO444" s="309">
        <v>0.17643429999999999</v>
      </c>
      <c r="BP444" s="309">
        <v>0.1451162</v>
      </c>
      <c r="BQ444" s="309">
        <v>4.1761389999999997E-6</v>
      </c>
      <c r="BR444" s="309">
        <v>1.307879E-2</v>
      </c>
      <c r="BS444" s="136">
        <v>13.101918697357201</v>
      </c>
      <c r="BT444" s="136">
        <v>8.3086295127868706</v>
      </c>
      <c r="BU444" s="136">
        <v>-2.0771328825503602E-2</v>
      </c>
      <c r="BV444" s="136">
        <v>-2.5749887805432099E-2</v>
      </c>
      <c r="BW444" s="136">
        <v>3.3084271475672701E-2</v>
      </c>
      <c r="BX444" s="136">
        <v>51.108371720259598</v>
      </c>
      <c r="BY444" s="136">
        <v>5232.6430291432898</v>
      </c>
      <c r="BZ444" s="136">
        <v>8.4831009463163506E-2</v>
      </c>
      <c r="CA444" s="136">
        <v>3.8667240604395698E-3</v>
      </c>
      <c r="CB444" s="136">
        <v>288496.72727361199</v>
      </c>
      <c r="CC444" s="136">
        <v>463.51191908506098</v>
      </c>
      <c r="CD444" s="136">
        <v>242.20024256160701</v>
      </c>
      <c r="CE444" s="136">
        <v>0</v>
      </c>
      <c r="CF444" s="136">
        <v>46.886203999999999</v>
      </c>
      <c r="CG444" s="136">
        <v>115.58214099999999</v>
      </c>
      <c r="CH444" s="136">
        <v>33</v>
      </c>
      <c r="CI444" s="136">
        <v>27.911034482758598</v>
      </c>
      <c r="CJ444" s="136">
        <v>27.4457063711911</v>
      </c>
      <c r="CK444" s="136">
        <v>1.0800000000000001E-2</v>
      </c>
      <c r="CL444" s="136">
        <v>10.634399999999999</v>
      </c>
      <c r="CM444" s="136">
        <v>35.514000000000003</v>
      </c>
      <c r="CN444" s="136">
        <v>855.703889</v>
      </c>
      <c r="CO444" s="136">
        <v>30460.781664999999</v>
      </c>
      <c r="CP444" s="136">
        <v>68581.225695000001</v>
      </c>
      <c r="CQ444" s="136">
        <v>55</v>
      </c>
      <c r="CR444" s="136">
        <v>79.648275862068999</v>
      </c>
      <c r="CS444" s="136">
        <v>79.612188365650994</v>
      </c>
      <c r="CT444" s="136">
        <v>1004.7</v>
      </c>
      <c r="CU444" s="136">
        <v>1006.0413793103399</v>
      </c>
      <c r="CV444" s="136">
        <v>1006.22936288089</v>
      </c>
      <c r="CW444" s="136">
        <v>2.4</v>
      </c>
      <c r="CX444" s="136">
        <v>1.33034482758621</v>
      </c>
      <c r="CY444" s="136">
        <v>1.5202216066481999</v>
      </c>
      <c r="CZ444" s="136">
        <v>122</v>
      </c>
      <c r="DA444" s="136">
        <v>177.92413793103401</v>
      </c>
      <c r="DB444" s="136">
        <v>179</v>
      </c>
      <c r="DC444" s="136">
        <v>67.174999999999997</v>
      </c>
      <c r="DD444" s="136">
        <v>3131.7750000000001</v>
      </c>
      <c r="DE444" s="136">
        <v>7255.65</v>
      </c>
      <c r="DF444" s="136">
        <v>644.65</v>
      </c>
      <c r="DG444" s="136">
        <v>29174.275000000001</v>
      </c>
      <c r="DH444" s="136">
        <v>66815.3</v>
      </c>
      <c r="DI444" s="136">
        <v>464.2</v>
      </c>
      <c r="DJ444" s="136">
        <v>66176.625</v>
      </c>
      <c r="DK444" s="136">
        <v>163536.5</v>
      </c>
      <c r="DL444" s="136">
        <v>434.42500000000001</v>
      </c>
      <c r="DM444" s="136">
        <v>61320.15</v>
      </c>
      <c r="DN444" s="136">
        <v>152571.75</v>
      </c>
      <c r="DO444" s="136">
        <v>41.183</v>
      </c>
      <c r="DP444" s="136">
        <v>1850.165</v>
      </c>
      <c r="DQ444" s="136">
        <v>4284.7730000000001</v>
      </c>
      <c r="DR444" s="136">
        <v>1.4379999999999999</v>
      </c>
      <c r="DS444" s="136">
        <v>57.271999999999998</v>
      </c>
      <c r="DT444" s="136">
        <v>133.191</v>
      </c>
      <c r="DU444" s="136">
        <v>7.45</v>
      </c>
      <c r="DV444" s="136">
        <v>298.72500000000002</v>
      </c>
      <c r="DW444" s="136">
        <v>692.47500000000002</v>
      </c>
      <c r="DX444" s="136">
        <v>106.925</v>
      </c>
      <c r="DY444" s="136">
        <v>5669.35</v>
      </c>
      <c r="DZ444" s="136">
        <v>10834.225</v>
      </c>
      <c r="EA444" s="136">
        <v>197.625</v>
      </c>
      <c r="EB444" s="136">
        <v>8235.2000000000007</v>
      </c>
      <c r="EC444" s="136">
        <v>21116.325000000001</v>
      </c>
      <c r="ED444" s="136"/>
      <c r="EE444" s="136"/>
      <c r="EF444" s="136"/>
      <c r="EG444" s="136"/>
      <c r="EH444" s="136"/>
      <c r="EI444" s="136"/>
      <c r="EJ444" s="136"/>
      <c r="EK444" s="136"/>
      <c r="EL444" s="136"/>
      <c r="EM444" s="136"/>
      <c r="EN444" s="136"/>
      <c r="EO444" s="136"/>
      <c r="EP444" s="136"/>
      <c r="ER444" s="136"/>
      <c r="ES444" s="136"/>
      <c r="ET444" s="136"/>
      <c r="EU444" s="136"/>
      <c r="EV444" s="136"/>
      <c r="EW444" s="136"/>
      <c r="EX444" s="136"/>
      <c r="EY444" s="136"/>
      <c r="EZ444" s="136"/>
      <c r="FA444" s="136"/>
      <c r="FB444" s="136"/>
      <c r="FC444" s="136"/>
      <c r="FD444" s="136"/>
      <c r="FE444" s="136"/>
      <c r="FF444" s="136"/>
      <c r="FG444" s="136"/>
      <c r="FH444" s="136"/>
      <c r="FI444" s="136"/>
      <c r="FJ444" s="136"/>
      <c r="FK444" s="136"/>
      <c r="FL444" s="136"/>
      <c r="FM444" s="136"/>
      <c r="FN444" s="136"/>
      <c r="FO444" s="136"/>
      <c r="FP444" s="136"/>
      <c r="FQ444" s="136"/>
      <c r="FR444" s="136"/>
      <c r="FS444" s="136"/>
      <c r="FT444" s="136"/>
      <c r="FU444" s="136"/>
      <c r="FV444" s="136"/>
      <c r="FW444" s="136"/>
      <c r="FX444" s="136"/>
      <c r="FY444" s="136"/>
      <c r="FZ444" s="136"/>
      <c r="GA444" s="136"/>
      <c r="GB444" s="136"/>
      <c r="GC444" s="136"/>
      <c r="GD444" s="136"/>
      <c r="GE444" s="136"/>
      <c r="GF444" s="136"/>
      <c r="GG444" s="136"/>
      <c r="GH444" s="136"/>
      <c r="GI444" s="136"/>
      <c r="GJ444" s="136"/>
      <c r="GK444" s="136"/>
      <c r="GL444" s="136"/>
      <c r="GM444" s="136"/>
      <c r="GN444" s="136"/>
      <c r="GO444" s="136"/>
      <c r="GP444" s="136"/>
      <c r="GQ444" s="136"/>
      <c r="GR444" s="136"/>
      <c r="GS444" s="136"/>
      <c r="GT444" s="136"/>
      <c r="GU444" s="136"/>
      <c r="GV444" s="136"/>
      <c r="GW444" s="136"/>
      <c r="GX444" s="136"/>
      <c r="GY444" s="136"/>
      <c r="GZ444" s="136"/>
      <c r="HA444" s="136"/>
      <c r="HB444" s="136"/>
      <c r="HC444" s="136"/>
      <c r="HD444" s="136"/>
      <c r="HE444" s="136"/>
      <c r="HF444" s="136"/>
      <c r="HG444" s="136"/>
      <c r="HH444" s="136"/>
      <c r="HI444" s="136"/>
      <c r="HJ444" s="136"/>
      <c r="HK444" s="136"/>
      <c r="HL444" s="136"/>
      <c r="HM444" s="136"/>
      <c r="HN444" s="136"/>
      <c r="HO444" s="136"/>
      <c r="HP444" s="136"/>
      <c r="HQ444" s="136"/>
      <c r="HR444" s="136"/>
      <c r="HS444" s="136"/>
      <c r="HT444" s="136"/>
      <c r="HU444" s="136"/>
      <c r="HV444" s="136"/>
      <c r="HW444" s="136"/>
      <c r="HX444" s="136"/>
      <c r="HY444" s="136"/>
      <c r="HZ444" s="136"/>
      <c r="IA444" s="136"/>
      <c r="IB444" s="136"/>
      <c r="IC444" s="136"/>
      <c r="ID444" s="136"/>
      <c r="IE444" s="136"/>
      <c r="IF444" s="136"/>
      <c r="IG444" s="136"/>
      <c r="IH444" s="136"/>
      <c r="II444" s="136"/>
      <c r="IJ444" s="136"/>
      <c r="IK444" s="136"/>
      <c r="IL444" s="136"/>
      <c r="IM444" s="136"/>
      <c r="IN444" s="136"/>
      <c r="IO444" s="136"/>
      <c r="IP444" s="136"/>
      <c r="IQ444" s="136"/>
      <c r="IR444" s="136"/>
      <c r="IS444" s="136"/>
      <c r="IT444" s="136"/>
      <c r="IU444" s="136"/>
      <c r="IV444" s="136"/>
      <c r="IW444" s="136"/>
      <c r="IX444" s="136"/>
      <c r="IY444" s="136"/>
      <c r="IZ444" s="136"/>
      <c r="JA444" s="136"/>
      <c r="JB444" s="136"/>
      <c r="JC444" s="136"/>
      <c r="JD444" s="136"/>
      <c r="JE444" s="136"/>
      <c r="JF444" s="136"/>
      <c r="JG444" s="136"/>
      <c r="JH444" s="136"/>
      <c r="JI444" s="136"/>
      <c r="JJ444" s="136"/>
      <c r="JK444" s="136"/>
      <c r="JL444" s="136"/>
      <c r="JM444" s="136"/>
      <c r="JN444" s="136"/>
      <c r="JO444" s="136"/>
      <c r="JP444" s="136"/>
      <c r="JQ444" s="136"/>
      <c r="JR444" s="136"/>
      <c r="JS444" s="136"/>
      <c r="JT444" s="136"/>
      <c r="JU444" s="136"/>
      <c r="JV444" s="136"/>
      <c r="JW444" s="136"/>
      <c r="JX444" s="136"/>
      <c r="JY444" s="136"/>
      <c r="JZ444" s="136"/>
      <c r="KA444" s="136"/>
      <c r="KB444" s="136"/>
      <c r="KC444" s="136"/>
      <c r="KD444" s="136"/>
      <c r="KE444" s="136"/>
      <c r="KF444" s="136"/>
      <c r="KG444" s="136"/>
      <c r="KH444" s="136"/>
      <c r="KI444" s="136"/>
      <c r="KJ444" s="136"/>
      <c r="KK444" s="136"/>
      <c r="KL444" s="136"/>
      <c r="KM444" s="136"/>
      <c r="KN444" s="136"/>
      <c r="KO444" s="136"/>
      <c r="KP444" s="136"/>
      <c r="KQ444" s="136"/>
      <c r="KR444" s="136"/>
      <c r="KS444" s="136"/>
      <c r="KT444" s="136"/>
      <c r="KU444" s="136"/>
      <c r="KV444" s="136"/>
      <c r="KW444" s="136"/>
      <c r="KX444" s="136"/>
      <c r="KY444" s="136"/>
      <c r="KZ444" s="136"/>
      <c r="LA444" s="136"/>
      <c r="LB444" s="136"/>
      <c r="LC444" s="136"/>
      <c r="LD444" s="136"/>
      <c r="LE444" s="136"/>
      <c r="LF444" s="136"/>
      <c r="LG444" s="136"/>
      <c r="LH444" s="136"/>
      <c r="LI444" s="136"/>
      <c r="LJ444" s="136"/>
      <c r="LK444" s="136"/>
      <c r="LL444" s="136"/>
      <c r="LM444" s="136"/>
      <c r="LN444" s="136"/>
      <c r="LO444" s="136"/>
      <c r="LP444" s="136"/>
      <c r="LQ444" s="136"/>
      <c r="LR444" s="136"/>
      <c r="LS444" s="136"/>
      <c r="LT444" s="136"/>
      <c r="LU444" s="136"/>
      <c r="LV444" s="136"/>
      <c r="LW444" s="136"/>
      <c r="LX444" s="136"/>
      <c r="LY444" s="136"/>
      <c r="LZ444" s="136"/>
      <c r="MA444" s="136"/>
      <c r="MB444" s="136"/>
      <c r="MC444" s="136"/>
      <c r="MD444" s="136"/>
      <c r="ME444" s="136"/>
      <c r="MF444" s="136"/>
      <c r="MG444" s="136"/>
      <c r="MH444" s="136"/>
      <c r="MI444" s="136"/>
      <c r="MJ444" s="136"/>
      <c r="MK444" s="136"/>
      <c r="ML444" s="136"/>
      <c r="MM444" s="136"/>
      <c r="MN444" s="136"/>
      <c r="MO444" s="136"/>
      <c r="MP444" s="136"/>
      <c r="MQ444" s="136"/>
      <c r="MR444" s="136"/>
      <c r="MS444" s="136"/>
      <c r="MT444" s="136"/>
      <c r="MU444" s="136"/>
      <c r="MV444" s="136"/>
      <c r="MW444" s="136"/>
      <c r="MX444" s="136"/>
      <c r="MY444" s="136"/>
      <c r="MZ444" s="136"/>
      <c r="NA444" s="136"/>
      <c r="NB444" s="136"/>
      <c r="NC444" s="136"/>
      <c r="ND444" s="136"/>
      <c r="NE444" s="136"/>
      <c r="NF444" s="136"/>
      <c r="NG444" s="136"/>
      <c r="NH444" s="136"/>
      <c r="NI444" s="136"/>
      <c r="NJ444" s="136"/>
      <c r="NK444" s="136"/>
      <c r="NL444" s="136"/>
      <c r="NM444" s="136"/>
      <c r="NN444" s="136"/>
      <c r="NO444" s="136"/>
      <c r="NP444" s="136"/>
      <c r="NQ444" s="136"/>
      <c r="NR444" s="136"/>
      <c r="NS444" s="136"/>
      <c r="NT444" s="136"/>
      <c r="NU444" s="136"/>
      <c r="NV444" s="136"/>
      <c r="NW444" s="136"/>
      <c r="NX444" s="136"/>
      <c r="NY444" s="136"/>
      <c r="NZ444" s="136"/>
      <c r="OA444" s="136"/>
      <c r="OB444" s="136"/>
      <c r="OC444" s="136"/>
      <c r="OD444" s="136"/>
      <c r="OE444" s="136"/>
      <c r="OF444" s="136"/>
      <c r="OG444" s="136"/>
      <c r="OH444" s="136"/>
      <c r="OI444" s="136"/>
      <c r="OJ444" s="136"/>
      <c r="OK444" s="136"/>
      <c r="OL444" s="136"/>
      <c r="OM444" s="136"/>
      <c r="ON444" s="136"/>
    </row>
    <row r="445" spans="1:404" ht="20.25" customHeight="1">
      <c r="A445" s="17">
        <v>40318</v>
      </c>
      <c r="B445" s="18" t="s">
        <v>552</v>
      </c>
      <c r="C445" s="19">
        <v>2</v>
      </c>
      <c r="D445" s="14">
        <v>-3.3974099999999998</v>
      </c>
      <c r="E445" s="15">
        <v>-60.286580000000001</v>
      </c>
      <c r="F445" s="11" t="s">
        <v>16</v>
      </c>
      <c r="G445" s="13">
        <v>7</v>
      </c>
      <c r="H445" s="11" t="s">
        <v>18</v>
      </c>
      <c r="I445" s="12" t="s">
        <v>498</v>
      </c>
      <c r="J445" s="12" t="s">
        <v>1931</v>
      </c>
      <c r="K445" s="16" t="s">
        <v>546</v>
      </c>
      <c r="L445" s="136">
        <v>0</v>
      </c>
      <c r="M445" s="20">
        <v>9.5</v>
      </c>
      <c r="N445" s="20">
        <v>0.75</v>
      </c>
      <c r="O445" s="20">
        <v>30.6</v>
      </c>
      <c r="P445" s="20">
        <v>63</v>
      </c>
      <c r="Q445" s="20">
        <v>1.03</v>
      </c>
      <c r="R445" s="228">
        <v>95.933333333333323</v>
      </c>
      <c r="S445" s="228">
        <v>7.1766666666666667</v>
      </c>
      <c r="T445" s="228">
        <v>6.7666666666666666</v>
      </c>
      <c r="U445" s="228">
        <v>1.6000000000000003</v>
      </c>
      <c r="V445" s="21" t="s">
        <v>15</v>
      </c>
      <c r="W445" s="20">
        <v>7.26</v>
      </c>
      <c r="X445" s="20">
        <v>2.27</v>
      </c>
      <c r="Y445" s="20">
        <v>12.04</v>
      </c>
      <c r="Z445" s="228">
        <v>10.86</v>
      </c>
      <c r="AA445" s="20">
        <v>13.33</v>
      </c>
      <c r="AB445" s="20">
        <v>6.79</v>
      </c>
      <c r="AC445" s="20">
        <v>29.42</v>
      </c>
      <c r="AD445" s="20">
        <v>0.06</v>
      </c>
      <c r="AE445" s="178" t="s">
        <v>1900</v>
      </c>
      <c r="AF445" s="20">
        <v>1.34</v>
      </c>
      <c r="AG445" s="28" t="s">
        <v>1900</v>
      </c>
      <c r="AH445" s="20">
        <v>2.31</v>
      </c>
      <c r="AI445" s="204">
        <v>8.09</v>
      </c>
      <c r="AJ445" s="20">
        <v>1.1000000000000001</v>
      </c>
      <c r="AK445" s="20">
        <v>1.78</v>
      </c>
      <c r="AL445" s="20">
        <v>1.02</v>
      </c>
      <c r="AM445" s="206" t="s">
        <v>1907</v>
      </c>
      <c r="AN445" s="21" t="s">
        <v>15</v>
      </c>
      <c r="AO445" s="204">
        <v>28.186666666666667</v>
      </c>
      <c r="AP445" s="204">
        <v>6.1099999999999994</v>
      </c>
      <c r="AQ445" s="217">
        <f t="shared" ref="AQ445:AQ446" si="57">AO445+AP445</f>
        <v>34.296666666666667</v>
      </c>
      <c r="AR445" s="261">
        <f t="shared" si="35"/>
        <v>0.82184857614928564</v>
      </c>
      <c r="AS445" s="20">
        <v>9.76</v>
      </c>
      <c r="AT445" s="21" t="s">
        <v>15</v>
      </c>
      <c r="AU445" s="21" t="s">
        <v>15</v>
      </c>
      <c r="AV445" s="21" t="s">
        <v>15</v>
      </c>
      <c r="AW445" s="204" t="str">
        <f t="shared" ref="AW445:AW448" si="58">IF(AM445="&lt;0.003","&lt;0.17",(AM445*1000)/1.28784/14.0067)</f>
        <v>&lt;0.17</v>
      </c>
      <c r="AX445" s="20">
        <v>0.48515000000000003</v>
      </c>
      <c r="AY445" s="20">
        <v>0.23602000000000001</v>
      </c>
      <c r="AZ445" s="217">
        <f t="shared" si="37"/>
        <v>3.5662650139423983E-2</v>
      </c>
      <c r="BA445" s="20">
        <v>0.24912999999999999</v>
      </c>
      <c r="BB445" s="248">
        <f t="shared" ref="BB445" si="59">(BA445*62.004*0.001)/0.2259</f>
        <v>6.8380064276228419E-2</v>
      </c>
      <c r="BC445" s="20">
        <v>0.26362999999999998</v>
      </c>
      <c r="BD445" s="206">
        <f t="shared" si="41"/>
        <v>7.6776719944802216E-2</v>
      </c>
      <c r="BE445" s="21" t="s">
        <v>15</v>
      </c>
      <c r="BF445" s="233">
        <v>2.31</v>
      </c>
      <c r="BG445" s="217" t="s">
        <v>15</v>
      </c>
      <c r="BH445" s="21" t="s">
        <v>15</v>
      </c>
      <c r="BI445" s="21" t="s">
        <v>15</v>
      </c>
      <c r="BJ445" s="309">
        <v>21.404900000000001</v>
      </c>
      <c r="BK445" s="309">
        <v>1569118000</v>
      </c>
      <c r="BL445" s="309">
        <v>270686100</v>
      </c>
      <c r="BM445" s="309">
        <v>0.46161259999999998</v>
      </c>
      <c r="BN445" s="309">
        <v>0.20375389999999999</v>
      </c>
      <c r="BO445" s="309">
        <v>0.17643429999999999</v>
      </c>
      <c r="BP445" s="309">
        <v>0.1451162</v>
      </c>
      <c r="BQ445" s="309">
        <v>4.1761389999999997E-6</v>
      </c>
      <c r="BR445" s="309">
        <v>1.307879E-2</v>
      </c>
      <c r="BS445" s="136">
        <v>13.0841067632039</v>
      </c>
      <c r="BT445" s="136">
        <v>8.3261397679646798</v>
      </c>
      <c r="BU445" s="136">
        <v>8.5582671454176296E-4</v>
      </c>
      <c r="BV445" s="136">
        <v>-5.5154822766780897E-3</v>
      </c>
      <c r="BW445" s="136">
        <v>5.5820797570049797E-3</v>
      </c>
      <c r="BX445" s="136">
        <v>278.820136264464</v>
      </c>
      <c r="BY445" s="136">
        <v>5469.2554268651602</v>
      </c>
      <c r="BZ445" s="136">
        <v>7.2988742143961893E-2</v>
      </c>
      <c r="CA445" s="136">
        <v>6.1467808760845804E-4</v>
      </c>
      <c r="CB445" s="136">
        <v>46152.817383475303</v>
      </c>
      <c r="CC445" s="136">
        <v>3905.6430240524301</v>
      </c>
      <c r="CD445" s="136">
        <v>1483.6366631522801</v>
      </c>
      <c r="CE445" s="136">
        <v>0</v>
      </c>
      <c r="CF445" s="136">
        <v>46.886203999999999</v>
      </c>
      <c r="CG445" s="136">
        <v>115.58214099999999</v>
      </c>
      <c r="CH445" s="136">
        <v>32.6</v>
      </c>
      <c r="CI445" s="136">
        <v>27.877931034482799</v>
      </c>
      <c r="CJ445" s="136">
        <v>27.436565096952901</v>
      </c>
      <c r="CK445" s="136">
        <v>1.0800000000000001E-2</v>
      </c>
      <c r="CL445" s="136">
        <v>10.7136</v>
      </c>
      <c r="CM445" s="136">
        <v>35.571599999999997</v>
      </c>
      <c r="CN445" s="136">
        <v>860.44972199999995</v>
      </c>
      <c r="CO445" s="136">
        <v>30322.581665000002</v>
      </c>
      <c r="CP445" s="136">
        <v>68374.147639000003</v>
      </c>
      <c r="CQ445" s="136">
        <v>58</v>
      </c>
      <c r="CR445" s="136">
        <v>79.786206896551704</v>
      </c>
      <c r="CS445" s="136">
        <v>79.650969529085899</v>
      </c>
      <c r="CT445" s="136">
        <v>1005.9</v>
      </c>
      <c r="CU445" s="136">
        <v>1006.06689655172</v>
      </c>
      <c r="CV445" s="136">
        <v>1006.23490304709</v>
      </c>
      <c r="CW445" s="136">
        <v>2.2000000000000002</v>
      </c>
      <c r="CX445" s="136">
        <v>1.3248275862069001</v>
      </c>
      <c r="CY445" s="136">
        <v>1.5191135734072001</v>
      </c>
      <c r="CZ445" s="136">
        <v>124</v>
      </c>
      <c r="DA445" s="136">
        <v>178.83448275862099</v>
      </c>
      <c r="DB445" s="136">
        <v>179.34349030470901</v>
      </c>
      <c r="DC445" s="136">
        <v>83.35</v>
      </c>
      <c r="DD445" s="136">
        <v>3133.625</v>
      </c>
      <c r="DE445" s="136">
        <v>7276.15</v>
      </c>
      <c r="DF445" s="136">
        <v>761.75</v>
      </c>
      <c r="DG445" s="136">
        <v>29169.65</v>
      </c>
      <c r="DH445" s="136">
        <v>66859.925000000003</v>
      </c>
      <c r="DI445" s="136">
        <v>467.85</v>
      </c>
      <c r="DJ445" s="136">
        <v>66183.649999999994</v>
      </c>
      <c r="DK445" s="136">
        <v>163536.625</v>
      </c>
      <c r="DL445" s="136">
        <v>438.82499999999999</v>
      </c>
      <c r="DM445" s="136">
        <v>61324.724999999999</v>
      </c>
      <c r="DN445" s="136">
        <v>152561.27499999999</v>
      </c>
      <c r="DO445" s="136">
        <v>48.08</v>
      </c>
      <c r="DP445" s="136">
        <v>1851.2650000000001</v>
      </c>
      <c r="DQ445" s="136">
        <v>4288.3500000000004</v>
      </c>
      <c r="DR445" s="136">
        <v>1.79</v>
      </c>
      <c r="DS445" s="136">
        <v>57.406999999999996</v>
      </c>
      <c r="DT445" s="136">
        <v>133.48599999999999</v>
      </c>
      <c r="DU445" s="136">
        <v>9.375</v>
      </c>
      <c r="DV445" s="136">
        <v>299.57499999999999</v>
      </c>
      <c r="DW445" s="136">
        <v>693.97500000000002</v>
      </c>
      <c r="DX445" s="136">
        <v>119.175</v>
      </c>
      <c r="DY445" s="136">
        <v>5693.55</v>
      </c>
      <c r="DZ445" s="136">
        <v>10741.275</v>
      </c>
      <c r="EA445" s="136">
        <v>240.55</v>
      </c>
      <c r="EB445" s="136">
        <v>8211.4</v>
      </c>
      <c r="EC445" s="136">
        <v>21232.3</v>
      </c>
      <c r="ED445" s="136"/>
      <c r="EE445" s="136"/>
      <c r="EF445" s="136"/>
      <c r="EG445" s="136"/>
      <c r="EH445" s="136"/>
      <c r="EI445" s="136"/>
      <c r="EJ445" s="136"/>
      <c r="EK445" s="136"/>
      <c r="EL445" s="136"/>
      <c r="EM445" s="136"/>
      <c r="EN445" s="136"/>
      <c r="EO445" s="136"/>
      <c r="EP445" s="136"/>
      <c r="ER445" s="136"/>
      <c r="ES445" s="136"/>
      <c r="ET445" s="136"/>
      <c r="EU445" s="136"/>
      <c r="EV445" s="136"/>
      <c r="EW445" s="136"/>
      <c r="EX445" s="136"/>
      <c r="EY445" s="136"/>
      <c r="EZ445" s="136"/>
      <c r="FA445" s="136"/>
      <c r="FB445" s="136"/>
      <c r="FC445" s="136"/>
      <c r="FD445" s="136"/>
      <c r="FE445" s="136"/>
      <c r="FF445" s="136"/>
      <c r="FG445" s="136"/>
      <c r="FH445" s="136"/>
      <c r="FI445" s="136"/>
      <c r="FJ445" s="136"/>
      <c r="FK445" s="136"/>
      <c r="FL445" s="136"/>
      <c r="FM445" s="136"/>
      <c r="FN445" s="136"/>
      <c r="FO445" s="136"/>
      <c r="FP445" s="136"/>
      <c r="FQ445" s="136"/>
      <c r="FR445" s="136"/>
      <c r="FS445" s="136"/>
      <c r="FT445" s="136"/>
      <c r="FU445" s="136"/>
      <c r="FV445" s="136"/>
      <c r="FW445" s="136"/>
      <c r="FX445" s="136"/>
      <c r="FY445" s="136"/>
      <c r="FZ445" s="136"/>
      <c r="GA445" s="136"/>
      <c r="GB445" s="136"/>
      <c r="GC445" s="136"/>
      <c r="GD445" s="136"/>
      <c r="GE445" s="136"/>
      <c r="GF445" s="136"/>
      <c r="GG445" s="136"/>
      <c r="GH445" s="136"/>
      <c r="GI445" s="136"/>
      <c r="GJ445" s="136"/>
      <c r="GK445" s="136"/>
      <c r="GL445" s="136"/>
      <c r="GM445" s="136"/>
      <c r="GN445" s="136"/>
      <c r="GO445" s="136"/>
      <c r="GP445" s="136"/>
      <c r="GQ445" s="136"/>
      <c r="GR445" s="136"/>
      <c r="GS445" s="136"/>
      <c r="GT445" s="136"/>
      <c r="GU445" s="136"/>
      <c r="GV445" s="136"/>
      <c r="GW445" s="136"/>
      <c r="GX445" s="136"/>
      <c r="GY445" s="136"/>
      <c r="GZ445" s="136"/>
      <c r="HA445" s="136"/>
      <c r="HB445" s="136"/>
      <c r="HC445" s="136"/>
      <c r="HD445" s="136"/>
      <c r="HE445" s="136"/>
      <c r="HF445" s="136"/>
      <c r="HG445" s="136"/>
      <c r="HH445" s="136"/>
      <c r="HI445" s="136"/>
      <c r="HJ445" s="136"/>
      <c r="HK445" s="136"/>
      <c r="HL445" s="136"/>
      <c r="HM445" s="136"/>
      <c r="HN445" s="136"/>
      <c r="HO445" s="136"/>
      <c r="HP445" s="136"/>
      <c r="HQ445" s="136"/>
      <c r="HR445" s="136"/>
      <c r="HS445" s="136"/>
      <c r="HT445" s="136"/>
      <c r="HU445" s="136"/>
      <c r="HV445" s="136"/>
      <c r="HW445" s="136"/>
      <c r="HX445" s="136"/>
      <c r="HY445" s="136"/>
      <c r="HZ445" s="136"/>
      <c r="IA445" s="136"/>
      <c r="IB445" s="136"/>
      <c r="IC445" s="136"/>
      <c r="ID445" s="136"/>
      <c r="IE445" s="136"/>
      <c r="IF445" s="136"/>
      <c r="IG445" s="136"/>
      <c r="IH445" s="136"/>
      <c r="II445" s="136"/>
      <c r="IJ445" s="136"/>
      <c r="IK445" s="136"/>
      <c r="IL445" s="136"/>
      <c r="IM445" s="136"/>
      <c r="IN445" s="136"/>
      <c r="IO445" s="136"/>
      <c r="IP445" s="136"/>
      <c r="IQ445" s="136"/>
      <c r="IR445" s="136"/>
      <c r="IS445" s="136"/>
      <c r="IT445" s="136"/>
      <c r="IU445" s="136"/>
      <c r="IV445" s="136"/>
      <c r="IW445" s="136"/>
      <c r="IX445" s="136"/>
      <c r="IY445" s="136"/>
      <c r="IZ445" s="136"/>
      <c r="JA445" s="136"/>
      <c r="JB445" s="136"/>
      <c r="JC445" s="136"/>
      <c r="JD445" s="136"/>
      <c r="JE445" s="136"/>
      <c r="JF445" s="136"/>
      <c r="JG445" s="136"/>
      <c r="JH445" s="136"/>
      <c r="JI445" s="136"/>
      <c r="JJ445" s="136"/>
      <c r="JK445" s="136"/>
      <c r="JL445" s="136"/>
      <c r="JM445" s="136"/>
      <c r="JN445" s="136"/>
      <c r="JO445" s="136"/>
      <c r="JP445" s="136"/>
      <c r="JQ445" s="136"/>
      <c r="JR445" s="136"/>
      <c r="JS445" s="136"/>
      <c r="JT445" s="136"/>
      <c r="JU445" s="136"/>
      <c r="JV445" s="136"/>
      <c r="JW445" s="136"/>
      <c r="JX445" s="136"/>
      <c r="JY445" s="136"/>
      <c r="JZ445" s="136"/>
      <c r="KA445" s="136"/>
      <c r="KB445" s="136"/>
      <c r="KC445" s="136"/>
      <c r="KD445" s="136"/>
      <c r="KE445" s="136"/>
      <c r="KF445" s="136"/>
      <c r="KG445" s="136"/>
      <c r="KH445" s="136"/>
      <c r="KI445" s="136"/>
      <c r="KJ445" s="136"/>
      <c r="KK445" s="136"/>
      <c r="KL445" s="136"/>
      <c r="KM445" s="136"/>
      <c r="KN445" s="136"/>
      <c r="KO445" s="136"/>
      <c r="KP445" s="136"/>
      <c r="KQ445" s="136"/>
      <c r="KR445" s="136"/>
      <c r="KS445" s="136"/>
      <c r="KT445" s="136"/>
      <c r="KU445" s="136"/>
      <c r="KV445" s="136"/>
      <c r="KW445" s="136"/>
      <c r="KX445" s="136"/>
      <c r="KY445" s="136"/>
      <c r="KZ445" s="136"/>
      <c r="LA445" s="136"/>
      <c r="LB445" s="136"/>
      <c r="LC445" s="136"/>
      <c r="LD445" s="136"/>
      <c r="LE445" s="136"/>
      <c r="LF445" s="136"/>
      <c r="LG445" s="136"/>
      <c r="LH445" s="136"/>
      <c r="LI445" s="136"/>
      <c r="LJ445" s="136"/>
      <c r="LK445" s="136"/>
      <c r="LL445" s="136"/>
      <c r="LM445" s="136"/>
      <c r="LN445" s="136"/>
      <c r="LO445" s="136"/>
      <c r="LP445" s="136"/>
      <c r="LQ445" s="136"/>
      <c r="LR445" s="136"/>
      <c r="LS445" s="136"/>
      <c r="LT445" s="136"/>
      <c r="LU445" s="136"/>
      <c r="LV445" s="136"/>
      <c r="LW445" s="136"/>
      <c r="LX445" s="136"/>
      <c r="LY445" s="136"/>
      <c r="LZ445" s="136"/>
      <c r="MA445" s="136"/>
      <c r="MB445" s="136"/>
      <c r="MC445" s="136"/>
      <c r="MD445" s="136"/>
      <c r="ME445" s="136"/>
      <c r="MF445" s="136"/>
      <c r="MG445" s="136"/>
      <c r="MH445" s="136"/>
      <c r="MI445" s="136"/>
      <c r="MJ445" s="136"/>
      <c r="MK445" s="136"/>
      <c r="ML445" s="136"/>
      <c r="MM445" s="136"/>
      <c r="MN445" s="136"/>
      <c r="MO445" s="136"/>
      <c r="MP445" s="136"/>
      <c r="MQ445" s="136"/>
      <c r="MR445" s="136"/>
      <c r="MS445" s="136"/>
      <c r="MT445" s="136"/>
      <c r="MU445" s="136"/>
      <c r="MV445" s="136"/>
      <c r="MW445" s="136"/>
      <c r="MX445" s="136"/>
      <c r="MY445" s="136"/>
      <c r="MZ445" s="136"/>
      <c r="NA445" s="136"/>
      <c r="NB445" s="136"/>
      <c r="NC445" s="136"/>
      <c r="ND445" s="136"/>
      <c r="NE445" s="136"/>
      <c r="NF445" s="136"/>
      <c r="NG445" s="136"/>
      <c r="NH445" s="136"/>
      <c r="NI445" s="136"/>
      <c r="NJ445" s="136"/>
      <c r="NK445" s="136"/>
      <c r="NL445" s="136"/>
      <c r="NM445" s="136"/>
      <c r="NN445" s="136"/>
      <c r="NO445" s="136"/>
      <c r="NP445" s="136"/>
      <c r="NQ445" s="136"/>
      <c r="NR445" s="136"/>
      <c r="NS445" s="136"/>
      <c r="NT445" s="136"/>
      <c r="NU445" s="136"/>
      <c r="NV445" s="136"/>
      <c r="NW445" s="136"/>
      <c r="NX445" s="136"/>
      <c r="NY445" s="136"/>
      <c r="NZ445" s="136"/>
      <c r="OA445" s="136"/>
      <c r="OB445" s="136"/>
      <c r="OC445" s="136"/>
      <c r="OD445" s="136"/>
      <c r="OE445" s="136"/>
      <c r="OF445" s="136"/>
      <c r="OG445" s="136"/>
      <c r="OH445" s="136"/>
      <c r="OI445" s="136"/>
      <c r="OJ445" s="136"/>
      <c r="OK445" s="136"/>
      <c r="OL445" s="136"/>
      <c r="OM445" s="136"/>
      <c r="ON445" s="136"/>
    </row>
    <row r="446" spans="1:404" ht="20.25" customHeight="1">
      <c r="A446" s="25">
        <v>40318</v>
      </c>
      <c r="B446" s="26" t="s">
        <v>552</v>
      </c>
      <c r="C446" s="27">
        <v>2</v>
      </c>
      <c r="D446" s="14">
        <v>-3.3974099999999998</v>
      </c>
      <c r="E446" s="23">
        <v>-60.286580000000001</v>
      </c>
      <c r="F446" s="11" t="s">
        <v>16</v>
      </c>
      <c r="G446" s="13">
        <v>7</v>
      </c>
      <c r="H446" s="11" t="s">
        <v>18</v>
      </c>
      <c r="I446" s="12" t="s">
        <v>497</v>
      </c>
      <c r="J446" s="12" t="s">
        <v>1931</v>
      </c>
      <c r="K446" s="24" t="s">
        <v>546</v>
      </c>
      <c r="L446" s="136">
        <v>1</v>
      </c>
      <c r="M446" s="28">
        <v>9.5</v>
      </c>
      <c r="N446" s="28">
        <v>0.75</v>
      </c>
      <c r="O446" s="28">
        <v>30.47</v>
      </c>
      <c r="P446" s="28">
        <v>63.33</v>
      </c>
      <c r="Q446" s="28">
        <v>0.54</v>
      </c>
      <c r="R446" s="236">
        <v>96.633333333333326</v>
      </c>
      <c r="S446" s="236">
        <v>7.2433333333333332</v>
      </c>
      <c r="T446" s="236">
        <v>8.2999999999999989</v>
      </c>
      <c r="U446" s="236">
        <v>1.9666666666666668</v>
      </c>
      <c r="V446" s="21" t="s">
        <v>15</v>
      </c>
      <c r="W446" s="28">
        <v>7.35</v>
      </c>
      <c r="X446" s="28">
        <v>2.16</v>
      </c>
      <c r="Y446" s="28">
        <v>6.01</v>
      </c>
      <c r="Z446" s="236">
        <v>14.29</v>
      </c>
      <c r="AA446" s="167">
        <v>13.67</v>
      </c>
      <c r="AB446" s="167">
        <v>6.77</v>
      </c>
      <c r="AC446" s="167">
        <v>28.73</v>
      </c>
      <c r="AD446" s="167">
        <v>0.06</v>
      </c>
      <c r="AE446" s="178" t="s">
        <v>1900</v>
      </c>
      <c r="AF446" s="167">
        <v>1.46</v>
      </c>
      <c r="AG446" s="28" t="s">
        <v>1900</v>
      </c>
      <c r="AH446" s="167">
        <v>2.37</v>
      </c>
      <c r="AI446" s="206">
        <v>8.02</v>
      </c>
      <c r="AJ446" s="167">
        <v>1.0900000000000001</v>
      </c>
      <c r="AK446" s="167">
        <v>1.79</v>
      </c>
      <c r="AL446" s="167">
        <v>1</v>
      </c>
      <c r="AM446" s="206" t="s">
        <v>1907</v>
      </c>
      <c r="AN446" s="29" t="s">
        <v>15</v>
      </c>
      <c r="AO446" s="205">
        <v>36.43</v>
      </c>
      <c r="AP446" s="205">
        <v>4.253333333333333</v>
      </c>
      <c r="AQ446" s="217">
        <f t="shared" si="57"/>
        <v>40.68333333333333</v>
      </c>
      <c r="AR446" s="261">
        <f t="shared" si="35"/>
        <v>0.89545268332650563</v>
      </c>
      <c r="AS446" s="28">
        <v>6.62</v>
      </c>
      <c r="AT446" s="29" t="s">
        <v>15</v>
      </c>
      <c r="AU446" s="29" t="s">
        <v>15</v>
      </c>
      <c r="AV446" s="29" t="s">
        <v>15</v>
      </c>
      <c r="AW446" s="204" t="str">
        <f t="shared" si="58"/>
        <v>&lt;0.17</v>
      </c>
      <c r="AX446" s="28">
        <v>1.88625</v>
      </c>
      <c r="AY446" s="28">
        <v>0.58201000000000003</v>
      </c>
      <c r="AZ446" s="217">
        <f t="shared" si="37"/>
        <v>8.7941780389993021E-2</v>
      </c>
      <c r="BA446" s="28">
        <v>1.3042400000000001</v>
      </c>
      <c r="BB446" s="248">
        <f t="shared" ref="BB446" si="60">(BA446*62.004*0.001)/0.2259</f>
        <v>0.35798183691899077</v>
      </c>
      <c r="BC446" s="28">
        <v>0.30832999999999999</v>
      </c>
      <c r="BD446" s="206">
        <f t="shared" si="41"/>
        <v>8.9794659411223554E-2</v>
      </c>
      <c r="BE446" s="29" t="s">
        <v>15</v>
      </c>
      <c r="BF446" s="235">
        <v>2.37</v>
      </c>
      <c r="BG446" s="217" t="s">
        <v>15</v>
      </c>
      <c r="BH446" s="29" t="s">
        <v>15</v>
      </c>
      <c r="BI446" s="29" t="s">
        <v>15</v>
      </c>
      <c r="BJ446" s="309">
        <v>21.404900000000001</v>
      </c>
      <c r="BK446" s="309">
        <v>1569118000</v>
      </c>
      <c r="BL446" s="309">
        <v>270686100</v>
      </c>
      <c r="BM446" s="309">
        <v>0.46161259999999998</v>
      </c>
      <c r="BN446" s="309">
        <v>0.20375389999999999</v>
      </c>
      <c r="BO446" s="309">
        <v>0.17643429999999999</v>
      </c>
      <c r="BP446" s="309">
        <v>0.1451162</v>
      </c>
      <c r="BQ446" s="309">
        <v>4.1761389999999997E-6</v>
      </c>
      <c r="BR446" s="309">
        <v>1.307879E-2</v>
      </c>
      <c r="BS446" s="136">
        <v>13.0841067632039</v>
      </c>
      <c r="BT446" s="136">
        <v>8.3261397679646798</v>
      </c>
      <c r="BU446" s="136">
        <v>8.5582671454176296E-4</v>
      </c>
      <c r="BV446" s="136">
        <v>-5.5154822766780897E-3</v>
      </c>
      <c r="BW446" s="136">
        <v>5.5820797570049797E-3</v>
      </c>
      <c r="BX446" s="136">
        <v>278.820136264464</v>
      </c>
      <c r="BY446" s="136">
        <v>5469.2554268651602</v>
      </c>
      <c r="BZ446" s="136">
        <v>7.2988742143961893E-2</v>
      </c>
      <c r="CA446" s="136">
        <v>6.1467808760845804E-4</v>
      </c>
      <c r="CB446" s="136">
        <v>46152.817383475303</v>
      </c>
      <c r="CC446" s="136">
        <v>3905.6430240524301</v>
      </c>
      <c r="CD446" s="136">
        <v>1483.6366631522801</v>
      </c>
      <c r="CE446" s="136">
        <v>0</v>
      </c>
      <c r="CF446" s="136">
        <v>46.886203999999999</v>
      </c>
      <c r="CG446" s="136">
        <v>115.58214099999999</v>
      </c>
      <c r="CH446" s="136">
        <v>32.6</v>
      </c>
      <c r="CI446" s="136">
        <v>27.877931034482799</v>
      </c>
      <c r="CJ446" s="136">
        <v>27.436565096952901</v>
      </c>
      <c r="CK446" s="136">
        <v>1.0800000000000001E-2</v>
      </c>
      <c r="CL446" s="136">
        <v>10.7136</v>
      </c>
      <c r="CM446" s="136">
        <v>35.571599999999997</v>
      </c>
      <c r="CN446" s="136">
        <v>860.44972199999995</v>
      </c>
      <c r="CO446" s="136">
        <v>30322.581665000002</v>
      </c>
      <c r="CP446" s="136">
        <v>68374.147639000003</v>
      </c>
      <c r="CQ446" s="136">
        <v>58</v>
      </c>
      <c r="CR446" s="136">
        <v>79.786206896551704</v>
      </c>
      <c r="CS446" s="136">
        <v>79.650969529085899</v>
      </c>
      <c r="CT446" s="136">
        <v>1005.9</v>
      </c>
      <c r="CU446" s="136">
        <v>1006.06689655172</v>
      </c>
      <c r="CV446" s="136">
        <v>1006.23490304709</v>
      </c>
      <c r="CW446" s="136">
        <v>2.2000000000000002</v>
      </c>
      <c r="CX446" s="136">
        <v>1.3248275862069001</v>
      </c>
      <c r="CY446" s="136">
        <v>1.5191135734072001</v>
      </c>
      <c r="CZ446" s="136">
        <v>124</v>
      </c>
      <c r="DA446" s="136">
        <v>178.83448275862099</v>
      </c>
      <c r="DB446" s="136">
        <v>179.34349030470901</v>
      </c>
      <c r="DC446" s="136">
        <v>83.35</v>
      </c>
      <c r="DD446" s="136">
        <v>3133.625</v>
      </c>
      <c r="DE446" s="136">
        <v>7276.15</v>
      </c>
      <c r="DF446" s="136">
        <v>761.75</v>
      </c>
      <c r="DG446" s="136">
        <v>29169.65</v>
      </c>
      <c r="DH446" s="136">
        <v>66859.925000000003</v>
      </c>
      <c r="DI446" s="136">
        <v>467.85</v>
      </c>
      <c r="DJ446" s="136">
        <v>66183.649999999994</v>
      </c>
      <c r="DK446" s="136">
        <v>163536.625</v>
      </c>
      <c r="DL446" s="136">
        <v>438.82499999999999</v>
      </c>
      <c r="DM446" s="136">
        <v>61324.724999999999</v>
      </c>
      <c r="DN446" s="136">
        <v>152561.27499999999</v>
      </c>
      <c r="DO446" s="136">
        <v>48.08</v>
      </c>
      <c r="DP446" s="136">
        <v>1851.2650000000001</v>
      </c>
      <c r="DQ446" s="136">
        <v>4288.3500000000004</v>
      </c>
      <c r="DR446" s="136">
        <v>1.79</v>
      </c>
      <c r="DS446" s="136">
        <v>57.406999999999996</v>
      </c>
      <c r="DT446" s="136">
        <v>133.48599999999999</v>
      </c>
      <c r="DU446" s="136">
        <v>9.375</v>
      </c>
      <c r="DV446" s="136">
        <v>299.57499999999999</v>
      </c>
      <c r="DW446" s="136">
        <v>693.97500000000002</v>
      </c>
      <c r="DX446" s="136">
        <v>119.175</v>
      </c>
      <c r="DY446" s="136">
        <v>5693.55</v>
      </c>
      <c r="DZ446" s="136">
        <v>10741.275</v>
      </c>
      <c r="EA446" s="136">
        <v>240.55</v>
      </c>
      <c r="EB446" s="136">
        <v>8211.4</v>
      </c>
      <c r="EC446" s="136">
        <v>21232.3</v>
      </c>
      <c r="ED446" s="145">
        <v>0</v>
      </c>
      <c r="EE446" s="145">
        <v>0</v>
      </c>
      <c r="EF446" s="145">
        <v>0</v>
      </c>
      <c r="EG446" s="145">
        <v>0</v>
      </c>
      <c r="EH446" s="145">
        <v>22.15452783162559</v>
      </c>
      <c r="EI446" s="145">
        <v>0</v>
      </c>
      <c r="EJ446" s="145">
        <v>0</v>
      </c>
      <c r="EK446" s="145">
        <v>0</v>
      </c>
      <c r="EL446" s="145">
        <v>0</v>
      </c>
      <c r="EM446" s="145">
        <v>0</v>
      </c>
      <c r="EN446" s="145">
        <v>0</v>
      </c>
      <c r="EO446" s="145">
        <v>775.4084741068956</v>
      </c>
      <c r="EP446" s="145">
        <v>0</v>
      </c>
      <c r="EQ446" s="149">
        <v>265.85433397950709</v>
      </c>
      <c r="ER446" s="145">
        <v>0</v>
      </c>
      <c r="ES446" s="145">
        <v>0</v>
      </c>
      <c r="ET446" s="145">
        <v>0</v>
      </c>
      <c r="EU446" s="145">
        <v>0</v>
      </c>
      <c r="EV446" s="145">
        <v>0</v>
      </c>
      <c r="EW446" s="145">
        <v>0</v>
      </c>
      <c r="EX446" s="145">
        <v>0</v>
      </c>
      <c r="EY446" s="145">
        <v>0</v>
      </c>
      <c r="EZ446" s="145">
        <v>0</v>
      </c>
      <c r="FA446" s="145">
        <v>0</v>
      </c>
      <c r="FB446" s="145">
        <v>0</v>
      </c>
      <c r="FC446" s="145">
        <v>0</v>
      </c>
      <c r="FD446" s="145">
        <v>0</v>
      </c>
      <c r="FE446" s="145">
        <v>0</v>
      </c>
      <c r="FF446" s="145">
        <v>0</v>
      </c>
      <c r="FG446" s="145">
        <v>0</v>
      </c>
      <c r="FH446" s="145">
        <v>0</v>
      </c>
      <c r="FI446" s="145">
        <v>0</v>
      </c>
      <c r="FJ446" s="145">
        <v>0</v>
      </c>
      <c r="FK446" s="145">
        <v>0</v>
      </c>
      <c r="FL446" s="145">
        <v>0</v>
      </c>
      <c r="FM446" s="145">
        <v>0</v>
      </c>
      <c r="FN446" s="145">
        <v>0</v>
      </c>
      <c r="FO446" s="145">
        <v>0</v>
      </c>
      <c r="FP446" s="145">
        <v>0</v>
      </c>
      <c r="FQ446" s="145">
        <v>0</v>
      </c>
      <c r="FR446" s="145">
        <v>0</v>
      </c>
      <c r="FS446" s="145">
        <v>0</v>
      </c>
      <c r="FT446" s="145">
        <v>0</v>
      </c>
      <c r="FU446" s="145">
        <v>0</v>
      </c>
      <c r="FV446" s="145">
        <v>0</v>
      </c>
      <c r="FW446" s="145">
        <v>0</v>
      </c>
      <c r="FX446" s="145">
        <v>0</v>
      </c>
      <c r="FY446" s="145">
        <v>0</v>
      </c>
      <c r="FZ446" s="145">
        <v>0</v>
      </c>
      <c r="GA446" s="145">
        <v>0</v>
      </c>
      <c r="GB446" s="145">
        <v>620.32677928551652</v>
      </c>
      <c r="GC446" s="145">
        <v>0</v>
      </c>
      <c r="GD446" s="145">
        <v>0</v>
      </c>
      <c r="GE446" s="145">
        <v>0</v>
      </c>
      <c r="GF446" s="145">
        <v>0</v>
      </c>
      <c r="GG446" s="145">
        <v>0</v>
      </c>
      <c r="GH446" s="145">
        <v>0</v>
      </c>
      <c r="GI446" s="145">
        <v>0</v>
      </c>
      <c r="GJ446" s="145">
        <v>0</v>
      </c>
      <c r="GK446" s="145">
        <v>22.15452783162559</v>
      </c>
      <c r="GL446" s="145">
        <v>0</v>
      </c>
      <c r="GM446" s="145">
        <v>0</v>
      </c>
      <c r="GN446" s="145">
        <v>0</v>
      </c>
      <c r="GO446" s="145">
        <v>0</v>
      </c>
      <c r="GP446" s="145">
        <v>0</v>
      </c>
      <c r="GQ446" s="145">
        <v>0</v>
      </c>
      <c r="GR446" s="145">
        <v>22.15452783162559</v>
      </c>
      <c r="GS446" s="145">
        <v>44.309055663251179</v>
      </c>
      <c r="GT446" s="145">
        <v>0</v>
      </c>
      <c r="GU446" s="145">
        <v>0</v>
      </c>
      <c r="GV446" s="145">
        <v>0</v>
      </c>
      <c r="GW446" s="145">
        <v>0</v>
      </c>
      <c r="GX446" s="145">
        <v>0</v>
      </c>
      <c r="GY446" s="145">
        <v>0</v>
      </c>
      <c r="GZ446" s="145">
        <v>0</v>
      </c>
      <c r="HA446" s="145">
        <v>0</v>
      </c>
      <c r="HB446" s="145">
        <v>0</v>
      </c>
      <c r="HC446" s="145">
        <v>0</v>
      </c>
      <c r="HD446" s="145">
        <v>0</v>
      </c>
      <c r="HE446" s="145">
        <v>0</v>
      </c>
      <c r="HF446" s="145">
        <v>0</v>
      </c>
      <c r="HG446" s="145">
        <v>0</v>
      </c>
      <c r="HH446" s="145">
        <v>0</v>
      </c>
      <c r="HI446" s="145">
        <v>44.309055663251179</v>
      </c>
      <c r="HJ446" s="145">
        <v>0</v>
      </c>
      <c r="HK446" s="145">
        <v>0</v>
      </c>
      <c r="HL446" s="145">
        <v>0</v>
      </c>
      <c r="HM446" s="145">
        <v>44.309055663251179</v>
      </c>
      <c r="HN446" s="145">
        <v>44.309055663251179</v>
      </c>
      <c r="HO446" s="145">
        <v>0</v>
      </c>
      <c r="HP446" s="145">
        <v>0</v>
      </c>
      <c r="HQ446" s="145">
        <v>0</v>
      </c>
      <c r="HR446" s="145">
        <v>0</v>
      </c>
      <c r="HS446" s="145">
        <v>177.23622265300472</v>
      </c>
      <c r="HT446" s="145">
        <v>0</v>
      </c>
      <c r="HU446" s="145">
        <v>0</v>
      </c>
      <c r="HV446" s="145">
        <v>0</v>
      </c>
      <c r="HW446" s="145">
        <v>0</v>
      </c>
      <c r="HX446" s="145">
        <v>0</v>
      </c>
      <c r="HY446" s="145">
        <v>44.309055663251179</v>
      </c>
      <c r="HZ446" s="145">
        <v>0</v>
      </c>
      <c r="IA446" s="145">
        <v>0</v>
      </c>
      <c r="IB446" s="145">
        <v>0</v>
      </c>
      <c r="IC446" s="145">
        <v>0</v>
      </c>
      <c r="ID446" s="145">
        <v>0</v>
      </c>
      <c r="IE446" s="145">
        <v>0</v>
      </c>
      <c r="IF446" s="145">
        <v>22.15452783162559</v>
      </c>
      <c r="IG446" s="145">
        <v>0</v>
      </c>
      <c r="IH446" s="145">
        <v>0</v>
      </c>
      <c r="II446" s="145">
        <v>0</v>
      </c>
      <c r="IJ446" s="145">
        <v>0</v>
      </c>
      <c r="IK446" s="145">
        <v>0</v>
      </c>
      <c r="IL446" s="145">
        <v>0</v>
      </c>
      <c r="IM446" s="145">
        <v>0</v>
      </c>
      <c r="IN446" s="145">
        <v>0</v>
      </c>
      <c r="IO446" s="145">
        <v>0</v>
      </c>
      <c r="IP446" s="145">
        <v>0</v>
      </c>
      <c r="IQ446" s="145">
        <v>0</v>
      </c>
      <c r="IR446" s="145">
        <v>0</v>
      </c>
      <c r="IS446" s="145">
        <v>0</v>
      </c>
      <c r="IT446" s="145">
        <v>22.15452783162559</v>
      </c>
      <c r="IU446" s="145">
        <v>0</v>
      </c>
      <c r="IV446" s="145">
        <v>0</v>
      </c>
      <c r="IW446" s="145">
        <v>0</v>
      </c>
      <c r="IX446" s="145">
        <v>0</v>
      </c>
      <c r="IY446" s="145">
        <v>0</v>
      </c>
      <c r="IZ446" s="145">
        <v>0</v>
      </c>
      <c r="JA446" s="145">
        <v>44.309055663251179</v>
      </c>
      <c r="JB446" s="145">
        <v>0</v>
      </c>
      <c r="JC446" s="145">
        <v>0</v>
      </c>
      <c r="JD446" s="145">
        <v>0</v>
      </c>
      <c r="JE446" s="145">
        <v>0</v>
      </c>
      <c r="JF446" s="145">
        <v>0</v>
      </c>
      <c r="JG446" s="145">
        <v>0</v>
      </c>
      <c r="JH446" s="145">
        <v>0</v>
      </c>
      <c r="JI446" s="145">
        <v>0</v>
      </c>
      <c r="JJ446" s="145">
        <v>88.618111326502358</v>
      </c>
      <c r="JK446" s="145">
        <v>0</v>
      </c>
      <c r="JL446" s="145">
        <v>0</v>
      </c>
      <c r="JM446" s="145">
        <v>0</v>
      </c>
      <c r="JN446" s="145">
        <v>0</v>
      </c>
      <c r="JO446" s="145">
        <v>22.15452783162559</v>
      </c>
      <c r="JP446" s="145">
        <v>110.77263915812794</v>
      </c>
      <c r="JQ446" s="145">
        <v>0</v>
      </c>
      <c r="JR446" s="145">
        <v>0</v>
      </c>
      <c r="JS446" s="145">
        <v>110.77263915812794</v>
      </c>
      <c r="JT446" s="145">
        <v>0</v>
      </c>
      <c r="JU446" s="145">
        <v>0</v>
      </c>
      <c r="JV446" s="145">
        <v>1284.9626142342843</v>
      </c>
      <c r="JW446" s="145">
        <v>0</v>
      </c>
      <c r="JX446" s="145">
        <v>0</v>
      </c>
      <c r="JY446" s="145">
        <v>22.15452783162559</v>
      </c>
      <c r="JZ446" s="145">
        <v>0</v>
      </c>
      <c r="KA446" s="145">
        <v>0</v>
      </c>
      <c r="KB446" s="145">
        <v>0</v>
      </c>
      <c r="KC446" s="145">
        <v>88.618111326502358</v>
      </c>
      <c r="KD446" s="145">
        <v>110.77263915812794</v>
      </c>
      <c r="KE446" s="145">
        <v>0</v>
      </c>
      <c r="KF446" s="145">
        <v>0</v>
      </c>
      <c r="KG446" s="145">
        <v>0</v>
      </c>
      <c r="KH446" s="145">
        <v>0</v>
      </c>
      <c r="KI446" s="145">
        <v>0</v>
      </c>
      <c r="KJ446" s="145">
        <v>110.77263915812794</v>
      </c>
      <c r="KK446" s="145">
        <v>22.15452783162559</v>
      </c>
      <c r="KL446" s="145">
        <v>110.77263915812794</v>
      </c>
      <c r="KM446" s="145">
        <v>44.309055663251179</v>
      </c>
      <c r="KN446" s="145">
        <v>88.618111326502358</v>
      </c>
      <c r="KO446" s="145">
        <v>1528.6624203821657</v>
      </c>
      <c r="KP446" s="145">
        <v>0</v>
      </c>
      <c r="KQ446" s="145">
        <v>0</v>
      </c>
      <c r="KR446" s="145">
        <v>0</v>
      </c>
      <c r="KS446" s="145">
        <v>221.54527831625589</v>
      </c>
      <c r="KT446" s="145">
        <v>0</v>
      </c>
      <c r="KU446" s="145">
        <v>0</v>
      </c>
      <c r="KV446" s="145">
        <v>0</v>
      </c>
      <c r="KW446" s="145">
        <v>0</v>
      </c>
      <c r="KX446" s="145">
        <v>0</v>
      </c>
      <c r="KY446" s="145">
        <v>0</v>
      </c>
      <c r="KZ446" s="145">
        <v>0</v>
      </c>
      <c r="LA446" s="145">
        <v>0</v>
      </c>
      <c r="LB446" s="145">
        <v>66.463583494876772</v>
      </c>
      <c r="LC446" s="145">
        <v>0</v>
      </c>
      <c r="LD446" s="145">
        <v>22.15452783162559</v>
      </c>
      <c r="LE446" s="145">
        <v>88.618111326502358</v>
      </c>
      <c r="LF446" s="145">
        <v>0</v>
      </c>
      <c r="LG446" s="145">
        <v>110.77263915812794</v>
      </c>
      <c r="LH446" s="145">
        <v>0</v>
      </c>
      <c r="LI446" s="145">
        <v>0</v>
      </c>
      <c r="LJ446" s="145">
        <v>0</v>
      </c>
      <c r="LK446" s="145">
        <v>0</v>
      </c>
      <c r="LL446" s="146">
        <v>88.618111326502358</v>
      </c>
      <c r="LM446" s="145">
        <v>22.15452783162559</v>
      </c>
      <c r="LN446" s="145">
        <v>66.463583494876772</v>
      </c>
      <c r="LO446" s="145">
        <v>0</v>
      </c>
      <c r="LP446" s="145">
        <v>0</v>
      </c>
      <c r="LQ446" s="145">
        <v>66.463583494876772</v>
      </c>
      <c r="LR446" s="145">
        <v>0</v>
      </c>
      <c r="LS446" s="145">
        <v>22.15452783162559</v>
      </c>
      <c r="LT446" s="145">
        <v>0</v>
      </c>
      <c r="LU446" s="145">
        <v>0</v>
      </c>
      <c r="LV446" s="145">
        <v>0</v>
      </c>
      <c r="LW446" s="145">
        <v>0</v>
      </c>
      <c r="LX446" s="145">
        <v>22.15452783162559</v>
      </c>
      <c r="LY446" s="145">
        <v>0</v>
      </c>
      <c r="LZ446" s="145">
        <v>22.15452783162559</v>
      </c>
      <c r="MA446" s="145">
        <v>0</v>
      </c>
      <c r="MB446" s="145">
        <v>0</v>
      </c>
      <c r="MC446" s="145">
        <v>0</v>
      </c>
      <c r="MD446" s="145">
        <v>0</v>
      </c>
      <c r="ME446" s="145">
        <v>0</v>
      </c>
      <c r="MF446" s="145">
        <v>0</v>
      </c>
      <c r="MG446" s="145">
        <v>22.15452783162559</v>
      </c>
      <c r="MH446" s="145">
        <v>0</v>
      </c>
      <c r="MI446" s="145">
        <v>0</v>
      </c>
      <c r="MJ446" s="145">
        <v>155.08169482137913</v>
      </c>
      <c r="MK446" s="145">
        <v>0</v>
      </c>
      <c r="ML446" s="145">
        <v>0</v>
      </c>
      <c r="MM446" s="145">
        <v>0</v>
      </c>
      <c r="MN446" s="145">
        <v>0</v>
      </c>
      <c r="MO446" s="145">
        <v>0</v>
      </c>
      <c r="MP446" s="145">
        <v>0</v>
      </c>
      <c r="MQ446" s="145">
        <v>22.15452783162559</v>
      </c>
      <c r="MR446" s="145">
        <v>0</v>
      </c>
      <c r="MS446" s="145">
        <v>0</v>
      </c>
      <c r="MT446" s="145">
        <v>0</v>
      </c>
      <c r="MU446" s="145">
        <v>0</v>
      </c>
      <c r="MV446" s="145">
        <v>0</v>
      </c>
      <c r="MW446" s="145">
        <v>66.463583494876772</v>
      </c>
      <c r="MX446" s="145">
        <v>0</v>
      </c>
      <c r="MY446" s="145">
        <v>0</v>
      </c>
      <c r="MZ446" s="145">
        <v>0</v>
      </c>
      <c r="NA446" s="145">
        <v>0</v>
      </c>
      <c r="NB446" s="145">
        <v>0</v>
      </c>
      <c r="NC446" s="145">
        <v>0</v>
      </c>
      <c r="ND446" s="145">
        <v>0</v>
      </c>
      <c r="NE446" s="145">
        <v>0</v>
      </c>
      <c r="NF446" s="145">
        <v>0</v>
      </c>
      <c r="NG446" s="145">
        <v>0</v>
      </c>
      <c r="NH446" s="145">
        <v>0</v>
      </c>
      <c r="NI446" s="145">
        <v>0</v>
      </c>
      <c r="NJ446" s="145">
        <v>44.309055663251179</v>
      </c>
      <c r="NK446" s="145">
        <v>0</v>
      </c>
      <c r="NL446" s="145">
        <v>0</v>
      </c>
      <c r="NM446" s="145">
        <v>0</v>
      </c>
      <c r="NN446" s="145">
        <v>22.15452783162559</v>
      </c>
      <c r="NO446" s="145">
        <v>0</v>
      </c>
      <c r="NP446" s="145">
        <v>0</v>
      </c>
      <c r="NQ446" s="145">
        <v>22.15452783162559</v>
      </c>
      <c r="NR446" s="145">
        <v>0</v>
      </c>
      <c r="NS446" s="145">
        <v>0</v>
      </c>
      <c r="NT446" s="145">
        <v>0</v>
      </c>
      <c r="NU446" s="145">
        <v>0</v>
      </c>
      <c r="NV446" s="145">
        <v>0</v>
      </c>
      <c r="NW446" s="145">
        <v>0</v>
      </c>
      <c r="NX446" s="145">
        <v>0</v>
      </c>
      <c r="NY446" s="145">
        <v>22.15452783162559</v>
      </c>
      <c r="NZ446" s="145">
        <v>0</v>
      </c>
      <c r="OA446" s="145">
        <v>0</v>
      </c>
      <c r="OB446" s="145">
        <v>0</v>
      </c>
      <c r="OC446" s="145">
        <v>0</v>
      </c>
      <c r="OD446" s="145">
        <v>0</v>
      </c>
      <c r="OE446" s="145">
        <v>0</v>
      </c>
      <c r="OF446" s="145">
        <v>0</v>
      </c>
      <c r="OG446" s="145">
        <v>0</v>
      </c>
      <c r="OH446" s="145">
        <v>0</v>
      </c>
      <c r="OI446" s="145">
        <v>0</v>
      </c>
      <c r="OJ446" s="145">
        <v>0</v>
      </c>
      <c r="OK446" s="145">
        <v>0</v>
      </c>
      <c r="OL446" s="145">
        <v>0</v>
      </c>
      <c r="OM446" s="145">
        <v>0</v>
      </c>
      <c r="ON446" s="145">
        <v>0</v>
      </c>
    </row>
    <row r="447" spans="1:404" ht="20.25" customHeight="1">
      <c r="A447" s="25">
        <v>40318</v>
      </c>
      <c r="B447" s="26" t="s">
        <v>552</v>
      </c>
      <c r="C447" s="27">
        <v>2</v>
      </c>
      <c r="D447" s="14">
        <v>-3.3974099999999998</v>
      </c>
      <c r="E447" s="23">
        <v>-60.286580000000001</v>
      </c>
      <c r="F447" s="11" t="s">
        <v>16</v>
      </c>
      <c r="G447" s="13">
        <v>7</v>
      </c>
      <c r="H447" s="11" t="s">
        <v>18</v>
      </c>
      <c r="I447" s="12" t="s">
        <v>553</v>
      </c>
      <c r="J447" s="12" t="s">
        <v>1931</v>
      </c>
      <c r="K447" s="24" t="s">
        <v>546</v>
      </c>
      <c r="L447" s="136">
        <v>0</v>
      </c>
      <c r="M447" s="28">
        <v>9.5</v>
      </c>
      <c r="N447" s="28">
        <v>0.75</v>
      </c>
      <c r="O447" s="28">
        <v>28.41</v>
      </c>
      <c r="P447" s="28">
        <v>59.33</v>
      </c>
      <c r="Q447" s="28">
        <v>7.89</v>
      </c>
      <c r="R447" s="228">
        <v>11.233333333333333</v>
      </c>
      <c r="S447" s="228">
        <v>0.87666666666666659</v>
      </c>
      <c r="T447" s="228">
        <v>3.1333333333333329</v>
      </c>
      <c r="U447" s="228">
        <v>0.73333333333333339</v>
      </c>
      <c r="V447" s="21" t="s">
        <v>15</v>
      </c>
      <c r="W447" s="28">
        <v>6.74</v>
      </c>
      <c r="X447" s="28">
        <v>1.26</v>
      </c>
      <c r="Y447" s="28">
        <v>4.6900000000000004</v>
      </c>
      <c r="Z447" s="228">
        <v>23.71</v>
      </c>
      <c r="AA447" s="20">
        <v>27</v>
      </c>
      <c r="AB447" s="20">
        <v>6.57</v>
      </c>
      <c r="AC447" s="20">
        <v>27.36</v>
      </c>
      <c r="AD447" s="20">
        <v>0.06</v>
      </c>
      <c r="AE447" s="20">
        <v>0.37</v>
      </c>
      <c r="AF447" s="20">
        <v>1.4</v>
      </c>
      <c r="AG447" s="28" t="s">
        <v>1900</v>
      </c>
      <c r="AH447" s="20">
        <v>2.4500000000000002</v>
      </c>
      <c r="AI447" s="204">
        <v>7.46</v>
      </c>
      <c r="AJ447" s="20">
        <v>0.93</v>
      </c>
      <c r="AK447" s="20">
        <v>1.7</v>
      </c>
      <c r="AL447" s="20">
        <v>0.86</v>
      </c>
      <c r="AM447" s="206" t="s">
        <v>1907</v>
      </c>
      <c r="AN447" s="29" t="s">
        <v>15</v>
      </c>
      <c r="AO447" s="205" t="s">
        <v>15</v>
      </c>
      <c r="AP447" s="205" t="s">
        <v>15</v>
      </c>
      <c r="AQ447" s="205" t="s">
        <v>15</v>
      </c>
      <c r="AR447" s="261" t="str">
        <f t="shared" si="35"/>
        <v>NaN</v>
      </c>
      <c r="AS447" s="29" t="s">
        <v>15</v>
      </c>
      <c r="AT447" s="29" t="s">
        <v>15</v>
      </c>
      <c r="AU447" s="29" t="s">
        <v>15</v>
      </c>
      <c r="AV447" s="29" t="s">
        <v>15</v>
      </c>
      <c r="AW447" s="204" t="str">
        <f t="shared" si="58"/>
        <v>&lt;0.17</v>
      </c>
      <c r="AX447" s="28">
        <v>0.56759999999999999</v>
      </c>
      <c r="AY447" s="28">
        <v>0.15873000000000001</v>
      </c>
      <c r="AZ447" s="217">
        <f t="shared" si="37"/>
        <v>2.398412192454355E-2</v>
      </c>
      <c r="BA447" s="28">
        <v>0.40887000000000001</v>
      </c>
      <c r="BB447" s="248">
        <f t="shared" ref="BB447" si="61">(BA447*62.004*0.001)/0.2259</f>
        <v>0.11222476972111556</v>
      </c>
      <c r="BC447" s="28">
        <v>0.1638</v>
      </c>
      <c r="BD447" s="206">
        <f t="shared" si="41"/>
        <v>4.7703321803127877E-2</v>
      </c>
      <c r="BE447" s="29" t="s">
        <v>15</v>
      </c>
      <c r="BF447" s="233">
        <v>2.4500000000000002</v>
      </c>
      <c r="BG447" s="217" t="s">
        <v>15</v>
      </c>
      <c r="BH447" s="29" t="s">
        <v>15</v>
      </c>
      <c r="BI447" s="29" t="s">
        <v>15</v>
      </c>
      <c r="BJ447" s="309">
        <v>21.404900000000001</v>
      </c>
      <c r="BK447" s="309">
        <v>1569118000</v>
      </c>
      <c r="BL447" s="309">
        <v>270686100</v>
      </c>
      <c r="BM447" s="309">
        <v>0.46161259999999998</v>
      </c>
      <c r="BN447" s="309">
        <v>0.20375389999999999</v>
      </c>
      <c r="BO447" s="309">
        <v>0.17643429999999999</v>
      </c>
      <c r="BP447" s="309">
        <v>0.1451162</v>
      </c>
      <c r="BQ447" s="309">
        <v>4.1761389999999997E-6</v>
      </c>
      <c r="BR447" s="309">
        <v>1.307879E-2</v>
      </c>
      <c r="BS447" s="136">
        <v>13.0841067632039</v>
      </c>
      <c r="BT447" s="136">
        <v>8.3261397679646798</v>
      </c>
      <c r="BU447" s="136">
        <v>8.5582671454176296E-4</v>
      </c>
      <c r="BV447" s="136">
        <v>-5.5154822766780897E-3</v>
      </c>
      <c r="BW447" s="136">
        <v>5.5820797570049797E-3</v>
      </c>
      <c r="BX447" s="136">
        <v>278.820136264464</v>
      </c>
      <c r="BY447" s="136">
        <v>5469.2554268651602</v>
      </c>
      <c r="BZ447" s="136">
        <v>7.2988742143961893E-2</v>
      </c>
      <c r="CA447" s="136">
        <v>6.1467808760845804E-4</v>
      </c>
      <c r="CB447" s="136">
        <v>46152.817383475303</v>
      </c>
      <c r="CC447" s="136">
        <v>3905.6430240524301</v>
      </c>
      <c r="CD447" s="136">
        <v>1483.6366631522801</v>
      </c>
      <c r="CE447" s="136">
        <v>0</v>
      </c>
      <c r="CF447" s="136">
        <v>46.886203999999999</v>
      </c>
      <c r="CG447" s="136">
        <v>115.58214099999999</v>
      </c>
      <c r="CH447" s="136">
        <v>32.6</v>
      </c>
      <c r="CI447" s="136">
        <v>27.877931034482799</v>
      </c>
      <c r="CJ447" s="136">
        <v>27.436565096952901</v>
      </c>
      <c r="CK447" s="136">
        <v>1.0800000000000001E-2</v>
      </c>
      <c r="CL447" s="136">
        <v>10.7136</v>
      </c>
      <c r="CM447" s="136">
        <v>35.571599999999997</v>
      </c>
      <c r="CN447" s="136">
        <v>860.44972199999995</v>
      </c>
      <c r="CO447" s="136">
        <v>30322.581665000002</v>
      </c>
      <c r="CP447" s="136">
        <v>68374.147639000003</v>
      </c>
      <c r="CQ447" s="136">
        <v>58</v>
      </c>
      <c r="CR447" s="136">
        <v>79.786206896551704</v>
      </c>
      <c r="CS447" s="136">
        <v>79.650969529085899</v>
      </c>
      <c r="CT447" s="136">
        <v>1005.9</v>
      </c>
      <c r="CU447" s="136">
        <v>1006.06689655172</v>
      </c>
      <c r="CV447" s="136">
        <v>1006.23490304709</v>
      </c>
      <c r="CW447" s="136">
        <v>2.2000000000000002</v>
      </c>
      <c r="CX447" s="136">
        <v>1.3248275862069001</v>
      </c>
      <c r="CY447" s="136">
        <v>1.5191135734072001</v>
      </c>
      <c r="CZ447" s="136">
        <v>124</v>
      </c>
      <c r="DA447" s="136">
        <v>178.83448275862099</v>
      </c>
      <c r="DB447" s="136">
        <v>179.34349030470901</v>
      </c>
      <c r="DC447" s="136">
        <v>83.35</v>
      </c>
      <c r="DD447" s="136">
        <v>3133.625</v>
      </c>
      <c r="DE447" s="136">
        <v>7276.15</v>
      </c>
      <c r="DF447" s="136">
        <v>761.75</v>
      </c>
      <c r="DG447" s="136">
        <v>29169.65</v>
      </c>
      <c r="DH447" s="136">
        <v>66859.925000000003</v>
      </c>
      <c r="DI447" s="136">
        <v>467.85</v>
      </c>
      <c r="DJ447" s="136">
        <v>66183.649999999994</v>
      </c>
      <c r="DK447" s="136">
        <v>163536.625</v>
      </c>
      <c r="DL447" s="136">
        <v>438.82499999999999</v>
      </c>
      <c r="DM447" s="136">
        <v>61324.724999999999</v>
      </c>
      <c r="DN447" s="136">
        <v>152561.27499999999</v>
      </c>
      <c r="DO447" s="136">
        <v>48.08</v>
      </c>
      <c r="DP447" s="136">
        <v>1851.2650000000001</v>
      </c>
      <c r="DQ447" s="136">
        <v>4288.3500000000004</v>
      </c>
      <c r="DR447" s="136">
        <v>1.79</v>
      </c>
      <c r="DS447" s="136">
        <v>57.406999999999996</v>
      </c>
      <c r="DT447" s="136">
        <v>133.48599999999999</v>
      </c>
      <c r="DU447" s="136">
        <v>9.375</v>
      </c>
      <c r="DV447" s="136">
        <v>299.57499999999999</v>
      </c>
      <c r="DW447" s="136">
        <v>693.97500000000002</v>
      </c>
      <c r="DX447" s="136">
        <v>119.175</v>
      </c>
      <c r="DY447" s="136">
        <v>5693.55</v>
      </c>
      <c r="DZ447" s="136">
        <v>10741.275</v>
      </c>
      <c r="EA447" s="136">
        <v>240.55</v>
      </c>
      <c r="EB447" s="136">
        <v>8211.4</v>
      </c>
      <c r="EC447" s="136">
        <v>21232.3</v>
      </c>
      <c r="ED447" s="136"/>
      <c r="EE447" s="136"/>
      <c r="EF447" s="136"/>
      <c r="EG447" s="136"/>
      <c r="EH447" s="136"/>
      <c r="EI447" s="136"/>
      <c r="EJ447" s="136"/>
      <c r="EK447" s="136"/>
      <c r="EL447" s="136"/>
      <c r="EM447" s="136"/>
      <c r="EN447" s="136"/>
      <c r="EO447" s="136"/>
      <c r="EP447" s="136"/>
      <c r="ER447" s="136"/>
      <c r="ES447" s="136"/>
      <c r="ET447" s="136"/>
      <c r="EU447" s="136"/>
      <c r="EV447" s="136"/>
      <c r="EW447" s="136"/>
      <c r="EX447" s="136"/>
      <c r="EY447" s="136"/>
      <c r="EZ447" s="136"/>
      <c r="FA447" s="136"/>
      <c r="FB447" s="136"/>
      <c r="FC447" s="136"/>
      <c r="FD447" s="136"/>
      <c r="FE447" s="136"/>
      <c r="FF447" s="136"/>
      <c r="FG447" s="136"/>
      <c r="FH447" s="136"/>
      <c r="FI447" s="136"/>
      <c r="FJ447" s="136"/>
      <c r="FK447" s="136"/>
      <c r="FL447" s="136"/>
      <c r="FM447" s="136"/>
      <c r="FN447" s="136"/>
      <c r="FO447" s="136"/>
      <c r="FP447" s="136"/>
      <c r="FQ447" s="136"/>
      <c r="FR447" s="136"/>
      <c r="FS447" s="136"/>
      <c r="FT447" s="136"/>
      <c r="FU447" s="136"/>
      <c r="FV447" s="136"/>
      <c r="FW447" s="136"/>
      <c r="FX447" s="136"/>
      <c r="FY447" s="136"/>
      <c r="FZ447" s="136"/>
      <c r="GA447" s="136"/>
      <c r="GB447" s="136"/>
      <c r="GC447" s="136"/>
      <c r="GD447" s="136"/>
      <c r="GE447" s="136"/>
      <c r="GF447" s="136"/>
      <c r="GG447" s="136"/>
      <c r="GH447" s="136"/>
      <c r="GI447" s="136"/>
      <c r="GJ447" s="136"/>
      <c r="GK447" s="136"/>
      <c r="GL447" s="136"/>
      <c r="GM447" s="136"/>
      <c r="GN447" s="136"/>
      <c r="GO447" s="136"/>
      <c r="GP447" s="136"/>
      <c r="GQ447" s="136"/>
      <c r="GR447" s="136"/>
      <c r="GS447" s="136"/>
      <c r="GT447" s="136"/>
      <c r="GU447" s="136"/>
      <c r="GV447" s="136"/>
      <c r="GW447" s="136"/>
      <c r="GX447" s="136"/>
      <c r="GY447" s="136"/>
      <c r="GZ447" s="136"/>
      <c r="HA447" s="136"/>
      <c r="HB447" s="136"/>
      <c r="HC447" s="136"/>
      <c r="HD447" s="136"/>
      <c r="HE447" s="136"/>
      <c r="HF447" s="136"/>
      <c r="HG447" s="136"/>
      <c r="HH447" s="136"/>
      <c r="HI447" s="136"/>
      <c r="HJ447" s="136"/>
      <c r="HK447" s="136"/>
      <c r="HL447" s="136"/>
      <c r="HM447" s="136"/>
      <c r="HN447" s="136"/>
      <c r="HO447" s="136"/>
      <c r="HP447" s="136"/>
      <c r="HQ447" s="136"/>
      <c r="HR447" s="136"/>
      <c r="HS447" s="136"/>
      <c r="HT447" s="136"/>
      <c r="HU447" s="136"/>
      <c r="HV447" s="136"/>
      <c r="HW447" s="136"/>
      <c r="HX447" s="136"/>
      <c r="HY447" s="136"/>
      <c r="HZ447" s="136"/>
      <c r="IA447" s="136"/>
      <c r="IB447" s="136"/>
      <c r="IC447" s="136"/>
      <c r="ID447" s="136"/>
      <c r="IE447" s="136"/>
      <c r="IF447" s="136"/>
      <c r="IG447" s="136"/>
      <c r="IH447" s="136"/>
      <c r="II447" s="136"/>
      <c r="IJ447" s="136"/>
      <c r="IK447" s="136"/>
      <c r="IL447" s="136"/>
      <c r="IM447" s="136"/>
      <c r="IN447" s="136"/>
      <c r="IO447" s="136"/>
      <c r="IP447" s="136"/>
      <c r="IQ447" s="136"/>
      <c r="IR447" s="136"/>
      <c r="IS447" s="136"/>
      <c r="IT447" s="136"/>
      <c r="IU447" s="136"/>
      <c r="IV447" s="136"/>
      <c r="IW447" s="136"/>
      <c r="IX447" s="136"/>
      <c r="IY447" s="136"/>
      <c r="IZ447" s="136"/>
      <c r="JA447" s="136"/>
      <c r="JB447" s="136"/>
      <c r="JC447" s="136"/>
      <c r="JD447" s="136"/>
      <c r="JE447" s="136"/>
      <c r="JF447" s="136"/>
      <c r="JG447" s="136"/>
      <c r="JH447" s="136"/>
      <c r="JI447" s="136"/>
      <c r="JJ447" s="136"/>
      <c r="JK447" s="136"/>
      <c r="JL447" s="136"/>
      <c r="JM447" s="136"/>
      <c r="JN447" s="136"/>
      <c r="JO447" s="136"/>
      <c r="JP447" s="136"/>
      <c r="JQ447" s="136"/>
      <c r="JR447" s="136"/>
      <c r="JS447" s="136"/>
      <c r="JT447" s="136"/>
      <c r="JU447" s="136"/>
      <c r="JV447" s="136"/>
      <c r="JW447" s="136"/>
      <c r="JX447" s="136"/>
      <c r="JY447" s="136"/>
      <c r="JZ447" s="136"/>
      <c r="KA447" s="136"/>
      <c r="KB447" s="136"/>
      <c r="KC447" s="136"/>
      <c r="KD447" s="136"/>
      <c r="KE447" s="136"/>
      <c r="KF447" s="136"/>
      <c r="KG447" s="136"/>
      <c r="KH447" s="136"/>
      <c r="KI447" s="136"/>
      <c r="KJ447" s="136"/>
      <c r="KK447" s="136"/>
      <c r="KL447" s="136"/>
      <c r="KM447" s="136"/>
      <c r="KN447" s="136"/>
      <c r="KO447" s="136"/>
      <c r="KP447" s="136"/>
      <c r="KQ447" s="136"/>
      <c r="KR447" s="136"/>
      <c r="KS447" s="136"/>
      <c r="KT447" s="136"/>
      <c r="KU447" s="136"/>
      <c r="KV447" s="136"/>
      <c r="KW447" s="136"/>
      <c r="KX447" s="136"/>
      <c r="KY447" s="136"/>
      <c r="KZ447" s="136"/>
      <c r="LA447" s="136"/>
      <c r="LB447" s="136"/>
      <c r="LC447" s="136"/>
      <c r="LD447" s="136"/>
      <c r="LE447" s="136"/>
      <c r="LF447" s="136"/>
      <c r="LG447" s="136"/>
      <c r="LH447" s="136"/>
      <c r="LI447" s="136"/>
      <c r="LJ447" s="136"/>
      <c r="LK447" s="136"/>
      <c r="LL447" s="136"/>
      <c r="LM447" s="136"/>
      <c r="LN447" s="136"/>
      <c r="LO447" s="136"/>
      <c r="LP447" s="136"/>
      <c r="LQ447" s="136"/>
      <c r="LR447" s="136"/>
      <c r="LS447" s="136"/>
      <c r="LT447" s="136"/>
      <c r="LU447" s="136"/>
      <c r="LV447" s="136"/>
      <c r="LW447" s="136"/>
      <c r="LX447" s="136"/>
      <c r="LY447" s="136"/>
      <c r="LZ447" s="136"/>
      <c r="MA447" s="136"/>
      <c r="MB447" s="136"/>
      <c r="MC447" s="136"/>
      <c r="MD447" s="136"/>
      <c r="ME447" s="136"/>
      <c r="MF447" s="136"/>
      <c r="MG447" s="136"/>
      <c r="MH447" s="136"/>
      <c r="MI447" s="136"/>
      <c r="MJ447" s="136"/>
      <c r="MK447" s="136"/>
      <c r="ML447" s="136"/>
      <c r="MM447" s="136"/>
      <c r="MN447" s="136"/>
      <c r="MO447" s="136"/>
      <c r="MP447" s="136"/>
      <c r="MQ447" s="136"/>
      <c r="MR447" s="136"/>
      <c r="MS447" s="136"/>
      <c r="MT447" s="136"/>
      <c r="MU447" s="136"/>
      <c r="MV447" s="136"/>
      <c r="MW447" s="136"/>
      <c r="MX447" s="136"/>
      <c r="MY447" s="136"/>
      <c r="MZ447" s="136"/>
      <c r="NA447" s="136"/>
      <c r="NB447" s="136"/>
      <c r="NC447" s="136"/>
      <c r="ND447" s="136"/>
      <c r="NE447" s="136"/>
      <c r="NF447" s="136"/>
      <c r="NG447" s="136"/>
      <c r="NH447" s="136"/>
      <c r="NI447" s="136"/>
      <c r="NJ447" s="136"/>
      <c r="NK447" s="136"/>
      <c r="NL447" s="136"/>
      <c r="NM447" s="136"/>
      <c r="NN447" s="136"/>
      <c r="NO447" s="136"/>
      <c r="NP447" s="136"/>
      <c r="NQ447" s="136"/>
      <c r="NR447" s="136"/>
      <c r="NS447" s="136"/>
      <c r="NT447" s="136"/>
      <c r="NU447" s="136"/>
      <c r="NV447" s="136"/>
      <c r="NW447" s="136"/>
      <c r="NX447" s="136"/>
      <c r="NY447" s="136"/>
      <c r="NZ447" s="136"/>
      <c r="OA447" s="136"/>
      <c r="OB447" s="136"/>
      <c r="OC447" s="136"/>
      <c r="OD447" s="136"/>
      <c r="OE447" s="136"/>
      <c r="OF447" s="136"/>
      <c r="OG447" s="136"/>
      <c r="OH447" s="136"/>
      <c r="OI447" s="136"/>
      <c r="OJ447" s="136"/>
      <c r="OK447" s="136"/>
      <c r="OL447" s="136"/>
      <c r="OM447" s="136"/>
      <c r="ON447" s="136"/>
    </row>
    <row r="448" spans="1:404" ht="20.25" customHeight="1">
      <c r="A448" s="17">
        <v>40318</v>
      </c>
      <c r="B448" s="18" t="s">
        <v>557</v>
      </c>
      <c r="C448" s="19">
        <v>2</v>
      </c>
      <c r="D448" s="14">
        <v>-3.3634400000000002</v>
      </c>
      <c r="E448" s="15">
        <v>-60.328749999999999</v>
      </c>
      <c r="F448" s="11" t="s">
        <v>16</v>
      </c>
      <c r="G448" s="13">
        <v>9</v>
      </c>
      <c r="H448" s="11" t="s">
        <v>86</v>
      </c>
      <c r="I448" s="12" t="s">
        <v>558</v>
      </c>
      <c r="J448" s="12" t="s">
        <v>1931</v>
      </c>
      <c r="K448" s="16" t="s">
        <v>546</v>
      </c>
      <c r="L448" s="136">
        <v>0</v>
      </c>
      <c r="M448" s="20">
        <v>9</v>
      </c>
      <c r="N448" s="20">
        <v>1.1000000000000001</v>
      </c>
      <c r="O448" s="20">
        <v>31.24</v>
      </c>
      <c r="P448" s="20">
        <v>71</v>
      </c>
      <c r="Q448" s="20">
        <v>1</v>
      </c>
      <c r="R448" s="236">
        <v>96.36666666666666</v>
      </c>
      <c r="S448" s="236">
        <v>7.1333333333333329</v>
      </c>
      <c r="T448" s="236">
        <v>14.033333333333333</v>
      </c>
      <c r="U448" s="236">
        <v>3.3000000000000003</v>
      </c>
      <c r="V448" s="21" t="s">
        <v>15</v>
      </c>
      <c r="W448" s="20">
        <v>7.29</v>
      </c>
      <c r="X448" s="20">
        <v>1.96</v>
      </c>
      <c r="Y448" s="20">
        <v>7.96</v>
      </c>
      <c r="Z448" s="236">
        <v>7.14</v>
      </c>
      <c r="AA448" s="167">
        <v>6</v>
      </c>
      <c r="AB448" s="167">
        <v>6.84</v>
      </c>
      <c r="AC448" s="167">
        <v>32.659999999999997</v>
      </c>
      <c r="AD448" s="167">
        <v>0.06</v>
      </c>
      <c r="AE448" s="167">
        <v>0.28000000000000003</v>
      </c>
      <c r="AF448" s="167">
        <v>1.51</v>
      </c>
      <c r="AG448" s="28" t="s">
        <v>1900</v>
      </c>
      <c r="AH448" s="167">
        <v>2.5</v>
      </c>
      <c r="AI448" s="206">
        <v>8.4499999999999993</v>
      </c>
      <c r="AJ448" s="167">
        <v>1.33</v>
      </c>
      <c r="AK448" s="167">
        <v>2.0299999999999998</v>
      </c>
      <c r="AL448" s="167">
        <v>1.32</v>
      </c>
      <c r="AM448" s="206" t="s">
        <v>1907</v>
      </c>
      <c r="AN448" s="21" t="s">
        <v>15</v>
      </c>
      <c r="AO448" s="204">
        <v>63.98</v>
      </c>
      <c r="AP448" s="204">
        <v>2.9066666666666667</v>
      </c>
      <c r="AQ448" s="217">
        <f t="shared" ref="AQ448:AQ449" si="62">AO448+AP448</f>
        <v>66.88666666666667</v>
      </c>
      <c r="AR448" s="261">
        <f t="shared" si="35"/>
        <v>0.95654340675769944</v>
      </c>
      <c r="AS448" s="20">
        <v>7.65</v>
      </c>
      <c r="AT448" s="21" t="s">
        <v>15</v>
      </c>
      <c r="AU448" s="21" t="s">
        <v>15</v>
      </c>
      <c r="AV448" s="21" t="s">
        <v>15</v>
      </c>
      <c r="AW448" s="204" t="str">
        <f t="shared" si="58"/>
        <v>&lt;0.17</v>
      </c>
      <c r="AX448" s="20">
        <v>0.42574000000000001</v>
      </c>
      <c r="AY448" s="20">
        <v>7.707E-2</v>
      </c>
      <c r="AZ448" s="217">
        <f t="shared" si="37"/>
        <v>1.1645286188650988E-2</v>
      </c>
      <c r="BA448" s="20">
        <v>0.34866999999999998</v>
      </c>
      <c r="BB448" s="248">
        <f t="shared" ref="BB448" si="63">(BA448*62.004*0.001)/0.2259</f>
        <v>9.5701348738379821E-2</v>
      </c>
      <c r="BC448" s="20">
        <v>0.28315000000000001</v>
      </c>
      <c r="BD448" s="206">
        <f t="shared" si="41"/>
        <v>8.2461511407543694E-2</v>
      </c>
      <c r="BE448" s="21" t="s">
        <v>15</v>
      </c>
      <c r="BF448" s="235">
        <v>2.5</v>
      </c>
      <c r="BG448" s="217" t="s">
        <v>15</v>
      </c>
      <c r="BH448" s="21" t="s">
        <v>15</v>
      </c>
      <c r="BI448" s="21" t="s">
        <v>15</v>
      </c>
      <c r="BJ448" s="309">
        <v>21.404900000000001</v>
      </c>
      <c r="BK448" s="309">
        <v>1569118000</v>
      </c>
      <c r="BL448" s="309">
        <v>270686100</v>
      </c>
      <c r="BM448" s="309">
        <v>0.46161259999999998</v>
      </c>
      <c r="BN448" s="309">
        <v>0.20375389999999999</v>
      </c>
      <c r="BO448" s="309">
        <v>0.17643429999999999</v>
      </c>
      <c r="BP448" s="309">
        <v>0.1451162</v>
      </c>
      <c r="BQ448" s="309">
        <v>4.1761389999999997E-6</v>
      </c>
      <c r="BR448" s="309">
        <v>1.307879E-2</v>
      </c>
      <c r="BS448" s="136">
        <v>12.4778277079264</v>
      </c>
      <c r="BT448" s="136">
        <v>8.9324188232421893</v>
      </c>
      <c r="BU448" s="136">
        <v>-1.9977250291655499E-3</v>
      </c>
      <c r="BV448" s="136">
        <v>-1.7019575170707001E-4</v>
      </c>
      <c r="BW448" s="136">
        <v>2.0052896967778602E-3</v>
      </c>
      <c r="BX448" s="136">
        <v>4.8695429647608197</v>
      </c>
      <c r="BY448" s="136">
        <v>5214.4034884679704</v>
      </c>
      <c r="BZ448" s="136">
        <v>0.13288958159336201</v>
      </c>
      <c r="CA448" s="136">
        <v>2.16696412022426E-4</v>
      </c>
      <c r="CB448" s="136">
        <v>18198.507089390499</v>
      </c>
      <c r="CC448" s="136">
        <v>12245.9623949386</v>
      </c>
      <c r="CD448" s="136">
        <v>4982.5356934196097</v>
      </c>
      <c r="CE448" s="136">
        <v>0</v>
      </c>
      <c r="CF448" s="136">
        <v>46.886203999999999</v>
      </c>
      <c r="CG448" s="136">
        <v>115.58214099999999</v>
      </c>
      <c r="CH448" s="136">
        <v>29.6</v>
      </c>
      <c r="CI448" s="136">
        <v>27.7703448275862</v>
      </c>
      <c r="CJ448" s="136">
        <v>27.413296398892001</v>
      </c>
      <c r="CK448" s="136">
        <v>8.2799999999999999E-2</v>
      </c>
      <c r="CL448" s="136">
        <v>10.969200000000001</v>
      </c>
      <c r="CM448" s="136">
        <v>35.755199999999903</v>
      </c>
      <c r="CN448" s="136">
        <v>479.97444400000001</v>
      </c>
      <c r="CO448" s="136">
        <v>28918.845277</v>
      </c>
      <c r="CP448" s="136">
        <v>67746.754862000002</v>
      </c>
      <c r="CQ448" s="136">
        <v>71</v>
      </c>
      <c r="CR448" s="136">
        <v>80.2344827586207</v>
      </c>
      <c r="CS448" s="136">
        <v>79.7229916897507</v>
      </c>
      <c r="CT448" s="136">
        <v>1007</v>
      </c>
      <c r="CU448" s="136">
        <v>1006.13103448276</v>
      </c>
      <c r="CV448" s="136">
        <v>1006.24459833795</v>
      </c>
      <c r="CW448" s="136">
        <v>3.4</v>
      </c>
      <c r="CX448" s="136">
        <v>1.2965517241379301</v>
      </c>
      <c r="CY448" s="136">
        <v>1.51218836565097</v>
      </c>
      <c r="CZ448" s="136">
        <v>121</v>
      </c>
      <c r="DA448" s="136">
        <v>179.95862068965499</v>
      </c>
      <c r="DB448" s="136">
        <v>179.072022160665</v>
      </c>
      <c r="DC448" s="136">
        <v>58.325000000000003</v>
      </c>
      <c r="DD448" s="136">
        <v>3090.625</v>
      </c>
      <c r="DE448" s="136">
        <v>7259.2250000000004</v>
      </c>
      <c r="DF448" s="136">
        <v>609.54999999999995</v>
      </c>
      <c r="DG448" s="136">
        <v>28652</v>
      </c>
      <c r="DH448" s="136">
        <v>66379.05</v>
      </c>
      <c r="DI448" s="136">
        <v>448.65</v>
      </c>
      <c r="DJ448" s="136">
        <v>66195.199999999997</v>
      </c>
      <c r="DK448" s="136">
        <v>163523.27499999999</v>
      </c>
      <c r="DL448" s="136">
        <v>424.2</v>
      </c>
      <c r="DM448" s="136">
        <v>61340.074999999997</v>
      </c>
      <c r="DN448" s="136">
        <v>152520.54999999999</v>
      </c>
      <c r="DO448" s="136">
        <v>37.103000000000002</v>
      </c>
      <c r="DP448" s="136">
        <v>1823.479</v>
      </c>
      <c r="DQ448" s="136">
        <v>4261.3389999999999</v>
      </c>
      <c r="DR448" s="136">
        <v>1.1000000000000001</v>
      </c>
      <c r="DS448" s="136">
        <v>56.24</v>
      </c>
      <c r="DT448" s="136">
        <v>132.47800000000001</v>
      </c>
      <c r="DU448" s="136">
        <v>5.85</v>
      </c>
      <c r="DV448" s="136">
        <v>293.45</v>
      </c>
      <c r="DW448" s="136">
        <v>688.375</v>
      </c>
      <c r="DX448" s="136">
        <v>147.42500000000001</v>
      </c>
      <c r="DY448" s="136">
        <v>5530.15</v>
      </c>
      <c r="DZ448" s="136">
        <v>10368.299999999999</v>
      </c>
      <c r="EA448" s="136">
        <v>139.85</v>
      </c>
      <c r="EB448" s="136">
        <v>8144.8249999999998</v>
      </c>
      <c r="EC448" s="136">
        <v>21388.724999999999</v>
      </c>
      <c r="ED448" s="136"/>
      <c r="EE448" s="136"/>
      <c r="EF448" s="136"/>
      <c r="EG448" s="136"/>
      <c r="EH448" s="136"/>
      <c r="EI448" s="136"/>
      <c r="EJ448" s="136"/>
      <c r="EK448" s="136"/>
      <c r="EL448" s="136"/>
      <c r="EM448" s="136"/>
      <c r="EN448" s="136"/>
      <c r="EO448" s="136"/>
      <c r="EP448" s="136"/>
      <c r="ER448" s="136"/>
      <c r="ES448" s="136"/>
      <c r="ET448" s="136"/>
      <c r="EU448" s="136"/>
      <c r="EV448" s="136"/>
      <c r="EW448" s="136"/>
      <c r="EX448" s="136"/>
      <c r="EY448" s="136"/>
      <c r="EZ448" s="136"/>
      <c r="FA448" s="136"/>
      <c r="FB448" s="136"/>
      <c r="FC448" s="136"/>
      <c r="FD448" s="136"/>
      <c r="FE448" s="136"/>
      <c r="FF448" s="136"/>
      <c r="FG448" s="136"/>
      <c r="FH448" s="136"/>
      <c r="FI448" s="136"/>
      <c r="FJ448" s="136"/>
      <c r="FK448" s="136"/>
      <c r="FL448" s="136"/>
      <c r="FM448" s="136"/>
      <c r="FN448" s="136"/>
      <c r="FO448" s="136"/>
      <c r="FP448" s="136"/>
      <c r="FQ448" s="136"/>
      <c r="FR448" s="136"/>
      <c r="FS448" s="136"/>
      <c r="FT448" s="136"/>
      <c r="FU448" s="136"/>
      <c r="FV448" s="136"/>
      <c r="FW448" s="136"/>
      <c r="FX448" s="136"/>
      <c r="FY448" s="136"/>
      <c r="FZ448" s="136"/>
      <c r="GA448" s="136"/>
      <c r="GB448" s="136"/>
      <c r="GC448" s="136"/>
      <c r="GD448" s="136"/>
      <c r="GE448" s="136"/>
      <c r="GF448" s="136"/>
      <c r="GG448" s="136"/>
      <c r="GH448" s="136"/>
      <c r="GI448" s="136"/>
      <c r="GJ448" s="136"/>
      <c r="GK448" s="136"/>
      <c r="GL448" s="136"/>
      <c r="GM448" s="136"/>
      <c r="GN448" s="136"/>
      <c r="GO448" s="136"/>
      <c r="GP448" s="136"/>
      <c r="GQ448" s="136"/>
      <c r="GR448" s="136"/>
      <c r="GS448" s="136"/>
      <c r="GT448" s="136"/>
      <c r="GU448" s="136"/>
      <c r="GV448" s="136"/>
      <c r="GW448" s="136"/>
      <c r="GX448" s="136"/>
      <c r="GY448" s="136"/>
      <c r="GZ448" s="136"/>
      <c r="HA448" s="136"/>
      <c r="HB448" s="136"/>
      <c r="HC448" s="136"/>
      <c r="HD448" s="136"/>
      <c r="HE448" s="136"/>
      <c r="HF448" s="136"/>
      <c r="HG448" s="136"/>
      <c r="HH448" s="136"/>
      <c r="HI448" s="136"/>
      <c r="HJ448" s="136"/>
      <c r="HK448" s="136"/>
      <c r="HL448" s="136"/>
      <c r="HM448" s="136"/>
      <c r="HN448" s="136"/>
      <c r="HO448" s="136"/>
      <c r="HP448" s="136"/>
      <c r="HQ448" s="136"/>
      <c r="HR448" s="136"/>
      <c r="HS448" s="136"/>
      <c r="HT448" s="136"/>
      <c r="HU448" s="136"/>
      <c r="HV448" s="136"/>
      <c r="HW448" s="136"/>
      <c r="HX448" s="136"/>
      <c r="HY448" s="136"/>
      <c r="HZ448" s="136"/>
      <c r="IA448" s="136"/>
      <c r="IB448" s="136"/>
      <c r="IC448" s="136"/>
      <c r="ID448" s="136"/>
      <c r="IE448" s="136"/>
      <c r="IF448" s="136"/>
      <c r="IG448" s="136"/>
      <c r="IH448" s="136"/>
      <c r="II448" s="136"/>
      <c r="IJ448" s="136"/>
      <c r="IK448" s="136"/>
      <c r="IL448" s="136"/>
      <c r="IM448" s="136"/>
      <c r="IN448" s="136"/>
      <c r="IO448" s="136"/>
      <c r="IP448" s="136"/>
      <c r="IQ448" s="136"/>
      <c r="IR448" s="136"/>
      <c r="IS448" s="136"/>
      <c r="IT448" s="136"/>
      <c r="IU448" s="136"/>
      <c r="IV448" s="136"/>
      <c r="IW448" s="136"/>
      <c r="IX448" s="136"/>
      <c r="IY448" s="136"/>
      <c r="IZ448" s="136"/>
      <c r="JA448" s="136"/>
      <c r="JB448" s="136"/>
      <c r="JC448" s="136"/>
      <c r="JD448" s="136"/>
      <c r="JE448" s="136"/>
      <c r="JF448" s="136"/>
      <c r="JG448" s="136"/>
      <c r="JH448" s="136"/>
      <c r="JI448" s="136"/>
      <c r="JJ448" s="136"/>
      <c r="JK448" s="136"/>
      <c r="JL448" s="136"/>
      <c r="JM448" s="136"/>
      <c r="JN448" s="136"/>
      <c r="JO448" s="136"/>
      <c r="JP448" s="136"/>
      <c r="JQ448" s="136"/>
      <c r="JR448" s="136"/>
      <c r="JS448" s="136"/>
      <c r="JT448" s="136"/>
      <c r="JU448" s="136"/>
      <c r="JV448" s="136"/>
      <c r="JW448" s="136"/>
      <c r="JX448" s="136"/>
      <c r="JY448" s="136"/>
      <c r="JZ448" s="136"/>
      <c r="KA448" s="136"/>
      <c r="KB448" s="136"/>
      <c r="KC448" s="136"/>
      <c r="KD448" s="136"/>
      <c r="KE448" s="136"/>
      <c r="KF448" s="136"/>
      <c r="KG448" s="136"/>
      <c r="KH448" s="136"/>
      <c r="KI448" s="136"/>
      <c r="KJ448" s="136"/>
      <c r="KK448" s="136"/>
      <c r="KL448" s="136"/>
      <c r="KM448" s="136"/>
      <c r="KN448" s="136"/>
      <c r="KO448" s="136"/>
      <c r="KP448" s="136"/>
      <c r="KQ448" s="136"/>
      <c r="KR448" s="136"/>
      <c r="KS448" s="136"/>
      <c r="KT448" s="136"/>
      <c r="KU448" s="136"/>
      <c r="KV448" s="136"/>
      <c r="KW448" s="136"/>
      <c r="KX448" s="136"/>
      <c r="KY448" s="136"/>
      <c r="KZ448" s="136"/>
      <c r="LA448" s="136"/>
      <c r="LB448" s="136"/>
      <c r="LC448" s="136"/>
      <c r="LD448" s="136"/>
      <c r="LE448" s="136"/>
      <c r="LF448" s="136"/>
      <c r="LG448" s="136"/>
      <c r="LH448" s="136"/>
      <c r="LI448" s="136"/>
      <c r="LJ448" s="136"/>
      <c r="LK448" s="136"/>
      <c r="LL448" s="136"/>
      <c r="LM448" s="136"/>
      <c r="LN448" s="136"/>
      <c r="LO448" s="136"/>
      <c r="LP448" s="136"/>
      <c r="LQ448" s="136"/>
      <c r="LR448" s="136"/>
      <c r="LS448" s="136"/>
      <c r="LT448" s="136"/>
      <c r="LU448" s="136"/>
      <c r="LV448" s="136"/>
      <c r="LW448" s="136"/>
      <c r="LX448" s="136"/>
      <c r="LY448" s="136"/>
      <c r="LZ448" s="136"/>
      <c r="MA448" s="136"/>
      <c r="MB448" s="136"/>
      <c r="MC448" s="136"/>
      <c r="MD448" s="136"/>
      <c r="ME448" s="136"/>
      <c r="MF448" s="136"/>
      <c r="MG448" s="136"/>
      <c r="MH448" s="136"/>
      <c r="MI448" s="136"/>
      <c r="MJ448" s="136"/>
      <c r="MK448" s="136"/>
      <c r="ML448" s="136"/>
      <c r="MM448" s="136"/>
      <c r="MN448" s="136"/>
      <c r="MO448" s="136"/>
      <c r="MP448" s="136"/>
      <c r="MQ448" s="136"/>
      <c r="MR448" s="136"/>
      <c r="MS448" s="136"/>
      <c r="MT448" s="136"/>
      <c r="MU448" s="136"/>
      <c r="MV448" s="136"/>
      <c r="MW448" s="136"/>
      <c r="MX448" s="136"/>
      <c r="MY448" s="136"/>
      <c r="MZ448" s="136"/>
      <c r="NA448" s="136"/>
      <c r="NB448" s="136"/>
      <c r="NC448" s="136"/>
      <c r="ND448" s="136"/>
      <c r="NE448" s="136"/>
      <c r="NF448" s="136"/>
      <c r="NG448" s="136"/>
      <c r="NH448" s="136"/>
      <c r="NI448" s="136"/>
      <c r="NJ448" s="136"/>
      <c r="NK448" s="136"/>
      <c r="NL448" s="136"/>
      <c r="NM448" s="136"/>
      <c r="NN448" s="136"/>
      <c r="NO448" s="136"/>
      <c r="NP448" s="136"/>
      <c r="NQ448" s="136"/>
      <c r="NR448" s="136"/>
      <c r="NS448" s="136"/>
      <c r="NT448" s="136"/>
      <c r="NU448" s="136"/>
      <c r="NV448" s="136"/>
      <c r="NW448" s="136"/>
      <c r="NX448" s="136"/>
      <c r="NY448" s="136"/>
      <c r="NZ448" s="136"/>
      <c r="OA448" s="136"/>
      <c r="OB448" s="136"/>
      <c r="OC448" s="136"/>
      <c r="OD448" s="136"/>
      <c r="OE448" s="136"/>
      <c r="OF448" s="136"/>
      <c r="OG448" s="136"/>
      <c r="OH448" s="136"/>
      <c r="OI448" s="136"/>
      <c r="OJ448" s="136"/>
      <c r="OK448" s="136"/>
      <c r="OL448" s="136"/>
      <c r="OM448" s="136"/>
      <c r="ON448" s="136"/>
    </row>
    <row r="449" spans="1:404" ht="20.25" customHeight="1">
      <c r="A449" s="25">
        <v>40318</v>
      </c>
      <c r="B449" s="26" t="s">
        <v>557</v>
      </c>
      <c r="C449" s="27">
        <v>2</v>
      </c>
      <c r="D449" s="14">
        <v>-3.3634400000000002</v>
      </c>
      <c r="E449" s="23">
        <v>-60.328749999999999</v>
      </c>
      <c r="F449" s="11" t="s">
        <v>16</v>
      </c>
      <c r="G449" s="13">
        <v>9</v>
      </c>
      <c r="H449" s="11" t="s">
        <v>86</v>
      </c>
      <c r="I449" s="12" t="s">
        <v>529</v>
      </c>
      <c r="J449" s="12" t="s">
        <v>1931</v>
      </c>
      <c r="K449" s="24" t="s">
        <v>546</v>
      </c>
      <c r="L449" s="136">
        <v>1</v>
      </c>
      <c r="M449" s="28">
        <v>9</v>
      </c>
      <c r="N449" s="28">
        <v>1.1000000000000001</v>
      </c>
      <c r="O449" s="28">
        <v>31.42</v>
      </c>
      <c r="P449" s="28">
        <v>70.67</v>
      </c>
      <c r="Q449" s="28">
        <v>0.43</v>
      </c>
      <c r="R449" s="228">
        <v>92.8</v>
      </c>
      <c r="S449" s="228">
        <v>6.8433333333333328</v>
      </c>
      <c r="T449" s="228">
        <v>9.8333333333333339</v>
      </c>
      <c r="U449" s="228">
        <v>2.2999999999999998</v>
      </c>
      <c r="V449" s="21" t="s">
        <v>15</v>
      </c>
      <c r="W449" s="28">
        <v>7.28</v>
      </c>
      <c r="X449" s="28">
        <v>1.96</v>
      </c>
      <c r="Y449" s="28">
        <v>20.079999999999998</v>
      </c>
      <c r="Z449" s="228">
        <v>6.57</v>
      </c>
      <c r="AA449" s="20">
        <v>6</v>
      </c>
      <c r="AB449" s="20">
        <v>6.8</v>
      </c>
      <c r="AC449" s="20">
        <v>31.77</v>
      </c>
      <c r="AD449" s="20">
        <v>0.06</v>
      </c>
      <c r="AE449" s="178" t="s">
        <v>1900</v>
      </c>
      <c r="AF449" s="20">
        <v>1.45</v>
      </c>
      <c r="AG449" s="28" t="s">
        <v>1900</v>
      </c>
      <c r="AH449" s="20">
        <v>2.4700000000000002</v>
      </c>
      <c r="AI449" s="204">
        <v>8.58</v>
      </c>
      <c r="AJ449" s="20">
        <v>1.32</v>
      </c>
      <c r="AK449" s="20">
        <v>2.0299999999999998</v>
      </c>
      <c r="AL449" s="20">
        <v>1.26</v>
      </c>
      <c r="AM449" s="204">
        <v>7.4687399999999998E-3</v>
      </c>
      <c r="AN449" s="29" t="s">
        <v>15</v>
      </c>
      <c r="AO449" s="205">
        <v>46.84</v>
      </c>
      <c r="AP449" s="205">
        <v>5.4633333333333338</v>
      </c>
      <c r="AQ449" s="217">
        <f t="shared" si="62"/>
        <v>52.303333333333335</v>
      </c>
      <c r="AR449" s="261">
        <f t="shared" si="35"/>
        <v>0.89554521700337775</v>
      </c>
      <c r="AS449" s="28">
        <v>10</v>
      </c>
      <c r="AT449" s="29" t="s">
        <v>15</v>
      </c>
      <c r="AU449" s="29" t="s">
        <v>15</v>
      </c>
      <c r="AV449" s="29" t="s">
        <v>15</v>
      </c>
      <c r="AW449" s="204">
        <f t="shared" si="36"/>
        <v>0.41404696369671179</v>
      </c>
      <c r="AX449" s="28">
        <v>0.36923</v>
      </c>
      <c r="AY449" s="28">
        <v>0.16858999999999999</v>
      </c>
      <c r="AZ449" s="217">
        <f t="shared" si="37"/>
        <v>2.5473969100099522E-2</v>
      </c>
      <c r="BA449" s="28">
        <v>0.20064000000000001</v>
      </c>
      <c r="BB449" s="248">
        <f t="shared" ref="BB449" si="64">(BA449*62.004*0.001)/0.2259</f>
        <v>5.5070750597609568E-2</v>
      </c>
      <c r="BC449" s="28">
        <v>0.18551999999999999</v>
      </c>
      <c r="BD449" s="206">
        <f t="shared" si="41"/>
        <v>5.4028817221711135E-2</v>
      </c>
      <c r="BE449" s="29" t="s">
        <v>15</v>
      </c>
      <c r="BF449" s="233">
        <v>2.4700000000000002</v>
      </c>
      <c r="BG449" s="217">
        <f t="shared" si="40"/>
        <v>1.0971125447410735E-2</v>
      </c>
      <c r="BH449" s="29" t="s">
        <v>15</v>
      </c>
      <c r="BI449" s="29" t="s">
        <v>15</v>
      </c>
      <c r="BJ449" s="309">
        <v>21.404900000000001</v>
      </c>
      <c r="BK449" s="309">
        <v>1569118000</v>
      </c>
      <c r="BL449" s="309">
        <v>270686100</v>
      </c>
      <c r="BM449" s="309">
        <v>0.46161259999999998</v>
      </c>
      <c r="BN449" s="309">
        <v>0.20375389999999999</v>
      </c>
      <c r="BO449" s="309">
        <v>0.17643429999999999</v>
      </c>
      <c r="BP449" s="309">
        <v>0.1451162</v>
      </c>
      <c r="BQ449" s="309">
        <v>4.1761389999999997E-6</v>
      </c>
      <c r="BR449" s="309">
        <v>1.307879E-2</v>
      </c>
      <c r="BS449" s="136">
        <v>12.4778277079264</v>
      </c>
      <c r="BT449" s="136">
        <v>8.9324188232421893</v>
      </c>
      <c r="BU449" s="136">
        <v>-1.9977250291655499E-3</v>
      </c>
      <c r="BV449" s="136">
        <v>-1.7019575170707001E-4</v>
      </c>
      <c r="BW449" s="136">
        <v>2.0052896967778602E-3</v>
      </c>
      <c r="BX449" s="136">
        <v>4.8695429647608197</v>
      </c>
      <c r="BY449" s="136">
        <v>5214.4034884679704</v>
      </c>
      <c r="BZ449" s="136">
        <v>0.13288958159336201</v>
      </c>
      <c r="CA449" s="136">
        <v>2.16696412022426E-4</v>
      </c>
      <c r="CB449" s="136">
        <v>18198.507089390499</v>
      </c>
      <c r="CC449" s="136">
        <v>12245.9623949386</v>
      </c>
      <c r="CD449" s="136">
        <v>4982.5356934196097</v>
      </c>
      <c r="CE449" s="136">
        <v>0</v>
      </c>
      <c r="CF449" s="136">
        <v>46.886203999999999</v>
      </c>
      <c r="CG449" s="136">
        <v>115.58214099999999</v>
      </c>
      <c r="CH449" s="136">
        <v>29.6</v>
      </c>
      <c r="CI449" s="136">
        <v>27.7703448275862</v>
      </c>
      <c r="CJ449" s="136">
        <v>27.413296398892001</v>
      </c>
      <c r="CK449" s="136">
        <v>8.2799999999999999E-2</v>
      </c>
      <c r="CL449" s="136">
        <v>10.969200000000001</v>
      </c>
      <c r="CM449" s="136">
        <v>35.755199999999903</v>
      </c>
      <c r="CN449" s="136">
        <v>479.97444400000001</v>
      </c>
      <c r="CO449" s="136">
        <v>28918.845277</v>
      </c>
      <c r="CP449" s="136">
        <v>67746.754862000002</v>
      </c>
      <c r="CQ449" s="136">
        <v>71</v>
      </c>
      <c r="CR449" s="136">
        <v>80.2344827586207</v>
      </c>
      <c r="CS449" s="136">
        <v>79.7229916897507</v>
      </c>
      <c r="CT449" s="136">
        <v>1007</v>
      </c>
      <c r="CU449" s="136">
        <v>1006.13103448276</v>
      </c>
      <c r="CV449" s="136">
        <v>1006.24459833795</v>
      </c>
      <c r="CW449" s="136">
        <v>3.4</v>
      </c>
      <c r="CX449" s="136">
        <v>1.2965517241379301</v>
      </c>
      <c r="CY449" s="136">
        <v>1.51218836565097</v>
      </c>
      <c r="CZ449" s="136">
        <v>121</v>
      </c>
      <c r="DA449" s="136">
        <v>179.95862068965499</v>
      </c>
      <c r="DB449" s="136">
        <v>179.072022160665</v>
      </c>
      <c r="DC449" s="136">
        <v>58.325000000000003</v>
      </c>
      <c r="DD449" s="136">
        <v>3090.625</v>
      </c>
      <c r="DE449" s="136">
        <v>7259.2250000000004</v>
      </c>
      <c r="DF449" s="136">
        <v>609.54999999999995</v>
      </c>
      <c r="DG449" s="136">
        <v>28652</v>
      </c>
      <c r="DH449" s="136">
        <v>66379.05</v>
      </c>
      <c r="DI449" s="136">
        <v>448.65</v>
      </c>
      <c r="DJ449" s="136">
        <v>66195.199999999997</v>
      </c>
      <c r="DK449" s="136">
        <v>163523.27499999999</v>
      </c>
      <c r="DL449" s="136">
        <v>424.2</v>
      </c>
      <c r="DM449" s="136">
        <v>61340.074999999997</v>
      </c>
      <c r="DN449" s="136">
        <v>152520.54999999999</v>
      </c>
      <c r="DO449" s="136">
        <v>37.103000000000002</v>
      </c>
      <c r="DP449" s="136">
        <v>1823.479</v>
      </c>
      <c r="DQ449" s="136">
        <v>4261.3389999999999</v>
      </c>
      <c r="DR449" s="136">
        <v>1.1000000000000001</v>
      </c>
      <c r="DS449" s="136">
        <v>56.24</v>
      </c>
      <c r="DT449" s="136">
        <v>132.47800000000001</v>
      </c>
      <c r="DU449" s="136">
        <v>5.85</v>
      </c>
      <c r="DV449" s="136">
        <v>293.45</v>
      </c>
      <c r="DW449" s="136">
        <v>688.375</v>
      </c>
      <c r="DX449" s="136">
        <v>147.42500000000001</v>
      </c>
      <c r="DY449" s="136">
        <v>5530.15</v>
      </c>
      <c r="DZ449" s="136">
        <v>10368.299999999999</v>
      </c>
      <c r="EA449" s="136">
        <v>139.85</v>
      </c>
      <c r="EB449" s="136">
        <v>8144.8249999999998</v>
      </c>
      <c r="EC449" s="136">
        <v>21388.724999999999</v>
      </c>
      <c r="ED449" s="145">
        <v>0</v>
      </c>
      <c r="EE449" s="145">
        <v>0</v>
      </c>
      <c r="EF449" s="145">
        <v>0</v>
      </c>
      <c r="EG449" s="145">
        <v>0</v>
      </c>
      <c r="EH449" s="145">
        <v>0</v>
      </c>
      <c r="EI449" s="145">
        <v>0</v>
      </c>
      <c r="EJ449" s="145">
        <v>0</v>
      </c>
      <c r="EK449" s="145">
        <v>0</v>
      </c>
      <c r="EL449" s="145">
        <v>0</v>
      </c>
      <c r="EM449" s="145">
        <v>0</v>
      </c>
      <c r="EN449" s="145">
        <v>0</v>
      </c>
      <c r="EO449" s="145">
        <v>298.70415110915883</v>
      </c>
      <c r="EP449" s="145">
        <v>0</v>
      </c>
      <c r="EQ449" s="149">
        <v>35.141664836371625</v>
      </c>
      <c r="ER449" s="145">
        <v>0</v>
      </c>
      <c r="ES449" s="145">
        <v>0</v>
      </c>
      <c r="ET449" s="145">
        <v>0</v>
      </c>
      <c r="EU449" s="145">
        <v>0</v>
      </c>
      <c r="EV449" s="145">
        <v>0</v>
      </c>
      <c r="EW449" s="145">
        <v>0</v>
      </c>
      <c r="EX449" s="145">
        <v>0</v>
      </c>
      <c r="EY449" s="145">
        <v>0</v>
      </c>
      <c r="EZ449" s="145">
        <v>0</v>
      </c>
      <c r="FA449" s="145">
        <v>0</v>
      </c>
      <c r="FB449" s="145">
        <v>0</v>
      </c>
      <c r="FC449" s="145">
        <v>0</v>
      </c>
      <c r="FD449" s="145">
        <v>0</v>
      </c>
      <c r="FE449" s="145">
        <v>0</v>
      </c>
      <c r="FF449" s="145">
        <v>35.141664836371625</v>
      </c>
      <c r="FG449" s="145">
        <v>0</v>
      </c>
      <c r="FH449" s="145">
        <v>0</v>
      </c>
      <c r="FI449" s="145">
        <v>0</v>
      </c>
      <c r="FJ449" s="145">
        <v>0</v>
      </c>
      <c r="FK449" s="145">
        <v>0</v>
      </c>
      <c r="FL449" s="145">
        <v>0</v>
      </c>
      <c r="FM449" s="145">
        <v>0</v>
      </c>
      <c r="FN449" s="145">
        <v>0</v>
      </c>
      <c r="FO449" s="145">
        <v>0</v>
      </c>
      <c r="FP449" s="145">
        <v>0</v>
      </c>
      <c r="FQ449" s="145">
        <v>0</v>
      </c>
      <c r="FR449" s="145">
        <v>0</v>
      </c>
      <c r="FS449" s="145">
        <v>70.28332967274325</v>
      </c>
      <c r="FT449" s="145">
        <v>0</v>
      </c>
      <c r="FU449" s="145">
        <v>0</v>
      </c>
      <c r="FV449" s="145">
        <v>0</v>
      </c>
      <c r="FW449" s="145">
        <v>0</v>
      </c>
      <c r="FX449" s="145">
        <v>70.28332967274325</v>
      </c>
      <c r="FY449" s="145">
        <v>0</v>
      </c>
      <c r="FZ449" s="145">
        <v>0</v>
      </c>
      <c r="GA449" s="145">
        <v>0</v>
      </c>
      <c r="GB449" s="145">
        <v>527.12497254557434</v>
      </c>
      <c r="GC449" s="145">
        <v>0</v>
      </c>
      <c r="GD449" s="145">
        <v>0</v>
      </c>
      <c r="GE449" s="145">
        <v>0</v>
      </c>
      <c r="GF449" s="145">
        <v>0</v>
      </c>
      <c r="GG449" s="145">
        <v>0</v>
      </c>
      <c r="GH449" s="145">
        <v>0</v>
      </c>
      <c r="GI449" s="145">
        <v>0</v>
      </c>
      <c r="GJ449" s="145">
        <v>0</v>
      </c>
      <c r="GK449" s="145">
        <v>0</v>
      </c>
      <c r="GL449" s="145">
        <v>0</v>
      </c>
      <c r="GM449" s="145">
        <v>0</v>
      </c>
      <c r="GN449" s="145">
        <v>0</v>
      </c>
      <c r="GO449" s="145">
        <v>0</v>
      </c>
      <c r="GP449" s="145">
        <v>0</v>
      </c>
      <c r="GQ449" s="145">
        <v>0</v>
      </c>
      <c r="GR449" s="145">
        <v>87.854162090929066</v>
      </c>
      <c r="GS449" s="145">
        <v>0</v>
      </c>
      <c r="GT449" s="145">
        <v>0</v>
      </c>
      <c r="GU449" s="145">
        <v>0</v>
      </c>
      <c r="GV449" s="145">
        <v>0</v>
      </c>
      <c r="GW449" s="145">
        <v>0</v>
      </c>
      <c r="GX449" s="145">
        <v>0</v>
      </c>
      <c r="GY449" s="145">
        <v>0</v>
      </c>
      <c r="GZ449" s="145">
        <v>87.854162090929066</v>
      </c>
      <c r="HA449" s="145">
        <v>0</v>
      </c>
      <c r="HB449" s="145">
        <v>0</v>
      </c>
      <c r="HC449" s="145">
        <v>0</v>
      </c>
      <c r="HD449" s="145">
        <v>0</v>
      </c>
      <c r="HE449" s="145">
        <v>0</v>
      </c>
      <c r="HF449" s="145">
        <v>0</v>
      </c>
      <c r="HG449" s="145">
        <v>17.570832418185812</v>
      </c>
      <c r="HH449" s="145">
        <v>0</v>
      </c>
      <c r="HI449" s="145">
        <v>158.1374917636723</v>
      </c>
      <c r="HJ449" s="145">
        <v>210.84998901822973</v>
      </c>
      <c r="HK449" s="145">
        <v>0</v>
      </c>
      <c r="HL449" s="145">
        <v>175.70832418185813</v>
      </c>
      <c r="HM449" s="145">
        <v>0</v>
      </c>
      <c r="HN449" s="145">
        <v>0</v>
      </c>
      <c r="HO449" s="145">
        <v>0</v>
      </c>
      <c r="HP449" s="145">
        <v>0</v>
      </c>
      <c r="HQ449" s="145">
        <v>52.712497254557434</v>
      </c>
      <c r="HR449" s="145">
        <v>0</v>
      </c>
      <c r="HS449" s="145">
        <v>122.99582692730068</v>
      </c>
      <c r="HT449" s="145">
        <v>0</v>
      </c>
      <c r="HU449" s="145">
        <v>140.5666593454865</v>
      </c>
      <c r="HV449" s="145">
        <v>17.570832418185812</v>
      </c>
      <c r="HW449" s="145">
        <v>0</v>
      </c>
      <c r="HX449" s="145">
        <v>0</v>
      </c>
      <c r="HY449" s="145">
        <v>404.1291456182737</v>
      </c>
      <c r="HZ449" s="145">
        <v>0</v>
      </c>
      <c r="IA449" s="145">
        <v>0</v>
      </c>
      <c r="IB449" s="145">
        <v>17.570832418185812</v>
      </c>
      <c r="IC449" s="145">
        <v>17.570832418185812</v>
      </c>
      <c r="ID449" s="145">
        <v>52.712497254557434</v>
      </c>
      <c r="IE449" s="145">
        <v>0</v>
      </c>
      <c r="IF449" s="145">
        <v>0</v>
      </c>
      <c r="IG449" s="145">
        <v>0</v>
      </c>
      <c r="IH449" s="145">
        <v>0</v>
      </c>
      <c r="II449" s="145">
        <v>0</v>
      </c>
      <c r="IJ449" s="145">
        <v>35.141664836371625</v>
      </c>
      <c r="IK449" s="145">
        <v>0</v>
      </c>
      <c r="IL449" s="145">
        <v>0</v>
      </c>
      <c r="IM449" s="145">
        <v>35.141664836371625</v>
      </c>
      <c r="IN449" s="145">
        <v>0</v>
      </c>
      <c r="IO449" s="145">
        <v>0</v>
      </c>
      <c r="IP449" s="145">
        <v>0</v>
      </c>
      <c r="IQ449" s="145">
        <v>0</v>
      </c>
      <c r="IR449" s="145">
        <v>0</v>
      </c>
      <c r="IS449" s="145">
        <v>0</v>
      </c>
      <c r="IT449" s="145">
        <v>0</v>
      </c>
      <c r="IU449" s="145">
        <v>0</v>
      </c>
      <c r="IV449" s="145">
        <v>17.570832418185812</v>
      </c>
      <c r="IW449" s="145">
        <v>0</v>
      </c>
      <c r="IX449" s="145">
        <v>0</v>
      </c>
      <c r="IY449" s="145">
        <v>0</v>
      </c>
      <c r="IZ449" s="145">
        <v>0</v>
      </c>
      <c r="JA449" s="145">
        <v>421.69997803645947</v>
      </c>
      <c r="JB449" s="145">
        <v>0</v>
      </c>
      <c r="JC449" s="145">
        <v>0</v>
      </c>
      <c r="JD449" s="145">
        <v>0</v>
      </c>
      <c r="JE449" s="145">
        <v>0</v>
      </c>
      <c r="JF449" s="145">
        <v>0</v>
      </c>
      <c r="JG449" s="145">
        <v>0</v>
      </c>
      <c r="JH449" s="145">
        <v>0</v>
      </c>
      <c r="JI449" s="145">
        <v>0</v>
      </c>
      <c r="JJ449" s="145">
        <v>70.28332967274325</v>
      </c>
      <c r="JK449" s="145">
        <v>0</v>
      </c>
      <c r="JL449" s="145">
        <v>0</v>
      </c>
      <c r="JM449" s="145">
        <v>0</v>
      </c>
      <c r="JN449" s="145">
        <v>0</v>
      </c>
      <c r="JO449" s="145">
        <v>52.712497254557434</v>
      </c>
      <c r="JP449" s="145">
        <v>0</v>
      </c>
      <c r="JQ449" s="145">
        <v>0</v>
      </c>
      <c r="JR449" s="145">
        <v>0</v>
      </c>
      <c r="JS449" s="145">
        <v>281.133318690973</v>
      </c>
      <c r="JT449" s="145">
        <v>0</v>
      </c>
      <c r="JU449" s="145">
        <v>0</v>
      </c>
      <c r="JV449" s="145">
        <v>1300.2415989457502</v>
      </c>
      <c r="JW449" s="145">
        <v>0</v>
      </c>
      <c r="JX449" s="145">
        <v>0</v>
      </c>
      <c r="JY449" s="145">
        <v>105.42499450911487</v>
      </c>
      <c r="JZ449" s="145">
        <v>17.570832418185812</v>
      </c>
      <c r="KA449" s="145">
        <v>17.570832418185812</v>
      </c>
      <c r="KB449" s="145">
        <v>0</v>
      </c>
      <c r="KC449" s="145">
        <v>122.99582692730068</v>
      </c>
      <c r="KD449" s="145">
        <v>228.42082143641557</v>
      </c>
      <c r="KE449" s="145">
        <v>0</v>
      </c>
      <c r="KF449" s="145">
        <v>0</v>
      </c>
      <c r="KG449" s="145">
        <v>0</v>
      </c>
      <c r="KH449" s="145">
        <v>0</v>
      </c>
      <c r="KI449" s="145">
        <v>0</v>
      </c>
      <c r="KJ449" s="145">
        <v>70.28332967274325</v>
      </c>
      <c r="KK449" s="145">
        <v>87.854162090929066</v>
      </c>
      <c r="KL449" s="145">
        <v>333.84581594553043</v>
      </c>
      <c r="KM449" s="145">
        <v>35.141664836371625</v>
      </c>
      <c r="KN449" s="145">
        <v>105.42499450911487</v>
      </c>
      <c r="KO449" s="145">
        <v>386.55831320008787</v>
      </c>
      <c r="KP449" s="145">
        <v>0</v>
      </c>
      <c r="KQ449" s="145">
        <v>0</v>
      </c>
      <c r="KR449" s="145">
        <v>0</v>
      </c>
      <c r="KS449" s="145">
        <v>35.141664836371625</v>
      </c>
      <c r="KT449" s="145">
        <v>17.570832418185812</v>
      </c>
      <c r="KU449" s="145">
        <v>0</v>
      </c>
      <c r="KV449" s="145">
        <v>17.570832418185812</v>
      </c>
      <c r="KW449" s="145">
        <v>0</v>
      </c>
      <c r="KX449" s="145">
        <v>0</v>
      </c>
      <c r="KY449" s="145">
        <v>35.141664836371625</v>
      </c>
      <c r="KZ449" s="145">
        <v>0</v>
      </c>
      <c r="LA449" s="145">
        <v>35.141664836371625</v>
      </c>
      <c r="LB449" s="145">
        <v>105.42499450911487</v>
      </c>
      <c r="LC449" s="145">
        <v>0</v>
      </c>
      <c r="LD449" s="145">
        <v>210.84998901822973</v>
      </c>
      <c r="LE449" s="145">
        <v>263.56248627278717</v>
      </c>
      <c r="LF449" s="145">
        <v>0</v>
      </c>
      <c r="LG449" s="145">
        <v>0</v>
      </c>
      <c r="LH449" s="145">
        <v>0</v>
      </c>
      <c r="LI449" s="145">
        <v>0</v>
      </c>
      <c r="LJ449" s="145">
        <v>0</v>
      </c>
      <c r="LK449" s="145">
        <v>0</v>
      </c>
      <c r="LL449" s="146">
        <v>35.141664836371625</v>
      </c>
      <c r="LM449" s="145">
        <v>0</v>
      </c>
      <c r="LN449" s="145">
        <v>0</v>
      </c>
      <c r="LO449" s="145">
        <v>17.570832418185812</v>
      </c>
      <c r="LP449" s="145">
        <v>0</v>
      </c>
      <c r="LQ449" s="145">
        <v>0</v>
      </c>
      <c r="LR449" s="145">
        <v>0</v>
      </c>
      <c r="LS449" s="145">
        <v>17.570832418185812</v>
      </c>
      <c r="LT449" s="145">
        <v>0</v>
      </c>
      <c r="LU449" s="145">
        <v>0</v>
      </c>
      <c r="LV449" s="145">
        <v>0</v>
      </c>
      <c r="LW449" s="145">
        <v>0</v>
      </c>
      <c r="LX449" s="145">
        <v>0</v>
      </c>
      <c r="LY449" s="145">
        <v>35.141664836371625</v>
      </c>
      <c r="LZ449" s="145">
        <v>0</v>
      </c>
      <c r="MA449" s="145">
        <v>0</v>
      </c>
      <c r="MB449" s="145">
        <v>35.141664836371625</v>
      </c>
      <c r="MC449" s="145">
        <v>17.570832418185812</v>
      </c>
      <c r="MD449" s="145">
        <v>0</v>
      </c>
      <c r="ME449" s="145">
        <v>17.570832418185812</v>
      </c>
      <c r="MF449" s="145">
        <v>0</v>
      </c>
      <c r="MG449" s="145">
        <v>17.570832418185812</v>
      </c>
      <c r="MH449" s="145">
        <v>0</v>
      </c>
      <c r="MI449" s="145">
        <v>0</v>
      </c>
      <c r="MJ449" s="145">
        <v>351.41664836371626</v>
      </c>
      <c r="MK449" s="145">
        <v>0</v>
      </c>
      <c r="ML449" s="145">
        <v>17.570832418185812</v>
      </c>
      <c r="MM449" s="145">
        <v>0</v>
      </c>
      <c r="MN449" s="145">
        <v>0</v>
      </c>
      <c r="MO449" s="145">
        <v>0</v>
      </c>
      <c r="MP449" s="145">
        <v>0</v>
      </c>
      <c r="MQ449" s="145">
        <v>35.141664836371625</v>
      </c>
      <c r="MR449" s="145">
        <v>0</v>
      </c>
      <c r="MS449" s="145">
        <v>0</v>
      </c>
      <c r="MT449" s="145">
        <v>0</v>
      </c>
      <c r="MU449" s="145">
        <v>0</v>
      </c>
      <c r="MV449" s="145">
        <v>0</v>
      </c>
      <c r="MW449" s="145">
        <v>17.570832418185812</v>
      </c>
      <c r="MX449" s="145">
        <v>0</v>
      </c>
      <c r="MY449" s="145">
        <v>0</v>
      </c>
      <c r="MZ449" s="145">
        <v>0</v>
      </c>
      <c r="NA449" s="145">
        <v>0</v>
      </c>
      <c r="NB449" s="145">
        <v>0</v>
      </c>
      <c r="NC449" s="145">
        <v>0</v>
      </c>
      <c r="ND449" s="145">
        <v>0</v>
      </c>
      <c r="NE449" s="145">
        <v>0</v>
      </c>
      <c r="NF449" s="145">
        <v>0</v>
      </c>
      <c r="NG449" s="145">
        <v>35.141664836371625</v>
      </c>
      <c r="NH449" s="145">
        <v>0</v>
      </c>
      <c r="NI449" s="145">
        <v>0</v>
      </c>
      <c r="NJ449" s="145">
        <v>122.99582692730068</v>
      </c>
      <c r="NK449" s="145">
        <v>0</v>
      </c>
      <c r="NL449" s="145">
        <v>0</v>
      </c>
      <c r="NM449" s="145">
        <v>0</v>
      </c>
      <c r="NN449" s="145">
        <v>17.570832418185812</v>
      </c>
      <c r="NO449" s="145">
        <v>0</v>
      </c>
      <c r="NP449" s="145">
        <v>0</v>
      </c>
      <c r="NQ449" s="145">
        <v>17.570832418185812</v>
      </c>
      <c r="NR449" s="145">
        <v>0</v>
      </c>
      <c r="NS449" s="145">
        <v>0</v>
      </c>
      <c r="NT449" s="145">
        <v>0</v>
      </c>
      <c r="NU449" s="145">
        <v>0</v>
      </c>
      <c r="NV449" s="145">
        <v>0</v>
      </c>
      <c r="NW449" s="145">
        <v>0</v>
      </c>
      <c r="NX449" s="145">
        <v>0</v>
      </c>
      <c r="NY449" s="145">
        <v>0</v>
      </c>
      <c r="NZ449" s="145">
        <v>0</v>
      </c>
      <c r="OA449" s="145">
        <v>0</v>
      </c>
      <c r="OB449" s="145">
        <v>0</v>
      </c>
      <c r="OC449" s="145">
        <v>0</v>
      </c>
      <c r="OD449" s="145">
        <v>0</v>
      </c>
      <c r="OE449" s="145">
        <v>35.141664836371625</v>
      </c>
      <c r="OF449" s="145">
        <v>0</v>
      </c>
      <c r="OG449" s="145">
        <v>0</v>
      </c>
      <c r="OH449" s="145">
        <v>0</v>
      </c>
      <c r="OI449" s="145">
        <v>0</v>
      </c>
      <c r="OJ449" s="145">
        <v>0</v>
      </c>
      <c r="OK449" s="145">
        <v>0</v>
      </c>
      <c r="OL449" s="145">
        <v>17.570832418185812</v>
      </c>
      <c r="OM449" s="145">
        <v>0</v>
      </c>
      <c r="ON449" s="145">
        <v>0</v>
      </c>
    </row>
    <row r="450" spans="1:404" ht="20.25" customHeight="1">
      <c r="A450" s="25">
        <v>40318</v>
      </c>
      <c r="B450" s="26" t="s">
        <v>557</v>
      </c>
      <c r="C450" s="27">
        <v>2</v>
      </c>
      <c r="D450" s="14">
        <v>-3.3634400000000002</v>
      </c>
      <c r="E450" s="23">
        <v>-60.328749999999999</v>
      </c>
      <c r="F450" s="11" t="s">
        <v>16</v>
      </c>
      <c r="G450" s="13">
        <v>9</v>
      </c>
      <c r="H450" s="11" t="s">
        <v>86</v>
      </c>
      <c r="I450" s="12" t="s">
        <v>559</v>
      </c>
      <c r="J450" s="12" t="s">
        <v>1931</v>
      </c>
      <c r="K450" s="24" t="s">
        <v>546</v>
      </c>
      <c r="L450" s="136">
        <v>0</v>
      </c>
      <c r="M450" s="28">
        <v>9</v>
      </c>
      <c r="N450" s="28">
        <v>1.1000000000000001</v>
      </c>
      <c r="O450" s="28">
        <v>28.12</v>
      </c>
      <c r="P450" s="28">
        <v>75</v>
      </c>
      <c r="Q450" s="28">
        <v>8.4700000000000006</v>
      </c>
      <c r="R450" s="236">
        <v>3.4666666666666668</v>
      </c>
      <c r="S450" s="236">
        <v>0.27</v>
      </c>
      <c r="T450" s="236">
        <v>9.0333333333333332</v>
      </c>
      <c r="U450" s="236">
        <v>2.166666666666667</v>
      </c>
      <c r="V450" s="21" t="s">
        <v>15</v>
      </c>
      <c r="W450" s="28">
        <v>6.67</v>
      </c>
      <c r="X450" s="28">
        <v>0.97</v>
      </c>
      <c r="Y450" s="28">
        <v>10.39</v>
      </c>
      <c r="Z450" s="236">
        <v>2.86</v>
      </c>
      <c r="AA450" s="167">
        <v>3.25</v>
      </c>
      <c r="AB450" s="167">
        <v>6.38</v>
      </c>
      <c r="AC450" s="167">
        <v>36.130000000000003</v>
      </c>
      <c r="AD450" s="167">
        <v>0.06</v>
      </c>
      <c r="AE450" s="178" t="s">
        <v>1900</v>
      </c>
      <c r="AF450" s="167">
        <v>1.49</v>
      </c>
      <c r="AG450" s="28" t="s">
        <v>1900</v>
      </c>
      <c r="AH450" s="167">
        <v>0.38</v>
      </c>
      <c r="AI450" s="206">
        <v>7.25</v>
      </c>
      <c r="AJ450" s="167">
        <v>1.28</v>
      </c>
      <c r="AK450" s="167">
        <v>1.91</v>
      </c>
      <c r="AL450" s="167">
        <v>1.46</v>
      </c>
      <c r="AM450" s="206">
        <v>0.16452576999999999</v>
      </c>
      <c r="AN450" s="29" t="s">
        <v>15</v>
      </c>
      <c r="AO450" s="205" t="s">
        <v>15</v>
      </c>
      <c r="AP450" s="205" t="s">
        <v>15</v>
      </c>
      <c r="AQ450" s="205" t="s">
        <v>15</v>
      </c>
      <c r="AR450" s="261" t="str">
        <f t="shared" si="35"/>
        <v>NaN</v>
      </c>
      <c r="AS450" s="29" t="s">
        <v>15</v>
      </c>
      <c r="AT450" s="29" t="s">
        <v>15</v>
      </c>
      <c r="AU450" s="29" t="s">
        <v>15</v>
      </c>
      <c r="AV450" s="29" t="s">
        <v>15</v>
      </c>
      <c r="AW450" s="204">
        <f t="shared" si="36"/>
        <v>9.1208685157554772</v>
      </c>
      <c r="AX450" s="28">
        <v>3.7764700000000002</v>
      </c>
      <c r="AY450" s="28">
        <v>1.8785499999999999</v>
      </c>
      <c r="AZ450" s="217">
        <f t="shared" si="37"/>
        <v>0.28384912896964204</v>
      </c>
      <c r="BA450" s="28">
        <v>1.8979200000000001</v>
      </c>
      <c r="BB450" s="248">
        <f t="shared" ref="BB450" si="65">(BA450*62.004*0.001)/0.2259</f>
        <v>0.52093241115537847</v>
      </c>
      <c r="BC450" s="28">
        <v>1.06427</v>
      </c>
      <c r="BD450" s="206">
        <f t="shared" si="41"/>
        <v>0.30994636321987123</v>
      </c>
      <c r="BE450" s="29" t="s">
        <v>15</v>
      </c>
      <c r="BF450" s="235">
        <v>0.38</v>
      </c>
      <c r="BG450" s="217">
        <f t="shared" si="40"/>
        <v>0.18064915138863225</v>
      </c>
      <c r="BH450" s="29" t="s">
        <v>15</v>
      </c>
      <c r="BI450" s="29" t="s">
        <v>15</v>
      </c>
      <c r="BJ450" s="309">
        <v>21.404900000000001</v>
      </c>
      <c r="BK450" s="309">
        <v>1569118000</v>
      </c>
      <c r="BL450" s="309">
        <v>270686100</v>
      </c>
      <c r="BM450" s="309">
        <v>0.46161259999999998</v>
      </c>
      <c r="BN450" s="309">
        <v>0.20375389999999999</v>
      </c>
      <c r="BO450" s="309">
        <v>0.17643429999999999</v>
      </c>
      <c r="BP450" s="309">
        <v>0.1451162</v>
      </c>
      <c r="BQ450" s="309">
        <v>4.1761389999999997E-6</v>
      </c>
      <c r="BR450" s="309">
        <v>1.307879E-2</v>
      </c>
      <c r="BS450" s="136">
        <v>12.4778277079264</v>
      </c>
      <c r="BT450" s="136">
        <v>8.9324188232421893</v>
      </c>
      <c r="BU450" s="136">
        <v>-1.9977250291655499E-3</v>
      </c>
      <c r="BV450" s="136">
        <v>-1.7019575170707001E-4</v>
      </c>
      <c r="BW450" s="136">
        <v>2.0052896967778602E-3</v>
      </c>
      <c r="BX450" s="136">
        <v>4.8695429647608197</v>
      </c>
      <c r="BY450" s="136">
        <v>5214.4034884679704</v>
      </c>
      <c r="BZ450" s="136">
        <v>0.13288958159336201</v>
      </c>
      <c r="CA450" s="136">
        <v>2.16696412022426E-4</v>
      </c>
      <c r="CB450" s="136">
        <v>18198.507089390499</v>
      </c>
      <c r="CC450" s="136">
        <v>12245.9623949386</v>
      </c>
      <c r="CD450" s="136">
        <v>4982.5356934196097</v>
      </c>
      <c r="CE450" s="136">
        <v>0</v>
      </c>
      <c r="CF450" s="136">
        <v>46.886203999999999</v>
      </c>
      <c r="CG450" s="136">
        <v>115.58214099999999</v>
      </c>
      <c r="CH450" s="136">
        <v>29.6</v>
      </c>
      <c r="CI450" s="136">
        <v>27.7703448275862</v>
      </c>
      <c r="CJ450" s="136">
        <v>27.413296398892001</v>
      </c>
      <c r="CK450" s="136">
        <v>8.2799999999999999E-2</v>
      </c>
      <c r="CL450" s="136">
        <v>10.969200000000001</v>
      </c>
      <c r="CM450" s="136">
        <v>35.755199999999903</v>
      </c>
      <c r="CN450" s="136">
        <v>479.97444400000001</v>
      </c>
      <c r="CO450" s="136">
        <v>28918.845277</v>
      </c>
      <c r="CP450" s="136">
        <v>67746.754862000002</v>
      </c>
      <c r="CQ450" s="136">
        <v>71</v>
      </c>
      <c r="CR450" s="136">
        <v>80.2344827586207</v>
      </c>
      <c r="CS450" s="136">
        <v>79.7229916897507</v>
      </c>
      <c r="CT450" s="136">
        <v>1007</v>
      </c>
      <c r="CU450" s="136">
        <v>1006.13103448276</v>
      </c>
      <c r="CV450" s="136">
        <v>1006.24459833795</v>
      </c>
      <c r="CW450" s="136">
        <v>3.4</v>
      </c>
      <c r="CX450" s="136">
        <v>1.2965517241379301</v>
      </c>
      <c r="CY450" s="136">
        <v>1.51218836565097</v>
      </c>
      <c r="CZ450" s="136">
        <v>121</v>
      </c>
      <c r="DA450" s="136">
        <v>179.95862068965499</v>
      </c>
      <c r="DB450" s="136">
        <v>179.072022160665</v>
      </c>
      <c r="DC450" s="136">
        <v>58.325000000000003</v>
      </c>
      <c r="DD450" s="136">
        <v>3090.625</v>
      </c>
      <c r="DE450" s="136">
        <v>7259.2250000000004</v>
      </c>
      <c r="DF450" s="136">
        <v>609.54999999999995</v>
      </c>
      <c r="DG450" s="136">
        <v>28652</v>
      </c>
      <c r="DH450" s="136">
        <v>66379.05</v>
      </c>
      <c r="DI450" s="136">
        <v>448.65</v>
      </c>
      <c r="DJ450" s="136">
        <v>66195.199999999997</v>
      </c>
      <c r="DK450" s="136">
        <v>163523.27499999999</v>
      </c>
      <c r="DL450" s="136">
        <v>424.2</v>
      </c>
      <c r="DM450" s="136">
        <v>61340.074999999997</v>
      </c>
      <c r="DN450" s="136">
        <v>152520.54999999999</v>
      </c>
      <c r="DO450" s="136">
        <v>37.103000000000002</v>
      </c>
      <c r="DP450" s="136">
        <v>1823.479</v>
      </c>
      <c r="DQ450" s="136">
        <v>4261.3389999999999</v>
      </c>
      <c r="DR450" s="136">
        <v>1.1000000000000001</v>
      </c>
      <c r="DS450" s="136">
        <v>56.24</v>
      </c>
      <c r="DT450" s="136">
        <v>132.47800000000001</v>
      </c>
      <c r="DU450" s="136">
        <v>5.85</v>
      </c>
      <c r="DV450" s="136">
        <v>293.45</v>
      </c>
      <c r="DW450" s="136">
        <v>688.375</v>
      </c>
      <c r="DX450" s="136">
        <v>147.42500000000001</v>
      </c>
      <c r="DY450" s="136">
        <v>5530.15</v>
      </c>
      <c r="DZ450" s="136">
        <v>10368.299999999999</v>
      </c>
      <c r="EA450" s="136">
        <v>139.85</v>
      </c>
      <c r="EB450" s="136">
        <v>8144.8249999999998</v>
      </c>
      <c r="EC450" s="136">
        <v>21388.724999999999</v>
      </c>
      <c r="ED450" s="136"/>
      <c r="EE450" s="136"/>
      <c r="EF450" s="136"/>
      <c r="EG450" s="136"/>
      <c r="EH450" s="136"/>
      <c r="EI450" s="136"/>
      <c r="EJ450" s="136"/>
      <c r="EK450" s="136"/>
      <c r="EL450" s="136"/>
      <c r="EM450" s="136"/>
      <c r="EN450" s="136"/>
      <c r="EO450" s="136"/>
      <c r="EP450" s="136"/>
      <c r="ER450" s="136"/>
      <c r="ES450" s="136"/>
      <c r="ET450" s="136"/>
      <c r="EU450" s="136"/>
      <c r="EV450" s="136"/>
      <c r="EW450" s="136"/>
      <c r="EX450" s="136"/>
      <c r="EY450" s="136"/>
      <c r="EZ450" s="136"/>
      <c r="FA450" s="136"/>
      <c r="FB450" s="136"/>
      <c r="FC450" s="136"/>
      <c r="FD450" s="136"/>
      <c r="FE450" s="136"/>
      <c r="FF450" s="136"/>
      <c r="FG450" s="136"/>
      <c r="FH450" s="136"/>
      <c r="FI450" s="136"/>
      <c r="FJ450" s="136"/>
      <c r="FK450" s="136"/>
      <c r="FL450" s="136"/>
      <c r="FM450" s="136"/>
      <c r="FN450" s="136"/>
      <c r="FO450" s="136"/>
      <c r="FP450" s="136"/>
      <c r="FQ450" s="136"/>
      <c r="FR450" s="136"/>
      <c r="FS450" s="136"/>
      <c r="FT450" s="136"/>
      <c r="FU450" s="136"/>
      <c r="FV450" s="136"/>
      <c r="FW450" s="136"/>
      <c r="FX450" s="136"/>
      <c r="FY450" s="136"/>
      <c r="FZ450" s="136"/>
      <c r="GA450" s="136"/>
      <c r="GB450" s="136"/>
      <c r="GC450" s="136"/>
      <c r="GD450" s="136"/>
      <c r="GE450" s="136"/>
      <c r="GF450" s="136"/>
      <c r="GG450" s="136"/>
      <c r="GH450" s="136"/>
      <c r="GI450" s="136"/>
      <c r="GJ450" s="136"/>
      <c r="GK450" s="136"/>
      <c r="GL450" s="136"/>
      <c r="GM450" s="136"/>
      <c r="GN450" s="136"/>
      <c r="GO450" s="136"/>
      <c r="GP450" s="136"/>
      <c r="GQ450" s="136"/>
      <c r="GR450" s="136"/>
      <c r="GS450" s="136"/>
      <c r="GT450" s="136"/>
      <c r="GU450" s="136"/>
      <c r="GV450" s="136"/>
      <c r="GW450" s="136"/>
      <c r="GX450" s="136"/>
      <c r="GY450" s="136"/>
      <c r="GZ450" s="136"/>
      <c r="HA450" s="136"/>
      <c r="HB450" s="136"/>
      <c r="HC450" s="136"/>
      <c r="HD450" s="136"/>
      <c r="HE450" s="136"/>
      <c r="HF450" s="136"/>
      <c r="HG450" s="136"/>
      <c r="HH450" s="136"/>
      <c r="HI450" s="136"/>
      <c r="HJ450" s="136"/>
      <c r="HK450" s="136"/>
      <c r="HL450" s="136"/>
      <c r="HM450" s="136"/>
      <c r="HN450" s="136"/>
      <c r="HO450" s="136"/>
      <c r="HP450" s="136"/>
      <c r="HQ450" s="136"/>
      <c r="HR450" s="136"/>
      <c r="HS450" s="136"/>
      <c r="HT450" s="136"/>
      <c r="HU450" s="136"/>
      <c r="HV450" s="136"/>
      <c r="HW450" s="136"/>
      <c r="HX450" s="136"/>
      <c r="HY450" s="136"/>
      <c r="HZ450" s="136"/>
      <c r="IA450" s="136"/>
      <c r="IB450" s="136"/>
      <c r="IC450" s="136"/>
      <c r="ID450" s="136"/>
      <c r="IE450" s="136"/>
      <c r="IF450" s="136"/>
      <c r="IG450" s="136"/>
      <c r="IH450" s="136"/>
      <c r="II450" s="136"/>
      <c r="IJ450" s="136"/>
      <c r="IK450" s="136"/>
      <c r="IL450" s="136"/>
      <c r="IM450" s="136"/>
      <c r="IN450" s="136"/>
      <c r="IO450" s="136"/>
      <c r="IP450" s="136"/>
      <c r="IQ450" s="136"/>
      <c r="IR450" s="136"/>
      <c r="IS450" s="136"/>
      <c r="IT450" s="136"/>
      <c r="IU450" s="136"/>
      <c r="IV450" s="136"/>
      <c r="IW450" s="136"/>
      <c r="IX450" s="136"/>
      <c r="IY450" s="136"/>
      <c r="IZ450" s="136"/>
      <c r="JA450" s="136"/>
      <c r="JB450" s="136"/>
      <c r="JC450" s="136"/>
      <c r="JD450" s="136"/>
      <c r="JE450" s="136"/>
      <c r="JF450" s="136"/>
      <c r="JG450" s="136"/>
      <c r="JH450" s="136"/>
      <c r="JI450" s="136"/>
      <c r="JJ450" s="136"/>
      <c r="JK450" s="136"/>
      <c r="JL450" s="136"/>
      <c r="JM450" s="136"/>
      <c r="JN450" s="136"/>
      <c r="JO450" s="136"/>
      <c r="JP450" s="136"/>
      <c r="JQ450" s="136"/>
      <c r="JR450" s="136"/>
      <c r="JS450" s="136"/>
      <c r="JT450" s="136"/>
      <c r="JU450" s="136"/>
      <c r="JV450" s="136"/>
      <c r="JW450" s="136"/>
      <c r="JX450" s="136"/>
      <c r="JY450" s="136"/>
      <c r="JZ450" s="136"/>
      <c r="KA450" s="136"/>
      <c r="KB450" s="136"/>
      <c r="KC450" s="136"/>
      <c r="KD450" s="136"/>
      <c r="KE450" s="136"/>
      <c r="KF450" s="136"/>
      <c r="KG450" s="136"/>
      <c r="KH450" s="136"/>
      <c r="KI450" s="136"/>
      <c r="KJ450" s="136"/>
      <c r="KK450" s="136"/>
      <c r="KL450" s="136"/>
      <c r="KM450" s="136"/>
      <c r="KN450" s="136"/>
      <c r="KO450" s="136"/>
      <c r="KP450" s="136"/>
      <c r="KQ450" s="136"/>
      <c r="KR450" s="136"/>
      <c r="KS450" s="136"/>
      <c r="KT450" s="136"/>
      <c r="KU450" s="136"/>
      <c r="KV450" s="136"/>
      <c r="KW450" s="136"/>
      <c r="KX450" s="136"/>
      <c r="KY450" s="136"/>
      <c r="KZ450" s="136"/>
      <c r="LA450" s="136"/>
      <c r="LB450" s="136"/>
      <c r="LC450" s="136"/>
      <c r="LD450" s="136"/>
      <c r="LE450" s="136"/>
      <c r="LF450" s="136"/>
      <c r="LG450" s="136"/>
      <c r="LH450" s="136"/>
      <c r="LI450" s="136"/>
      <c r="LJ450" s="136"/>
      <c r="LK450" s="136"/>
      <c r="LL450" s="136"/>
      <c r="LM450" s="136"/>
      <c r="LN450" s="136"/>
      <c r="LO450" s="136"/>
      <c r="LP450" s="136"/>
      <c r="LQ450" s="136"/>
      <c r="LR450" s="136"/>
      <c r="LS450" s="136"/>
      <c r="LT450" s="136"/>
      <c r="LU450" s="136"/>
      <c r="LV450" s="136"/>
      <c r="LW450" s="136"/>
      <c r="LX450" s="136"/>
      <c r="LY450" s="136"/>
      <c r="LZ450" s="136"/>
      <c r="MA450" s="136"/>
      <c r="MB450" s="136"/>
      <c r="MC450" s="136"/>
      <c r="MD450" s="136"/>
      <c r="ME450" s="136"/>
      <c r="MF450" s="136"/>
      <c r="MG450" s="136"/>
      <c r="MH450" s="136"/>
      <c r="MI450" s="136"/>
      <c r="MJ450" s="136"/>
      <c r="MK450" s="136"/>
      <c r="ML450" s="136"/>
      <c r="MM450" s="136"/>
      <c r="MN450" s="136"/>
      <c r="MO450" s="136"/>
      <c r="MP450" s="136"/>
      <c r="MQ450" s="136"/>
      <c r="MR450" s="136"/>
      <c r="MS450" s="136"/>
      <c r="MT450" s="136"/>
      <c r="MU450" s="136"/>
      <c r="MV450" s="136"/>
      <c r="MW450" s="136"/>
      <c r="MX450" s="136"/>
      <c r="MY450" s="136"/>
      <c r="MZ450" s="136"/>
      <c r="NA450" s="136"/>
      <c r="NB450" s="136"/>
      <c r="NC450" s="136"/>
      <c r="ND450" s="136"/>
      <c r="NE450" s="136"/>
      <c r="NF450" s="136"/>
      <c r="NG450" s="136"/>
      <c r="NH450" s="136"/>
      <c r="NI450" s="136"/>
      <c r="NJ450" s="136"/>
      <c r="NK450" s="136"/>
      <c r="NL450" s="136"/>
      <c r="NM450" s="136"/>
      <c r="NN450" s="136"/>
      <c r="NO450" s="136"/>
      <c r="NP450" s="136"/>
      <c r="NQ450" s="136"/>
      <c r="NR450" s="136"/>
      <c r="NS450" s="136"/>
      <c r="NT450" s="136"/>
      <c r="NU450" s="136"/>
      <c r="NV450" s="136"/>
      <c r="NW450" s="136"/>
      <c r="NX450" s="136"/>
      <c r="NY450" s="136"/>
      <c r="NZ450" s="136"/>
      <c r="OA450" s="136"/>
      <c r="OB450" s="136"/>
      <c r="OC450" s="136"/>
      <c r="OD450" s="136"/>
      <c r="OE450" s="136"/>
      <c r="OF450" s="136"/>
      <c r="OG450" s="136"/>
      <c r="OH450" s="136"/>
      <c r="OI450" s="136"/>
      <c r="OJ450" s="136"/>
      <c r="OK450" s="136"/>
      <c r="OL450" s="136"/>
      <c r="OM450" s="136"/>
      <c r="ON450" s="136"/>
    </row>
    <row r="451" spans="1:404" ht="20.25" customHeight="1">
      <c r="A451" s="25">
        <v>40318</v>
      </c>
      <c r="B451" s="26" t="s">
        <v>561</v>
      </c>
      <c r="C451" s="27">
        <v>2</v>
      </c>
      <c r="D451" s="14">
        <v>-3.3671099999999998</v>
      </c>
      <c r="E451" s="23">
        <v>-60.245919999999998</v>
      </c>
      <c r="F451" s="11" t="s">
        <v>16</v>
      </c>
      <c r="G451" s="13">
        <v>11</v>
      </c>
      <c r="H451" s="11" t="s">
        <v>20</v>
      </c>
      <c r="I451" s="12" t="s">
        <v>562</v>
      </c>
      <c r="J451" s="12" t="s">
        <v>1931</v>
      </c>
      <c r="K451" s="24" t="s">
        <v>546</v>
      </c>
      <c r="L451" s="136">
        <v>0</v>
      </c>
      <c r="M451" s="28">
        <v>9</v>
      </c>
      <c r="N451" s="28">
        <v>0.56000000000000005</v>
      </c>
      <c r="O451" s="28">
        <v>30.46</v>
      </c>
      <c r="P451" s="28">
        <v>58</v>
      </c>
      <c r="Q451" s="28">
        <v>1.04</v>
      </c>
      <c r="R451" s="228">
        <v>34.5</v>
      </c>
      <c r="S451" s="228">
        <v>2.585</v>
      </c>
      <c r="T451" s="228">
        <v>3.3</v>
      </c>
      <c r="U451" s="228">
        <v>0.8</v>
      </c>
      <c r="V451" s="21" t="s">
        <v>15</v>
      </c>
      <c r="W451" s="28">
        <v>6.82</v>
      </c>
      <c r="X451" s="28">
        <v>1.07</v>
      </c>
      <c r="Y451" s="28">
        <v>9.66</v>
      </c>
      <c r="Z451" s="228">
        <v>25.43</v>
      </c>
      <c r="AA451" s="20">
        <v>20</v>
      </c>
      <c r="AB451" s="20">
        <v>6.48</v>
      </c>
      <c r="AC451" s="20">
        <v>26.5</v>
      </c>
      <c r="AD451" s="20" t="s">
        <v>1895</v>
      </c>
      <c r="AE451" s="20">
        <v>0.28999999999999998</v>
      </c>
      <c r="AF451" s="20">
        <v>1.21</v>
      </c>
      <c r="AG451" s="28" t="s">
        <v>1900</v>
      </c>
      <c r="AH451" s="20">
        <v>2.23</v>
      </c>
      <c r="AI451" s="204">
        <v>7.31</v>
      </c>
      <c r="AJ451" s="20">
        <v>0.5</v>
      </c>
      <c r="AK451" s="20">
        <v>1.66</v>
      </c>
      <c r="AL451" s="20">
        <v>0.9</v>
      </c>
      <c r="AM451" s="204">
        <v>1.088303E-2</v>
      </c>
      <c r="AN451" s="29" t="s">
        <v>15</v>
      </c>
      <c r="AO451" s="205">
        <v>2.3866666666666667</v>
      </c>
      <c r="AP451" s="205">
        <v>1.5866666666666667</v>
      </c>
      <c r="AQ451" s="217">
        <f t="shared" ref="AQ451:AQ452" si="66">AO451+AP451</f>
        <v>3.9733333333333336</v>
      </c>
      <c r="AR451" s="261">
        <f t="shared" ref="AR451:AR514" si="67">IF(OR(AO451="NaN",AP451="NaN"),"NaN",AO451/AQ451)</f>
        <v>0.60067114093959728</v>
      </c>
      <c r="AS451" s="28">
        <v>0.37</v>
      </c>
      <c r="AT451" s="29" t="s">
        <v>15</v>
      </c>
      <c r="AU451" s="29" t="s">
        <v>15</v>
      </c>
      <c r="AV451" s="29" t="s">
        <v>15</v>
      </c>
      <c r="AW451" s="204">
        <f t="shared" si="36"/>
        <v>0.60332606668865507</v>
      </c>
      <c r="AX451" s="28">
        <v>2.8922500000000002</v>
      </c>
      <c r="AY451" s="28">
        <v>0.16835</v>
      </c>
      <c r="AZ451" s="217">
        <f t="shared" si="37"/>
        <v>2.5437705071485583E-2</v>
      </c>
      <c r="BA451" s="28">
        <v>2.7239</v>
      </c>
      <c r="BB451" s="248">
        <f t="shared" ref="BB451" si="68">(BA451*62.004*0.001)/0.2259</f>
        <v>0.7476436281540505</v>
      </c>
      <c r="BC451" s="28">
        <v>0.42394999999999999</v>
      </c>
      <c r="BD451" s="206">
        <f t="shared" si="41"/>
        <v>0.12346656458141674</v>
      </c>
      <c r="BE451" s="28">
        <v>89.69</v>
      </c>
      <c r="BF451" s="206">
        <f t="shared" si="39"/>
        <v>27.077111357004689</v>
      </c>
      <c r="BG451" s="217">
        <f t="shared" si="40"/>
        <v>4.8961485293287983E-2</v>
      </c>
      <c r="BH451" s="29" t="s">
        <v>15</v>
      </c>
      <c r="BI451" s="29" t="s">
        <v>15</v>
      </c>
      <c r="BJ451" s="309">
        <v>21.404900000000001</v>
      </c>
      <c r="BK451" s="309">
        <v>1569118000</v>
      </c>
      <c r="BL451" s="309">
        <v>270686100</v>
      </c>
      <c r="BM451" s="309">
        <v>0.46161259999999998</v>
      </c>
      <c r="BN451" s="309">
        <v>0.20375389999999999</v>
      </c>
      <c r="BO451" s="309">
        <v>0.17643429999999999</v>
      </c>
      <c r="BP451" s="309">
        <v>0.1451162</v>
      </c>
      <c r="BQ451" s="309">
        <v>4.1761389999999997E-6</v>
      </c>
      <c r="BR451" s="309">
        <v>1.307879E-2</v>
      </c>
      <c r="BS451" s="136">
        <v>13.779643331255199</v>
      </c>
      <c r="BT451" s="136">
        <v>7.6307071958269397</v>
      </c>
      <c r="BU451" s="136">
        <v>-1.2918429316154501E-2</v>
      </c>
      <c r="BV451" s="136">
        <v>-2.8558854246512099E-3</v>
      </c>
      <c r="BW451" s="136">
        <v>2.55068505315908E-2</v>
      </c>
      <c r="BX451" s="136">
        <v>12.465916524249</v>
      </c>
      <c r="BY451" s="136">
        <v>3621.6848901209501</v>
      </c>
      <c r="BZ451" s="136">
        <v>0.105912779178779</v>
      </c>
      <c r="CA451" s="136">
        <v>3.9147930442243201E-3</v>
      </c>
      <c r="CB451" s="136">
        <v>257063.75594119</v>
      </c>
      <c r="CC451" s="136">
        <v>984.89868948629896</v>
      </c>
      <c r="CD451" s="136">
        <v>230.299316452798</v>
      </c>
      <c r="CE451" s="136">
        <v>0</v>
      </c>
      <c r="CF451" s="136">
        <v>46.886203999999999</v>
      </c>
      <c r="CG451" s="136">
        <v>115.58214099999999</v>
      </c>
      <c r="CH451" s="136">
        <v>31.8</v>
      </c>
      <c r="CI451" s="136">
        <v>27.849655172413801</v>
      </c>
      <c r="CJ451" s="136">
        <v>27.4288088642659</v>
      </c>
      <c r="CK451" s="136">
        <v>2.8799999999999999E-2</v>
      </c>
      <c r="CL451" s="136">
        <v>10.7712</v>
      </c>
      <c r="CM451" s="136">
        <v>35.611199999999897</v>
      </c>
      <c r="CN451" s="136">
        <v>796.87194399999998</v>
      </c>
      <c r="CO451" s="136">
        <v>30132.56611</v>
      </c>
      <c r="CP451" s="136">
        <v>68220.873749999999</v>
      </c>
      <c r="CQ451" s="136">
        <v>62</v>
      </c>
      <c r="CR451" s="136">
        <v>79.903448275862104</v>
      </c>
      <c r="CS451" s="136">
        <v>79.681440443213305</v>
      </c>
      <c r="CT451" s="136">
        <v>1006.7</v>
      </c>
      <c r="CU451" s="136">
        <v>1006.09172413793</v>
      </c>
      <c r="CV451" s="136">
        <v>1006.23933518006</v>
      </c>
      <c r="CW451" s="136">
        <v>3.1</v>
      </c>
      <c r="CX451" s="136">
        <v>1.3165517241379301</v>
      </c>
      <c r="CY451" s="136">
        <v>1.5163434903047099</v>
      </c>
      <c r="CZ451" s="136">
        <v>105</v>
      </c>
      <c r="DA451" s="136">
        <v>179.50344827586201</v>
      </c>
      <c r="DB451" s="136">
        <v>179.22437673130199</v>
      </c>
      <c r="DC451" s="136">
        <v>72.5</v>
      </c>
      <c r="DD451" s="136">
        <v>3120.7</v>
      </c>
      <c r="DE451" s="136">
        <v>7272.75</v>
      </c>
      <c r="DF451" s="136">
        <v>670.05</v>
      </c>
      <c r="DG451" s="136">
        <v>29044.924999999999</v>
      </c>
      <c r="DH451" s="136">
        <v>66731</v>
      </c>
      <c r="DI451" s="136">
        <v>457.125</v>
      </c>
      <c r="DJ451" s="136">
        <v>66183.975000000006</v>
      </c>
      <c r="DK451" s="136">
        <v>163529.42499999999</v>
      </c>
      <c r="DL451" s="136">
        <v>442.6</v>
      </c>
      <c r="DM451" s="136">
        <v>61324.925000000003</v>
      </c>
      <c r="DN451" s="136">
        <v>152547.20000000001</v>
      </c>
      <c r="DO451" s="136">
        <v>43.427999999999997</v>
      </c>
      <c r="DP451" s="136">
        <v>1845.558</v>
      </c>
      <c r="DQ451" s="136">
        <v>4282.5219999999999</v>
      </c>
      <c r="DR451" s="136">
        <v>1.623</v>
      </c>
      <c r="DS451" s="136">
        <v>57.201999999999998</v>
      </c>
      <c r="DT451" s="136">
        <v>133.334</v>
      </c>
      <c r="DU451" s="136">
        <v>8.4749999999999996</v>
      </c>
      <c r="DV451" s="136">
        <v>298.5</v>
      </c>
      <c r="DW451" s="136">
        <v>693.02499999999998</v>
      </c>
      <c r="DX451" s="136">
        <v>115.675</v>
      </c>
      <c r="DY451" s="136">
        <v>5692.3249999999998</v>
      </c>
      <c r="DZ451" s="136">
        <v>10635.8</v>
      </c>
      <c r="EA451" s="136">
        <v>200.7</v>
      </c>
      <c r="EB451" s="136">
        <v>8156.9750000000004</v>
      </c>
      <c r="EC451" s="136">
        <v>21282.2</v>
      </c>
      <c r="ED451" s="136"/>
      <c r="EE451" s="136"/>
      <c r="EF451" s="136"/>
      <c r="EG451" s="136"/>
      <c r="EH451" s="136"/>
      <c r="EI451" s="136"/>
      <c r="EJ451" s="136"/>
      <c r="EK451" s="136"/>
      <c r="EL451" s="136"/>
      <c r="EM451" s="136"/>
      <c r="EN451" s="136"/>
      <c r="EO451" s="136"/>
      <c r="EP451" s="136"/>
      <c r="ER451" s="136"/>
      <c r="ES451" s="136"/>
      <c r="ET451" s="136"/>
      <c r="EU451" s="136"/>
      <c r="EV451" s="136"/>
      <c r="EW451" s="136"/>
      <c r="EX451" s="136"/>
      <c r="EY451" s="136"/>
      <c r="EZ451" s="136"/>
      <c r="FA451" s="136"/>
      <c r="FB451" s="136"/>
      <c r="FC451" s="136"/>
      <c r="FD451" s="136"/>
      <c r="FE451" s="136"/>
      <c r="FF451" s="136"/>
      <c r="FG451" s="136"/>
      <c r="FH451" s="136"/>
      <c r="FI451" s="136"/>
      <c r="FJ451" s="136"/>
      <c r="FK451" s="136"/>
      <c r="FL451" s="136"/>
      <c r="FM451" s="136"/>
      <c r="FN451" s="136"/>
      <c r="FO451" s="136"/>
      <c r="FP451" s="136"/>
      <c r="FQ451" s="136"/>
      <c r="FR451" s="136"/>
      <c r="FS451" s="136"/>
      <c r="FT451" s="136"/>
      <c r="FU451" s="136"/>
      <c r="FV451" s="136"/>
      <c r="FW451" s="136"/>
      <c r="FX451" s="136"/>
      <c r="FY451" s="136"/>
      <c r="FZ451" s="136"/>
      <c r="GA451" s="136"/>
      <c r="GB451" s="136"/>
      <c r="GC451" s="136"/>
      <c r="GD451" s="136"/>
      <c r="GE451" s="136"/>
      <c r="GF451" s="136"/>
      <c r="GG451" s="136"/>
      <c r="GH451" s="136"/>
      <c r="GI451" s="136"/>
      <c r="GJ451" s="136"/>
      <c r="GK451" s="136"/>
      <c r="GL451" s="136"/>
      <c r="GM451" s="136"/>
      <c r="GN451" s="136"/>
      <c r="GO451" s="136"/>
      <c r="GP451" s="136"/>
      <c r="GQ451" s="136"/>
      <c r="GR451" s="136"/>
      <c r="GS451" s="136"/>
      <c r="GT451" s="136"/>
      <c r="GU451" s="136"/>
      <c r="GV451" s="136"/>
      <c r="GW451" s="136"/>
      <c r="GX451" s="136"/>
      <c r="GY451" s="136"/>
      <c r="GZ451" s="136"/>
      <c r="HA451" s="136"/>
      <c r="HB451" s="136"/>
      <c r="HC451" s="136"/>
      <c r="HD451" s="136"/>
      <c r="HE451" s="136"/>
      <c r="HF451" s="136"/>
      <c r="HG451" s="136"/>
      <c r="HH451" s="136"/>
      <c r="HI451" s="136"/>
      <c r="HJ451" s="136"/>
      <c r="HK451" s="136"/>
      <c r="HL451" s="136"/>
      <c r="HM451" s="136"/>
      <c r="HN451" s="136"/>
      <c r="HO451" s="136"/>
      <c r="HP451" s="136"/>
      <c r="HQ451" s="136"/>
      <c r="HR451" s="136"/>
      <c r="HS451" s="136"/>
      <c r="HT451" s="136"/>
      <c r="HU451" s="136"/>
      <c r="HV451" s="136"/>
      <c r="HW451" s="136"/>
      <c r="HX451" s="136"/>
      <c r="HY451" s="136"/>
      <c r="HZ451" s="136"/>
      <c r="IA451" s="136"/>
      <c r="IB451" s="136"/>
      <c r="IC451" s="136"/>
      <c r="ID451" s="136"/>
      <c r="IE451" s="136"/>
      <c r="IF451" s="136"/>
      <c r="IG451" s="136"/>
      <c r="IH451" s="136"/>
      <c r="II451" s="136"/>
      <c r="IJ451" s="136"/>
      <c r="IK451" s="136"/>
      <c r="IL451" s="136"/>
      <c r="IM451" s="136"/>
      <c r="IN451" s="136"/>
      <c r="IO451" s="136"/>
      <c r="IP451" s="136"/>
      <c r="IQ451" s="136"/>
      <c r="IR451" s="136"/>
      <c r="IS451" s="136"/>
      <c r="IT451" s="136"/>
      <c r="IU451" s="136"/>
      <c r="IV451" s="136"/>
      <c r="IW451" s="136"/>
      <c r="IX451" s="136"/>
      <c r="IY451" s="136"/>
      <c r="IZ451" s="136"/>
      <c r="JA451" s="136"/>
      <c r="JB451" s="136"/>
      <c r="JC451" s="136"/>
      <c r="JD451" s="136"/>
      <c r="JE451" s="136"/>
      <c r="JF451" s="136"/>
      <c r="JG451" s="136"/>
      <c r="JH451" s="136"/>
      <c r="JI451" s="136"/>
      <c r="JJ451" s="136"/>
      <c r="JK451" s="136"/>
      <c r="JL451" s="136"/>
      <c r="JM451" s="136"/>
      <c r="JN451" s="136"/>
      <c r="JO451" s="136"/>
      <c r="JP451" s="136"/>
      <c r="JQ451" s="136"/>
      <c r="JR451" s="136"/>
      <c r="JS451" s="136"/>
      <c r="JT451" s="136"/>
      <c r="JU451" s="136"/>
      <c r="JV451" s="136"/>
      <c r="JW451" s="136"/>
      <c r="JX451" s="136"/>
      <c r="JY451" s="136"/>
      <c r="JZ451" s="136"/>
      <c r="KA451" s="136"/>
      <c r="KB451" s="136"/>
      <c r="KC451" s="136"/>
      <c r="KD451" s="136"/>
      <c r="KE451" s="136"/>
      <c r="KF451" s="136"/>
      <c r="KG451" s="136"/>
      <c r="KH451" s="136"/>
      <c r="KI451" s="136"/>
      <c r="KJ451" s="136"/>
      <c r="KK451" s="136"/>
      <c r="KL451" s="136"/>
      <c r="KM451" s="136"/>
      <c r="KN451" s="136"/>
      <c r="KO451" s="136"/>
      <c r="KP451" s="136"/>
      <c r="KQ451" s="136"/>
      <c r="KR451" s="136"/>
      <c r="KS451" s="136"/>
      <c r="KT451" s="136"/>
      <c r="KU451" s="136"/>
      <c r="KV451" s="136"/>
      <c r="KW451" s="136"/>
      <c r="KX451" s="136"/>
      <c r="KY451" s="136"/>
      <c r="KZ451" s="136"/>
      <c r="LA451" s="136"/>
      <c r="LB451" s="136"/>
      <c r="LC451" s="136"/>
      <c r="LD451" s="136"/>
      <c r="LE451" s="136"/>
      <c r="LF451" s="136"/>
      <c r="LG451" s="136"/>
      <c r="LH451" s="136"/>
      <c r="LI451" s="136"/>
      <c r="LJ451" s="136"/>
      <c r="LK451" s="136"/>
      <c r="LL451" s="136"/>
      <c r="LM451" s="136"/>
      <c r="LN451" s="136"/>
      <c r="LO451" s="136"/>
      <c r="LP451" s="136"/>
      <c r="LQ451" s="136"/>
      <c r="LR451" s="136"/>
      <c r="LS451" s="136"/>
      <c r="LT451" s="136"/>
      <c r="LU451" s="136"/>
      <c r="LV451" s="136"/>
      <c r="LW451" s="136"/>
      <c r="LX451" s="136"/>
      <c r="LY451" s="136"/>
      <c r="LZ451" s="136"/>
      <c r="MA451" s="136"/>
      <c r="MB451" s="136"/>
      <c r="MC451" s="136"/>
      <c r="MD451" s="136"/>
      <c r="ME451" s="136"/>
      <c r="MF451" s="136"/>
      <c r="MG451" s="136"/>
      <c r="MH451" s="136"/>
      <c r="MI451" s="136"/>
      <c r="MJ451" s="136"/>
      <c r="MK451" s="136"/>
      <c r="ML451" s="136"/>
      <c r="MM451" s="136"/>
      <c r="MN451" s="136"/>
      <c r="MO451" s="136"/>
      <c r="MP451" s="136"/>
      <c r="MQ451" s="136"/>
      <c r="MR451" s="136"/>
      <c r="MS451" s="136"/>
      <c r="MT451" s="136"/>
      <c r="MU451" s="136"/>
      <c r="MV451" s="136"/>
      <c r="MW451" s="136"/>
      <c r="MX451" s="136"/>
      <c r="MY451" s="136"/>
      <c r="MZ451" s="136"/>
      <c r="NA451" s="136"/>
      <c r="NB451" s="136"/>
      <c r="NC451" s="136"/>
      <c r="ND451" s="136"/>
      <c r="NE451" s="136"/>
      <c r="NF451" s="136"/>
      <c r="NG451" s="136"/>
      <c r="NH451" s="136"/>
      <c r="NI451" s="136"/>
      <c r="NJ451" s="136"/>
      <c r="NK451" s="136"/>
      <c r="NL451" s="136"/>
      <c r="NM451" s="136"/>
      <c r="NN451" s="136"/>
      <c r="NO451" s="136"/>
      <c r="NP451" s="136"/>
      <c r="NQ451" s="136"/>
      <c r="NR451" s="136"/>
      <c r="NS451" s="136"/>
      <c r="NT451" s="136"/>
      <c r="NU451" s="136"/>
      <c r="NV451" s="136"/>
      <c r="NW451" s="136"/>
      <c r="NX451" s="136"/>
      <c r="NY451" s="136"/>
      <c r="NZ451" s="136"/>
      <c r="OA451" s="136"/>
      <c r="OB451" s="136"/>
      <c r="OC451" s="136"/>
      <c r="OD451" s="136"/>
      <c r="OE451" s="136"/>
      <c r="OF451" s="136"/>
      <c r="OG451" s="136"/>
      <c r="OH451" s="136"/>
      <c r="OI451" s="136"/>
      <c r="OJ451" s="136"/>
      <c r="OK451" s="136"/>
      <c r="OL451" s="136"/>
      <c r="OM451" s="136"/>
      <c r="ON451" s="136"/>
    </row>
    <row r="452" spans="1:404" ht="20.25" customHeight="1">
      <c r="A452" s="17">
        <v>40318</v>
      </c>
      <c r="B452" s="18" t="s">
        <v>561</v>
      </c>
      <c r="C452" s="19">
        <v>2</v>
      </c>
      <c r="D452" s="14">
        <v>-3.3671099999999998</v>
      </c>
      <c r="E452" s="15">
        <v>-60.245919999999998</v>
      </c>
      <c r="F452" s="11" t="s">
        <v>16</v>
      </c>
      <c r="G452" s="13">
        <v>11</v>
      </c>
      <c r="H452" s="11" t="s">
        <v>20</v>
      </c>
      <c r="I452" s="12" t="s">
        <v>560</v>
      </c>
      <c r="J452" s="12" t="s">
        <v>1931</v>
      </c>
      <c r="K452" s="16" t="s">
        <v>546</v>
      </c>
      <c r="L452" s="136">
        <v>1</v>
      </c>
      <c r="M452" s="20">
        <v>9</v>
      </c>
      <c r="N452" s="20">
        <v>0.56000000000000005</v>
      </c>
      <c r="O452" s="20">
        <v>30.57</v>
      </c>
      <c r="P452" s="20">
        <v>58</v>
      </c>
      <c r="Q452" s="20">
        <v>0.5</v>
      </c>
      <c r="R452" s="236">
        <v>36.549999999999997</v>
      </c>
      <c r="S452" s="236">
        <v>2.74</v>
      </c>
      <c r="T452" s="236">
        <v>3.45</v>
      </c>
      <c r="U452" s="236">
        <v>0.8</v>
      </c>
      <c r="V452" s="21" t="s">
        <v>15</v>
      </c>
      <c r="W452" s="20">
        <v>6.82</v>
      </c>
      <c r="X452" s="20">
        <v>1.03</v>
      </c>
      <c r="Y452" s="20">
        <v>8.1</v>
      </c>
      <c r="Z452" s="236">
        <v>26</v>
      </c>
      <c r="AA452" s="167">
        <v>19</v>
      </c>
      <c r="AB452" s="167">
        <v>6.57</v>
      </c>
      <c r="AC452" s="167">
        <v>26.71</v>
      </c>
      <c r="AD452" s="167">
        <v>0.06</v>
      </c>
      <c r="AE452" s="167">
        <v>0.32</v>
      </c>
      <c r="AF452" s="167">
        <v>1.29</v>
      </c>
      <c r="AG452" s="28" t="s">
        <v>1900</v>
      </c>
      <c r="AH452" s="167">
        <v>2.1800000000000002</v>
      </c>
      <c r="AI452" s="206">
        <v>7.51</v>
      </c>
      <c r="AJ452" s="167">
        <v>0.98</v>
      </c>
      <c r="AK452" s="167">
        <v>1.7</v>
      </c>
      <c r="AL452" s="167">
        <v>0.92</v>
      </c>
      <c r="AM452" s="206">
        <v>1.024285E-2</v>
      </c>
      <c r="AN452" s="21" t="s">
        <v>15</v>
      </c>
      <c r="AO452" s="204">
        <v>1.7633333333333334</v>
      </c>
      <c r="AP452" s="204">
        <v>1.5666666666666667</v>
      </c>
      <c r="AQ452" s="217">
        <f t="shared" si="66"/>
        <v>3.33</v>
      </c>
      <c r="AR452" s="261">
        <f t="shared" si="67"/>
        <v>0.52952952952952959</v>
      </c>
      <c r="AS452" s="20">
        <v>0.51</v>
      </c>
      <c r="AT452" s="21" t="s">
        <v>15</v>
      </c>
      <c r="AU452" s="21" t="s">
        <v>15</v>
      </c>
      <c r="AV452" s="21" t="s">
        <v>15</v>
      </c>
      <c r="AW452" s="204">
        <f t="shared" si="36"/>
        <v>0.56783620022933778</v>
      </c>
      <c r="AX452" s="20">
        <v>1.5995999999999999</v>
      </c>
      <c r="AY452" s="20">
        <v>0.10582</v>
      </c>
      <c r="AZ452" s="217">
        <f t="shared" si="37"/>
        <v>1.5989414616362364E-2</v>
      </c>
      <c r="BA452" s="20">
        <v>1.4937800000000001</v>
      </c>
      <c r="BB452" s="248">
        <f t="shared" ref="BB452" si="69">(BA452*62.004*0.001)/0.2259</f>
        <v>0.41000591022576366</v>
      </c>
      <c r="BC452" s="20">
        <v>0.33722999999999997</v>
      </c>
      <c r="BD452" s="206">
        <f t="shared" si="41"/>
        <v>9.8211179558417655E-2</v>
      </c>
      <c r="BE452" s="21" t="s">
        <v>15</v>
      </c>
      <c r="BF452" s="235">
        <v>2.1800000000000002</v>
      </c>
      <c r="BG452" s="217">
        <f t="shared" si="40"/>
        <v>3.0358628625752268E-2</v>
      </c>
      <c r="BH452" s="21" t="s">
        <v>15</v>
      </c>
      <c r="BI452" s="21" t="s">
        <v>15</v>
      </c>
      <c r="BJ452" s="309">
        <v>21.404900000000001</v>
      </c>
      <c r="BK452" s="309">
        <v>1569118000</v>
      </c>
      <c r="BL452" s="309">
        <v>270686100</v>
      </c>
      <c r="BM452" s="309">
        <v>0.46161259999999998</v>
      </c>
      <c r="BN452" s="309">
        <v>0.20375389999999999</v>
      </c>
      <c r="BO452" s="309">
        <v>0.17643429999999999</v>
      </c>
      <c r="BP452" s="309">
        <v>0.1451162</v>
      </c>
      <c r="BQ452" s="309">
        <v>4.1761389999999997E-6</v>
      </c>
      <c r="BR452" s="309">
        <v>1.307879E-2</v>
      </c>
      <c r="BS452" s="136">
        <v>13.779643331255199</v>
      </c>
      <c r="BT452" s="136">
        <v>7.6307071958269397</v>
      </c>
      <c r="BU452" s="136">
        <v>-1.2918429316154501E-2</v>
      </c>
      <c r="BV452" s="136">
        <v>-2.8558854246512099E-3</v>
      </c>
      <c r="BW452" s="136">
        <v>2.55068505315908E-2</v>
      </c>
      <c r="BX452" s="136">
        <v>12.465916524249</v>
      </c>
      <c r="BY452" s="136">
        <v>3621.6848901209501</v>
      </c>
      <c r="BZ452" s="136">
        <v>0.105912779178779</v>
      </c>
      <c r="CA452" s="136">
        <v>3.9147930442243201E-3</v>
      </c>
      <c r="CB452" s="136">
        <v>257063.75594119</v>
      </c>
      <c r="CC452" s="136">
        <v>984.89868948629896</v>
      </c>
      <c r="CD452" s="136">
        <v>230.299316452798</v>
      </c>
      <c r="CE452" s="136">
        <v>0</v>
      </c>
      <c r="CF452" s="136">
        <v>46.886203999999999</v>
      </c>
      <c r="CG452" s="136">
        <v>115.58214099999999</v>
      </c>
      <c r="CH452" s="136">
        <v>31.8</v>
      </c>
      <c r="CI452" s="136">
        <v>27.849655172413801</v>
      </c>
      <c r="CJ452" s="136">
        <v>27.4288088642659</v>
      </c>
      <c r="CK452" s="136">
        <v>2.8799999999999999E-2</v>
      </c>
      <c r="CL452" s="136">
        <v>10.7712</v>
      </c>
      <c r="CM452" s="136">
        <v>35.611199999999897</v>
      </c>
      <c r="CN452" s="136">
        <v>796.87194399999998</v>
      </c>
      <c r="CO452" s="136">
        <v>30132.56611</v>
      </c>
      <c r="CP452" s="136">
        <v>68220.873749999999</v>
      </c>
      <c r="CQ452" s="136">
        <v>62</v>
      </c>
      <c r="CR452" s="136">
        <v>79.903448275862104</v>
      </c>
      <c r="CS452" s="136">
        <v>79.681440443213305</v>
      </c>
      <c r="CT452" s="136">
        <v>1006.7</v>
      </c>
      <c r="CU452" s="136">
        <v>1006.09172413793</v>
      </c>
      <c r="CV452" s="136">
        <v>1006.23933518006</v>
      </c>
      <c r="CW452" s="136">
        <v>3.1</v>
      </c>
      <c r="CX452" s="136">
        <v>1.3165517241379301</v>
      </c>
      <c r="CY452" s="136">
        <v>1.5163434903047099</v>
      </c>
      <c r="CZ452" s="136">
        <v>105</v>
      </c>
      <c r="DA452" s="136">
        <v>179.50344827586201</v>
      </c>
      <c r="DB452" s="136">
        <v>179.22437673130199</v>
      </c>
      <c r="DC452" s="136">
        <v>72.5</v>
      </c>
      <c r="DD452" s="136">
        <v>3120.7</v>
      </c>
      <c r="DE452" s="136">
        <v>7272.75</v>
      </c>
      <c r="DF452" s="136">
        <v>670.05</v>
      </c>
      <c r="DG452" s="136">
        <v>29044.924999999999</v>
      </c>
      <c r="DH452" s="136">
        <v>66731</v>
      </c>
      <c r="DI452" s="136">
        <v>457.125</v>
      </c>
      <c r="DJ452" s="136">
        <v>66183.975000000006</v>
      </c>
      <c r="DK452" s="136">
        <v>163529.42499999999</v>
      </c>
      <c r="DL452" s="136">
        <v>442.6</v>
      </c>
      <c r="DM452" s="136">
        <v>61324.925000000003</v>
      </c>
      <c r="DN452" s="136">
        <v>152547.20000000001</v>
      </c>
      <c r="DO452" s="136">
        <v>43.427999999999997</v>
      </c>
      <c r="DP452" s="136">
        <v>1845.558</v>
      </c>
      <c r="DQ452" s="136">
        <v>4282.5219999999999</v>
      </c>
      <c r="DR452" s="136">
        <v>1.623</v>
      </c>
      <c r="DS452" s="136">
        <v>57.201999999999998</v>
      </c>
      <c r="DT452" s="136">
        <v>133.334</v>
      </c>
      <c r="DU452" s="136">
        <v>8.4749999999999996</v>
      </c>
      <c r="DV452" s="136">
        <v>298.5</v>
      </c>
      <c r="DW452" s="136">
        <v>693.02499999999998</v>
      </c>
      <c r="DX452" s="136">
        <v>115.675</v>
      </c>
      <c r="DY452" s="136">
        <v>5692.3249999999998</v>
      </c>
      <c r="DZ452" s="136">
        <v>10635.8</v>
      </c>
      <c r="EA452" s="136">
        <v>200.7</v>
      </c>
      <c r="EB452" s="136">
        <v>8156.9750000000004</v>
      </c>
      <c r="EC452" s="136">
        <v>21282.2</v>
      </c>
      <c r="ED452" s="145">
        <v>0</v>
      </c>
      <c r="EE452" s="145">
        <v>0</v>
      </c>
      <c r="EF452" s="145">
        <v>0</v>
      </c>
      <c r="EG452" s="145">
        <v>0</v>
      </c>
      <c r="EH452" s="145">
        <v>0</v>
      </c>
      <c r="EI452" s="145">
        <v>0</v>
      </c>
      <c r="EJ452" s="145">
        <v>0</v>
      </c>
      <c r="EK452" s="145">
        <v>0</v>
      </c>
      <c r="EL452" s="145">
        <v>5.5012592726303762</v>
      </c>
      <c r="EM452" s="145">
        <v>0</v>
      </c>
      <c r="EN452" s="145">
        <v>0</v>
      </c>
      <c r="EO452" s="145">
        <v>11.002518545260752</v>
      </c>
      <c r="EP452" s="145">
        <v>0</v>
      </c>
      <c r="EQ452" s="149">
        <v>0</v>
      </c>
      <c r="ER452" s="145">
        <v>0</v>
      </c>
      <c r="ES452" s="145">
        <v>0</v>
      </c>
      <c r="ET452" s="145">
        <v>0</v>
      </c>
      <c r="EU452" s="145">
        <v>0</v>
      </c>
      <c r="EV452" s="145">
        <v>0</v>
      </c>
      <c r="EW452" s="145">
        <v>0</v>
      </c>
      <c r="EX452" s="145">
        <v>0</v>
      </c>
      <c r="EY452" s="145">
        <v>0</v>
      </c>
      <c r="EZ452" s="145">
        <v>0</v>
      </c>
      <c r="FA452" s="145">
        <v>0</v>
      </c>
      <c r="FB452" s="145">
        <v>0</v>
      </c>
      <c r="FC452" s="145">
        <v>0</v>
      </c>
      <c r="FD452" s="145">
        <v>0</v>
      </c>
      <c r="FE452" s="145">
        <v>0</v>
      </c>
      <c r="FF452" s="145">
        <v>0</v>
      </c>
      <c r="FG452" s="145">
        <v>0</v>
      </c>
      <c r="FH452" s="145">
        <v>0</v>
      </c>
      <c r="FI452" s="145">
        <v>0</v>
      </c>
      <c r="FJ452" s="145">
        <v>0</v>
      </c>
      <c r="FK452" s="145">
        <v>0</v>
      </c>
      <c r="FL452" s="145">
        <v>0</v>
      </c>
      <c r="FM452" s="145">
        <v>0</v>
      </c>
      <c r="FN452" s="145">
        <v>0</v>
      </c>
      <c r="FO452" s="145">
        <v>0</v>
      </c>
      <c r="FP452" s="145">
        <v>0</v>
      </c>
      <c r="FQ452" s="145">
        <v>0</v>
      </c>
      <c r="FR452" s="145">
        <v>0</v>
      </c>
      <c r="FS452" s="145">
        <v>0</v>
      </c>
      <c r="FT452" s="145">
        <v>0</v>
      </c>
      <c r="FU452" s="145">
        <v>0</v>
      </c>
      <c r="FV452" s="145">
        <v>0</v>
      </c>
      <c r="FW452" s="145">
        <v>0</v>
      </c>
      <c r="FX452" s="145">
        <v>0</v>
      </c>
      <c r="FY452" s="145">
        <v>0</v>
      </c>
      <c r="FZ452" s="145">
        <v>11.002518545260752</v>
      </c>
      <c r="GA452" s="145">
        <v>5.5012592726303762</v>
      </c>
      <c r="GB452" s="145">
        <v>60.513851998934136</v>
      </c>
      <c r="GC452" s="145">
        <v>0</v>
      </c>
      <c r="GD452" s="145">
        <v>0</v>
      </c>
      <c r="GE452" s="145">
        <v>0</v>
      </c>
      <c r="GF452" s="145">
        <v>0</v>
      </c>
      <c r="GG452" s="145">
        <v>0</v>
      </c>
      <c r="GH452" s="145">
        <v>0</v>
      </c>
      <c r="GI452" s="145">
        <v>0</v>
      </c>
      <c r="GJ452" s="145">
        <v>0</v>
      </c>
      <c r="GK452" s="145">
        <v>0</v>
      </c>
      <c r="GL452" s="145">
        <v>0</v>
      </c>
      <c r="GM452" s="145">
        <v>0</v>
      </c>
      <c r="GN452" s="145">
        <v>0</v>
      </c>
      <c r="GO452" s="145">
        <v>0</v>
      </c>
      <c r="GP452" s="145">
        <v>0</v>
      </c>
      <c r="GQ452" s="145">
        <v>0</v>
      </c>
      <c r="GR452" s="145">
        <v>0</v>
      </c>
      <c r="GS452" s="145">
        <v>0</v>
      </c>
      <c r="GT452" s="145">
        <v>0</v>
      </c>
      <c r="GU452" s="145">
        <v>0</v>
      </c>
      <c r="GV452" s="145">
        <v>0</v>
      </c>
      <c r="GW452" s="145">
        <v>0</v>
      </c>
      <c r="GX452" s="145">
        <v>0</v>
      </c>
      <c r="GY452" s="145">
        <v>0</v>
      </c>
      <c r="GZ452" s="145">
        <v>5.5012592726303762</v>
      </c>
      <c r="HA452" s="145">
        <v>0</v>
      </c>
      <c r="HB452" s="145">
        <v>0</v>
      </c>
      <c r="HC452" s="145">
        <v>0</v>
      </c>
      <c r="HD452" s="145">
        <v>0</v>
      </c>
      <c r="HE452" s="145">
        <v>0</v>
      </c>
      <c r="HF452" s="145">
        <v>0</v>
      </c>
      <c r="HG452" s="145">
        <v>5.5012592726303762</v>
      </c>
      <c r="HH452" s="145">
        <v>0</v>
      </c>
      <c r="HI452" s="145">
        <v>0</v>
      </c>
      <c r="HJ452" s="145">
        <v>0</v>
      </c>
      <c r="HK452" s="145">
        <v>0</v>
      </c>
      <c r="HL452" s="145">
        <v>0</v>
      </c>
      <c r="HM452" s="145">
        <v>0</v>
      </c>
      <c r="HN452" s="145">
        <v>0</v>
      </c>
      <c r="HO452" s="145">
        <v>0</v>
      </c>
      <c r="HP452" s="145">
        <v>0</v>
      </c>
      <c r="HQ452" s="145">
        <v>0</v>
      </c>
      <c r="HR452" s="145">
        <v>0</v>
      </c>
      <c r="HS452" s="145">
        <v>0</v>
      </c>
      <c r="HT452" s="145">
        <v>0</v>
      </c>
      <c r="HU452" s="145">
        <v>0</v>
      </c>
      <c r="HV452" s="145">
        <v>0</v>
      </c>
      <c r="HW452" s="145">
        <v>0</v>
      </c>
      <c r="HX452" s="145">
        <v>11.002518545260752</v>
      </c>
      <c r="HY452" s="145">
        <v>0</v>
      </c>
      <c r="HZ452" s="145">
        <v>0</v>
      </c>
      <c r="IA452" s="145">
        <v>0</v>
      </c>
      <c r="IB452" s="145">
        <v>0</v>
      </c>
      <c r="IC452" s="145">
        <v>0</v>
      </c>
      <c r="ID452" s="145">
        <v>0</v>
      </c>
      <c r="IE452" s="145">
        <v>0</v>
      </c>
      <c r="IF452" s="145">
        <v>0</v>
      </c>
      <c r="IG452" s="145">
        <v>0</v>
      </c>
      <c r="IH452" s="145">
        <v>0</v>
      </c>
      <c r="II452" s="145">
        <v>0</v>
      </c>
      <c r="IJ452" s="145">
        <v>0</v>
      </c>
      <c r="IK452" s="145">
        <v>0</v>
      </c>
      <c r="IL452" s="145">
        <v>0</v>
      </c>
      <c r="IM452" s="145">
        <v>5.5012592726303762</v>
      </c>
      <c r="IN452" s="145">
        <v>0</v>
      </c>
      <c r="IO452" s="145">
        <v>0</v>
      </c>
      <c r="IP452" s="145">
        <v>0</v>
      </c>
      <c r="IQ452" s="145">
        <v>0</v>
      </c>
      <c r="IR452" s="145">
        <v>0</v>
      </c>
      <c r="IS452" s="145">
        <v>0</v>
      </c>
      <c r="IT452" s="145">
        <v>0</v>
      </c>
      <c r="IU452" s="145">
        <v>0</v>
      </c>
      <c r="IV452" s="145">
        <v>0</v>
      </c>
      <c r="IW452" s="145">
        <v>0</v>
      </c>
      <c r="IX452" s="145">
        <v>0</v>
      </c>
      <c r="IY452" s="145">
        <v>0</v>
      </c>
      <c r="IZ452" s="145">
        <v>0</v>
      </c>
      <c r="JA452" s="145">
        <v>0</v>
      </c>
      <c r="JB452" s="145">
        <v>5.5012592726303762</v>
      </c>
      <c r="JC452" s="145">
        <v>0</v>
      </c>
      <c r="JD452" s="145">
        <v>0</v>
      </c>
      <c r="JE452" s="145">
        <v>0</v>
      </c>
      <c r="JF452" s="145">
        <v>0</v>
      </c>
      <c r="JG452" s="145">
        <v>0</v>
      </c>
      <c r="JH452" s="145">
        <v>0</v>
      </c>
      <c r="JI452" s="145">
        <v>0</v>
      </c>
      <c r="JJ452" s="145">
        <v>0</v>
      </c>
      <c r="JK452" s="145">
        <v>0</v>
      </c>
      <c r="JL452" s="145">
        <v>0</v>
      </c>
      <c r="JM452" s="145">
        <v>0</v>
      </c>
      <c r="JN452" s="145">
        <v>0</v>
      </c>
      <c r="JO452" s="145">
        <v>0</v>
      </c>
      <c r="JP452" s="145">
        <v>49.51133345367338</v>
      </c>
      <c r="JQ452" s="145">
        <v>0</v>
      </c>
      <c r="JR452" s="145">
        <v>0</v>
      </c>
      <c r="JS452" s="145">
        <v>104.52392617997714</v>
      </c>
      <c r="JT452" s="145">
        <v>0</v>
      </c>
      <c r="JU452" s="145">
        <v>0</v>
      </c>
      <c r="JV452" s="145">
        <v>170.53903745154165</v>
      </c>
      <c r="JW452" s="145">
        <v>0</v>
      </c>
      <c r="JX452" s="145">
        <v>0</v>
      </c>
      <c r="JY452" s="145">
        <v>0</v>
      </c>
      <c r="JZ452" s="145">
        <v>0</v>
      </c>
      <c r="KA452" s="145">
        <v>0</v>
      </c>
      <c r="KB452" s="145">
        <v>0</v>
      </c>
      <c r="KC452" s="145">
        <v>0</v>
      </c>
      <c r="KD452" s="145">
        <v>0</v>
      </c>
      <c r="KE452" s="145">
        <v>0</v>
      </c>
      <c r="KF452" s="145">
        <v>0</v>
      </c>
      <c r="KG452" s="145">
        <v>0</v>
      </c>
      <c r="KH452" s="145">
        <v>0</v>
      </c>
      <c r="KI452" s="145">
        <v>0</v>
      </c>
      <c r="KJ452" s="145">
        <v>5.5012592726303762</v>
      </c>
      <c r="KK452" s="145">
        <v>0</v>
      </c>
      <c r="KL452" s="145">
        <v>0</v>
      </c>
      <c r="KM452" s="145">
        <v>5.5012592726303762</v>
      </c>
      <c r="KN452" s="145">
        <v>5.5012592726303762</v>
      </c>
      <c r="KO452" s="145">
        <v>0</v>
      </c>
      <c r="KP452" s="145">
        <v>0</v>
      </c>
      <c r="KQ452" s="145">
        <v>0</v>
      </c>
      <c r="KR452" s="145">
        <v>0</v>
      </c>
      <c r="KS452" s="145">
        <v>5.5012592726303762</v>
      </c>
      <c r="KT452" s="145">
        <v>0</v>
      </c>
      <c r="KU452" s="145">
        <v>5.5012592726303762</v>
      </c>
      <c r="KV452" s="145">
        <v>0</v>
      </c>
      <c r="KW452" s="145">
        <v>0</v>
      </c>
      <c r="KX452" s="145">
        <v>0</v>
      </c>
      <c r="KY452" s="145">
        <v>0</v>
      </c>
      <c r="KZ452" s="145">
        <v>27.506296363151879</v>
      </c>
      <c r="LA452" s="145">
        <v>0</v>
      </c>
      <c r="LB452" s="145">
        <v>0</v>
      </c>
      <c r="LC452" s="145">
        <v>0</v>
      </c>
      <c r="LD452" s="145">
        <v>5.5012592726303762</v>
      </c>
      <c r="LE452" s="145">
        <v>16.503777817891127</v>
      </c>
      <c r="LF452" s="145">
        <v>0</v>
      </c>
      <c r="LG452" s="145">
        <v>0</v>
      </c>
      <c r="LH452" s="145">
        <v>0</v>
      </c>
      <c r="LI452" s="145">
        <v>0</v>
      </c>
      <c r="LJ452" s="145">
        <v>0</v>
      </c>
      <c r="LK452" s="145">
        <v>0</v>
      </c>
      <c r="LL452" s="146">
        <v>16.503777817891127</v>
      </c>
      <c r="LM452" s="145">
        <v>0</v>
      </c>
      <c r="LN452" s="145">
        <v>0</v>
      </c>
      <c r="LO452" s="145">
        <v>5.5012592726303762</v>
      </c>
      <c r="LP452" s="145">
        <v>0</v>
      </c>
      <c r="LQ452" s="145">
        <v>22.005037090521505</v>
      </c>
      <c r="LR452" s="145">
        <v>0</v>
      </c>
      <c r="LS452" s="145">
        <v>0</v>
      </c>
      <c r="LT452" s="145">
        <v>0</v>
      </c>
      <c r="LU452" s="145">
        <v>0</v>
      </c>
      <c r="LV452" s="145">
        <v>0</v>
      </c>
      <c r="LW452" s="145">
        <v>0</v>
      </c>
      <c r="LX452" s="145">
        <v>11.002518545260752</v>
      </c>
      <c r="LY452" s="145">
        <v>0</v>
      </c>
      <c r="LZ452" s="145">
        <v>0</v>
      </c>
      <c r="MA452" s="145">
        <v>0</v>
      </c>
      <c r="MB452" s="145">
        <v>0</v>
      </c>
      <c r="MC452" s="145">
        <v>0</v>
      </c>
      <c r="MD452" s="145">
        <v>0</v>
      </c>
      <c r="ME452" s="145">
        <v>5.5012592726303762</v>
      </c>
      <c r="MF452" s="145">
        <v>0</v>
      </c>
      <c r="MG452" s="145">
        <v>0</v>
      </c>
      <c r="MH452" s="145">
        <v>0</v>
      </c>
      <c r="MI452" s="145">
        <v>0</v>
      </c>
      <c r="MJ452" s="145">
        <v>27.506296363151879</v>
      </c>
      <c r="MK452" s="145">
        <v>0</v>
      </c>
      <c r="ML452" s="145">
        <v>0</v>
      </c>
      <c r="MM452" s="145">
        <v>0</v>
      </c>
      <c r="MN452" s="145">
        <v>0</v>
      </c>
      <c r="MO452" s="145">
        <v>0</v>
      </c>
      <c r="MP452" s="145">
        <v>0</v>
      </c>
      <c r="MQ452" s="145">
        <v>0</v>
      </c>
      <c r="MR452" s="145">
        <v>0</v>
      </c>
      <c r="MS452" s="145">
        <v>0</v>
      </c>
      <c r="MT452" s="145">
        <v>0</v>
      </c>
      <c r="MU452" s="145">
        <v>0</v>
      </c>
      <c r="MV452" s="145">
        <v>0</v>
      </c>
      <c r="MW452" s="145">
        <v>5.5012592726303762</v>
      </c>
      <c r="MX452" s="145">
        <v>0</v>
      </c>
      <c r="MY452" s="145">
        <v>0</v>
      </c>
      <c r="MZ452" s="145">
        <v>0</v>
      </c>
      <c r="NA452" s="145">
        <v>0</v>
      </c>
      <c r="NB452" s="145">
        <v>0</v>
      </c>
      <c r="NC452" s="145">
        <v>0</v>
      </c>
      <c r="ND452" s="145">
        <v>0</v>
      </c>
      <c r="NE452" s="145">
        <v>0</v>
      </c>
      <c r="NF452" s="145">
        <v>0</v>
      </c>
      <c r="NG452" s="145">
        <v>0</v>
      </c>
      <c r="NH452" s="145">
        <v>0</v>
      </c>
      <c r="NI452" s="145">
        <v>0</v>
      </c>
      <c r="NJ452" s="145">
        <v>0</v>
      </c>
      <c r="NK452" s="145">
        <v>0</v>
      </c>
      <c r="NL452" s="145">
        <v>0</v>
      </c>
      <c r="NM452" s="145">
        <v>0</v>
      </c>
      <c r="NN452" s="145">
        <v>0</v>
      </c>
      <c r="NO452" s="145">
        <v>0</v>
      </c>
      <c r="NP452" s="145">
        <v>5.5012592726303762</v>
      </c>
      <c r="NQ452" s="145">
        <v>0</v>
      </c>
      <c r="NR452" s="145">
        <v>0</v>
      </c>
      <c r="NS452" s="145">
        <v>0</v>
      </c>
      <c r="NT452" s="145">
        <v>0</v>
      </c>
      <c r="NU452" s="145">
        <v>0</v>
      </c>
      <c r="NV452" s="145">
        <v>0</v>
      </c>
      <c r="NW452" s="145">
        <v>0</v>
      </c>
      <c r="NX452" s="145">
        <v>0</v>
      </c>
      <c r="NY452" s="145">
        <v>0</v>
      </c>
      <c r="NZ452" s="145">
        <v>0</v>
      </c>
      <c r="OA452" s="145">
        <v>0</v>
      </c>
      <c r="OB452" s="145">
        <v>0</v>
      </c>
      <c r="OC452" s="145">
        <v>0</v>
      </c>
      <c r="OD452" s="145">
        <v>0</v>
      </c>
      <c r="OE452" s="145">
        <v>0</v>
      </c>
      <c r="OF452" s="145">
        <v>0</v>
      </c>
      <c r="OG452" s="145">
        <v>0</v>
      </c>
      <c r="OH452" s="145">
        <v>0</v>
      </c>
      <c r="OI452" s="145">
        <v>0</v>
      </c>
      <c r="OJ452" s="145">
        <v>0</v>
      </c>
      <c r="OK452" s="145">
        <v>0</v>
      </c>
      <c r="OL452" s="145">
        <v>0</v>
      </c>
      <c r="OM452" s="145">
        <v>0</v>
      </c>
      <c r="ON452" s="145">
        <v>0</v>
      </c>
    </row>
    <row r="453" spans="1:404" ht="20.25" customHeight="1">
      <c r="A453" s="17">
        <v>40318</v>
      </c>
      <c r="B453" s="18" t="s">
        <v>561</v>
      </c>
      <c r="C453" s="19">
        <v>2</v>
      </c>
      <c r="D453" s="14">
        <v>-3.3671099999999998</v>
      </c>
      <c r="E453" s="15">
        <v>-60.245919999999998</v>
      </c>
      <c r="F453" s="11" t="s">
        <v>16</v>
      </c>
      <c r="G453" s="13">
        <v>11</v>
      </c>
      <c r="H453" s="11" t="s">
        <v>20</v>
      </c>
      <c r="I453" s="12" t="s">
        <v>563</v>
      </c>
      <c r="J453" s="12" t="s">
        <v>1931</v>
      </c>
      <c r="K453" s="16" t="s">
        <v>546</v>
      </c>
      <c r="L453" s="136">
        <v>0</v>
      </c>
      <c r="M453" s="20">
        <v>9</v>
      </c>
      <c r="N453" s="20">
        <v>0.56000000000000005</v>
      </c>
      <c r="O453" s="20">
        <v>28.49</v>
      </c>
      <c r="P453" s="20">
        <v>58</v>
      </c>
      <c r="Q453" s="20">
        <v>8.16</v>
      </c>
      <c r="R453" s="228">
        <v>25.3</v>
      </c>
      <c r="S453" s="228">
        <v>1.96</v>
      </c>
      <c r="T453" s="228">
        <v>3.25</v>
      </c>
      <c r="U453" s="228">
        <v>0.75</v>
      </c>
      <c r="V453" s="21" t="s">
        <v>15</v>
      </c>
      <c r="W453" s="20">
        <v>6.78</v>
      </c>
      <c r="X453" s="20">
        <v>1.41</v>
      </c>
      <c r="Y453" s="20">
        <v>9.18</v>
      </c>
      <c r="Z453" s="228">
        <v>46.86</v>
      </c>
      <c r="AA453" s="20">
        <v>47.67</v>
      </c>
      <c r="AB453" s="20">
        <v>6.5</v>
      </c>
      <c r="AC453" s="20">
        <v>26.88</v>
      </c>
      <c r="AD453" s="20" t="s">
        <v>1900</v>
      </c>
      <c r="AE453" s="20">
        <v>0.44</v>
      </c>
      <c r="AF453" s="20">
        <v>1.36</v>
      </c>
      <c r="AG453" s="28" t="s">
        <v>1900</v>
      </c>
      <c r="AH453" s="20">
        <v>2.2400000000000002</v>
      </c>
      <c r="AI453" s="204">
        <v>7.4</v>
      </c>
      <c r="AJ453" s="20">
        <v>0.96</v>
      </c>
      <c r="AK453" s="20">
        <v>1.73</v>
      </c>
      <c r="AL453" s="20">
        <v>0.86</v>
      </c>
      <c r="AM453" s="204">
        <v>2.1979450000000001E-2</v>
      </c>
      <c r="AN453" s="21" t="s">
        <v>15</v>
      </c>
      <c r="AO453" s="204" t="s">
        <v>15</v>
      </c>
      <c r="AP453" s="204" t="s">
        <v>15</v>
      </c>
      <c r="AQ453" s="204" t="s">
        <v>15</v>
      </c>
      <c r="AR453" s="261" t="str">
        <f t="shared" si="67"/>
        <v>NaN</v>
      </c>
      <c r="AS453" s="21" t="s">
        <v>15</v>
      </c>
      <c r="AT453" s="21" t="s">
        <v>15</v>
      </c>
      <c r="AU453" s="21" t="s">
        <v>15</v>
      </c>
      <c r="AV453" s="21" t="s">
        <v>15</v>
      </c>
      <c r="AW453" s="204">
        <f t="shared" si="36"/>
        <v>1.2184819040726671</v>
      </c>
      <c r="AX453" s="20">
        <v>1.8782399999999999</v>
      </c>
      <c r="AY453" s="20">
        <v>0.14910999999999999</v>
      </c>
      <c r="AZ453" s="217">
        <f t="shared" si="37"/>
        <v>2.2530538777601517E-2</v>
      </c>
      <c r="BA453" s="20">
        <v>1.7291300000000001</v>
      </c>
      <c r="BB453" s="248">
        <f t="shared" ref="BB453" si="70">(BA453*62.004*0.001)/0.2259</f>
        <v>0.47460370305444893</v>
      </c>
      <c r="BC453" s="20">
        <v>0.34687000000000001</v>
      </c>
      <c r="BD453" s="206">
        <f t="shared" si="41"/>
        <v>0.10101862780128797</v>
      </c>
      <c r="BE453" s="20">
        <v>115.19</v>
      </c>
      <c r="BF453" s="206">
        <f t="shared" si="39"/>
        <v>34.775476164715911</v>
      </c>
      <c r="BG453" s="217">
        <f t="shared" si="40"/>
        <v>4.3374854693774625E-2</v>
      </c>
      <c r="BH453" s="21" t="s">
        <v>15</v>
      </c>
      <c r="BI453" s="21" t="s">
        <v>15</v>
      </c>
      <c r="BJ453" s="309">
        <v>21.404900000000001</v>
      </c>
      <c r="BK453" s="309">
        <v>1569118000</v>
      </c>
      <c r="BL453" s="309">
        <v>270686100</v>
      </c>
      <c r="BM453" s="309">
        <v>0.46161259999999998</v>
      </c>
      <c r="BN453" s="309">
        <v>0.20375389999999999</v>
      </c>
      <c r="BO453" s="309">
        <v>0.17643429999999999</v>
      </c>
      <c r="BP453" s="309">
        <v>0.1451162</v>
      </c>
      <c r="BQ453" s="309">
        <v>4.1761389999999997E-6</v>
      </c>
      <c r="BR453" s="309">
        <v>1.307879E-2</v>
      </c>
      <c r="BS453" s="136">
        <v>13.779643331255199</v>
      </c>
      <c r="BT453" s="136">
        <v>7.6307071958269397</v>
      </c>
      <c r="BU453" s="136">
        <v>-1.2918429316154501E-2</v>
      </c>
      <c r="BV453" s="136">
        <v>-2.8558854246512099E-3</v>
      </c>
      <c r="BW453" s="136">
        <v>2.55068505315908E-2</v>
      </c>
      <c r="BX453" s="136">
        <v>12.465916524249</v>
      </c>
      <c r="BY453" s="136">
        <v>3621.6848901209501</v>
      </c>
      <c r="BZ453" s="136">
        <v>0.105912779178779</v>
      </c>
      <c r="CA453" s="136">
        <v>3.9147930442243201E-3</v>
      </c>
      <c r="CB453" s="136">
        <v>257063.75594119</v>
      </c>
      <c r="CC453" s="136">
        <v>984.89868948629896</v>
      </c>
      <c r="CD453" s="136">
        <v>230.299316452798</v>
      </c>
      <c r="CE453" s="136">
        <v>0</v>
      </c>
      <c r="CF453" s="136">
        <v>46.886203999999999</v>
      </c>
      <c r="CG453" s="136">
        <v>115.58214099999999</v>
      </c>
      <c r="CH453" s="136">
        <v>31.8</v>
      </c>
      <c r="CI453" s="136">
        <v>27.849655172413801</v>
      </c>
      <c r="CJ453" s="136">
        <v>27.4288088642659</v>
      </c>
      <c r="CK453" s="136">
        <v>2.8799999999999999E-2</v>
      </c>
      <c r="CL453" s="136">
        <v>10.7712</v>
      </c>
      <c r="CM453" s="136">
        <v>35.611199999999897</v>
      </c>
      <c r="CN453" s="136">
        <v>796.87194399999998</v>
      </c>
      <c r="CO453" s="136">
        <v>30132.56611</v>
      </c>
      <c r="CP453" s="136">
        <v>68220.873749999999</v>
      </c>
      <c r="CQ453" s="136">
        <v>62</v>
      </c>
      <c r="CR453" s="136">
        <v>79.903448275862104</v>
      </c>
      <c r="CS453" s="136">
        <v>79.681440443213305</v>
      </c>
      <c r="CT453" s="136">
        <v>1006.7</v>
      </c>
      <c r="CU453" s="136">
        <v>1006.09172413793</v>
      </c>
      <c r="CV453" s="136">
        <v>1006.23933518006</v>
      </c>
      <c r="CW453" s="136">
        <v>3.1</v>
      </c>
      <c r="CX453" s="136">
        <v>1.3165517241379301</v>
      </c>
      <c r="CY453" s="136">
        <v>1.5163434903047099</v>
      </c>
      <c r="CZ453" s="136">
        <v>105</v>
      </c>
      <c r="DA453" s="136">
        <v>179.50344827586201</v>
      </c>
      <c r="DB453" s="136">
        <v>179.22437673130199</v>
      </c>
      <c r="DC453" s="136">
        <v>72.5</v>
      </c>
      <c r="DD453" s="136">
        <v>3120.7</v>
      </c>
      <c r="DE453" s="136">
        <v>7272.75</v>
      </c>
      <c r="DF453" s="136">
        <v>670.05</v>
      </c>
      <c r="DG453" s="136">
        <v>29044.924999999999</v>
      </c>
      <c r="DH453" s="136">
        <v>66731</v>
      </c>
      <c r="DI453" s="136">
        <v>457.125</v>
      </c>
      <c r="DJ453" s="136">
        <v>66183.975000000006</v>
      </c>
      <c r="DK453" s="136">
        <v>163529.42499999999</v>
      </c>
      <c r="DL453" s="136">
        <v>442.6</v>
      </c>
      <c r="DM453" s="136">
        <v>61324.925000000003</v>
      </c>
      <c r="DN453" s="136">
        <v>152547.20000000001</v>
      </c>
      <c r="DO453" s="136">
        <v>43.427999999999997</v>
      </c>
      <c r="DP453" s="136">
        <v>1845.558</v>
      </c>
      <c r="DQ453" s="136">
        <v>4282.5219999999999</v>
      </c>
      <c r="DR453" s="136">
        <v>1.623</v>
      </c>
      <c r="DS453" s="136">
        <v>57.201999999999998</v>
      </c>
      <c r="DT453" s="136">
        <v>133.334</v>
      </c>
      <c r="DU453" s="136">
        <v>8.4749999999999996</v>
      </c>
      <c r="DV453" s="136">
        <v>298.5</v>
      </c>
      <c r="DW453" s="136">
        <v>693.02499999999998</v>
      </c>
      <c r="DX453" s="136">
        <v>115.675</v>
      </c>
      <c r="DY453" s="136">
        <v>5692.3249999999998</v>
      </c>
      <c r="DZ453" s="136">
        <v>10635.8</v>
      </c>
      <c r="EA453" s="136">
        <v>200.7</v>
      </c>
      <c r="EB453" s="136">
        <v>8156.9750000000004</v>
      </c>
      <c r="EC453" s="136">
        <v>21282.2</v>
      </c>
      <c r="ED453" s="136"/>
      <c r="EE453" s="136"/>
      <c r="EF453" s="136"/>
      <c r="EG453" s="136"/>
      <c r="EH453" s="136"/>
      <c r="EI453" s="136"/>
      <c r="EJ453" s="136"/>
      <c r="EK453" s="136"/>
      <c r="EL453" s="136"/>
      <c r="EM453" s="136"/>
      <c r="EN453" s="136"/>
      <c r="EO453" s="136"/>
      <c r="EP453" s="136"/>
      <c r="ER453" s="136"/>
      <c r="ES453" s="136"/>
      <c r="ET453" s="136"/>
      <c r="EU453" s="136"/>
      <c r="EV453" s="136"/>
      <c r="EW453" s="136"/>
      <c r="EX453" s="136"/>
      <c r="EY453" s="136"/>
      <c r="EZ453" s="136"/>
      <c r="FA453" s="136"/>
      <c r="FB453" s="136"/>
      <c r="FC453" s="136"/>
      <c r="FD453" s="136"/>
      <c r="FE453" s="136"/>
      <c r="FF453" s="136"/>
      <c r="FG453" s="136"/>
      <c r="FH453" s="136"/>
      <c r="FI453" s="136"/>
      <c r="FJ453" s="136"/>
      <c r="FK453" s="136"/>
      <c r="FL453" s="136"/>
      <c r="FM453" s="136"/>
      <c r="FN453" s="136"/>
      <c r="FO453" s="136"/>
      <c r="FP453" s="136"/>
      <c r="FQ453" s="136"/>
      <c r="FR453" s="136"/>
      <c r="FS453" s="136"/>
      <c r="FT453" s="136"/>
      <c r="FU453" s="136"/>
      <c r="FV453" s="136"/>
      <c r="FW453" s="136"/>
      <c r="FX453" s="136"/>
      <c r="FY453" s="136"/>
      <c r="FZ453" s="136"/>
      <c r="GA453" s="136"/>
      <c r="GB453" s="136"/>
      <c r="GC453" s="136"/>
      <c r="GD453" s="136"/>
      <c r="GE453" s="136"/>
      <c r="GF453" s="136"/>
      <c r="GG453" s="136"/>
      <c r="GH453" s="136"/>
      <c r="GI453" s="136"/>
      <c r="GJ453" s="136"/>
      <c r="GK453" s="136"/>
      <c r="GL453" s="136"/>
      <c r="GM453" s="136"/>
      <c r="GN453" s="136"/>
      <c r="GO453" s="136"/>
      <c r="GP453" s="136"/>
      <c r="GQ453" s="136"/>
      <c r="GR453" s="136"/>
      <c r="GS453" s="136"/>
      <c r="GT453" s="136"/>
      <c r="GU453" s="136"/>
      <c r="GV453" s="136"/>
      <c r="GW453" s="136"/>
      <c r="GX453" s="136"/>
      <c r="GY453" s="136"/>
      <c r="GZ453" s="136"/>
      <c r="HA453" s="136"/>
      <c r="HB453" s="136"/>
      <c r="HC453" s="136"/>
      <c r="HD453" s="136"/>
      <c r="HE453" s="136"/>
      <c r="HF453" s="136"/>
      <c r="HG453" s="136"/>
      <c r="HH453" s="136"/>
      <c r="HI453" s="136"/>
      <c r="HJ453" s="136"/>
      <c r="HK453" s="136"/>
      <c r="HL453" s="136"/>
      <c r="HM453" s="136"/>
      <c r="HN453" s="136"/>
      <c r="HO453" s="136"/>
      <c r="HP453" s="136"/>
      <c r="HQ453" s="136"/>
      <c r="HR453" s="136"/>
      <c r="HS453" s="136"/>
      <c r="HT453" s="136"/>
      <c r="HU453" s="136"/>
      <c r="HV453" s="136"/>
      <c r="HW453" s="136"/>
      <c r="HX453" s="136"/>
      <c r="HY453" s="136"/>
      <c r="HZ453" s="136"/>
      <c r="IA453" s="136"/>
      <c r="IB453" s="136"/>
      <c r="IC453" s="136"/>
      <c r="ID453" s="136"/>
      <c r="IE453" s="136"/>
      <c r="IF453" s="136"/>
      <c r="IG453" s="136"/>
      <c r="IH453" s="136"/>
      <c r="II453" s="136"/>
      <c r="IJ453" s="136"/>
      <c r="IK453" s="136"/>
      <c r="IL453" s="136"/>
      <c r="IM453" s="136"/>
      <c r="IN453" s="136"/>
      <c r="IO453" s="136"/>
      <c r="IP453" s="136"/>
      <c r="IQ453" s="136"/>
      <c r="IR453" s="136"/>
      <c r="IS453" s="136"/>
      <c r="IT453" s="136"/>
      <c r="IU453" s="136"/>
      <c r="IV453" s="136"/>
      <c r="IW453" s="136"/>
      <c r="IX453" s="136"/>
      <c r="IY453" s="136"/>
      <c r="IZ453" s="136"/>
      <c r="JA453" s="136"/>
      <c r="JB453" s="136"/>
      <c r="JC453" s="136"/>
      <c r="JD453" s="136"/>
      <c r="JE453" s="136"/>
      <c r="JF453" s="136"/>
      <c r="JG453" s="136"/>
      <c r="JH453" s="136"/>
      <c r="JI453" s="136"/>
      <c r="JJ453" s="136"/>
      <c r="JK453" s="136"/>
      <c r="JL453" s="136"/>
      <c r="JM453" s="136"/>
      <c r="JN453" s="136"/>
      <c r="JO453" s="136"/>
      <c r="JP453" s="136"/>
      <c r="JQ453" s="136"/>
      <c r="JR453" s="136"/>
      <c r="JS453" s="136"/>
      <c r="JT453" s="136"/>
      <c r="JU453" s="136"/>
      <c r="JV453" s="136"/>
      <c r="JW453" s="136"/>
      <c r="JX453" s="136"/>
      <c r="JY453" s="136"/>
      <c r="JZ453" s="136"/>
      <c r="KA453" s="136"/>
      <c r="KB453" s="136"/>
      <c r="KC453" s="136"/>
      <c r="KD453" s="136"/>
      <c r="KE453" s="136"/>
      <c r="KF453" s="136"/>
      <c r="KG453" s="136"/>
      <c r="KH453" s="136"/>
      <c r="KI453" s="136"/>
      <c r="KJ453" s="136"/>
      <c r="KK453" s="136"/>
      <c r="KL453" s="136"/>
      <c r="KM453" s="136"/>
      <c r="KN453" s="136"/>
      <c r="KO453" s="136"/>
      <c r="KP453" s="136"/>
      <c r="KQ453" s="136"/>
      <c r="KR453" s="136"/>
      <c r="KS453" s="136"/>
      <c r="KT453" s="136"/>
      <c r="KU453" s="136"/>
      <c r="KV453" s="136"/>
      <c r="KW453" s="136"/>
      <c r="KX453" s="136"/>
      <c r="KY453" s="136"/>
      <c r="KZ453" s="136"/>
      <c r="LA453" s="136"/>
      <c r="LB453" s="136"/>
      <c r="LC453" s="136"/>
      <c r="LD453" s="136"/>
      <c r="LE453" s="136"/>
      <c r="LF453" s="136"/>
      <c r="LG453" s="136"/>
      <c r="LH453" s="136"/>
      <c r="LI453" s="136"/>
      <c r="LJ453" s="136"/>
      <c r="LK453" s="136"/>
      <c r="LL453" s="136"/>
      <c r="LM453" s="136"/>
      <c r="LN453" s="136"/>
      <c r="LO453" s="136"/>
      <c r="LP453" s="136"/>
      <c r="LQ453" s="136"/>
      <c r="LR453" s="136"/>
      <c r="LS453" s="136"/>
      <c r="LT453" s="136"/>
      <c r="LU453" s="136"/>
      <c r="LV453" s="136"/>
      <c r="LW453" s="136"/>
      <c r="LX453" s="136"/>
      <c r="LY453" s="136"/>
      <c r="LZ453" s="136"/>
      <c r="MA453" s="136"/>
      <c r="MB453" s="136"/>
      <c r="MC453" s="136"/>
      <c r="MD453" s="136"/>
      <c r="ME453" s="136"/>
      <c r="MF453" s="136"/>
      <c r="MG453" s="136"/>
      <c r="MH453" s="136"/>
      <c r="MI453" s="136"/>
      <c r="MJ453" s="136"/>
      <c r="MK453" s="136"/>
      <c r="ML453" s="136"/>
      <c r="MM453" s="136"/>
      <c r="MN453" s="136"/>
      <c r="MO453" s="136"/>
      <c r="MP453" s="136"/>
      <c r="MQ453" s="136"/>
      <c r="MR453" s="136"/>
      <c r="MS453" s="136"/>
      <c r="MT453" s="136"/>
      <c r="MU453" s="136"/>
      <c r="MV453" s="136"/>
      <c r="MW453" s="136"/>
      <c r="MX453" s="136"/>
      <c r="MY453" s="136"/>
      <c r="MZ453" s="136"/>
      <c r="NA453" s="136"/>
      <c r="NB453" s="136"/>
      <c r="NC453" s="136"/>
      <c r="ND453" s="136"/>
      <c r="NE453" s="136"/>
      <c r="NF453" s="136"/>
      <c r="NG453" s="136"/>
      <c r="NH453" s="136"/>
      <c r="NI453" s="136"/>
      <c r="NJ453" s="136"/>
      <c r="NK453" s="136"/>
      <c r="NL453" s="136"/>
      <c r="NM453" s="136"/>
      <c r="NN453" s="136"/>
      <c r="NO453" s="136"/>
      <c r="NP453" s="136"/>
      <c r="NQ453" s="136"/>
      <c r="NR453" s="136"/>
      <c r="NS453" s="136"/>
      <c r="NT453" s="136"/>
      <c r="NU453" s="136"/>
      <c r="NV453" s="136"/>
      <c r="NW453" s="136"/>
      <c r="NX453" s="136"/>
      <c r="NY453" s="136"/>
      <c r="NZ453" s="136"/>
      <c r="OA453" s="136"/>
      <c r="OB453" s="136"/>
      <c r="OC453" s="136"/>
      <c r="OD453" s="136"/>
      <c r="OE453" s="136"/>
      <c r="OF453" s="136"/>
      <c r="OG453" s="136"/>
      <c r="OH453" s="136"/>
      <c r="OI453" s="136"/>
      <c r="OJ453" s="136"/>
      <c r="OK453" s="136"/>
      <c r="OL453" s="136"/>
      <c r="OM453" s="136"/>
      <c r="ON453" s="136"/>
    </row>
    <row r="454" spans="1:404" ht="20.25" customHeight="1">
      <c r="A454" s="17">
        <v>40319</v>
      </c>
      <c r="B454" s="18" t="s">
        <v>35</v>
      </c>
      <c r="C454" s="19">
        <v>4</v>
      </c>
      <c r="D454" s="14">
        <v>-3.3857699999999999</v>
      </c>
      <c r="E454" s="15">
        <v>-60.320920000000001</v>
      </c>
      <c r="F454" s="11" t="s">
        <v>16</v>
      </c>
      <c r="G454" s="13">
        <v>5</v>
      </c>
      <c r="H454" s="11" t="s">
        <v>43</v>
      </c>
      <c r="I454" s="12" t="s">
        <v>571</v>
      </c>
      <c r="J454" s="12" t="s">
        <v>1931</v>
      </c>
      <c r="K454" s="16" t="s">
        <v>546</v>
      </c>
      <c r="L454" s="136">
        <v>0</v>
      </c>
      <c r="M454" s="20">
        <v>9</v>
      </c>
      <c r="N454" s="20">
        <v>1.17</v>
      </c>
      <c r="O454" s="20">
        <v>31.1</v>
      </c>
      <c r="P454" s="20">
        <v>67</v>
      </c>
      <c r="Q454" s="20">
        <v>1.08</v>
      </c>
      <c r="R454" s="236">
        <v>116.13333333333333</v>
      </c>
      <c r="S454" s="236">
        <v>8.6133333333333351</v>
      </c>
      <c r="T454" s="236">
        <v>5.666666666666667</v>
      </c>
      <c r="U454" s="236">
        <v>1.3333333333333333</v>
      </c>
      <c r="V454" s="21" t="s">
        <v>15</v>
      </c>
      <c r="W454" s="20">
        <v>7.78</v>
      </c>
      <c r="X454" s="20">
        <v>1.77</v>
      </c>
      <c r="Y454" s="20">
        <v>19.47</v>
      </c>
      <c r="Z454" s="236">
        <v>7.25</v>
      </c>
      <c r="AA454" s="167">
        <v>6.8</v>
      </c>
      <c r="AB454" s="167">
        <v>6.93</v>
      </c>
      <c r="AC454" s="167">
        <v>31.55</v>
      </c>
      <c r="AD454" s="167">
        <v>0.05</v>
      </c>
      <c r="AE454" s="178" t="s">
        <v>1900</v>
      </c>
      <c r="AF454" s="167">
        <v>1.41</v>
      </c>
      <c r="AG454" s="28" t="s">
        <v>1900</v>
      </c>
      <c r="AH454" s="167">
        <v>2.54</v>
      </c>
      <c r="AI454" s="206">
        <v>8.58</v>
      </c>
      <c r="AJ454" s="167">
        <v>1.23</v>
      </c>
      <c r="AK454" s="167">
        <v>1.89</v>
      </c>
      <c r="AL454" s="167">
        <v>1.1100000000000001</v>
      </c>
      <c r="AM454" s="206" t="s">
        <v>1907</v>
      </c>
      <c r="AN454" s="21" t="s">
        <v>15</v>
      </c>
      <c r="AO454" s="204">
        <v>38.456666666666671</v>
      </c>
      <c r="AP454" s="204">
        <v>3.66</v>
      </c>
      <c r="AQ454" s="217">
        <f t="shared" ref="AQ454:AQ455" si="71">AO454+AP454</f>
        <v>42.116666666666674</v>
      </c>
      <c r="AR454" s="261">
        <f t="shared" si="67"/>
        <v>0.9130985358132172</v>
      </c>
      <c r="AS454" s="20">
        <v>3.74</v>
      </c>
      <c r="AT454" s="21" t="s">
        <v>15</v>
      </c>
      <c r="AU454" s="21" t="s">
        <v>15</v>
      </c>
      <c r="AV454" s="21" t="s">
        <v>15</v>
      </c>
      <c r="AW454" s="204" t="str">
        <f t="shared" ref="AW454:AW455" si="72">IF(AM454="&lt;0.003","&lt;0.17",(AM454*1000)/1.28784/14.0067)</f>
        <v>&lt;0.17</v>
      </c>
      <c r="AX454" s="20">
        <v>1.2871300000000001</v>
      </c>
      <c r="AY454" s="20">
        <v>0.30828</v>
      </c>
      <c r="AZ454" s="217">
        <f t="shared" si="37"/>
        <v>4.6581144754603954E-2</v>
      </c>
      <c r="BA454" s="20">
        <v>0.97885</v>
      </c>
      <c r="BB454" s="248">
        <f t="shared" ref="BB454" si="73">(BA454*62.004*0.001)/0.2259</f>
        <v>0.26867027622841966</v>
      </c>
      <c r="BC454" s="20">
        <v>0.38079000000000002</v>
      </c>
      <c r="BD454" s="206">
        <f t="shared" si="41"/>
        <v>0.11089711788408466</v>
      </c>
      <c r="BE454" s="21" t="s">
        <v>15</v>
      </c>
      <c r="BF454" s="235">
        <v>2.54</v>
      </c>
      <c r="BG454" s="217" t="s">
        <v>15</v>
      </c>
      <c r="BH454" s="21" t="s">
        <v>15</v>
      </c>
      <c r="BI454" s="21" t="s">
        <v>15</v>
      </c>
      <c r="BJ454" s="309">
        <v>21.428529999999999</v>
      </c>
      <c r="BK454" s="309">
        <v>1575538000</v>
      </c>
      <c r="BL454" s="309">
        <v>271104400</v>
      </c>
      <c r="BM454" s="309">
        <v>0.4682906</v>
      </c>
      <c r="BN454" s="309">
        <v>0.20164109999999999</v>
      </c>
      <c r="BO454" s="309">
        <v>0.17424919999999999</v>
      </c>
      <c r="BP454" s="309">
        <v>0.1429368</v>
      </c>
      <c r="BQ454" s="309">
        <v>4.1120569999999999E-6</v>
      </c>
      <c r="BR454" s="309">
        <v>1.28781E-2</v>
      </c>
      <c r="BS454" s="136">
        <v>12.727057695388799</v>
      </c>
      <c r="BT454" s="136">
        <v>8.7177751064300502</v>
      </c>
      <c r="BU454" s="136">
        <v>-4.0138609620044002E-4</v>
      </c>
      <c r="BV454" s="136">
        <v>-5.2293615590315301E-4</v>
      </c>
      <c r="BW454" s="136">
        <v>6.6104342113249004E-4</v>
      </c>
      <c r="BX454" s="136">
        <v>52.491513807441301</v>
      </c>
      <c r="BY454" s="136">
        <v>4990.1057520682798</v>
      </c>
      <c r="BZ454" s="136">
        <v>0</v>
      </c>
      <c r="CA454" s="309">
        <v>7.1211905514182605E-5</v>
      </c>
      <c r="CB454" s="136">
        <v>5701.7164905193304</v>
      </c>
      <c r="CC454" s="136">
        <v>32044.0611300446</v>
      </c>
      <c r="CD454" s="136">
        <v>13828.699357888199</v>
      </c>
      <c r="CE454" s="136">
        <v>0</v>
      </c>
      <c r="CF454" s="136">
        <v>77.501194999999996</v>
      </c>
      <c r="CG454" s="136">
        <v>147.54650899999999</v>
      </c>
      <c r="CH454" s="136">
        <v>26.2</v>
      </c>
      <c r="CI454" s="136">
        <v>28.068275862069001</v>
      </c>
      <c r="CJ454" s="136">
        <v>27.506925207756201</v>
      </c>
      <c r="CK454" s="136">
        <v>6.1199999999999997E-2</v>
      </c>
      <c r="CL454" s="136">
        <v>9.4428000000000001</v>
      </c>
      <c r="CM454" s="136">
        <v>34.811999999999998</v>
      </c>
      <c r="CN454" s="136">
        <v>46.922221999999998</v>
      </c>
      <c r="CO454" s="136">
        <v>29896.922267999998</v>
      </c>
      <c r="CP454" s="136">
        <v>68445.784629000002</v>
      </c>
      <c r="CQ454" s="136">
        <v>89</v>
      </c>
      <c r="CR454" s="136">
        <v>79.455172413793093</v>
      </c>
      <c r="CS454" s="136">
        <v>79.542936288088598</v>
      </c>
      <c r="CT454" s="136">
        <v>1006.9</v>
      </c>
      <c r="CU454" s="136">
        <v>1005.81793103448</v>
      </c>
      <c r="CV454" s="136">
        <v>1006.21662049862</v>
      </c>
      <c r="CW454" s="136">
        <v>0</v>
      </c>
      <c r="CX454" s="136">
        <v>1.18551724137931</v>
      </c>
      <c r="CY454" s="136">
        <v>1.5119113573407199</v>
      </c>
      <c r="CZ454" s="136">
        <v>25</v>
      </c>
      <c r="DA454" s="136">
        <v>160.33103448275901</v>
      </c>
      <c r="DB454" s="136">
        <v>174.60941828254801</v>
      </c>
      <c r="DC454" s="136">
        <v>24.8</v>
      </c>
      <c r="DD454" s="136">
        <v>3121.9749999999999</v>
      </c>
      <c r="DE454" s="136">
        <v>7198.6500000000096</v>
      </c>
      <c r="DF454" s="136">
        <v>201.65</v>
      </c>
      <c r="DG454" s="136">
        <v>28969.75</v>
      </c>
      <c r="DH454" s="136">
        <v>66260.524999999994</v>
      </c>
      <c r="DI454" s="136">
        <v>467.92500000000001</v>
      </c>
      <c r="DJ454" s="136">
        <v>66246.324999999997</v>
      </c>
      <c r="DK454" s="136">
        <v>163690.875</v>
      </c>
      <c r="DL454" s="136">
        <v>442.02499999999998</v>
      </c>
      <c r="DM454" s="136">
        <v>61269.55</v>
      </c>
      <c r="DN454" s="136">
        <v>152806.375</v>
      </c>
      <c r="DO454" s="136">
        <v>14.852</v>
      </c>
      <c r="DP454" s="136">
        <v>1836.7349999999999</v>
      </c>
      <c r="DQ454" s="136">
        <v>4252.9579999999996</v>
      </c>
      <c r="DR454" s="136">
        <v>0.38800000000000001</v>
      </c>
      <c r="DS454" s="136">
        <v>56.526000000000003</v>
      </c>
      <c r="DT454" s="136">
        <v>131.887</v>
      </c>
      <c r="DU454" s="136">
        <v>2</v>
      </c>
      <c r="DV454" s="136">
        <v>294.95</v>
      </c>
      <c r="DW454" s="136">
        <v>685.95</v>
      </c>
      <c r="DX454" s="136">
        <v>1.375</v>
      </c>
      <c r="DY454" s="136">
        <v>5528.6750000000002</v>
      </c>
      <c r="DZ454" s="136">
        <v>10762.15</v>
      </c>
      <c r="EA454" s="136">
        <v>96.35</v>
      </c>
      <c r="EB454" s="136">
        <v>8275.5750000000007</v>
      </c>
      <c r="EC454" s="136">
        <v>20925.400000000001</v>
      </c>
      <c r="ED454" s="136"/>
      <c r="EE454" s="136"/>
      <c r="EF454" s="136"/>
      <c r="EG454" s="136"/>
      <c r="EH454" s="136"/>
      <c r="EI454" s="136"/>
      <c r="EJ454" s="136"/>
      <c r="EK454" s="136"/>
      <c r="EL454" s="136"/>
      <c r="EM454" s="136"/>
      <c r="EN454" s="136"/>
      <c r="EO454" s="136"/>
      <c r="EP454" s="136"/>
      <c r="ER454" s="136"/>
      <c r="ES454" s="136"/>
      <c r="ET454" s="136"/>
      <c r="EU454" s="136"/>
      <c r="EV454" s="136"/>
      <c r="EW454" s="136"/>
      <c r="EX454" s="136"/>
      <c r="EY454" s="136"/>
      <c r="EZ454" s="136"/>
      <c r="FA454" s="136"/>
      <c r="FB454" s="136"/>
      <c r="FC454" s="136"/>
      <c r="FD454" s="136"/>
      <c r="FE454" s="136"/>
      <c r="FF454" s="136"/>
      <c r="FG454" s="136"/>
      <c r="FH454" s="136"/>
      <c r="FI454" s="136"/>
      <c r="FJ454" s="136"/>
      <c r="FK454" s="136"/>
      <c r="FL454" s="136"/>
      <c r="FM454" s="136"/>
      <c r="FN454" s="136"/>
      <c r="FO454" s="136"/>
      <c r="FP454" s="136"/>
      <c r="FQ454" s="136"/>
      <c r="FR454" s="136"/>
      <c r="FS454" s="136"/>
      <c r="FT454" s="136"/>
      <c r="FU454" s="136"/>
      <c r="FV454" s="136"/>
      <c r="FW454" s="136"/>
      <c r="FX454" s="136"/>
      <c r="FY454" s="136"/>
      <c r="FZ454" s="136"/>
      <c r="GA454" s="136"/>
      <c r="GB454" s="136"/>
      <c r="GC454" s="136"/>
      <c r="GD454" s="136"/>
      <c r="GE454" s="136"/>
      <c r="GF454" s="136"/>
      <c r="GG454" s="136"/>
      <c r="GH454" s="136"/>
      <c r="GI454" s="136"/>
      <c r="GJ454" s="136"/>
      <c r="GK454" s="136"/>
      <c r="GL454" s="136"/>
      <c r="GM454" s="136"/>
      <c r="GN454" s="136"/>
      <c r="GO454" s="136"/>
      <c r="GP454" s="136"/>
      <c r="GQ454" s="136"/>
      <c r="GR454" s="136"/>
      <c r="GS454" s="136"/>
      <c r="GT454" s="136"/>
      <c r="GU454" s="136"/>
      <c r="GV454" s="136"/>
      <c r="GW454" s="136"/>
      <c r="GX454" s="136"/>
      <c r="GY454" s="136"/>
      <c r="GZ454" s="136"/>
      <c r="HA454" s="136"/>
      <c r="HB454" s="136"/>
      <c r="HC454" s="136"/>
      <c r="HD454" s="136"/>
      <c r="HE454" s="136"/>
      <c r="HF454" s="136"/>
      <c r="HG454" s="136"/>
      <c r="HH454" s="136"/>
      <c r="HI454" s="136"/>
      <c r="HJ454" s="136"/>
      <c r="HK454" s="136"/>
      <c r="HL454" s="136"/>
      <c r="HM454" s="136"/>
      <c r="HN454" s="136"/>
      <c r="HO454" s="136"/>
      <c r="HP454" s="136"/>
      <c r="HQ454" s="136"/>
      <c r="HR454" s="136"/>
      <c r="HS454" s="136"/>
      <c r="HT454" s="136"/>
      <c r="HU454" s="136"/>
      <c r="HV454" s="136"/>
      <c r="HW454" s="136"/>
      <c r="HX454" s="136"/>
      <c r="HY454" s="136"/>
      <c r="HZ454" s="136"/>
      <c r="IA454" s="136"/>
      <c r="IB454" s="136"/>
      <c r="IC454" s="136"/>
      <c r="ID454" s="136"/>
      <c r="IE454" s="136"/>
      <c r="IF454" s="136"/>
      <c r="IG454" s="136"/>
      <c r="IH454" s="136"/>
      <c r="II454" s="136"/>
      <c r="IJ454" s="136"/>
      <c r="IK454" s="136"/>
      <c r="IL454" s="136"/>
      <c r="IM454" s="136"/>
      <c r="IN454" s="136"/>
      <c r="IO454" s="136"/>
      <c r="IP454" s="136"/>
      <c r="IQ454" s="136"/>
      <c r="IR454" s="136"/>
      <c r="IS454" s="136"/>
      <c r="IT454" s="136"/>
      <c r="IU454" s="136"/>
      <c r="IV454" s="136"/>
      <c r="IW454" s="136"/>
      <c r="IX454" s="136"/>
      <c r="IY454" s="136"/>
      <c r="IZ454" s="136"/>
      <c r="JA454" s="136"/>
      <c r="JB454" s="136"/>
      <c r="JC454" s="136"/>
      <c r="JD454" s="136"/>
      <c r="JE454" s="136"/>
      <c r="JF454" s="136"/>
      <c r="JG454" s="136"/>
      <c r="JH454" s="136"/>
      <c r="JI454" s="136"/>
      <c r="JJ454" s="136"/>
      <c r="JK454" s="136"/>
      <c r="JL454" s="136"/>
      <c r="JM454" s="136"/>
      <c r="JN454" s="136"/>
      <c r="JO454" s="136"/>
      <c r="JP454" s="136"/>
      <c r="JQ454" s="136"/>
      <c r="JR454" s="136"/>
      <c r="JS454" s="136"/>
      <c r="JT454" s="136"/>
      <c r="JU454" s="136"/>
      <c r="JV454" s="136"/>
      <c r="JW454" s="136"/>
      <c r="JX454" s="136"/>
      <c r="JY454" s="136"/>
      <c r="JZ454" s="136"/>
      <c r="KA454" s="136"/>
      <c r="KB454" s="136"/>
      <c r="KC454" s="136"/>
      <c r="KD454" s="136"/>
      <c r="KE454" s="136"/>
      <c r="KF454" s="136"/>
      <c r="KG454" s="136"/>
      <c r="KH454" s="136"/>
      <c r="KI454" s="136"/>
      <c r="KJ454" s="136"/>
      <c r="KK454" s="136"/>
      <c r="KL454" s="136"/>
      <c r="KM454" s="136"/>
      <c r="KN454" s="136"/>
      <c r="KO454" s="136"/>
      <c r="KP454" s="136"/>
      <c r="KQ454" s="136"/>
      <c r="KR454" s="136"/>
      <c r="KS454" s="136"/>
      <c r="KT454" s="136"/>
      <c r="KU454" s="136"/>
      <c r="KV454" s="136"/>
      <c r="KW454" s="136"/>
      <c r="KX454" s="136"/>
      <c r="KY454" s="136"/>
      <c r="KZ454" s="136"/>
      <c r="LA454" s="136"/>
      <c r="LB454" s="136"/>
      <c r="LC454" s="136"/>
      <c r="LD454" s="136"/>
      <c r="LE454" s="136"/>
      <c r="LF454" s="136"/>
      <c r="LG454" s="136"/>
      <c r="LH454" s="136"/>
      <c r="LI454" s="136"/>
      <c r="LJ454" s="136"/>
      <c r="LK454" s="136"/>
      <c r="LL454" s="136"/>
      <c r="LM454" s="136"/>
      <c r="LN454" s="136"/>
      <c r="LO454" s="136"/>
      <c r="LP454" s="136"/>
      <c r="LQ454" s="136"/>
      <c r="LR454" s="136"/>
      <c r="LS454" s="136"/>
      <c r="LT454" s="136"/>
      <c r="LU454" s="136"/>
      <c r="LV454" s="136"/>
      <c r="LW454" s="136"/>
      <c r="LX454" s="136"/>
      <c r="LY454" s="136"/>
      <c r="LZ454" s="136"/>
      <c r="MA454" s="136"/>
      <c r="MB454" s="136"/>
      <c r="MC454" s="136"/>
      <c r="MD454" s="136"/>
      <c r="ME454" s="136"/>
      <c r="MF454" s="136"/>
      <c r="MG454" s="136"/>
      <c r="MH454" s="136"/>
      <c r="MI454" s="136"/>
      <c r="MJ454" s="136"/>
      <c r="MK454" s="136"/>
      <c r="ML454" s="136"/>
      <c r="MM454" s="136"/>
      <c r="MN454" s="136"/>
      <c r="MO454" s="136"/>
      <c r="MP454" s="136"/>
      <c r="MQ454" s="136"/>
      <c r="MR454" s="136"/>
      <c r="MS454" s="136"/>
      <c r="MT454" s="136"/>
      <c r="MU454" s="136"/>
      <c r="MV454" s="136"/>
      <c r="MW454" s="136"/>
      <c r="MX454" s="136"/>
      <c r="MY454" s="136"/>
      <c r="MZ454" s="136"/>
      <c r="NA454" s="136"/>
      <c r="NB454" s="136"/>
      <c r="NC454" s="136"/>
      <c r="ND454" s="136"/>
      <c r="NE454" s="136"/>
      <c r="NF454" s="136"/>
      <c r="NG454" s="136"/>
      <c r="NH454" s="136"/>
      <c r="NI454" s="136"/>
      <c r="NJ454" s="136"/>
      <c r="NK454" s="136"/>
      <c r="NL454" s="136"/>
      <c r="NM454" s="136"/>
      <c r="NN454" s="136"/>
      <c r="NO454" s="136"/>
      <c r="NP454" s="136"/>
      <c r="NQ454" s="136"/>
      <c r="NR454" s="136"/>
      <c r="NS454" s="136"/>
      <c r="NT454" s="136"/>
      <c r="NU454" s="136"/>
      <c r="NV454" s="136"/>
      <c r="NW454" s="136"/>
      <c r="NX454" s="136"/>
      <c r="NY454" s="136"/>
      <c r="NZ454" s="136"/>
      <c r="OA454" s="136"/>
      <c r="OB454" s="136"/>
      <c r="OC454" s="136"/>
      <c r="OD454" s="136"/>
      <c r="OE454" s="136"/>
      <c r="OF454" s="136"/>
      <c r="OG454" s="136"/>
      <c r="OH454" s="136"/>
      <c r="OI454" s="136"/>
      <c r="OJ454" s="136"/>
      <c r="OK454" s="136"/>
      <c r="OL454" s="136"/>
      <c r="OM454" s="136"/>
      <c r="ON454" s="136"/>
    </row>
    <row r="455" spans="1:404" ht="20.25" customHeight="1">
      <c r="A455" s="25">
        <v>40319</v>
      </c>
      <c r="B455" s="26" t="s">
        <v>35</v>
      </c>
      <c r="C455" s="27">
        <v>4</v>
      </c>
      <c r="D455" s="14">
        <v>-3.3857699999999999</v>
      </c>
      <c r="E455" s="23">
        <v>-60.320920000000001</v>
      </c>
      <c r="F455" s="11" t="s">
        <v>16</v>
      </c>
      <c r="G455" s="13">
        <v>5</v>
      </c>
      <c r="H455" s="11" t="s">
        <v>43</v>
      </c>
      <c r="I455" s="12" t="s">
        <v>570</v>
      </c>
      <c r="J455" s="12" t="s">
        <v>1931</v>
      </c>
      <c r="K455" s="24" t="s">
        <v>546</v>
      </c>
      <c r="L455" s="136">
        <v>1</v>
      </c>
      <c r="M455" s="28">
        <v>9</v>
      </c>
      <c r="N455" s="28">
        <v>1.17</v>
      </c>
      <c r="O455" s="28">
        <v>31.12</v>
      </c>
      <c r="P455" s="28">
        <v>67</v>
      </c>
      <c r="Q455" s="28">
        <v>0.51</v>
      </c>
      <c r="R455" s="228">
        <v>116.03333333333335</v>
      </c>
      <c r="S455" s="228">
        <v>8.6033333333333335</v>
      </c>
      <c r="T455" s="228">
        <v>5.8999999999999995</v>
      </c>
      <c r="U455" s="228">
        <v>1.3666666666666665</v>
      </c>
      <c r="V455" s="21" t="s">
        <v>15</v>
      </c>
      <c r="W455" s="28">
        <v>7.77</v>
      </c>
      <c r="X455" s="28">
        <v>1.48</v>
      </c>
      <c r="Y455" s="28">
        <v>7.42</v>
      </c>
      <c r="Z455" s="228">
        <v>6</v>
      </c>
      <c r="AA455" s="20">
        <v>5.6</v>
      </c>
      <c r="AB455" s="20">
        <v>7</v>
      </c>
      <c r="AC455" s="20">
        <v>31.35</v>
      </c>
      <c r="AD455" s="20">
        <v>0.05</v>
      </c>
      <c r="AE455" s="178" t="s">
        <v>1900</v>
      </c>
      <c r="AF455" s="20">
        <v>0.64</v>
      </c>
      <c r="AG455" s="28" t="s">
        <v>1900</v>
      </c>
      <c r="AH455" s="20">
        <v>1.29</v>
      </c>
      <c r="AI455" s="204">
        <v>8.51</v>
      </c>
      <c r="AJ455" s="20">
        <v>1.23</v>
      </c>
      <c r="AK455" s="20">
        <v>1.88</v>
      </c>
      <c r="AL455" s="20">
        <v>1.1000000000000001</v>
      </c>
      <c r="AM455" s="206" t="s">
        <v>1907</v>
      </c>
      <c r="AN455" s="29" t="s">
        <v>15</v>
      </c>
      <c r="AO455" s="205">
        <v>30.926666666666666</v>
      </c>
      <c r="AP455" s="205">
        <v>4.3966666666666674</v>
      </c>
      <c r="AQ455" s="217">
        <f t="shared" si="71"/>
        <v>35.323333333333331</v>
      </c>
      <c r="AR455" s="261">
        <f t="shared" si="67"/>
        <v>0.87553081060677551</v>
      </c>
      <c r="AS455" s="28">
        <v>6.38</v>
      </c>
      <c r="AT455" s="29" t="s">
        <v>15</v>
      </c>
      <c r="AU455" s="29" t="s">
        <v>15</v>
      </c>
      <c r="AV455" s="29" t="s">
        <v>15</v>
      </c>
      <c r="AW455" s="204" t="str">
        <f t="shared" si="72"/>
        <v>&lt;0.17</v>
      </c>
      <c r="AX455" s="28">
        <v>0.27245999999999998</v>
      </c>
      <c r="AY455" s="28">
        <v>4.8099999999999997E-2</v>
      </c>
      <c r="AZ455" s="217">
        <f t="shared" si="37"/>
        <v>7.2679157347101658E-3</v>
      </c>
      <c r="BA455" s="28">
        <v>0.22436</v>
      </c>
      <c r="BB455" s="248">
        <f t="shared" ref="BB455" si="74">(BA455*62.004*0.001)/0.2259</f>
        <v>6.1581307835325366E-2</v>
      </c>
      <c r="BC455" s="28">
        <v>7.7079999999999996E-2</v>
      </c>
      <c r="BD455" s="206">
        <f t="shared" si="41"/>
        <v>2.2447936780128797E-2</v>
      </c>
      <c r="BE455" s="28">
        <v>97</v>
      </c>
      <c r="BF455" s="206">
        <f t="shared" si="39"/>
        <v>29.283975935215242</v>
      </c>
      <c r="BG455" s="217" t="s">
        <v>15</v>
      </c>
      <c r="BH455" s="29" t="s">
        <v>15</v>
      </c>
      <c r="BI455" s="29" t="s">
        <v>15</v>
      </c>
      <c r="BJ455" s="309">
        <v>21.428529999999999</v>
      </c>
      <c r="BK455" s="309">
        <v>1575538000</v>
      </c>
      <c r="BL455" s="309">
        <v>271104400</v>
      </c>
      <c r="BM455" s="309">
        <v>0.4682906</v>
      </c>
      <c r="BN455" s="309">
        <v>0.20164109999999999</v>
      </c>
      <c r="BO455" s="309">
        <v>0.17424919999999999</v>
      </c>
      <c r="BP455" s="309">
        <v>0.1429368</v>
      </c>
      <c r="BQ455" s="309">
        <v>4.1120569999999999E-6</v>
      </c>
      <c r="BR455" s="309">
        <v>1.28781E-2</v>
      </c>
      <c r="BS455" s="136">
        <v>12.727057695388799</v>
      </c>
      <c r="BT455" s="136">
        <v>8.7177751064300502</v>
      </c>
      <c r="BU455" s="136">
        <v>-4.0138609620044002E-4</v>
      </c>
      <c r="BV455" s="136">
        <v>-5.2293615590315301E-4</v>
      </c>
      <c r="BW455" s="136">
        <v>6.6104342113249004E-4</v>
      </c>
      <c r="BX455" s="136">
        <v>52.491513807441301</v>
      </c>
      <c r="BY455" s="136">
        <v>4990.1057520682798</v>
      </c>
      <c r="BZ455" s="136">
        <v>0</v>
      </c>
      <c r="CA455" s="309">
        <v>7.1211905514182605E-5</v>
      </c>
      <c r="CB455" s="136">
        <v>5701.7164905193304</v>
      </c>
      <c r="CC455" s="136">
        <v>32044.0611300446</v>
      </c>
      <c r="CD455" s="136">
        <v>13828.699357888199</v>
      </c>
      <c r="CE455" s="136">
        <v>0</v>
      </c>
      <c r="CF455" s="136">
        <v>77.501194999999996</v>
      </c>
      <c r="CG455" s="136">
        <v>147.54650899999999</v>
      </c>
      <c r="CH455" s="136">
        <v>26.2</v>
      </c>
      <c r="CI455" s="136">
        <v>28.068275862069001</v>
      </c>
      <c r="CJ455" s="136">
        <v>27.506925207756201</v>
      </c>
      <c r="CK455" s="136">
        <v>6.1199999999999997E-2</v>
      </c>
      <c r="CL455" s="136">
        <v>9.4428000000000001</v>
      </c>
      <c r="CM455" s="136">
        <v>34.811999999999998</v>
      </c>
      <c r="CN455" s="136">
        <v>46.922221999999998</v>
      </c>
      <c r="CO455" s="136">
        <v>29896.922267999998</v>
      </c>
      <c r="CP455" s="136">
        <v>68445.784629000002</v>
      </c>
      <c r="CQ455" s="136">
        <v>89</v>
      </c>
      <c r="CR455" s="136">
        <v>79.455172413793093</v>
      </c>
      <c r="CS455" s="136">
        <v>79.542936288088598</v>
      </c>
      <c r="CT455" s="136">
        <v>1006.9</v>
      </c>
      <c r="CU455" s="136">
        <v>1005.81793103448</v>
      </c>
      <c r="CV455" s="136">
        <v>1006.21662049862</v>
      </c>
      <c r="CW455" s="136">
        <v>0</v>
      </c>
      <c r="CX455" s="136">
        <v>1.18551724137931</v>
      </c>
      <c r="CY455" s="136">
        <v>1.5119113573407199</v>
      </c>
      <c r="CZ455" s="136">
        <v>25</v>
      </c>
      <c r="DA455" s="136">
        <v>160.33103448275901</v>
      </c>
      <c r="DB455" s="136">
        <v>174.60941828254801</v>
      </c>
      <c r="DC455" s="136">
        <v>24.8</v>
      </c>
      <c r="DD455" s="136">
        <v>3121.9749999999999</v>
      </c>
      <c r="DE455" s="136">
        <v>7198.6500000000096</v>
      </c>
      <c r="DF455" s="136">
        <v>201.65</v>
      </c>
      <c r="DG455" s="136">
        <v>28969.75</v>
      </c>
      <c r="DH455" s="136">
        <v>66260.524999999994</v>
      </c>
      <c r="DI455" s="136">
        <v>467.92500000000001</v>
      </c>
      <c r="DJ455" s="136">
        <v>66246.324999999997</v>
      </c>
      <c r="DK455" s="136">
        <v>163690.875</v>
      </c>
      <c r="DL455" s="136">
        <v>442.02499999999998</v>
      </c>
      <c r="DM455" s="136">
        <v>61269.55</v>
      </c>
      <c r="DN455" s="136">
        <v>152806.375</v>
      </c>
      <c r="DO455" s="136">
        <v>14.852</v>
      </c>
      <c r="DP455" s="136">
        <v>1836.7349999999999</v>
      </c>
      <c r="DQ455" s="136">
        <v>4252.9579999999996</v>
      </c>
      <c r="DR455" s="136">
        <v>0.38800000000000001</v>
      </c>
      <c r="DS455" s="136">
        <v>56.526000000000003</v>
      </c>
      <c r="DT455" s="136">
        <v>131.887</v>
      </c>
      <c r="DU455" s="136">
        <v>2</v>
      </c>
      <c r="DV455" s="136">
        <v>294.95</v>
      </c>
      <c r="DW455" s="136">
        <v>685.95</v>
      </c>
      <c r="DX455" s="136">
        <v>1.375</v>
      </c>
      <c r="DY455" s="136">
        <v>5528.6750000000002</v>
      </c>
      <c r="DZ455" s="136">
        <v>10762.15</v>
      </c>
      <c r="EA455" s="136">
        <v>96.35</v>
      </c>
      <c r="EB455" s="136">
        <v>8275.5750000000007</v>
      </c>
      <c r="EC455" s="136">
        <v>20925.400000000001</v>
      </c>
      <c r="ED455" s="145">
        <v>0</v>
      </c>
      <c r="EE455" s="145">
        <v>0</v>
      </c>
      <c r="EF455" s="145">
        <v>0</v>
      </c>
      <c r="EG455" s="145">
        <v>0</v>
      </c>
      <c r="EH455" s="145">
        <v>0</v>
      </c>
      <c r="EI455" s="145">
        <v>20.38216560509554</v>
      </c>
      <c r="EJ455" s="145">
        <v>0</v>
      </c>
      <c r="EK455" s="145">
        <v>0</v>
      </c>
      <c r="EL455" s="145">
        <v>0</v>
      </c>
      <c r="EM455" s="145">
        <v>101.9108280254777</v>
      </c>
      <c r="EN455" s="145">
        <v>0</v>
      </c>
      <c r="EO455" s="145">
        <v>244.5859872611465</v>
      </c>
      <c r="EP455" s="145">
        <v>40.764331210191081</v>
      </c>
      <c r="EQ455" s="149">
        <v>40.764331210191081</v>
      </c>
      <c r="ER455" s="145">
        <v>0</v>
      </c>
      <c r="ES455" s="145">
        <v>0</v>
      </c>
      <c r="ET455" s="145">
        <v>0</v>
      </c>
      <c r="EU455" s="145">
        <v>0</v>
      </c>
      <c r="EV455" s="145">
        <v>0</v>
      </c>
      <c r="EW455" s="145">
        <v>0</v>
      </c>
      <c r="EX455" s="145">
        <v>0</v>
      </c>
      <c r="EY455" s="145">
        <v>0</v>
      </c>
      <c r="EZ455" s="145">
        <v>0</v>
      </c>
      <c r="FA455" s="145">
        <v>0</v>
      </c>
      <c r="FB455" s="145">
        <v>0</v>
      </c>
      <c r="FC455" s="145">
        <v>0</v>
      </c>
      <c r="FD455" s="145">
        <v>0</v>
      </c>
      <c r="FE455" s="145">
        <v>0</v>
      </c>
      <c r="FF455" s="145">
        <v>0</v>
      </c>
      <c r="FG455" s="145">
        <v>0</v>
      </c>
      <c r="FH455" s="145">
        <v>0</v>
      </c>
      <c r="FI455" s="145">
        <v>20.38216560509554</v>
      </c>
      <c r="FJ455" s="145">
        <v>0</v>
      </c>
      <c r="FK455" s="145">
        <v>0</v>
      </c>
      <c r="FL455" s="145">
        <v>0</v>
      </c>
      <c r="FM455" s="145">
        <v>0</v>
      </c>
      <c r="FN455" s="145">
        <v>0</v>
      </c>
      <c r="FO455" s="145">
        <v>0</v>
      </c>
      <c r="FP455" s="145">
        <v>0</v>
      </c>
      <c r="FQ455" s="145">
        <v>0</v>
      </c>
      <c r="FR455" s="145">
        <v>0</v>
      </c>
      <c r="FS455" s="145">
        <v>20.38216560509554</v>
      </c>
      <c r="FT455" s="145">
        <v>0</v>
      </c>
      <c r="FU455" s="145">
        <v>0</v>
      </c>
      <c r="FV455" s="145">
        <v>0</v>
      </c>
      <c r="FW455" s="145">
        <v>0</v>
      </c>
      <c r="FX455" s="145">
        <v>40.764331210191081</v>
      </c>
      <c r="FY455" s="145">
        <v>0</v>
      </c>
      <c r="FZ455" s="145">
        <v>0</v>
      </c>
      <c r="GA455" s="145">
        <v>0</v>
      </c>
      <c r="GB455" s="145">
        <v>203.8216560509554</v>
      </c>
      <c r="GC455" s="145">
        <v>0</v>
      </c>
      <c r="GD455" s="145">
        <v>0</v>
      </c>
      <c r="GE455" s="145">
        <v>0</v>
      </c>
      <c r="GF455" s="145">
        <v>0</v>
      </c>
      <c r="GG455" s="145">
        <v>0</v>
      </c>
      <c r="GH455" s="145">
        <v>0</v>
      </c>
      <c r="GI455" s="145">
        <v>0</v>
      </c>
      <c r="GJ455" s="145">
        <v>0</v>
      </c>
      <c r="GK455" s="145">
        <v>0</v>
      </c>
      <c r="GL455" s="145">
        <v>0</v>
      </c>
      <c r="GM455" s="145">
        <v>20.38216560509554</v>
      </c>
      <c r="GN455" s="145">
        <v>0</v>
      </c>
      <c r="GO455" s="145">
        <v>0</v>
      </c>
      <c r="GP455" s="145">
        <v>0</v>
      </c>
      <c r="GQ455" s="145">
        <v>0</v>
      </c>
      <c r="GR455" s="145">
        <v>0</v>
      </c>
      <c r="GS455" s="145">
        <v>20.38216560509554</v>
      </c>
      <c r="GT455" s="145">
        <v>0</v>
      </c>
      <c r="GU455" s="145">
        <v>0</v>
      </c>
      <c r="GV455" s="145">
        <v>0</v>
      </c>
      <c r="GW455" s="145">
        <v>0</v>
      </c>
      <c r="GX455" s="145">
        <v>0</v>
      </c>
      <c r="GY455" s="145">
        <v>0</v>
      </c>
      <c r="GZ455" s="145">
        <v>0</v>
      </c>
      <c r="HA455" s="145">
        <v>0</v>
      </c>
      <c r="HB455" s="145">
        <v>0</v>
      </c>
      <c r="HC455" s="145">
        <v>0</v>
      </c>
      <c r="HD455" s="145">
        <v>0</v>
      </c>
      <c r="HE455" s="145">
        <v>0</v>
      </c>
      <c r="HF455" s="145">
        <v>0</v>
      </c>
      <c r="HG455" s="145">
        <v>0</v>
      </c>
      <c r="HH455" s="145">
        <v>0</v>
      </c>
      <c r="HI455" s="145">
        <v>0</v>
      </c>
      <c r="HJ455" s="145">
        <v>20.38216560509554</v>
      </c>
      <c r="HK455" s="145">
        <v>0</v>
      </c>
      <c r="HL455" s="145">
        <v>224.20382165605093</v>
      </c>
      <c r="HM455" s="145">
        <v>40.764331210191081</v>
      </c>
      <c r="HN455" s="145">
        <v>570.70063694267515</v>
      </c>
      <c r="HO455" s="145">
        <v>0</v>
      </c>
      <c r="HP455" s="145">
        <v>0</v>
      </c>
      <c r="HQ455" s="145">
        <v>0</v>
      </c>
      <c r="HR455" s="145">
        <v>20.38216560509554</v>
      </c>
      <c r="HS455" s="145">
        <v>61.146496815286625</v>
      </c>
      <c r="HT455" s="145">
        <v>0</v>
      </c>
      <c r="HU455" s="145">
        <v>0</v>
      </c>
      <c r="HV455" s="145">
        <v>20.38216560509554</v>
      </c>
      <c r="HW455" s="145">
        <v>20.38216560509554</v>
      </c>
      <c r="HX455" s="145">
        <v>101.9108280254777</v>
      </c>
      <c r="HY455" s="145">
        <v>81.528662420382162</v>
      </c>
      <c r="HZ455" s="145">
        <v>0</v>
      </c>
      <c r="IA455" s="145">
        <v>0</v>
      </c>
      <c r="IB455" s="145">
        <v>0</v>
      </c>
      <c r="IC455" s="145">
        <v>0</v>
      </c>
      <c r="ID455" s="145">
        <v>0</v>
      </c>
      <c r="IE455" s="145">
        <v>0</v>
      </c>
      <c r="IF455" s="145">
        <v>0</v>
      </c>
      <c r="IG455" s="145">
        <v>0</v>
      </c>
      <c r="IH455" s="145">
        <v>0</v>
      </c>
      <c r="II455" s="145">
        <v>0</v>
      </c>
      <c r="IJ455" s="145">
        <v>0</v>
      </c>
      <c r="IK455" s="145">
        <v>0</v>
      </c>
      <c r="IL455" s="145">
        <v>0</v>
      </c>
      <c r="IM455" s="145">
        <v>0</v>
      </c>
      <c r="IN455" s="145">
        <v>0</v>
      </c>
      <c r="IO455" s="145">
        <v>20.38216560509554</v>
      </c>
      <c r="IP455" s="145">
        <v>0</v>
      </c>
      <c r="IQ455" s="145">
        <v>0</v>
      </c>
      <c r="IR455" s="145">
        <v>0</v>
      </c>
      <c r="IS455" s="145">
        <v>0</v>
      </c>
      <c r="IT455" s="145">
        <v>0</v>
      </c>
      <c r="IU455" s="145">
        <v>0</v>
      </c>
      <c r="IV455" s="145">
        <v>0</v>
      </c>
      <c r="IW455" s="145">
        <v>0</v>
      </c>
      <c r="IX455" s="145">
        <v>0</v>
      </c>
      <c r="IY455" s="145">
        <v>0</v>
      </c>
      <c r="IZ455" s="145">
        <v>0</v>
      </c>
      <c r="JA455" s="145">
        <v>183.43949044585986</v>
      </c>
      <c r="JB455" s="145">
        <v>0</v>
      </c>
      <c r="JC455" s="145">
        <v>0</v>
      </c>
      <c r="JD455" s="145">
        <v>0</v>
      </c>
      <c r="JE455" s="145">
        <v>0</v>
      </c>
      <c r="JF455" s="145">
        <v>0</v>
      </c>
      <c r="JG455" s="145">
        <v>0</v>
      </c>
      <c r="JH455" s="145">
        <v>0</v>
      </c>
      <c r="JI455" s="145">
        <v>20.38216560509554</v>
      </c>
      <c r="JJ455" s="145">
        <v>0</v>
      </c>
      <c r="JK455" s="145">
        <v>0</v>
      </c>
      <c r="JL455" s="145">
        <v>0</v>
      </c>
      <c r="JM455" s="145">
        <v>0</v>
      </c>
      <c r="JN455" s="145">
        <v>0</v>
      </c>
      <c r="JO455" s="145">
        <v>20.38216560509554</v>
      </c>
      <c r="JP455" s="145">
        <v>61.146496815286625</v>
      </c>
      <c r="JQ455" s="145">
        <v>0</v>
      </c>
      <c r="JR455" s="145">
        <v>0</v>
      </c>
      <c r="JS455" s="145">
        <v>142.67515923566879</v>
      </c>
      <c r="JT455" s="145">
        <v>0</v>
      </c>
      <c r="JU455" s="145">
        <v>0</v>
      </c>
      <c r="JV455" s="145">
        <v>183.43949044585986</v>
      </c>
      <c r="JW455" s="145">
        <v>0</v>
      </c>
      <c r="JX455" s="145">
        <v>0</v>
      </c>
      <c r="JY455" s="145">
        <v>61.146496815286625</v>
      </c>
      <c r="JZ455" s="145">
        <v>101.9108280254777</v>
      </c>
      <c r="KA455" s="145">
        <v>20.38216560509554</v>
      </c>
      <c r="KB455" s="145">
        <v>0</v>
      </c>
      <c r="KC455" s="145">
        <v>0</v>
      </c>
      <c r="KD455" s="145">
        <v>0</v>
      </c>
      <c r="KE455" s="145">
        <v>0</v>
      </c>
      <c r="KF455" s="145">
        <v>20.38216560509554</v>
      </c>
      <c r="KG455" s="145">
        <v>40.764331210191081</v>
      </c>
      <c r="KH455" s="145">
        <v>0</v>
      </c>
      <c r="KI455" s="145">
        <v>0</v>
      </c>
      <c r="KJ455" s="145">
        <v>20.38216560509554</v>
      </c>
      <c r="KK455" s="145">
        <v>326.11464968152865</v>
      </c>
      <c r="KL455" s="145">
        <v>0</v>
      </c>
      <c r="KM455" s="145">
        <v>61.146496815286625</v>
      </c>
      <c r="KN455" s="145">
        <v>264.96815286624201</v>
      </c>
      <c r="KO455" s="145">
        <v>856.05095541401272</v>
      </c>
      <c r="KP455" s="145">
        <v>0</v>
      </c>
      <c r="KQ455" s="145">
        <v>0</v>
      </c>
      <c r="KR455" s="145">
        <v>0</v>
      </c>
      <c r="KS455" s="145">
        <v>142.67515923566879</v>
      </c>
      <c r="KT455" s="145">
        <v>0</v>
      </c>
      <c r="KU455" s="145">
        <v>61.146496815286625</v>
      </c>
      <c r="KV455" s="145">
        <v>61.146496815286625</v>
      </c>
      <c r="KW455" s="145">
        <v>0</v>
      </c>
      <c r="KX455" s="145">
        <v>0</v>
      </c>
      <c r="KY455" s="145">
        <v>0</v>
      </c>
      <c r="KZ455" s="145">
        <v>61.146496815286625</v>
      </c>
      <c r="LA455" s="145">
        <v>40.764331210191081</v>
      </c>
      <c r="LB455" s="145">
        <v>0</v>
      </c>
      <c r="LC455" s="145">
        <v>0</v>
      </c>
      <c r="LD455" s="145">
        <v>40.764331210191081</v>
      </c>
      <c r="LE455" s="145">
        <v>61.146496815286625</v>
      </c>
      <c r="LF455" s="145">
        <v>0</v>
      </c>
      <c r="LG455" s="145">
        <v>0</v>
      </c>
      <c r="LH455" s="145">
        <v>0</v>
      </c>
      <c r="LI455" s="145">
        <v>81.528662420382162</v>
      </c>
      <c r="LJ455" s="145">
        <v>0</v>
      </c>
      <c r="LK455" s="145">
        <v>0</v>
      </c>
      <c r="LL455" s="146">
        <v>20.38216560509554</v>
      </c>
      <c r="LM455" s="145">
        <v>0</v>
      </c>
      <c r="LN455" s="145">
        <v>0</v>
      </c>
      <c r="LO455" s="145">
        <v>0</v>
      </c>
      <c r="LP455" s="145">
        <v>0</v>
      </c>
      <c r="LQ455" s="145">
        <v>0</v>
      </c>
      <c r="LR455" s="145">
        <v>0</v>
      </c>
      <c r="LS455" s="145">
        <v>0</v>
      </c>
      <c r="LT455" s="145">
        <v>0</v>
      </c>
      <c r="LU455" s="145">
        <v>0</v>
      </c>
      <c r="LV455" s="145">
        <v>0</v>
      </c>
      <c r="LW455" s="145">
        <v>0</v>
      </c>
      <c r="LX455" s="145">
        <v>0</v>
      </c>
      <c r="LY455" s="145">
        <v>0</v>
      </c>
      <c r="LZ455" s="145">
        <v>0</v>
      </c>
      <c r="MA455" s="145">
        <v>0</v>
      </c>
      <c r="MB455" s="145">
        <v>0</v>
      </c>
      <c r="MC455" s="145">
        <v>20.38216560509554</v>
      </c>
      <c r="MD455" s="145">
        <v>0</v>
      </c>
      <c r="ME455" s="145">
        <v>0</v>
      </c>
      <c r="MF455" s="145">
        <v>20.38216560509554</v>
      </c>
      <c r="MG455" s="145">
        <v>0</v>
      </c>
      <c r="MH455" s="145">
        <v>0</v>
      </c>
      <c r="MI455" s="145">
        <v>0</v>
      </c>
      <c r="MJ455" s="145">
        <v>142.67515923566879</v>
      </c>
      <c r="MK455" s="145">
        <v>0</v>
      </c>
      <c r="ML455" s="145">
        <v>20.38216560509554</v>
      </c>
      <c r="MM455" s="145">
        <v>0</v>
      </c>
      <c r="MN455" s="145">
        <v>0</v>
      </c>
      <c r="MO455" s="145">
        <v>0</v>
      </c>
      <c r="MP455" s="145">
        <v>0</v>
      </c>
      <c r="MQ455" s="145">
        <v>0</v>
      </c>
      <c r="MR455" s="145">
        <v>0</v>
      </c>
      <c r="MS455" s="145">
        <v>0</v>
      </c>
      <c r="MT455" s="145">
        <v>0</v>
      </c>
      <c r="MU455" s="145">
        <v>0</v>
      </c>
      <c r="MV455" s="145">
        <v>0</v>
      </c>
      <c r="MW455" s="145">
        <v>20.38216560509554</v>
      </c>
      <c r="MX455" s="145">
        <v>0</v>
      </c>
      <c r="MY455" s="145">
        <v>0</v>
      </c>
      <c r="MZ455" s="145">
        <v>0</v>
      </c>
      <c r="NA455" s="145">
        <v>0</v>
      </c>
      <c r="NB455" s="145">
        <v>20.38216560509554</v>
      </c>
      <c r="NC455" s="145">
        <v>0</v>
      </c>
      <c r="ND455" s="145">
        <v>0</v>
      </c>
      <c r="NE455" s="145">
        <v>0</v>
      </c>
      <c r="NF455" s="145">
        <v>0</v>
      </c>
      <c r="NG455" s="145">
        <v>0</v>
      </c>
      <c r="NH455" s="145">
        <v>0</v>
      </c>
      <c r="NI455" s="145">
        <v>0</v>
      </c>
      <c r="NJ455" s="145">
        <v>0</v>
      </c>
      <c r="NK455" s="145">
        <v>0</v>
      </c>
      <c r="NL455" s="145">
        <v>0</v>
      </c>
      <c r="NM455" s="145">
        <v>20.38216560509554</v>
      </c>
      <c r="NN455" s="145">
        <v>0</v>
      </c>
      <c r="NO455" s="145">
        <v>0</v>
      </c>
      <c r="NP455" s="145">
        <v>0</v>
      </c>
      <c r="NQ455" s="145">
        <v>0</v>
      </c>
      <c r="NR455" s="145">
        <v>0</v>
      </c>
      <c r="NS455" s="145">
        <v>0</v>
      </c>
      <c r="NT455" s="145">
        <v>0</v>
      </c>
      <c r="NU455" s="145">
        <v>0</v>
      </c>
      <c r="NV455" s="145">
        <v>40.764331210191081</v>
      </c>
      <c r="NW455" s="145">
        <v>0</v>
      </c>
      <c r="NX455" s="145">
        <v>0</v>
      </c>
      <c r="NY455" s="145">
        <v>20.38216560509554</v>
      </c>
      <c r="NZ455" s="145">
        <v>0</v>
      </c>
      <c r="OA455" s="145">
        <v>0</v>
      </c>
      <c r="OB455" s="145">
        <v>0</v>
      </c>
      <c r="OC455" s="145">
        <v>0</v>
      </c>
      <c r="OD455" s="145">
        <v>0</v>
      </c>
      <c r="OE455" s="145">
        <v>0</v>
      </c>
      <c r="OF455" s="145">
        <v>0</v>
      </c>
      <c r="OG455" s="145">
        <v>0</v>
      </c>
      <c r="OH455" s="145">
        <v>0</v>
      </c>
      <c r="OI455" s="145">
        <v>0</v>
      </c>
      <c r="OJ455" s="145">
        <v>0</v>
      </c>
      <c r="OK455" s="145">
        <v>0</v>
      </c>
      <c r="OL455" s="145">
        <v>0</v>
      </c>
      <c r="OM455" s="145">
        <v>0</v>
      </c>
      <c r="ON455" s="145">
        <v>0</v>
      </c>
    </row>
    <row r="456" spans="1:404" ht="20.25" customHeight="1">
      <c r="A456" s="25">
        <v>40319</v>
      </c>
      <c r="B456" s="26" t="s">
        <v>35</v>
      </c>
      <c r="C456" s="27">
        <v>4</v>
      </c>
      <c r="D456" s="14">
        <v>-3.3857699999999999</v>
      </c>
      <c r="E456" s="23">
        <v>-60.320920000000001</v>
      </c>
      <c r="F456" s="11" t="s">
        <v>16</v>
      </c>
      <c r="G456" s="13">
        <v>5</v>
      </c>
      <c r="H456" s="11" t="s">
        <v>43</v>
      </c>
      <c r="I456" s="12" t="s">
        <v>572</v>
      </c>
      <c r="J456" s="12" t="s">
        <v>1931</v>
      </c>
      <c r="K456" s="24" t="s">
        <v>546</v>
      </c>
      <c r="L456" s="136">
        <v>0</v>
      </c>
      <c r="M456" s="28">
        <v>9</v>
      </c>
      <c r="N456" s="28">
        <v>1.17</v>
      </c>
      <c r="O456" s="28">
        <v>29.1</v>
      </c>
      <c r="P456" s="28">
        <v>69</v>
      </c>
      <c r="Q456" s="235">
        <v>4.33</v>
      </c>
      <c r="R456" s="237">
        <v>8.3000000000000007</v>
      </c>
      <c r="S456" s="237">
        <v>0.63500000000000001</v>
      </c>
      <c r="T456" s="237">
        <v>7.6</v>
      </c>
      <c r="U456" s="237">
        <v>1.8</v>
      </c>
      <c r="V456" s="21" t="s">
        <v>15</v>
      </c>
      <c r="W456" s="28">
        <v>6.81</v>
      </c>
      <c r="X456" s="28">
        <v>1.39</v>
      </c>
      <c r="Y456" s="28">
        <v>5.38</v>
      </c>
      <c r="Z456" s="236">
        <v>17</v>
      </c>
      <c r="AA456" s="167">
        <v>13.67</v>
      </c>
      <c r="AB456" s="167">
        <v>6.44</v>
      </c>
      <c r="AC456" s="167">
        <v>30.66</v>
      </c>
      <c r="AD456" s="167">
        <v>0.05</v>
      </c>
      <c r="AE456" s="178" t="s">
        <v>1900</v>
      </c>
      <c r="AF456" s="167">
        <v>0.96</v>
      </c>
      <c r="AG456" s="28" t="s">
        <v>1900</v>
      </c>
      <c r="AH456" s="167">
        <v>1.55</v>
      </c>
      <c r="AI456" s="206" t="s">
        <v>15</v>
      </c>
      <c r="AJ456" s="167" t="s">
        <v>15</v>
      </c>
      <c r="AK456" s="167" t="s">
        <v>15</v>
      </c>
      <c r="AL456" s="167" t="s">
        <v>15</v>
      </c>
      <c r="AM456" s="206">
        <v>0.20357663000000001</v>
      </c>
      <c r="AN456" s="29" t="s">
        <v>15</v>
      </c>
      <c r="AO456" s="205" t="s">
        <v>15</v>
      </c>
      <c r="AP456" s="205" t="s">
        <v>15</v>
      </c>
      <c r="AQ456" s="205" t="s">
        <v>15</v>
      </c>
      <c r="AR456" s="261" t="str">
        <f t="shared" si="67"/>
        <v>NaN</v>
      </c>
      <c r="AS456" s="29" t="s">
        <v>15</v>
      </c>
      <c r="AT456" s="29" t="s">
        <v>15</v>
      </c>
      <c r="AU456" s="29" t="s">
        <v>15</v>
      </c>
      <c r="AV456" s="29" t="s">
        <v>15</v>
      </c>
      <c r="AW456" s="204">
        <f t="shared" si="36"/>
        <v>11.285743717294876</v>
      </c>
      <c r="AX456" s="28">
        <v>0.75248000000000004</v>
      </c>
      <c r="AY456" s="28">
        <v>0.24084</v>
      </c>
      <c r="AZ456" s="217">
        <f t="shared" si="37"/>
        <v>3.6390952714087245E-2</v>
      </c>
      <c r="BA456" s="28">
        <v>0.51163000000000003</v>
      </c>
      <c r="BB456" s="248">
        <f t="shared" ref="BB456" si="75">(BA456*62.004*0.001)/0.2259</f>
        <v>0.1404298650730412</v>
      </c>
      <c r="BC456" s="28">
        <v>0.82994000000000001</v>
      </c>
      <c r="BD456" s="206">
        <f t="shared" si="41"/>
        <v>0.24170265505059801</v>
      </c>
      <c r="BE456" s="29" t="s">
        <v>15</v>
      </c>
      <c r="BF456" s="235">
        <v>1.55</v>
      </c>
      <c r="BG456" s="217">
        <f t="shared" si="40"/>
        <v>0.16861564807403415</v>
      </c>
      <c r="BH456" s="29" t="s">
        <v>15</v>
      </c>
      <c r="BI456" s="29" t="s">
        <v>15</v>
      </c>
      <c r="BJ456" s="309">
        <v>21.428529999999999</v>
      </c>
      <c r="BK456" s="309">
        <v>1575538000</v>
      </c>
      <c r="BL456" s="309">
        <v>271104400</v>
      </c>
      <c r="BM456" s="309">
        <v>0.4682906</v>
      </c>
      <c r="BN456" s="309">
        <v>0.20164109999999999</v>
      </c>
      <c r="BO456" s="309">
        <v>0.17424919999999999</v>
      </c>
      <c r="BP456" s="309">
        <v>0.1429368</v>
      </c>
      <c r="BQ456" s="309">
        <v>4.1120569999999999E-6</v>
      </c>
      <c r="BR456" s="309">
        <v>1.28781E-2</v>
      </c>
      <c r="BS456" s="136">
        <v>12.727057695388799</v>
      </c>
      <c r="BT456" s="136">
        <v>8.7177751064300502</v>
      </c>
      <c r="BU456" s="136">
        <v>-4.0138609620044002E-4</v>
      </c>
      <c r="BV456" s="136">
        <v>-5.2293615590315301E-4</v>
      </c>
      <c r="BW456" s="136">
        <v>6.6104342113249004E-4</v>
      </c>
      <c r="BX456" s="136">
        <v>52.491513807441301</v>
      </c>
      <c r="BY456" s="136">
        <v>4990.1057520682798</v>
      </c>
      <c r="BZ456" s="136">
        <v>0</v>
      </c>
      <c r="CA456" s="309">
        <v>7.1211905514182605E-5</v>
      </c>
      <c r="CB456" s="136">
        <v>5701.7164905193304</v>
      </c>
      <c r="CC456" s="136">
        <v>32044.0611300446</v>
      </c>
      <c r="CD456" s="136">
        <v>13828.699357888199</v>
      </c>
      <c r="CE456" s="136">
        <v>0</v>
      </c>
      <c r="CF456" s="136">
        <v>77.501194999999996</v>
      </c>
      <c r="CG456" s="136">
        <v>147.54650899999999</v>
      </c>
      <c r="CH456" s="136">
        <v>26.2</v>
      </c>
      <c r="CI456" s="136">
        <v>28.068275862069001</v>
      </c>
      <c r="CJ456" s="136">
        <v>27.506925207756201</v>
      </c>
      <c r="CK456" s="136">
        <v>6.1199999999999997E-2</v>
      </c>
      <c r="CL456" s="136">
        <v>9.4428000000000001</v>
      </c>
      <c r="CM456" s="136">
        <v>34.811999999999998</v>
      </c>
      <c r="CN456" s="136">
        <v>46.922221999999998</v>
      </c>
      <c r="CO456" s="136">
        <v>29896.922267999998</v>
      </c>
      <c r="CP456" s="136">
        <v>68445.784629000002</v>
      </c>
      <c r="CQ456" s="136">
        <v>89</v>
      </c>
      <c r="CR456" s="136">
        <v>79.455172413793093</v>
      </c>
      <c r="CS456" s="136">
        <v>79.542936288088598</v>
      </c>
      <c r="CT456" s="136">
        <v>1006.9</v>
      </c>
      <c r="CU456" s="136">
        <v>1005.81793103448</v>
      </c>
      <c r="CV456" s="136">
        <v>1006.21662049862</v>
      </c>
      <c r="CW456" s="136">
        <v>0</v>
      </c>
      <c r="CX456" s="136">
        <v>1.18551724137931</v>
      </c>
      <c r="CY456" s="136">
        <v>1.5119113573407199</v>
      </c>
      <c r="CZ456" s="136">
        <v>25</v>
      </c>
      <c r="DA456" s="136">
        <v>160.33103448275901</v>
      </c>
      <c r="DB456" s="136">
        <v>174.60941828254801</v>
      </c>
      <c r="DC456" s="136">
        <v>24.8</v>
      </c>
      <c r="DD456" s="136">
        <v>3121.9749999999999</v>
      </c>
      <c r="DE456" s="136">
        <v>7198.6500000000096</v>
      </c>
      <c r="DF456" s="136">
        <v>201.65</v>
      </c>
      <c r="DG456" s="136">
        <v>28969.75</v>
      </c>
      <c r="DH456" s="136">
        <v>66260.524999999994</v>
      </c>
      <c r="DI456" s="136">
        <v>467.92500000000001</v>
      </c>
      <c r="DJ456" s="136">
        <v>66246.324999999997</v>
      </c>
      <c r="DK456" s="136">
        <v>163690.875</v>
      </c>
      <c r="DL456" s="136">
        <v>442.02499999999998</v>
      </c>
      <c r="DM456" s="136">
        <v>61269.55</v>
      </c>
      <c r="DN456" s="136">
        <v>152806.375</v>
      </c>
      <c r="DO456" s="136">
        <v>14.852</v>
      </c>
      <c r="DP456" s="136">
        <v>1836.7349999999999</v>
      </c>
      <c r="DQ456" s="136">
        <v>4252.9579999999996</v>
      </c>
      <c r="DR456" s="136">
        <v>0.38800000000000001</v>
      </c>
      <c r="DS456" s="136">
        <v>56.526000000000003</v>
      </c>
      <c r="DT456" s="136">
        <v>131.887</v>
      </c>
      <c r="DU456" s="136">
        <v>2</v>
      </c>
      <c r="DV456" s="136">
        <v>294.95</v>
      </c>
      <c r="DW456" s="136">
        <v>685.95</v>
      </c>
      <c r="DX456" s="136">
        <v>1.375</v>
      </c>
      <c r="DY456" s="136">
        <v>5528.6750000000002</v>
      </c>
      <c r="DZ456" s="136">
        <v>10762.15</v>
      </c>
      <c r="EA456" s="136">
        <v>96.35</v>
      </c>
      <c r="EB456" s="136">
        <v>8275.5750000000007</v>
      </c>
      <c r="EC456" s="136">
        <v>20925.400000000001</v>
      </c>
      <c r="ED456" s="136"/>
      <c r="EE456" s="136"/>
      <c r="EF456" s="136"/>
      <c r="EG456" s="136"/>
      <c r="EH456" s="136"/>
      <c r="EI456" s="136"/>
      <c r="EJ456" s="136"/>
      <c r="EK456" s="136"/>
      <c r="EL456" s="136"/>
      <c r="EM456" s="136"/>
      <c r="EN456" s="136"/>
      <c r="EO456" s="136"/>
      <c r="EP456" s="136"/>
      <c r="ER456" s="136"/>
      <c r="ES456" s="136"/>
      <c r="ET456" s="136"/>
      <c r="EU456" s="136"/>
      <c r="EV456" s="136"/>
      <c r="EW456" s="136"/>
      <c r="EX456" s="136"/>
      <c r="EY456" s="136"/>
      <c r="EZ456" s="136"/>
      <c r="FA456" s="136"/>
      <c r="FB456" s="136"/>
      <c r="FC456" s="136"/>
      <c r="FD456" s="136"/>
      <c r="FE456" s="136"/>
      <c r="FF456" s="136"/>
      <c r="FG456" s="136"/>
      <c r="FH456" s="136"/>
      <c r="FI456" s="136"/>
      <c r="FJ456" s="136"/>
      <c r="FK456" s="136"/>
      <c r="FL456" s="136"/>
      <c r="FM456" s="136"/>
      <c r="FN456" s="136"/>
      <c r="FO456" s="136"/>
      <c r="FP456" s="136"/>
      <c r="FQ456" s="136"/>
      <c r="FR456" s="136"/>
      <c r="FS456" s="136"/>
      <c r="FT456" s="136"/>
      <c r="FU456" s="136"/>
      <c r="FV456" s="136"/>
      <c r="FW456" s="136"/>
      <c r="FX456" s="136"/>
      <c r="FY456" s="136"/>
      <c r="FZ456" s="136"/>
      <c r="GA456" s="136"/>
      <c r="GB456" s="136"/>
      <c r="GC456" s="136"/>
      <c r="GD456" s="136"/>
      <c r="GE456" s="136"/>
      <c r="GF456" s="136"/>
      <c r="GG456" s="136"/>
      <c r="GH456" s="136"/>
      <c r="GI456" s="136"/>
      <c r="GJ456" s="136"/>
      <c r="GK456" s="136"/>
      <c r="GL456" s="136"/>
      <c r="GM456" s="136"/>
      <c r="GN456" s="136"/>
      <c r="GO456" s="136"/>
      <c r="GP456" s="136"/>
      <c r="GQ456" s="136"/>
      <c r="GR456" s="136"/>
      <c r="GS456" s="136"/>
      <c r="GT456" s="136"/>
      <c r="GU456" s="136"/>
      <c r="GV456" s="136"/>
      <c r="GW456" s="136"/>
      <c r="GX456" s="136"/>
      <c r="GY456" s="136"/>
      <c r="GZ456" s="136"/>
      <c r="HA456" s="136"/>
      <c r="HB456" s="136"/>
      <c r="HC456" s="136"/>
      <c r="HD456" s="136"/>
      <c r="HE456" s="136"/>
      <c r="HF456" s="136"/>
      <c r="HG456" s="136"/>
      <c r="HH456" s="136"/>
      <c r="HI456" s="136"/>
      <c r="HJ456" s="136"/>
      <c r="HK456" s="136"/>
      <c r="HL456" s="136"/>
      <c r="HM456" s="136"/>
      <c r="HN456" s="136"/>
      <c r="HO456" s="136"/>
      <c r="HP456" s="136"/>
      <c r="HQ456" s="136"/>
      <c r="HR456" s="136"/>
      <c r="HS456" s="136"/>
      <c r="HT456" s="136"/>
      <c r="HU456" s="136"/>
      <c r="HV456" s="136"/>
      <c r="HW456" s="136"/>
      <c r="HX456" s="136"/>
      <c r="HY456" s="136"/>
      <c r="HZ456" s="136"/>
      <c r="IA456" s="136"/>
      <c r="IB456" s="136"/>
      <c r="IC456" s="136"/>
      <c r="ID456" s="136"/>
      <c r="IE456" s="136"/>
      <c r="IF456" s="136"/>
      <c r="IG456" s="136"/>
      <c r="IH456" s="136"/>
      <c r="II456" s="136"/>
      <c r="IJ456" s="136"/>
      <c r="IK456" s="136"/>
      <c r="IL456" s="136"/>
      <c r="IM456" s="136"/>
      <c r="IN456" s="136"/>
      <c r="IO456" s="136"/>
      <c r="IP456" s="136"/>
      <c r="IQ456" s="136"/>
      <c r="IR456" s="136"/>
      <c r="IS456" s="136"/>
      <c r="IT456" s="136"/>
      <c r="IU456" s="136"/>
      <c r="IV456" s="136"/>
      <c r="IW456" s="136"/>
      <c r="IX456" s="136"/>
      <c r="IY456" s="136"/>
      <c r="IZ456" s="136"/>
      <c r="JA456" s="136"/>
      <c r="JB456" s="136"/>
      <c r="JC456" s="136"/>
      <c r="JD456" s="136"/>
      <c r="JE456" s="136"/>
      <c r="JF456" s="136"/>
      <c r="JG456" s="136"/>
      <c r="JH456" s="136"/>
      <c r="JI456" s="136"/>
      <c r="JJ456" s="136"/>
      <c r="JK456" s="136"/>
      <c r="JL456" s="136"/>
      <c r="JM456" s="136"/>
      <c r="JN456" s="136"/>
      <c r="JO456" s="136"/>
      <c r="JP456" s="136"/>
      <c r="JQ456" s="136"/>
      <c r="JR456" s="136"/>
      <c r="JS456" s="136"/>
      <c r="JT456" s="136"/>
      <c r="JU456" s="136"/>
      <c r="JV456" s="136"/>
      <c r="JW456" s="136"/>
      <c r="JX456" s="136"/>
      <c r="JY456" s="136"/>
      <c r="JZ456" s="136"/>
      <c r="KA456" s="136"/>
      <c r="KB456" s="136"/>
      <c r="KC456" s="136"/>
      <c r="KD456" s="136"/>
      <c r="KE456" s="136"/>
      <c r="KF456" s="136"/>
      <c r="KG456" s="136"/>
      <c r="KH456" s="136"/>
      <c r="KI456" s="136"/>
      <c r="KJ456" s="136"/>
      <c r="KK456" s="136"/>
      <c r="KL456" s="136"/>
      <c r="KM456" s="136"/>
      <c r="KN456" s="136"/>
      <c r="KO456" s="136"/>
      <c r="KP456" s="136"/>
      <c r="KQ456" s="136"/>
      <c r="KR456" s="136"/>
      <c r="KS456" s="136"/>
      <c r="KT456" s="136"/>
      <c r="KU456" s="136"/>
      <c r="KV456" s="136"/>
      <c r="KW456" s="136"/>
      <c r="KX456" s="136"/>
      <c r="KY456" s="136"/>
      <c r="KZ456" s="136"/>
      <c r="LA456" s="136"/>
      <c r="LB456" s="136"/>
      <c r="LC456" s="136"/>
      <c r="LD456" s="136"/>
      <c r="LE456" s="136"/>
      <c r="LF456" s="136"/>
      <c r="LG456" s="136"/>
      <c r="LH456" s="136"/>
      <c r="LI456" s="136"/>
      <c r="LJ456" s="136"/>
      <c r="LK456" s="136"/>
      <c r="LL456" s="136"/>
      <c r="LM456" s="136"/>
      <c r="LN456" s="136"/>
      <c r="LO456" s="136"/>
      <c r="LP456" s="136"/>
      <c r="LQ456" s="136"/>
      <c r="LR456" s="136"/>
      <c r="LS456" s="136"/>
      <c r="LT456" s="136"/>
      <c r="LU456" s="136"/>
      <c r="LV456" s="136"/>
      <c r="LW456" s="136"/>
      <c r="LX456" s="136"/>
      <c r="LY456" s="136"/>
      <c r="LZ456" s="136"/>
      <c r="MA456" s="136"/>
      <c r="MB456" s="136"/>
      <c r="MC456" s="136"/>
      <c r="MD456" s="136"/>
      <c r="ME456" s="136"/>
      <c r="MF456" s="136"/>
      <c r="MG456" s="136"/>
      <c r="MH456" s="136"/>
      <c r="MI456" s="136"/>
      <c r="MJ456" s="136"/>
      <c r="MK456" s="136"/>
      <c r="ML456" s="136"/>
      <c r="MM456" s="136"/>
      <c r="MN456" s="136"/>
      <c r="MO456" s="136"/>
      <c r="MP456" s="136"/>
      <c r="MQ456" s="136"/>
      <c r="MR456" s="136"/>
      <c r="MS456" s="136"/>
      <c r="MT456" s="136"/>
      <c r="MU456" s="136"/>
      <c r="MV456" s="136"/>
      <c r="MW456" s="136"/>
      <c r="MX456" s="136"/>
      <c r="MY456" s="136"/>
      <c r="MZ456" s="136"/>
      <c r="NA456" s="136"/>
      <c r="NB456" s="136"/>
      <c r="NC456" s="136"/>
      <c r="ND456" s="136"/>
      <c r="NE456" s="136"/>
      <c r="NF456" s="136"/>
      <c r="NG456" s="136"/>
      <c r="NH456" s="136"/>
      <c r="NI456" s="136"/>
      <c r="NJ456" s="136"/>
      <c r="NK456" s="136"/>
      <c r="NL456" s="136"/>
      <c r="NM456" s="136"/>
      <c r="NN456" s="136"/>
      <c r="NO456" s="136"/>
      <c r="NP456" s="136"/>
      <c r="NQ456" s="136"/>
      <c r="NR456" s="136"/>
      <c r="NS456" s="136"/>
      <c r="NT456" s="136"/>
      <c r="NU456" s="136"/>
      <c r="NV456" s="136"/>
      <c r="NW456" s="136"/>
      <c r="NX456" s="136"/>
      <c r="NY456" s="136"/>
      <c r="NZ456" s="136"/>
      <c r="OA456" s="136"/>
      <c r="OB456" s="136"/>
      <c r="OC456" s="136"/>
      <c r="OD456" s="136"/>
      <c r="OE456" s="136"/>
      <c r="OF456" s="136"/>
      <c r="OG456" s="136"/>
      <c r="OH456" s="136"/>
      <c r="OI456" s="136"/>
      <c r="OJ456" s="136"/>
      <c r="OK456" s="136"/>
      <c r="OL456" s="136"/>
      <c r="OM456" s="136"/>
      <c r="ON456" s="136"/>
    </row>
    <row r="457" spans="1:404" ht="20.25" customHeight="1">
      <c r="A457" s="25">
        <v>40319</v>
      </c>
      <c r="B457" s="26" t="s">
        <v>380</v>
      </c>
      <c r="C457" s="27">
        <v>4</v>
      </c>
      <c r="D457" s="14">
        <v>-3.3857699999999999</v>
      </c>
      <c r="E457" s="23">
        <v>-60.320920000000001</v>
      </c>
      <c r="F457" s="11" t="s">
        <v>16</v>
      </c>
      <c r="G457" s="13">
        <v>5</v>
      </c>
      <c r="H457" s="11" t="s">
        <v>43</v>
      </c>
      <c r="I457" s="12" t="s">
        <v>574</v>
      </c>
      <c r="J457" s="12" t="s">
        <v>1931</v>
      </c>
      <c r="K457" s="24" t="s">
        <v>546</v>
      </c>
      <c r="L457" s="136">
        <v>0</v>
      </c>
      <c r="M457" s="28">
        <v>9</v>
      </c>
      <c r="N457" s="28">
        <v>1.54</v>
      </c>
      <c r="O457" s="28">
        <v>31.17</v>
      </c>
      <c r="P457" s="28">
        <v>67</v>
      </c>
      <c r="Q457" s="28">
        <v>1.06</v>
      </c>
      <c r="R457" s="228">
        <v>129.30000000000001</v>
      </c>
      <c r="S457" s="228">
        <v>9.576666666666668</v>
      </c>
      <c r="T457" s="228">
        <v>4.5</v>
      </c>
      <c r="U457" s="228">
        <v>1.1000000000000001</v>
      </c>
      <c r="V457" s="21" t="s">
        <v>15</v>
      </c>
      <c r="W457" s="28">
        <v>8.5</v>
      </c>
      <c r="X457" s="28">
        <v>1.57</v>
      </c>
      <c r="Y457" s="28">
        <v>7.77</v>
      </c>
      <c r="Z457" s="228">
        <v>7.5</v>
      </c>
      <c r="AA457" s="20">
        <v>5.6</v>
      </c>
      <c r="AB457" s="20">
        <v>6.95</v>
      </c>
      <c r="AC457" s="20">
        <v>31.67</v>
      </c>
      <c r="AD457" s="20">
        <v>0.05</v>
      </c>
      <c r="AE457" s="178" t="s">
        <v>1900</v>
      </c>
      <c r="AF457" s="20">
        <v>0.9</v>
      </c>
      <c r="AG457" s="28" t="s">
        <v>1900</v>
      </c>
      <c r="AH457" s="20">
        <v>1.65</v>
      </c>
      <c r="AI457" s="204">
        <v>4.57</v>
      </c>
      <c r="AJ457" s="20">
        <v>0.51</v>
      </c>
      <c r="AK457" s="20">
        <v>0.69</v>
      </c>
      <c r="AL457" s="20">
        <v>0.37</v>
      </c>
      <c r="AM457" s="206" t="s">
        <v>1907</v>
      </c>
      <c r="AN457" s="29" t="s">
        <v>15</v>
      </c>
      <c r="AO457" s="205">
        <v>25.216666666666669</v>
      </c>
      <c r="AP457" s="205">
        <v>3.3833333333333329</v>
      </c>
      <c r="AQ457" s="217">
        <f t="shared" ref="AQ457:AQ458" si="76">AO457+AP457</f>
        <v>28.6</v>
      </c>
      <c r="AR457" s="261">
        <f t="shared" si="67"/>
        <v>0.88170163170163174</v>
      </c>
      <c r="AS457" s="28">
        <v>3.14</v>
      </c>
      <c r="AT457" s="29" t="s">
        <v>15</v>
      </c>
      <c r="AU457" s="29" t="s">
        <v>15</v>
      </c>
      <c r="AV457" s="29" t="s">
        <v>15</v>
      </c>
      <c r="AW457" s="204" t="str">
        <f t="shared" ref="AW457:AW458" si="77">IF(AM457="&lt;0.003","&lt;0.17",(AM457*1000)/1.28784/14.0067)</f>
        <v>&lt;0.17</v>
      </c>
      <c r="AX457" s="28">
        <v>0.12870999999999999</v>
      </c>
      <c r="AY457" s="28">
        <v>0.17821999999999999</v>
      </c>
      <c r="AZ457" s="217">
        <f t="shared" si="37"/>
        <v>2.6929063248233801E-2</v>
      </c>
      <c r="BA457" s="198" t="s">
        <v>1895</v>
      </c>
      <c r="BB457" s="248" t="s">
        <v>1907</v>
      </c>
      <c r="BC457" s="28">
        <v>0.13669999999999999</v>
      </c>
      <c r="BD457" s="206">
        <f t="shared" si="41"/>
        <v>3.9811013983440662E-2</v>
      </c>
      <c r="BE457" s="29" t="s">
        <v>15</v>
      </c>
      <c r="BF457" s="233">
        <v>1.65</v>
      </c>
      <c r="BG457" s="217" t="s">
        <v>15</v>
      </c>
      <c r="BH457" s="29" t="s">
        <v>15</v>
      </c>
      <c r="BI457" s="29" t="s">
        <v>15</v>
      </c>
      <c r="BJ457" s="309">
        <v>21.428529999999999</v>
      </c>
      <c r="BK457" s="309">
        <v>1575538000</v>
      </c>
      <c r="BL457" s="309">
        <v>271104400</v>
      </c>
      <c r="BM457" s="309">
        <v>0.4682906</v>
      </c>
      <c r="BN457" s="309">
        <v>0.20164109999999999</v>
      </c>
      <c r="BO457" s="309">
        <v>0.17424919999999999</v>
      </c>
      <c r="BP457" s="309">
        <v>0.1429368</v>
      </c>
      <c r="BQ457" s="309">
        <v>4.1120569999999999E-6</v>
      </c>
      <c r="BR457" s="309">
        <v>1.28781E-2</v>
      </c>
      <c r="BS457" s="136">
        <v>12.727057695388799</v>
      </c>
      <c r="BT457" s="136">
        <v>8.7177751064300502</v>
      </c>
      <c r="BU457" s="136">
        <v>-4.0138609620044002E-4</v>
      </c>
      <c r="BV457" s="136">
        <v>-5.2293615590315301E-4</v>
      </c>
      <c r="BW457" s="136">
        <v>6.6104342113249004E-4</v>
      </c>
      <c r="BX457" s="136">
        <v>52.491513807441301</v>
      </c>
      <c r="BY457" s="136">
        <v>4990.1057520682798</v>
      </c>
      <c r="BZ457" s="136">
        <v>9.2266262118485699E-3</v>
      </c>
      <c r="CA457" s="309">
        <v>7.1211905514182605E-5</v>
      </c>
      <c r="CB457" s="136">
        <v>5701.7164905193304</v>
      </c>
      <c r="CC457" s="136">
        <v>32044.0611300446</v>
      </c>
      <c r="CD457" s="136">
        <v>13828.699357888199</v>
      </c>
      <c r="CE457" s="136">
        <v>0</v>
      </c>
      <c r="CF457" s="136">
        <v>77.501194999999996</v>
      </c>
      <c r="CG457" s="136">
        <v>147.54650899999999</v>
      </c>
      <c r="CH457" s="136">
        <v>28.4</v>
      </c>
      <c r="CI457" s="136">
        <v>28.1</v>
      </c>
      <c r="CJ457" s="136">
        <v>27.526592797783898</v>
      </c>
      <c r="CK457" s="136">
        <v>5.04E-2</v>
      </c>
      <c r="CL457" s="136">
        <v>9.0576000000000008</v>
      </c>
      <c r="CM457" s="136">
        <v>34.563600000000001</v>
      </c>
      <c r="CN457" s="136">
        <v>352.58166699999998</v>
      </c>
      <c r="CO457" s="136">
        <v>29839.882268000001</v>
      </c>
      <c r="CP457" s="136">
        <v>68846.875461999996</v>
      </c>
      <c r="CQ457" s="136">
        <v>78</v>
      </c>
      <c r="CR457" s="136">
        <v>79.489655172413805</v>
      </c>
      <c r="CS457" s="136">
        <v>79.473684210526301</v>
      </c>
      <c r="CT457" s="136">
        <v>1006.1</v>
      </c>
      <c r="CU457" s="136">
        <v>1005.76068965517</v>
      </c>
      <c r="CV457" s="136">
        <v>1006.20304709141</v>
      </c>
      <c r="CW457" s="136">
        <v>0.6</v>
      </c>
      <c r="CX457" s="136">
        <v>1.14551724137931</v>
      </c>
      <c r="CY457" s="136">
        <v>1.50332409972299</v>
      </c>
      <c r="CZ457" s="136">
        <v>79</v>
      </c>
      <c r="DA457" s="136">
        <v>159.820689655172</v>
      </c>
      <c r="DB457" s="136">
        <v>175.947368421053</v>
      </c>
      <c r="DC457" s="136">
        <v>72.275000000000006</v>
      </c>
      <c r="DD457" s="136">
        <v>3176.5250000000001</v>
      </c>
      <c r="DE457" s="136">
        <v>7262.7750000000096</v>
      </c>
      <c r="DF457" s="136">
        <v>642.45000000000005</v>
      </c>
      <c r="DG457" s="136">
        <v>29463.25</v>
      </c>
      <c r="DH457" s="136">
        <v>66827.475000000006</v>
      </c>
      <c r="DI457" s="136">
        <v>472.625</v>
      </c>
      <c r="DJ457" s="136">
        <v>66294.975000000006</v>
      </c>
      <c r="DK457" s="136">
        <v>163763.35</v>
      </c>
      <c r="DL457" s="136">
        <v>432.85</v>
      </c>
      <c r="DM457" s="136">
        <v>61263.9</v>
      </c>
      <c r="DN457" s="136">
        <v>152812.875</v>
      </c>
      <c r="DO457" s="136">
        <v>42.103000000000002</v>
      </c>
      <c r="DP457" s="136">
        <v>1866.605</v>
      </c>
      <c r="DQ457" s="136">
        <v>4287.09</v>
      </c>
      <c r="DR457" s="136">
        <v>1.58</v>
      </c>
      <c r="DS457" s="136">
        <v>57.802999999999997</v>
      </c>
      <c r="DT457" s="136">
        <v>133.33600000000001</v>
      </c>
      <c r="DU457" s="136">
        <v>8.1</v>
      </c>
      <c r="DV457" s="136">
        <v>301.60000000000002</v>
      </c>
      <c r="DW457" s="136">
        <v>693.55</v>
      </c>
      <c r="DX457" s="136">
        <v>47.85</v>
      </c>
      <c r="DY457" s="136">
        <v>5587.3</v>
      </c>
      <c r="DZ457" s="136">
        <v>10817.174999999999</v>
      </c>
      <c r="EA457" s="136">
        <v>260</v>
      </c>
      <c r="EB457" s="136">
        <v>8444.25</v>
      </c>
      <c r="EC457" s="136">
        <v>21129.424999999999</v>
      </c>
      <c r="ED457" s="136"/>
      <c r="EE457" s="136"/>
      <c r="EF457" s="136"/>
      <c r="EG457" s="136"/>
      <c r="EH457" s="136"/>
      <c r="EI457" s="136"/>
      <c r="EJ457" s="136"/>
      <c r="EK457" s="136"/>
      <c r="EL457" s="136"/>
      <c r="EM457" s="136"/>
      <c r="EN457" s="136"/>
      <c r="EO457" s="136"/>
      <c r="EP457" s="136"/>
      <c r="ER457" s="136"/>
      <c r="ES457" s="136"/>
      <c r="ET457" s="136"/>
      <c r="EU457" s="136"/>
      <c r="EV457" s="136"/>
      <c r="EW457" s="136"/>
      <c r="EX457" s="136"/>
      <c r="EY457" s="136"/>
      <c r="EZ457" s="136"/>
      <c r="FA457" s="136"/>
      <c r="FB457" s="136"/>
      <c r="FC457" s="136"/>
      <c r="FD457" s="136"/>
      <c r="FE457" s="136"/>
      <c r="FF457" s="136"/>
      <c r="FG457" s="136"/>
      <c r="FH457" s="136"/>
      <c r="FI457" s="136"/>
      <c r="FJ457" s="136"/>
      <c r="FK457" s="136"/>
      <c r="FL457" s="136"/>
      <c r="FM457" s="136"/>
      <c r="FN457" s="136"/>
      <c r="FO457" s="136"/>
      <c r="FP457" s="136"/>
      <c r="FQ457" s="136"/>
      <c r="FR457" s="136"/>
      <c r="FS457" s="136"/>
      <c r="FT457" s="136"/>
      <c r="FU457" s="136"/>
      <c r="FV457" s="136"/>
      <c r="FW457" s="136"/>
      <c r="FX457" s="136"/>
      <c r="FY457" s="136"/>
      <c r="FZ457" s="136"/>
      <c r="GA457" s="136"/>
      <c r="GB457" s="136"/>
      <c r="GC457" s="136"/>
      <c r="GD457" s="136"/>
      <c r="GE457" s="136"/>
      <c r="GF457" s="136"/>
      <c r="GG457" s="136"/>
      <c r="GH457" s="136"/>
      <c r="GI457" s="136"/>
      <c r="GJ457" s="136"/>
      <c r="GK457" s="136"/>
      <c r="GL457" s="136"/>
      <c r="GM457" s="136"/>
      <c r="GN457" s="136"/>
      <c r="GO457" s="136"/>
      <c r="GP457" s="136"/>
      <c r="GQ457" s="136"/>
      <c r="GR457" s="136"/>
      <c r="GS457" s="136"/>
      <c r="GT457" s="136"/>
      <c r="GU457" s="136"/>
      <c r="GV457" s="136"/>
      <c r="GW457" s="136"/>
      <c r="GX457" s="136"/>
      <c r="GY457" s="136"/>
      <c r="GZ457" s="136"/>
      <c r="HA457" s="136"/>
      <c r="HB457" s="136"/>
      <c r="HC457" s="136"/>
      <c r="HD457" s="136"/>
      <c r="HE457" s="136"/>
      <c r="HF457" s="136"/>
      <c r="HG457" s="136"/>
      <c r="HH457" s="136"/>
      <c r="HI457" s="136"/>
      <c r="HJ457" s="136"/>
      <c r="HK457" s="136"/>
      <c r="HL457" s="136"/>
      <c r="HM457" s="136"/>
      <c r="HN457" s="136"/>
      <c r="HO457" s="136"/>
      <c r="HP457" s="136"/>
      <c r="HQ457" s="136"/>
      <c r="HR457" s="136"/>
      <c r="HS457" s="136"/>
      <c r="HT457" s="136"/>
      <c r="HU457" s="136"/>
      <c r="HV457" s="136"/>
      <c r="HW457" s="136"/>
      <c r="HX457" s="136"/>
      <c r="HY457" s="136"/>
      <c r="HZ457" s="136"/>
      <c r="IA457" s="136"/>
      <c r="IB457" s="136"/>
      <c r="IC457" s="136"/>
      <c r="ID457" s="136"/>
      <c r="IE457" s="136"/>
      <c r="IF457" s="136"/>
      <c r="IG457" s="136"/>
      <c r="IH457" s="136"/>
      <c r="II457" s="136"/>
      <c r="IJ457" s="136"/>
      <c r="IK457" s="136"/>
      <c r="IL457" s="136"/>
      <c r="IM457" s="136"/>
      <c r="IN457" s="136"/>
      <c r="IO457" s="136"/>
      <c r="IP457" s="136"/>
      <c r="IQ457" s="136"/>
      <c r="IR457" s="136"/>
      <c r="IS457" s="136"/>
      <c r="IT457" s="136"/>
      <c r="IU457" s="136"/>
      <c r="IV457" s="136"/>
      <c r="IW457" s="136"/>
      <c r="IX457" s="136"/>
      <c r="IY457" s="136"/>
      <c r="IZ457" s="136"/>
      <c r="JA457" s="136"/>
      <c r="JB457" s="136"/>
      <c r="JC457" s="136"/>
      <c r="JD457" s="136"/>
      <c r="JE457" s="136"/>
      <c r="JF457" s="136"/>
      <c r="JG457" s="136"/>
      <c r="JH457" s="136"/>
      <c r="JI457" s="136"/>
      <c r="JJ457" s="136"/>
      <c r="JK457" s="136"/>
      <c r="JL457" s="136"/>
      <c r="JM457" s="136"/>
      <c r="JN457" s="136"/>
      <c r="JO457" s="136"/>
      <c r="JP457" s="136"/>
      <c r="JQ457" s="136"/>
      <c r="JR457" s="136"/>
      <c r="JS457" s="136"/>
      <c r="JT457" s="136"/>
      <c r="JU457" s="136"/>
      <c r="JV457" s="136"/>
      <c r="JW457" s="136"/>
      <c r="JX457" s="136"/>
      <c r="JY457" s="136"/>
      <c r="JZ457" s="136"/>
      <c r="KA457" s="136"/>
      <c r="KB457" s="136"/>
      <c r="KC457" s="136"/>
      <c r="KD457" s="136"/>
      <c r="KE457" s="136"/>
      <c r="KF457" s="136"/>
      <c r="KG457" s="136"/>
      <c r="KH457" s="136"/>
      <c r="KI457" s="136"/>
      <c r="KJ457" s="136"/>
      <c r="KK457" s="136"/>
      <c r="KL457" s="136"/>
      <c r="KM457" s="136"/>
      <c r="KN457" s="136"/>
      <c r="KO457" s="136"/>
      <c r="KP457" s="136"/>
      <c r="KQ457" s="136"/>
      <c r="KR457" s="136"/>
      <c r="KS457" s="136"/>
      <c r="KT457" s="136"/>
      <c r="KU457" s="136"/>
      <c r="KV457" s="136"/>
      <c r="KW457" s="136"/>
      <c r="KX457" s="136"/>
      <c r="KY457" s="136"/>
      <c r="KZ457" s="136"/>
      <c r="LA457" s="136"/>
      <c r="LB457" s="136"/>
      <c r="LC457" s="136"/>
      <c r="LD457" s="136"/>
      <c r="LE457" s="136"/>
      <c r="LF457" s="136"/>
      <c r="LG457" s="136"/>
      <c r="LH457" s="136"/>
      <c r="LI457" s="136"/>
      <c r="LJ457" s="136"/>
      <c r="LK457" s="136"/>
      <c r="LL457" s="136"/>
      <c r="LM457" s="136"/>
      <c r="LN457" s="136"/>
      <c r="LO457" s="136"/>
      <c r="LP457" s="136"/>
      <c r="LQ457" s="136"/>
      <c r="LR457" s="136"/>
      <c r="LS457" s="136"/>
      <c r="LT457" s="136"/>
      <c r="LU457" s="136"/>
      <c r="LV457" s="136"/>
      <c r="LW457" s="136"/>
      <c r="LX457" s="136"/>
      <c r="LY457" s="136"/>
      <c r="LZ457" s="136"/>
      <c r="MA457" s="136"/>
      <c r="MB457" s="136"/>
      <c r="MC457" s="136"/>
      <c r="MD457" s="136"/>
      <c r="ME457" s="136"/>
      <c r="MF457" s="136"/>
      <c r="MG457" s="136"/>
      <c r="MH457" s="136"/>
      <c r="MI457" s="136"/>
      <c r="MJ457" s="136"/>
      <c r="MK457" s="136"/>
      <c r="ML457" s="136"/>
      <c r="MM457" s="136"/>
      <c r="MN457" s="136"/>
      <c r="MO457" s="136"/>
      <c r="MP457" s="136"/>
      <c r="MQ457" s="136"/>
      <c r="MR457" s="136"/>
      <c r="MS457" s="136"/>
      <c r="MT457" s="136"/>
      <c r="MU457" s="136"/>
      <c r="MV457" s="136"/>
      <c r="MW457" s="136"/>
      <c r="MX457" s="136"/>
      <c r="MY457" s="136"/>
      <c r="MZ457" s="136"/>
      <c r="NA457" s="136"/>
      <c r="NB457" s="136"/>
      <c r="NC457" s="136"/>
      <c r="ND457" s="136"/>
      <c r="NE457" s="136"/>
      <c r="NF457" s="136"/>
      <c r="NG457" s="136"/>
      <c r="NH457" s="136"/>
      <c r="NI457" s="136"/>
      <c r="NJ457" s="136"/>
      <c r="NK457" s="136"/>
      <c r="NL457" s="136"/>
      <c r="NM457" s="136"/>
      <c r="NN457" s="136"/>
      <c r="NO457" s="136"/>
      <c r="NP457" s="136"/>
      <c r="NQ457" s="136"/>
      <c r="NR457" s="136"/>
      <c r="NS457" s="136"/>
      <c r="NT457" s="136"/>
      <c r="NU457" s="136"/>
      <c r="NV457" s="136"/>
      <c r="NW457" s="136"/>
      <c r="NX457" s="136"/>
      <c r="NY457" s="136"/>
      <c r="NZ457" s="136"/>
      <c r="OA457" s="136"/>
      <c r="OB457" s="136"/>
      <c r="OC457" s="136"/>
      <c r="OD457" s="136"/>
      <c r="OE457" s="136"/>
      <c r="OF457" s="136"/>
      <c r="OG457" s="136"/>
      <c r="OH457" s="136"/>
      <c r="OI457" s="136"/>
      <c r="OJ457" s="136"/>
      <c r="OK457" s="136"/>
      <c r="OL457" s="136"/>
      <c r="OM457" s="136"/>
      <c r="ON457" s="136"/>
    </row>
    <row r="458" spans="1:404" ht="20.25" customHeight="1">
      <c r="A458" s="17">
        <v>40319</v>
      </c>
      <c r="B458" s="18" t="s">
        <v>380</v>
      </c>
      <c r="C458" s="19">
        <v>4</v>
      </c>
      <c r="D458" s="14">
        <v>-3.3857699999999999</v>
      </c>
      <c r="E458" s="15">
        <v>-60.320920000000001</v>
      </c>
      <c r="F458" s="11" t="s">
        <v>16</v>
      </c>
      <c r="G458" s="13">
        <v>5</v>
      </c>
      <c r="H458" s="11" t="s">
        <v>43</v>
      </c>
      <c r="I458" s="12" t="s">
        <v>573</v>
      </c>
      <c r="J458" s="12" t="s">
        <v>1931</v>
      </c>
      <c r="K458" s="16" t="s">
        <v>546</v>
      </c>
      <c r="L458" s="136">
        <v>1</v>
      </c>
      <c r="M458" s="20">
        <v>9</v>
      </c>
      <c r="N458" s="20">
        <v>1.54</v>
      </c>
      <c r="O458" s="20">
        <v>31.87</v>
      </c>
      <c r="P458" s="20">
        <v>67</v>
      </c>
      <c r="Q458" s="20">
        <v>0.51</v>
      </c>
      <c r="R458" s="236">
        <v>132.06666666666666</v>
      </c>
      <c r="S458" s="236">
        <v>9.6666666666666661</v>
      </c>
      <c r="T458" s="236">
        <v>3.6</v>
      </c>
      <c r="U458" s="236">
        <v>0.8666666666666667</v>
      </c>
      <c r="V458" s="21" t="s">
        <v>15</v>
      </c>
      <c r="W458" s="20">
        <v>8.5399999999999991</v>
      </c>
      <c r="X458" s="20">
        <v>1.08</v>
      </c>
      <c r="Y458" s="20">
        <v>5.19</v>
      </c>
      <c r="Z458" s="236">
        <v>5.25</v>
      </c>
      <c r="AA458" s="167">
        <v>4.4000000000000004</v>
      </c>
      <c r="AB458" s="167">
        <v>7.07</v>
      </c>
      <c r="AC458" s="167">
        <v>31.29</v>
      </c>
      <c r="AD458" s="167">
        <v>0.05</v>
      </c>
      <c r="AE458" s="178" t="s">
        <v>1900</v>
      </c>
      <c r="AF458" s="167">
        <v>1.36</v>
      </c>
      <c r="AG458" s="28" t="s">
        <v>1900</v>
      </c>
      <c r="AH458" s="167">
        <v>2.5</v>
      </c>
      <c r="AI458" s="206">
        <v>8.39</v>
      </c>
      <c r="AJ458" s="167">
        <v>1.22</v>
      </c>
      <c r="AK458" s="167">
        <v>1.89</v>
      </c>
      <c r="AL458" s="167">
        <v>1.08</v>
      </c>
      <c r="AM458" s="206" t="s">
        <v>1907</v>
      </c>
      <c r="AN458" s="21" t="s">
        <v>15</v>
      </c>
      <c r="AO458" s="204">
        <v>12.746666666666664</v>
      </c>
      <c r="AP458" s="204">
        <v>2.52</v>
      </c>
      <c r="AQ458" s="217">
        <f t="shared" si="76"/>
        <v>15.266666666666664</v>
      </c>
      <c r="AR458" s="261">
        <f t="shared" si="67"/>
        <v>0.8349344978165939</v>
      </c>
      <c r="AS458" s="20">
        <v>1.65</v>
      </c>
      <c r="AT458" s="21" t="s">
        <v>15</v>
      </c>
      <c r="AU458" s="21" t="s">
        <v>15</v>
      </c>
      <c r="AV458" s="21" t="s">
        <v>15</v>
      </c>
      <c r="AW458" s="204" t="str">
        <f t="shared" si="77"/>
        <v>&lt;0.17</v>
      </c>
      <c r="AX458" s="20">
        <v>0.28294000000000002</v>
      </c>
      <c r="AY458" s="20">
        <v>1.443E-2</v>
      </c>
      <c r="AZ458" s="246">
        <f t="shared" si="37"/>
        <v>2.1803747204130501E-3</v>
      </c>
      <c r="BA458" s="20">
        <v>0.26851000000000003</v>
      </c>
      <c r="BB458" s="248">
        <f t="shared" ref="BB458" si="78">(BA458*62.004*0.001)/0.2259</f>
        <v>7.369939814077027E-2</v>
      </c>
      <c r="BC458" s="20">
        <v>7.7079999999999996E-2</v>
      </c>
      <c r="BD458" s="206">
        <f t="shared" si="41"/>
        <v>2.2447936780128797E-2</v>
      </c>
      <c r="BE458" s="20">
        <v>77.69</v>
      </c>
      <c r="BF458" s="206">
        <f t="shared" si="39"/>
        <v>23.454351447493526</v>
      </c>
      <c r="BG458" s="217" t="s">
        <v>15</v>
      </c>
      <c r="BH458" s="21" t="s">
        <v>15</v>
      </c>
      <c r="BI458" s="21" t="s">
        <v>15</v>
      </c>
      <c r="BJ458" s="309">
        <v>21.428529999999999</v>
      </c>
      <c r="BK458" s="309">
        <v>1575538000</v>
      </c>
      <c r="BL458" s="309">
        <v>271104400</v>
      </c>
      <c r="BM458" s="309">
        <v>0.4682906</v>
      </c>
      <c r="BN458" s="309">
        <v>0.20164109999999999</v>
      </c>
      <c r="BO458" s="309">
        <v>0.17424919999999999</v>
      </c>
      <c r="BP458" s="309">
        <v>0.1429368</v>
      </c>
      <c r="BQ458" s="309">
        <v>4.1120569999999999E-6</v>
      </c>
      <c r="BR458" s="309">
        <v>1.28781E-2</v>
      </c>
      <c r="BS458" s="136">
        <v>12.727057695388799</v>
      </c>
      <c r="BT458" s="136">
        <v>8.7177751064300502</v>
      </c>
      <c r="BU458" s="136">
        <v>-4.0138609620044002E-4</v>
      </c>
      <c r="BV458" s="136">
        <v>-5.2293615590315301E-4</v>
      </c>
      <c r="BW458" s="136">
        <v>6.6104342113249004E-4</v>
      </c>
      <c r="BX458" s="136">
        <v>52.491513807441301</v>
      </c>
      <c r="BY458" s="136">
        <v>4990.1057520682798</v>
      </c>
      <c r="BZ458" s="136">
        <v>9.2266262118485699E-3</v>
      </c>
      <c r="CA458" s="309">
        <v>7.1211905514182605E-5</v>
      </c>
      <c r="CB458" s="136">
        <v>5701.7164905193304</v>
      </c>
      <c r="CC458" s="136">
        <v>32044.0611300446</v>
      </c>
      <c r="CD458" s="136">
        <v>13828.699357888199</v>
      </c>
      <c r="CE458" s="136">
        <v>0</v>
      </c>
      <c r="CF458" s="136">
        <v>77.501194999999996</v>
      </c>
      <c r="CG458" s="136">
        <v>147.54650899999999</v>
      </c>
      <c r="CH458" s="136">
        <v>28.4</v>
      </c>
      <c r="CI458" s="136">
        <v>28.1</v>
      </c>
      <c r="CJ458" s="136">
        <v>27.526592797783898</v>
      </c>
      <c r="CK458" s="136">
        <v>5.04E-2</v>
      </c>
      <c r="CL458" s="136">
        <v>9.0576000000000008</v>
      </c>
      <c r="CM458" s="136">
        <v>34.563600000000001</v>
      </c>
      <c r="CN458" s="136">
        <v>352.58166699999998</v>
      </c>
      <c r="CO458" s="136">
        <v>29839.882268000001</v>
      </c>
      <c r="CP458" s="136">
        <v>68846.875461999996</v>
      </c>
      <c r="CQ458" s="136">
        <v>78</v>
      </c>
      <c r="CR458" s="136">
        <v>79.489655172413805</v>
      </c>
      <c r="CS458" s="136">
        <v>79.473684210526301</v>
      </c>
      <c r="CT458" s="136">
        <v>1006.1</v>
      </c>
      <c r="CU458" s="136">
        <v>1005.76068965517</v>
      </c>
      <c r="CV458" s="136">
        <v>1006.20304709141</v>
      </c>
      <c r="CW458" s="136">
        <v>0.6</v>
      </c>
      <c r="CX458" s="136">
        <v>1.14551724137931</v>
      </c>
      <c r="CY458" s="136">
        <v>1.50332409972299</v>
      </c>
      <c r="CZ458" s="136">
        <v>79</v>
      </c>
      <c r="DA458" s="136">
        <v>159.820689655172</v>
      </c>
      <c r="DB458" s="136">
        <v>175.947368421053</v>
      </c>
      <c r="DC458" s="136">
        <v>72.275000000000006</v>
      </c>
      <c r="DD458" s="136">
        <v>3176.5250000000001</v>
      </c>
      <c r="DE458" s="136">
        <v>7262.7750000000096</v>
      </c>
      <c r="DF458" s="136">
        <v>642.45000000000005</v>
      </c>
      <c r="DG458" s="136">
        <v>29463.25</v>
      </c>
      <c r="DH458" s="136">
        <v>66827.475000000006</v>
      </c>
      <c r="DI458" s="136">
        <v>472.625</v>
      </c>
      <c r="DJ458" s="136">
        <v>66294.975000000006</v>
      </c>
      <c r="DK458" s="136">
        <v>163763.35</v>
      </c>
      <c r="DL458" s="136">
        <v>432.85</v>
      </c>
      <c r="DM458" s="136">
        <v>61263.9</v>
      </c>
      <c r="DN458" s="136">
        <v>152812.875</v>
      </c>
      <c r="DO458" s="136">
        <v>42.103000000000002</v>
      </c>
      <c r="DP458" s="136">
        <v>1866.605</v>
      </c>
      <c r="DQ458" s="136">
        <v>4287.09</v>
      </c>
      <c r="DR458" s="136">
        <v>1.58</v>
      </c>
      <c r="DS458" s="136">
        <v>57.802999999999997</v>
      </c>
      <c r="DT458" s="136">
        <v>133.33600000000001</v>
      </c>
      <c r="DU458" s="136">
        <v>8.1</v>
      </c>
      <c r="DV458" s="136">
        <v>301.60000000000002</v>
      </c>
      <c r="DW458" s="136">
        <v>693.55</v>
      </c>
      <c r="DX458" s="136">
        <v>47.85</v>
      </c>
      <c r="DY458" s="136">
        <v>5587.3</v>
      </c>
      <c r="DZ458" s="136">
        <v>10817.174999999999</v>
      </c>
      <c r="EA458" s="136">
        <v>260</v>
      </c>
      <c r="EB458" s="136">
        <v>8444.25</v>
      </c>
      <c r="EC458" s="136">
        <v>21129.424999999999</v>
      </c>
      <c r="ED458" s="136"/>
      <c r="EE458" s="136"/>
      <c r="EF458" s="136"/>
      <c r="EG458" s="136"/>
      <c r="EH458" s="136"/>
      <c r="EI458" s="136"/>
      <c r="EJ458" s="136"/>
      <c r="EK458" s="136"/>
      <c r="EL458" s="136"/>
      <c r="EM458" s="136"/>
      <c r="EN458" s="136"/>
      <c r="EO458" s="136"/>
      <c r="EP458" s="136"/>
      <c r="ER458" s="136"/>
      <c r="ES458" s="136"/>
      <c r="ET458" s="136"/>
      <c r="EU458" s="136"/>
      <c r="EV458" s="136"/>
      <c r="EW458" s="136"/>
      <c r="EX458" s="136"/>
      <c r="EY458" s="136"/>
      <c r="EZ458" s="136"/>
      <c r="FA458" s="136"/>
      <c r="FB458" s="136"/>
      <c r="FC458" s="136"/>
      <c r="FD458" s="136"/>
      <c r="FE458" s="136"/>
      <c r="FF458" s="136"/>
      <c r="FG458" s="136"/>
      <c r="FH458" s="136"/>
      <c r="FI458" s="136"/>
      <c r="FJ458" s="136"/>
      <c r="FK458" s="136"/>
      <c r="FL458" s="136"/>
      <c r="FM458" s="136"/>
      <c r="FN458" s="136"/>
      <c r="FO458" s="136"/>
      <c r="FP458" s="136"/>
      <c r="FQ458" s="136"/>
      <c r="FR458" s="136"/>
      <c r="FS458" s="136"/>
      <c r="FT458" s="136"/>
      <c r="FU458" s="136"/>
      <c r="FV458" s="136"/>
      <c r="FW458" s="136"/>
      <c r="FX458" s="136"/>
      <c r="FY458" s="136"/>
      <c r="FZ458" s="136"/>
      <c r="GA458" s="136"/>
      <c r="GB458" s="136"/>
      <c r="GC458" s="136"/>
      <c r="GD458" s="136"/>
      <c r="GE458" s="136"/>
      <c r="GF458" s="136"/>
      <c r="GG458" s="136"/>
      <c r="GH458" s="136"/>
      <c r="GI458" s="136"/>
      <c r="GJ458" s="136"/>
      <c r="GK458" s="136"/>
      <c r="GL458" s="136"/>
      <c r="GM458" s="136"/>
      <c r="GN458" s="136"/>
      <c r="GO458" s="136"/>
      <c r="GP458" s="136"/>
      <c r="GQ458" s="136"/>
      <c r="GR458" s="136"/>
      <c r="GS458" s="136"/>
      <c r="GT458" s="136"/>
      <c r="GU458" s="136"/>
      <c r="GV458" s="136"/>
      <c r="GW458" s="136"/>
      <c r="GX458" s="136"/>
      <c r="GY458" s="136"/>
      <c r="GZ458" s="136"/>
      <c r="HA458" s="136"/>
      <c r="HB458" s="136"/>
      <c r="HC458" s="136"/>
      <c r="HD458" s="136"/>
      <c r="HE458" s="136"/>
      <c r="HF458" s="136"/>
      <c r="HG458" s="136"/>
      <c r="HH458" s="136"/>
      <c r="HI458" s="136"/>
      <c r="HJ458" s="136"/>
      <c r="HK458" s="136"/>
      <c r="HL458" s="136"/>
      <c r="HM458" s="136"/>
      <c r="HN458" s="136"/>
      <c r="HO458" s="136"/>
      <c r="HP458" s="136"/>
      <c r="HQ458" s="136"/>
      <c r="HR458" s="136"/>
      <c r="HS458" s="136"/>
      <c r="HT458" s="136"/>
      <c r="HU458" s="136"/>
      <c r="HV458" s="136"/>
      <c r="HW458" s="136"/>
      <c r="HX458" s="136"/>
      <c r="HY458" s="136"/>
      <c r="HZ458" s="136"/>
      <c r="IA458" s="136"/>
      <c r="IB458" s="136"/>
      <c r="IC458" s="136"/>
      <c r="ID458" s="136"/>
      <c r="IE458" s="136"/>
      <c r="IF458" s="136"/>
      <c r="IG458" s="136"/>
      <c r="IH458" s="136"/>
      <c r="II458" s="136"/>
      <c r="IJ458" s="136"/>
      <c r="IK458" s="136"/>
      <c r="IL458" s="136"/>
      <c r="IM458" s="136"/>
      <c r="IN458" s="136"/>
      <c r="IO458" s="136"/>
      <c r="IP458" s="136"/>
      <c r="IQ458" s="136"/>
      <c r="IR458" s="136"/>
      <c r="IS458" s="136"/>
      <c r="IT458" s="136"/>
      <c r="IU458" s="136"/>
      <c r="IV458" s="136"/>
      <c r="IW458" s="136"/>
      <c r="IX458" s="136"/>
      <c r="IY458" s="136"/>
      <c r="IZ458" s="136"/>
      <c r="JA458" s="136"/>
      <c r="JB458" s="136"/>
      <c r="JC458" s="136"/>
      <c r="JD458" s="136"/>
      <c r="JE458" s="136"/>
      <c r="JF458" s="136"/>
      <c r="JG458" s="136"/>
      <c r="JH458" s="136"/>
      <c r="JI458" s="136"/>
      <c r="JJ458" s="136"/>
      <c r="JK458" s="136"/>
      <c r="JL458" s="136"/>
      <c r="JM458" s="136"/>
      <c r="JN458" s="136"/>
      <c r="JO458" s="136"/>
      <c r="JP458" s="136"/>
      <c r="JQ458" s="136"/>
      <c r="JR458" s="136"/>
      <c r="JS458" s="136"/>
      <c r="JT458" s="136"/>
      <c r="JU458" s="136"/>
      <c r="JV458" s="136"/>
      <c r="JW458" s="136"/>
      <c r="JX458" s="136"/>
      <c r="JY458" s="136"/>
      <c r="JZ458" s="136"/>
      <c r="KA458" s="136"/>
      <c r="KB458" s="136"/>
      <c r="KC458" s="136"/>
      <c r="KD458" s="136"/>
      <c r="KE458" s="136"/>
      <c r="KF458" s="136"/>
      <c r="KG458" s="136"/>
      <c r="KH458" s="136"/>
      <c r="KI458" s="136"/>
      <c r="KJ458" s="136"/>
      <c r="KK458" s="136"/>
      <c r="KL458" s="136"/>
      <c r="KM458" s="136"/>
      <c r="KN458" s="136"/>
      <c r="KO458" s="136"/>
      <c r="KP458" s="136"/>
      <c r="KQ458" s="136"/>
      <c r="KR458" s="136"/>
      <c r="KS458" s="136"/>
      <c r="KT458" s="136"/>
      <c r="KU458" s="136"/>
      <c r="KV458" s="136"/>
      <c r="KW458" s="136"/>
      <c r="KX458" s="136"/>
      <c r="KY458" s="136"/>
      <c r="KZ458" s="136"/>
      <c r="LA458" s="136"/>
      <c r="LB458" s="136"/>
      <c r="LC458" s="136"/>
      <c r="LD458" s="136"/>
      <c r="LE458" s="136"/>
      <c r="LF458" s="136"/>
      <c r="LG458" s="136"/>
      <c r="LH458" s="136"/>
      <c r="LI458" s="136"/>
      <c r="LJ458" s="136"/>
      <c r="LK458" s="136"/>
      <c r="LL458" s="136"/>
      <c r="LM458" s="136"/>
      <c r="LN458" s="136"/>
      <c r="LO458" s="136"/>
      <c r="LP458" s="136"/>
      <c r="LQ458" s="136"/>
      <c r="LR458" s="136"/>
      <c r="LS458" s="136"/>
      <c r="LT458" s="136"/>
      <c r="LU458" s="136"/>
      <c r="LV458" s="136"/>
      <c r="LW458" s="136"/>
      <c r="LX458" s="136"/>
      <c r="LY458" s="136"/>
      <c r="LZ458" s="136"/>
      <c r="MA458" s="136"/>
      <c r="MB458" s="136"/>
      <c r="MC458" s="136"/>
      <c r="MD458" s="136"/>
      <c r="ME458" s="136"/>
      <c r="MF458" s="136"/>
      <c r="MG458" s="136"/>
      <c r="MH458" s="136"/>
      <c r="MI458" s="136"/>
      <c r="MJ458" s="136"/>
      <c r="MK458" s="136"/>
      <c r="ML458" s="136"/>
      <c r="MM458" s="136"/>
      <c r="MN458" s="136"/>
      <c r="MO458" s="136"/>
      <c r="MP458" s="136"/>
      <c r="MQ458" s="136"/>
      <c r="MR458" s="136"/>
      <c r="MS458" s="136"/>
      <c r="MT458" s="136"/>
      <c r="MU458" s="136"/>
      <c r="MV458" s="136"/>
      <c r="MW458" s="136"/>
      <c r="MX458" s="136"/>
      <c r="MY458" s="136"/>
      <c r="MZ458" s="136"/>
      <c r="NA458" s="136"/>
      <c r="NB458" s="136"/>
      <c r="NC458" s="136"/>
      <c r="ND458" s="136"/>
      <c r="NE458" s="136"/>
      <c r="NF458" s="136"/>
      <c r="NG458" s="136"/>
      <c r="NH458" s="136"/>
      <c r="NI458" s="136"/>
      <c r="NJ458" s="136"/>
      <c r="NK458" s="136"/>
      <c r="NL458" s="136"/>
      <c r="NM458" s="136"/>
      <c r="NN458" s="136"/>
      <c r="NO458" s="136"/>
      <c r="NP458" s="136"/>
      <c r="NQ458" s="136"/>
      <c r="NR458" s="136"/>
      <c r="NS458" s="136"/>
      <c r="NT458" s="136"/>
      <c r="NU458" s="136"/>
      <c r="NV458" s="136"/>
      <c r="NW458" s="136"/>
      <c r="NX458" s="136"/>
      <c r="NY458" s="136"/>
      <c r="NZ458" s="136"/>
      <c r="OA458" s="136"/>
      <c r="OB458" s="136"/>
      <c r="OC458" s="136"/>
      <c r="OD458" s="136"/>
      <c r="OE458" s="136"/>
      <c r="OF458" s="136"/>
      <c r="OG458" s="136"/>
      <c r="OH458" s="136"/>
      <c r="OI458" s="136"/>
      <c r="OJ458" s="136"/>
      <c r="OK458" s="136"/>
      <c r="OL458" s="136"/>
      <c r="OM458" s="136"/>
      <c r="ON458" s="136"/>
    </row>
    <row r="459" spans="1:404" ht="20.25" customHeight="1">
      <c r="A459" s="17">
        <v>40319</v>
      </c>
      <c r="B459" s="18" t="s">
        <v>380</v>
      </c>
      <c r="C459" s="19">
        <v>4</v>
      </c>
      <c r="D459" s="14">
        <v>-3.3857699999999999</v>
      </c>
      <c r="E459" s="15">
        <v>-60.320920000000001</v>
      </c>
      <c r="F459" s="11" t="s">
        <v>16</v>
      </c>
      <c r="G459" s="13">
        <v>5</v>
      </c>
      <c r="H459" s="11" t="s">
        <v>43</v>
      </c>
      <c r="I459" s="12" t="s">
        <v>575</v>
      </c>
      <c r="J459" s="12" t="s">
        <v>1931</v>
      </c>
      <c r="K459" s="16" t="s">
        <v>546</v>
      </c>
      <c r="L459" s="136">
        <v>0</v>
      </c>
      <c r="M459" s="20">
        <v>9</v>
      </c>
      <c r="N459" s="20">
        <v>1.54</v>
      </c>
      <c r="O459" s="20">
        <v>28.54</v>
      </c>
      <c r="P459" s="20">
        <v>66.67</v>
      </c>
      <c r="Q459" s="20">
        <v>7.01</v>
      </c>
      <c r="R459" s="228">
        <v>4.9666666666666668</v>
      </c>
      <c r="S459" s="228">
        <v>0.38666666666666671</v>
      </c>
      <c r="T459" s="228">
        <v>3.9666666666666663</v>
      </c>
      <c r="U459" s="228">
        <v>0.93333333333333324</v>
      </c>
      <c r="V459" s="21" t="s">
        <v>15</v>
      </c>
      <c r="W459" s="20">
        <v>6.87</v>
      </c>
      <c r="X459" s="20">
        <v>1.48</v>
      </c>
      <c r="Y459" s="20">
        <v>18.72</v>
      </c>
      <c r="Z459" s="228">
        <v>21</v>
      </c>
      <c r="AA459" s="20">
        <v>19.329999999999998</v>
      </c>
      <c r="AB459" s="20">
        <v>6.47</v>
      </c>
      <c r="AC459" s="20">
        <v>29.25</v>
      </c>
      <c r="AD459" s="20">
        <v>0.05</v>
      </c>
      <c r="AE459" s="178" t="s">
        <v>1900</v>
      </c>
      <c r="AF459" s="20">
        <v>0.52</v>
      </c>
      <c r="AG459" s="28" t="s">
        <v>1900</v>
      </c>
      <c r="AH459" s="20">
        <v>0.79</v>
      </c>
      <c r="AI459" s="204">
        <v>6.68</v>
      </c>
      <c r="AJ459" s="20">
        <v>0.79</v>
      </c>
      <c r="AK459" s="20">
        <v>1.17</v>
      </c>
      <c r="AL459" s="20">
        <v>0.59</v>
      </c>
      <c r="AM459" s="204">
        <v>0.1256883</v>
      </c>
      <c r="AN459" s="21" t="s">
        <v>15</v>
      </c>
      <c r="AO459" s="204" t="s">
        <v>15</v>
      </c>
      <c r="AP459" s="204" t="s">
        <v>15</v>
      </c>
      <c r="AQ459" s="204" t="s">
        <v>15</v>
      </c>
      <c r="AR459" s="261" t="str">
        <f t="shared" si="67"/>
        <v>NaN</v>
      </c>
      <c r="AS459" s="21" t="s">
        <v>15</v>
      </c>
      <c r="AT459" s="21" t="s">
        <v>15</v>
      </c>
      <c r="AU459" s="21" t="s">
        <v>15</v>
      </c>
      <c r="AV459" s="21" t="s">
        <v>15</v>
      </c>
      <c r="AW459" s="204">
        <f t="shared" si="36"/>
        <v>6.9678230849114344</v>
      </c>
      <c r="AX459" s="20">
        <v>2.74</v>
      </c>
      <c r="AY459" s="20">
        <v>0.96</v>
      </c>
      <c r="AZ459" s="217">
        <f t="shared" si="37"/>
        <v>0.14505611445575381</v>
      </c>
      <c r="BA459" s="20">
        <v>1.78</v>
      </c>
      <c r="BB459" s="248">
        <f t="shared" ref="BB459" si="79">(BA459*62.004*0.001)/0.2259</f>
        <v>0.4885662682602922</v>
      </c>
      <c r="BC459" s="20">
        <v>0.67</v>
      </c>
      <c r="BD459" s="206">
        <f t="shared" si="41"/>
        <v>0.19512347746090161</v>
      </c>
      <c r="BE459" s="21" t="s">
        <v>15</v>
      </c>
      <c r="BF459" s="233">
        <v>0.79</v>
      </c>
      <c r="BG459" s="217">
        <f t="shared" si="40"/>
        <v>0.13597456560342899</v>
      </c>
      <c r="BH459" s="21" t="s">
        <v>15</v>
      </c>
      <c r="BI459" s="21" t="s">
        <v>15</v>
      </c>
      <c r="BJ459" s="309">
        <v>21.428529999999999</v>
      </c>
      <c r="BK459" s="309">
        <v>1575538000</v>
      </c>
      <c r="BL459" s="309">
        <v>271104400</v>
      </c>
      <c r="BM459" s="309">
        <v>0.4682906</v>
      </c>
      <c r="BN459" s="309">
        <v>0.20164109999999999</v>
      </c>
      <c r="BO459" s="309">
        <v>0.17424919999999999</v>
      </c>
      <c r="BP459" s="309">
        <v>0.1429368</v>
      </c>
      <c r="BQ459" s="309">
        <v>4.1120569999999999E-6</v>
      </c>
      <c r="BR459" s="309">
        <v>1.28781E-2</v>
      </c>
      <c r="BS459" s="136">
        <v>12.727057695388799</v>
      </c>
      <c r="BT459" s="136">
        <v>8.7177751064300502</v>
      </c>
      <c r="BU459" s="136">
        <v>-4.0138609620044002E-4</v>
      </c>
      <c r="BV459" s="136">
        <v>-5.2293615590315301E-4</v>
      </c>
      <c r="BW459" s="136">
        <v>6.6104342113249004E-4</v>
      </c>
      <c r="BX459" s="136">
        <v>52.491513807441301</v>
      </c>
      <c r="BY459" s="136">
        <v>4990.1057520682798</v>
      </c>
      <c r="BZ459" s="136">
        <v>9.2266262118485699E-3</v>
      </c>
      <c r="CA459" s="309">
        <v>7.1211905514182605E-5</v>
      </c>
      <c r="CB459" s="136">
        <v>5701.7164905193304</v>
      </c>
      <c r="CC459" s="136">
        <v>32044.0611300446</v>
      </c>
      <c r="CD459" s="136">
        <v>13828.699357888199</v>
      </c>
      <c r="CE459" s="136">
        <v>0</v>
      </c>
      <c r="CF459" s="136">
        <v>77.501194999999996</v>
      </c>
      <c r="CG459" s="136">
        <v>147.54650899999999</v>
      </c>
      <c r="CH459" s="136">
        <v>28.4</v>
      </c>
      <c r="CI459" s="136">
        <v>28.1</v>
      </c>
      <c r="CJ459" s="136">
        <v>27.526592797783898</v>
      </c>
      <c r="CK459" s="136">
        <v>5.04E-2</v>
      </c>
      <c r="CL459" s="136">
        <v>9.0576000000000008</v>
      </c>
      <c r="CM459" s="136">
        <v>34.563600000000001</v>
      </c>
      <c r="CN459" s="136">
        <v>352.58166699999998</v>
      </c>
      <c r="CO459" s="136">
        <v>29839.882268000001</v>
      </c>
      <c r="CP459" s="136">
        <v>68846.875461999996</v>
      </c>
      <c r="CQ459" s="136">
        <v>78</v>
      </c>
      <c r="CR459" s="136">
        <v>79.489655172413805</v>
      </c>
      <c r="CS459" s="136">
        <v>79.473684210526301</v>
      </c>
      <c r="CT459" s="136">
        <v>1006.1</v>
      </c>
      <c r="CU459" s="136">
        <v>1005.76068965517</v>
      </c>
      <c r="CV459" s="136">
        <v>1006.20304709141</v>
      </c>
      <c r="CW459" s="136">
        <v>0.6</v>
      </c>
      <c r="CX459" s="136">
        <v>1.14551724137931</v>
      </c>
      <c r="CY459" s="136">
        <v>1.50332409972299</v>
      </c>
      <c r="CZ459" s="136">
        <v>79</v>
      </c>
      <c r="DA459" s="136">
        <v>159.820689655172</v>
      </c>
      <c r="DB459" s="136">
        <v>175.947368421053</v>
      </c>
      <c r="DC459" s="136">
        <v>72.275000000000006</v>
      </c>
      <c r="DD459" s="136">
        <v>3176.5250000000001</v>
      </c>
      <c r="DE459" s="136">
        <v>7262.7750000000096</v>
      </c>
      <c r="DF459" s="136">
        <v>642.45000000000005</v>
      </c>
      <c r="DG459" s="136">
        <v>29463.25</v>
      </c>
      <c r="DH459" s="136">
        <v>66827.475000000006</v>
      </c>
      <c r="DI459" s="136">
        <v>472.625</v>
      </c>
      <c r="DJ459" s="136">
        <v>66294.975000000006</v>
      </c>
      <c r="DK459" s="136">
        <v>163763.35</v>
      </c>
      <c r="DL459" s="136">
        <v>432.85</v>
      </c>
      <c r="DM459" s="136">
        <v>61263.9</v>
      </c>
      <c r="DN459" s="136">
        <v>152812.875</v>
      </c>
      <c r="DO459" s="136">
        <v>42.103000000000002</v>
      </c>
      <c r="DP459" s="136">
        <v>1866.605</v>
      </c>
      <c r="DQ459" s="136">
        <v>4287.09</v>
      </c>
      <c r="DR459" s="136">
        <v>1.58</v>
      </c>
      <c r="DS459" s="136">
        <v>57.802999999999997</v>
      </c>
      <c r="DT459" s="136">
        <v>133.33600000000001</v>
      </c>
      <c r="DU459" s="136">
        <v>8.1</v>
      </c>
      <c r="DV459" s="136">
        <v>301.60000000000002</v>
      </c>
      <c r="DW459" s="136">
        <v>693.55</v>
      </c>
      <c r="DX459" s="136">
        <v>47.85</v>
      </c>
      <c r="DY459" s="136">
        <v>5587.3</v>
      </c>
      <c r="DZ459" s="136">
        <v>10817.174999999999</v>
      </c>
      <c r="EA459" s="136">
        <v>260</v>
      </c>
      <c r="EB459" s="136">
        <v>8444.25</v>
      </c>
      <c r="EC459" s="136">
        <v>21129.424999999999</v>
      </c>
      <c r="ED459" s="136"/>
      <c r="EE459" s="136"/>
      <c r="EF459" s="136"/>
      <c r="EG459" s="136"/>
      <c r="EH459" s="136"/>
      <c r="EI459" s="136"/>
      <c r="EJ459" s="136"/>
      <c r="EK459" s="136"/>
      <c r="EL459" s="136"/>
      <c r="EM459" s="136"/>
      <c r="EN459" s="136"/>
      <c r="EO459" s="136"/>
      <c r="EP459" s="136"/>
      <c r="ER459" s="136"/>
      <c r="ES459" s="136"/>
      <c r="ET459" s="136"/>
      <c r="EU459" s="136"/>
      <c r="EV459" s="136"/>
      <c r="EW459" s="136"/>
      <c r="EX459" s="136"/>
      <c r="EY459" s="136"/>
      <c r="EZ459" s="136"/>
      <c r="FA459" s="136"/>
      <c r="FB459" s="136"/>
      <c r="FC459" s="136"/>
      <c r="FD459" s="136"/>
      <c r="FE459" s="136"/>
      <c r="FF459" s="136"/>
      <c r="FG459" s="136"/>
      <c r="FH459" s="136"/>
      <c r="FI459" s="136"/>
      <c r="FJ459" s="136"/>
      <c r="FK459" s="136"/>
      <c r="FL459" s="136"/>
      <c r="FM459" s="136"/>
      <c r="FN459" s="136"/>
      <c r="FO459" s="136"/>
      <c r="FP459" s="136"/>
      <c r="FQ459" s="136"/>
      <c r="FR459" s="136"/>
      <c r="FS459" s="136"/>
      <c r="FT459" s="136"/>
      <c r="FU459" s="136"/>
      <c r="FV459" s="136"/>
      <c r="FW459" s="136"/>
      <c r="FX459" s="136"/>
      <c r="FY459" s="136"/>
      <c r="FZ459" s="136"/>
      <c r="GA459" s="136"/>
      <c r="GB459" s="136"/>
      <c r="GC459" s="136"/>
      <c r="GD459" s="136"/>
      <c r="GE459" s="136"/>
      <c r="GF459" s="136"/>
      <c r="GG459" s="136"/>
      <c r="GH459" s="136"/>
      <c r="GI459" s="136"/>
      <c r="GJ459" s="136"/>
      <c r="GK459" s="136"/>
      <c r="GL459" s="136"/>
      <c r="GM459" s="136"/>
      <c r="GN459" s="136"/>
      <c r="GO459" s="136"/>
      <c r="GP459" s="136"/>
      <c r="GQ459" s="136"/>
      <c r="GR459" s="136"/>
      <c r="GS459" s="136"/>
      <c r="GT459" s="136"/>
      <c r="GU459" s="136"/>
      <c r="GV459" s="136"/>
      <c r="GW459" s="136"/>
      <c r="GX459" s="136"/>
      <c r="GY459" s="136"/>
      <c r="GZ459" s="136"/>
      <c r="HA459" s="136"/>
      <c r="HB459" s="136"/>
      <c r="HC459" s="136"/>
      <c r="HD459" s="136"/>
      <c r="HE459" s="136"/>
      <c r="HF459" s="136"/>
      <c r="HG459" s="136"/>
      <c r="HH459" s="136"/>
      <c r="HI459" s="136"/>
      <c r="HJ459" s="136"/>
      <c r="HK459" s="136"/>
      <c r="HL459" s="136"/>
      <c r="HM459" s="136"/>
      <c r="HN459" s="136"/>
      <c r="HO459" s="136"/>
      <c r="HP459" s="136"/>
      <c r="HQ459" s="136"/>
      <c r="HR459" s="136"/>
      <c r="HS459" s="136"/>
      <c r="HT459" s="136"/>
      <c r="HU459" s="136"/>
      <c r="HV459" s="136"/>
      <c r="HW459" s="136"/>
      <c r="HX459" s="136"/>
      <c r="HY459" s="136"/>
      <c r="HZ459" s="136"/>
      <c r="IA459" s="136"/>
      <c r="IB459" s="136"/>
      <c r="IC459" s="136"/>
      <c r="ID459" s="136"/>
      <c r="IE459" s="136"/>
      <c r="IF459" s="136"/>
      <c r="IG459" s="136"/>
      <c r="IH459" s="136"/>
      <c r="II459" s="136"/>
      <c r="IJ459" s="136"/>
      <c r="IK459" s="136"/>
      <c r="IL459" s="136"/>
      <c r="IM459" s="136"/>
      <c r="IN459" s="136"/>
      <c r="IO459" s="136"/>
      <c r="IP459" s="136"/>
      <c r="IQ459" s="136"/>
      <c r="IR459" s="136"/>
      <c r="IS459" s="136"/>
      <c r="IT459" s="136"/>
      <c r="IU459" s="136"/>
      <c r="IV459" s="136"/>
      <c r="IW459" s="136"/>
      <c r="IX459" s="136"/>
      <c r="IY459" s="136"/>
      <c r="IZ459" s="136"/>
      <c r="JA459" s="136"/>
      <c r="JB459" s="136"/>
      <c r="JC459" s="136"/>
      <c r="JD459" s="136"/>
      <c r="JE459" s="136"/>
      <c r="JF459" s="136"/>
      <c r="JG459" s="136"/>
      <c r="JH459" s="136"/>
      <c r="JI459" s="136"/>
      <c r="JJ459" s="136"/>
      <c r="JK459" s="136"/>
      <c r="JL459" s="136"/>
      <c r="JM459" s="136"/>
      <c r="JN459" s="136"/>
      <c r="JO459" s="136"/>
      <c r="JP459" s="136"/>
      <c r="JQ459" s="136"/>
      <c r="JR459" s="136"/>
      <c r="JS459" s="136"/>
      <c r="JT459" s="136"/>
      <c r="JU459" s="136"/>
      <c r="JV459" s="136"/>
      <c r="JW459" s="136"/>
      <c r="JX459" s="136"/>
      <c r="JY459" s="136"/>
      <c r="JZ459" s="136"/>
      <c r="KA459" s="136"/>
      <c r="KB459" s="136"/>
      <c r="KC459" s="136"/>
      <c r="KD459" s="136"/>
      <c r="KE459" s="136"/>
      <c r="KF459" s="136"/>
      <c r="KG459" s="136"/>
      <c r="KH459" s="136"/>
      <c r="KI459" s="136"/>
      <c r="KJ459" s="136"/>
      <c r="KK459" s="136"/>
      <c r="KL459" s="136"/>
      <c r="KM459" s="136"/>
      <c r="KN459" s="136"/>
      <c r="KO459" s="136"/>
      <c r="KP459" s="136"/>
      <c r="KQ459" s="136"/>
      <c r="KR459" s="136"/>
      <c r="KS459" s="136"/>
      <c r="KT459" s="136"/>
      <c r="KU459" s="136"/>
      <c r="KV459" s="136"/>
      <c r="KW459" s="136"/>
      <c r="KX459" s="136"/>
      <c r="KY459" s="136"/>
      <c r="KZ459" s="136"/>
      <c r="LA459" s="136"/>
      <c r="LB459" s="136"/>
      <c r="LC459" s="136"/>
      <c r="LD459" s="136"/>
      <c r="LE459" s="136"/>
      <c r="LF459" s="136"/>
      <c r="LG459" s="136"/>
      <c r="LH459" s="136"/>
      <c r="LI459" s="136"/>
      <c r="LJ459" s="136"/>
      <c r="LK459" s="136"/>
      <c r="LL459" s="136"/>
      <c r="LM459" s="136"/>
      <c r="LN459" s="136"/>
      <c r="LO459" s="136"/>
      <c r="LP459" s="136"/>
      <c r="LQ459" s="136"/>
      <c r="LR459" s="136"/>
      <c r="LS459" s="136"/>
      <c r="LT459" s="136"/>
      <c r="LU459" s="136"/>
      <c r="LV459" s="136"/>
      <c r="LW459" s="136"/>
      <c r="LX459" s="136"/>
      <c r="LY459" s="136"/>
      <c r="LZ459" s="136"/>
      <c r="MA459" s="136"/>
      <c r="MB459" s="136"/>
      <c r="MC459" s="136"/>
      <c r="MD459" s="136"/>
      <c r="ME459" s="136"/>
      <c r="MF459" s="136"/>
      <c r="MG459" s="136"/>
      <c r="MH459" s="136"/>
      <c r="MI459" s="136"/>
      <c r="MJ459" s="136"/>
      <c r="MK459" s="136"/>
      <c r="ML459" s="136"/>
      <c r="MM459" s="136"/>
      <c r="MN459" s="136"/>
      <c r="MO459" s="136"/>
      <c r="MP459" s="136"/>
      <c r="MQ459" s="136"/>
      <c r="MR459" s="136"/>
      <c r="MS459" s="136"/>
      <c r="MT459" s="136"/>
      <c r="MU459" s="136"/>
      <c r="MV459" s="136"/>
      <c r="MW459" s="136"/>
      <c r="MX459" s="136"/>
      <c r="MY459" s="136"/>
      <c r="MZ459" s="136"/>
      <c r="NA459" s="136"/>
      <c r="NB459" s="136"/>
      <c r="NC459" s="136"/>
      <c r="ND459" s="136"/>
      <c r="NE459" s="136"/>
      <c r="NF459" s="136"/>
      <c r="NG459" s="136"/>
      <c r="NH459" s="136"/>
      <c r="NI459" s="136"/>
      <c r="NJ459" s="136"/>
      <c r="NK459" s="136"/>
      <c r="NL459" s="136"/>
      <c r="NM459" s="136"/>
      <c r="NN459" s="136"/>
      <c r="NO459" s="136"/>
      <c r="NP459" s="136"/>
      <c r="NQ459" s="136"/>
      <c r="NR459" s="136"/>
      <c r="NS459" s="136"/>
      <c r="NT459" s="136"/>
      <c r="NU459" s="136"/>
      <c r="NV459" s="136"/>
      <c r="NW459" s="136"/>
      <c r="NX459" s="136"/>
      <c r="NY459" s="136"/>
      <c r="NZ459" s="136"/>
      <c r="OA459" s="136"/>
      <c r="OB459" s="136"/>
      <c r="OC459" s="136"/>
      <c r="OD459" s="136"/>
      <c r="OE459" s="136"/>
      <c r="OF459" s="136"/>
      <c r="OG459" s="136"/>
      <c r="OH459" s="136"/>
      <c r="OI459" s="136"/>
      <c r="OJ459" s="136"/>
      <c r="OK459" s="136"/>
      <c r="OL459" s="136"/>
      <c r="OM459" s="136"/>
      <c r="ON459" s="136"/>
    </row>
    <row r="460" spans="1:404" ht="20.25" customHeight="1">
      <c r="A460" s="17">
        <v>40319</v>
      </c>
      <c r="B460" s="18" t="s">
        <v>384</v>
      </c>
      <c r="C460" s="19">
        <v>4</v>
      </c>
      <c r="D460" s="14">
        <v>-3.3857699999999999</v>
      </c>
      <c r="E460" s="15">
        <v>-60.320920000000001</v>
      </c>
      <c r="F460" s="11" t="s">
        <v>16</v>
      </c>
      <c r="G460" s="13">
        <v>5</v>
      </c>
      <c r="H460" s="11" t="s">
        <v>43</v>
      </c>
      <c r="I460" s="12" t="s">
        <v>577</v>
      </c>
      <c r="J460" s="12" t="s">
        <v>1931</v>
      </c>
      <c r="K460" s="16" t="s">
        <v>546</v>
      </c>
      <c r="L460" s="136">
        <v>0</v>
      </c>
      <c r="M460" s="20">
        <v>9</v>
      </c>
      <c r="N460" s="20">
        <v>1.19</v>
      </c>
      <c r="O460" s="20">
        <v>30.85</v>
      </c>
      <c r="P460" s="20">
        <v>67</v>
      </c>
      <c r="Q460" s="20">
        <v>0.97</v>
      </c>
      <c r="R460" s="236">
        <v>109.77500000000001</v>
      </c>
      <c r="S460" s="236">
        <v>8.1775000000000002</v>
      </c>
      <c r="T460" s="236">
        <v>4.3</v>
      </c>
      <c r="U460" s="236">
        <v>1.0249999999999999</v>
      </c>
      <c r="V460" s="21" t="s">
        <v>15</v>
      </c>
      <c r="W460" s="20">
        <v>7.7</v>
      </c>
      <c r="X460" s="20">
        <v>1.1499999999999999</v>
      </c>
      <c r="Y460" s="20">
        <v>5.56</v>
      </c>
      <c r="Z460" s="236">
        <v>7.75</v>
      </c>
      <c r="AA460" s="167">
        <v>5</v>
      </c>
      <c r="AB460" s="167">
        <v>6.99</v>
      </c>
      <c r="AC460" s="167">
        <v>30.81</v>
      </c>
      <c r="AD460" s="167">
        <v>0.05</v>
      </c>
      <c r="AE460" s="178" t="s">
        <v>1900</v>
      </c>
      <c r="AF460" s="167">
        <v>1.37</v>
      </c>
      <c r="AG460" s="28" t="s">
        <v>1900</v>
      </c>
      <c r="AH460" s="167">
        <v>2.54</v>
      </c>
      <c r="AI460" s="206">
        <v>8.15</v>
      </c>
      <c r="AJ460" s="167">
        <v>1.23</v>
      </c>
      <c r="AK460" s="167">
        <v>1.89</v>
      </c>
      <c r="AL460" s="167">
        <v>1.1000000000000001</v>
      </c>
      <c r="AM460" s="206" t="s">
        <v>1907</v>
      </c>
      <c r="AN460" s="21" t="s">
        <v>15</v>
      </c>
      <c r="AO460" s="204">
        <v>24.493333333333336</v>
      </c>
      <c r="AP460" s="204">
        <v>1.1466666666666667</v>
      </c>
      <c r="AQ460" s="217">
        <f t="shared" ref="AQ460:AQ461" si="80">AO460+AP460</f>
        <v>25.640000000000004</v>
      </c>
      <c r="AR460" s="261">
        <f t="shared" si="67"/>
        <v>0.95527821112844513</v>
      </c>
      <c r="AS460" s="20">
        <v>6.56</v>
      </c>
      <c r="AT460" s="21" t="s">
        <v>15</v>
      </c>
      <c r="AU460" s="21" t="s">
        <v>15</v>
      </c>
      <c r="AV460" s="21" t="s">
        <v>15</v>
      </c>
      <c r="AW460" s="204" t="str">
        <f t="shared" ref="AW460:AW464" si="81">IF(AM460="&lt;0.003","&lt;0.17",(AM460*1000)/1.28784/14.0067)</f>
        <v>&lt;0.17</v>
      </c>
      <c r="AX460" s="20">
        <v>0.52632000000000001</v>
      </c>
      <c r="AY460" s="20">
        <v>0.12987000000000001</v>
      </c>
      <c r="AZ460" s="217">
        <f t="shared" si="37"/>
        <v>1.9623372483717452E-2</v>
      </c>
      <c r="BA460" s="20">
        <v>0.39645000000000002</v>
      </c>
      <c r="BB460" s="248">
        <f t="shared" ref="BB460" si="82">(BA460*62.004*0.001)/0.2259</f>
        <v>0.10881578486055778</v>
      </c>
      <c r="BC460" s="20">
        <v>0.12526000000000001</v>
      </c>
      <c r="BD460" s="206">
        <f t="shared" si="41"/>
        <v>3.6479353413063485E-2</v>
      </c>
      <c r="BE460" s="20">
        <v>95.25</v>
      </c>
      <c r="BF460" s="206">
        <f t="shared" si="39"/>
        <v>28.755656781744865</v>
      </c>
      <c r="BG460" s="217" t="s">
        <v>15</v>
      </c>
      <c r="BH460" s="21" t="s">
        <v>15</v>
      </c>
      <c r="BI460" s="21" t="s">
        <v>15</v>
      </c>
      <c r="BJ460" s="309">
        <v>21.428529999999999</v>
      </c>
      <c r="BK460" s="309">
        <v>1575538000</v>
      </c>
      <c r="BL460" s="309">
        <v>271104400</v>
      </c>
      <c r="BM460" s="309">
        <v>0.4682906</v>
      </c>
      <c r="BN460" s="309">
        <v>0.20164109999999999</v>
      </c>
      <c r="BO460" s="309">
        <v>0.17424919999999999</v>
      </c>
      <c r="BP460" s="309">
        <v>0.1429368</v>
      </c>
      <c r="BQ460" s="309">
        <v>4.1120569999999999E-6</v>
      </c>
      <c r="BR460" s="309">
        <v>1.28781E-2</v>
      </c>
      <c r="BS460" s="136">
        <v>12.727057695388799</v>
      </c>
      <c r="BT460" s="136">
        <v>8.7177751064300502</v>
      </c>
      <c r="BU460" s="136">
        <v>-4.0138609620044002E-4</v>
      </c>
      <c r="BV460" s="136">
        <v>-5.2293615590315301E-4</v>
      </c>
      <c r="BW460" s="136">
        <v>6.6104342113249004E-4</v>
      </c>
      <c r="BX460" s="136">
        <v>52.491513807441301</v>
      </c>
      <c r="BY460" s="136">
        <v>5314.6818454263303</v>
      </c>
      <c r="BZ460" s="136">
        <v>4.2941443559769803E-2</v>
      </c>
      <c r="CA460" s="309">
        <v>7.1211905514182605E-5</v>
      </c>
      <c r="CB460" s="136">
        <v>5701.7164905193304</v>
      </c>
      <c r="CC460" s="136">
        <v>32044.0611300446</v>
      </c>
      <c r="CD460" s="136">
        <v>13828.699357888199</v>
      </c>
      <c r="CE460" s="136">
        <v>0</v>
      </c>
      <c r="CF460" s="136">
        <v>77.501194999999996</v>
      </c>
      <c r="CG460" s="136">
        <v>147.54650899999999</v>
      </c>
      <c r="CH460" s="136">
        <v>29.9</v>
      </c>
      <c r="CI460" s="136">
        <v>28.12</v>
      </c>
      <c r="CJ460" s="136">
        <v>27.545983379501401</v>
      </c>
      <c r="CK460" s="136">
        <v>5.7599999999999998E-2</v>
      </c>
      <c r="CL460" s="136">
        <v>8.8956</v>
      </c>
      <c r="CM460" s="136">
        <v>34.437600000000003</v>
      </c>
      <c r="CN460" s="136">
        <v>780.50722199999996</v>
      </c>
      <c r="CO460" s="136">
        <v>29941.240045999999</v>
      </c>
      <c r="CP460" s="136">
        <v>69837.189350000001</v>
      </c>
      <c r="CQ460" s="136">
        <v>68</v>
      </c>
      <c r="CR460" s="136">
        <v>79.496551724137902</v>
      </c>
      <c r="CS460" s="136">
        <v>79.412742382271503</v>
      </c>
      <c r="CT460" s="136">
        <v>1003</v>
      </c>
      <c r="CU460" s="136">
        <v>1005.66965517241</v>
      </c>
      <c r="CV460" s="136">
        <v>1006.17590027701</v>
      </c>
      <c r="CW460" s="136">
        <v>1.6</v>
      </c>
      <c r="CX460" s="136">
        <v>1.1365517241379299</v>
      </c>
      <c r="CY460" s="136">
        <v>1.5088642659279801</v>
      </c>
      <c r="CZ460" s="136">
        <v>253</v>
      </c>
      <c r="DA460" s="136">
        <v>160.14482758620699</v>
      </c>
      <c r="DB460" s="136">
        <v>177.11634349030501</v>
      </c>
      <c r="DC460" s="136">
        <v>45</v>
      </c>
      <c r="DD460" s="136">
        <v>3203.35</v>
      </c>
      <c r="DE460" s="136">
        <v>7247.50000000001</v>
      </c>
      <c r="DF460" s="136">
        <v>461.17500000000001</v>
      </c>
      <c r="DG460" s="136">
        <v>29902.224999999999</v>
      </c>
      <c r="DH460" s="136">
        <v>66949.45</v>
      </c>
      <c r="DI460" s="136">
        <v>471.55</v>
      </c>
      <c r="DJ460" s="136">
        <v>66321.274999999994</v>
      </c>
      <c r="DK460" s="136">
        <v>163814.5</v>
      </c>
      <c r="DL460" s="136">
        <v>439.375</v>
      </c>
      <c r="DM460" s="136">
        <v>61238.125</v>
      </c>
      <c r="DN460" s="136">
        <v>152821.02499999999</v>
      </c>
      <c r="DO460" s="136">
        <v>30.038</v>
      </c>
      <c r="DP460" s="136">
        <v>1884.931</v>
      </c>
      <c r="DQ460" s="136">
        <v>4291.5649999999996</v>
      </c>
      <c r="DR460" s="136">
        <v>0.91</v>
      </c>
      <c r="DS460" s="136">
        <v>58.158000000000001</v>
      </c>
      <c r="DT460" s="136">
        <v>133.21600000000001</v>
      </c>
      <c r="DU460" s="136">
        <v>5</v>
      </c>
      <c r="DV460" s="136">
        <v>304.07499999999999</v>
      </c>
      <c r="DW460" s="136">
        <v>693.55</v>
      </c>
      <c r="DX460" s="136">
        <v>36.75</v>
      </c>
      <c r="DY460" s="136">
        <v>5724.2250000000004</v>
      </c>
      <c r="DZ460" s="136">
        <v>10939.275</v>
      </c>
      <c r="EA460" s="136">
        <v>185.67500000000001</v>
      </c>
      <c r="EB460" s="136">
        <v>8494.7749999999996</v>
      </c>
      <c r="EC460" s="136">
        <v>21063.15</v>
      </c>
      <c r="ED460" s="136"/>
      <c r="EE460" s="136"/>
      <c r="EF460" s="136"/>
      <c r="EG460" s="136"/>
      <c r="EH460" s="136"/>
      <c r="EI460" s="136"/>
      <c r="EJ460" s="136"/>
      <c r="EK460" s="136"/>
      <c r="EL460" s="136"/>
      <c r="EM460" s="136"/>
      <c r="EN460" s="136"/>
      <c r="EO460" s="136"/>
      <c r="EP460" s="136"/>
      <c r="ER460" s="136"/>
      <c r="ES460" s="136"/>
      <c r="ET460" s="136"/>
      <c r="EU460" s="136"/>
      <c r="EV460" s="136"/>
      <c r="EW460" s="136"/>
      <c r="EX460" s="136"/>
      <c r="EY460" s="136"/>
      <c r="EZ460" s="136"/>
      <c r="FA460" s="136"/>
      <c r="FB460" s="136"/>
      <c r="FC460" s="136"/>
      <c r="FD460" s="136"/>
      <c r="FE460" s="136"/>
      <c r="FF460" s="136"/>
      <c r="FG460" s="136"/>
      <c r="FH460" s="136"/>
      <c r="FI460" s="136"/>
      <c r="FJ460" s="136"/>
      <c r="FK460" s="136"/>
      <c r="FL460" s="136"/>
      <c r="FM460" s="136"/>
      <c r="FN460" s="136"/>
      <c r="FO460" s="136"/>
      <c r="FP460" s="136"/>
      <c r="FQ460" s="136"/>
      <c r="FR460" s="136"/>
      <c r="FS460" s="136"/>
      <c r="FT460" s="136"/>
      <c r="FU460" s="136"/>
      <c r="FV460" s="136"/>
      <c r="FW460" s="136"/>
      <c r="FX460" s="136"/>
      <c r="FY460" s="136"/>
      <c r="FZ460" s="136"/>
      <c r="GA460" s="136"/>
      <c r="GB460" s="136"/>
      <c r="GC460" s="136"/>
      <c r="GD460" s="136"/>
      <c r="GE460" s="136"/>
      <c r="GF460" s="136"/>
      <c r="GG460" s="136"/>
      <c r="GH460" s="136"/>
      <c r="GI460" s="136"/>
      <c r="GJ460" s="136"/>
      <c r="GK460" s="136"/>
      <c r="GL460" s="136"/>
      <c r="GM460" s="136"/>
      <c r="GN460" s="136"/>
      <c r="GO460" s="136"/>
      <c r="GP460" s="136"/>
      <c r="GQ460" s="136"/>
      <c r="GR460" s="136"/>
      <c r="GS460" s="136"/>
      <c r="GT460" s="136"/>
      <c r="GU460" s="136"/>
      <c r="GV460" s="136"/>
      <c r="GW460" s="136"/>
      <c r="GX460" s="136"/>
      <c r="GY460" s="136"/>
      <c r="GZ460" s="136"/>
      <c r="HA460" s="136"/>
      <c r="HB460" s="136"/>
      <c r="HC460" s="136"/>
      <c r="HD460" s="136"/>
      <c r="HE460" s="136"/>
      <c r="HF460" s="136"/>
      <c r="HG460" s="136"/>
      <c r="HH460" s="136"/>
      <c r="HI460" s="136"/>
      <c r="HJ460" s="136"/>
      <c r="HK460" s="136"/>
      <c r="HL460" s="136"/>
      <c r="HM460" s="136"/>
      <c r="HN460" s="136"/>
      <c r="HO460" s="136"/>
      <c r="HP460" s="136"/>
      <c r="HQ460" s="136"/>
      <c r="HR460" s="136"/>
      <c r="HS460" s="136"/>
      <c r="HT460" s="136"/>
      <c r="HU460" s="136"/>
      <c r="HV460" s="136"/>
      <c r="HW460" s="136"/>
      <c r="HX460" s="136"/>
      <c r="HY460" s="136"/>
      <c r="HZ460" s="136"/>
      <c r="IA460" s="136"/>
      <c r="IB460" s="136"/>
      <c r="IC460" s="136"/>
      <c r="ID460" s="136"/>
      <c r="IE460" s="136"/>
      <c r="IF460" s="136"/>
      <c r="IG460" s="136"/>
      <c r="IH460" s="136"/>
      <c r="II460" s="136"/>
      <c r="IJ460" s="136"/>
      <c r="IK460" s="136"/>
      <c r="IL460" s="136"/>
      <c r="IM460" s="136"/>
      <c r="IN460" s="136"/>
      <c r="IO460" s="136"/>
      <c r="IP460" s="136"/>
      <c r="IQ460" s="136"/>
      <c r="IR460" s="136"/>
      <c r="IS460" s="136"/>
      <c r="IT460" s="136"/>
      <c r="IU460" s="136"/>
      <c r="IV460" s="136"/>
      <c r="IW460" s="136"/>
      <c r="IX460" s="136"/>
      <c r="IY460" s="136"/>
      <c r="IZ460" s="136"/>
      <c r="JA460" s="136"/>
      <c r="JB460" s="136"/>
      <c r="JC460" s="136"/>
      <c r="JD460" s="136"/>
      <c r="JE460" s="136"/>
      <c r="JF460" s="136"/>
      <c r="JG460" s="136"/>
      <c r="JH460" s="136"/>
      <c r="JI460" s="136"/>
      <c r="JJ460" s="136"/>
      <c r="JK460" s="136"/>
      <c r="JL460" s="136"/>
      <c r="JM460" s="136"/>
      <c r="JN460" s="136"/>
      <c r="JO460" s="136"/>
      <c r="JP460" s="136"/>
      <c r="JQ460" s="136"/>
      <c r="JR460" s="136"/>
      <c r="JS460" s="136"/>
      <c r="JT460" s="136"/>
      <c r="JU460" s="136"/>
      <c r="JV460" s="136"/>
      <c r="JW460" s="136"/>
      <c r="JX460" s="136"/>
      <c r="JY460" s="136"/>
      <c r="JZ460" s="136"/>
      <c r="KA460" s="136"/>
      <c r="KB460" s="136"/>
      <c r="KC460" s="136"/>
      <c r="KD460" s="136"/>
      <c r="KE460" s="136"/>
      <c r="KF460" s="136"/>
      <c r="KG460" s="136"/>
      <c r="KH460" s="136"/>
      <c r="KI460" s="136"/>
      <c r="KJ460" s="136"/>
      <c r="KK460" s="136"/>
      <c r="KL460" s="136"/>
      <c r="KM460" s="136"/>
      <c r="KN460" s="136"/>
      <c r="KO460" s="136"/>
      <c r="KP460" s="136"/>
      <c r="KQ460" s="136"/>
      <c r="KR460" s="136"/>
      <c r="KS460" s="136"/>
      <c r="KT460" s="136"/>
      <c r="KU460" s="136"/>
      <c r="KV460" s="136"/>
      <c r="KW460" s="136"/>
      <c r="KX460" s="136"/>
      <c r="KY460" s="136"/>
      <c r="KZ460" s="136"/>
      <c r="LA460" s="136"/>
      <c r="LB460" s="136"/>
      <c r="LC460" s="136"/>
      <c r="LD460" s="136"/>
      <c r="LE460" s="136"/>
      <c r="LF460" s="136"/>
      <c r="LG460" s="136"/>
      <c r="LH460" s="136"/>
      <c r="LI460" s="136"/>
      <c r="LJ460" s="136"/>
      <c r="LK460" s="136"/>
      <c r="LL460" s="136"/>
      <c r="LM460" s="136"/>
      <c r="LN460" s="136"/>
      <c r="LO460" s="136"/>
      <c r="LP460" s="136"/>
      <c r="LQ460" s="136"/>
      <c r="LR460" s="136"/>
      <c r="LS460" s="136"/>
      <c r="LT460" s="136"/>
      <c r="LU460" s="136"/>
      <c r="LV460" s="136"/>
      <c r="LW460" s="136"/>
      <c r="LX460" s="136"/>
      <c r="LY460" s="136"/>
      <c r="LZ460" s="136"/>
      <c r="MA460" s="136"/>
      <c r="MB460" s="136"/>
      <c r="MC460" s="136"/>
      <c r="MD460" s="136"/>
      <c r="ME460" s="136"/>
      <c r="MF460" s="136"/>
      <c r="MG460" s="136"/>
      <c r="MH460" s="136"/>
      <c r="MI460" s="136"/>
      <c r="MJ460" s="136"/>
      <c r="MK460" s="136"/>
      <c r="ML460" s="136"/>
      <c r="MM460" s="136"/>
      <c r="MN460" s="136"/>
      <c r="MO460" s="136"/>
      <c r="MP460" s="136"/>
      <c r="MQ460" s="136"/>
      <c r="MR460" s="136"/>
      <c r="MS460" s="136"/>
      <c r="MT460" s="136"/>
      <c r="MU460" s="136"/>
      <c r="MV460" s="136"/>
      <c r="MW460" s="136"/>
      <c r="MX460" s="136"/>
      <c r="MY460" s="136"/>
      <c r="MZ460" s="136"/>
      <c r="NA460" s="136"/>
      <c r="NB460" s="136"/>
      <c r="NC460" s="136"/>
      <c r="ND460" s="136"/>
      <c r="NE460" s="136"/>
      <c r="NF460" s="136"/>
      <c r="NG460" s="136"/>
      <c r="NH460" s="136"/>
      <c r="NI460" s="136"/>
      <c r="NJ460" s="136"/>
      <c r="NK460" s="136"/>
      <c r="NL460" s="136"/>
      <c r="NM460" s="136"/>
      <c r="NN460" s="136"/>
      <c r="NO460" s="136"/>
      <c r="NP460" s="136"/>
      <c r="NQ460" s="136"/>
      <c r="NR460" s="136"/>
      <c r="NS460" s="136"/>
      <c r="NT460" s="136"/>
      <c r="NU460" s="136"/>
      <c r="NV460" s="136"/>
      <c r="NW460" s="136"/>
      <c r="NX460" s="136"/>
      <c r="NY460" s="136"/>
      <c r="NZ460" s="136"/>
      <c r="OA460" s="136"/>
      <c r="OB460" s="136"/>
      <c r="OC460" s="136"/>
      <c r="OD460" s="136"/>
      <c r="OE460" s="136"/>
      <c r="OF460" s="136"/>
      <c r="OG460" s="136"/>
      <c r="OH460" s="136"/>
      <c r="OI460" s="136"/>
      <c r="OJ460" s="136"/>
      <c r="OK460" s="136"/>
      <c r="OL460" s="136"/>
      <c r="OM460" s="136"/>
      <c r="ON460" s="136"/>
    </row>
    <row r="461" spans="1:404" ht="20.25" customHeight="1">
      <c r="A461" s="25">
        <v>40319</v>
      </c>
      <c r="B461" s="26" t="s">
        <v>384</v>
      </c>
      <c r="C461" s="27">
        <v>4</v>
      </c>
      <c r="D461" s="14">
        <v>-3.3857699999999999</v>
      </c>
      <c r="E461" s="23">
        <v>-60.320920000000001</v>
      </c>
      <c r="F461" s="11" t="s">
        <v>16</v>
      </c>
      <c r="G461" s="13">
        <v>5</v>
      </c>
      <c r="H461" s="11" t="s">
        <v>43</v>
      </c>
      <c r="I461" s="12" t="s">
        <v>576</v>
      </c>
      <c r="J461" s="12" t="s">
        <v>1931</v>
      </c>
      <c r="K461" s="24" t="s">
        <v>546</v>
      </c>
      <c r="L461" s="136">
        <v>1</v>
      </c>
      <c r="M461" s="28">
        <v>9</v>
      </c>
      <c r="N461" s="28">
        <v>1.19</v>
      </c>
      <c r="O461" s="28">
        <v>30.76</v>
      </c>
      <c r="P461" s="28">
        <v>67</v>
      </c>
      <c r="Q461" s="28">
        <v>0.54</v>
      </c>
      <c r="R461" s="228">
        <v>104.46666666666665</v>
      </c>
      <c r="S461" s="228">
        <v>7.7966666666666669</v>
      </c>
      <c r="T461" s="228">
        <v>4.5333333333333332</v>
      </c>
      <c r="U461" s="228">
        <v>1.0666666666666667</v>
      </c>
      <c r="V461" s="21" t="s">
        <v>15</v>
      </c>
      <c r="W461" s="28">
        <v>7.59</v>
      </c>
      <c r="X461" s="28">
        <v>1.21</v>
      </c>
      <c r="Y461" s="28">
        <v>7.72</v>
      </c>
      <c r="Z461" s="228">
        <v>6.25</v>
      </c>
      <c r="AA461" s="20">
        <v>5.32</v>
      </c>
      <c r="AB461" s="20">
        <v>7</v>
      </c>
      <c r="AC461" s="20">
        <v>30</v>
      </c>
      <c r="AD461" s="20">
        <v>0.05</v>
      </c>
      <c r="AE461" s="178" t="s">
        <v>1900</v>
      </c>
      <c r="AF461" s="20">
        <v>1.38</v>
      </c>
      <c r="AG461" s="28" t="s">
        <v>1900</v>
      </c>
      <c r="AH461" s="20">
        <v>2.52</v>
      </c>
      <c r="AI461" s="204">
        <v>7.3</v>
      </c>
      <c r="AJ461" s="20">
        <v>1</v>
      </c>
      <c r="AK461" s="20">
        <v>1.44</v>
      </c>
      <c r="AL461" s="20">
        <v>0.81</v>
      </c>
      <c r="AM461" s="206" t="s">
        <v>1907</v>
      </c>
      <c r="AN461" s="29" t="s">
        <v>15</v>
      </c>
      <c r="AO461" s="205">
        <v>23.36</v>
      </c>
      <c r="AP461" s="205">
        <v>2.77</v>
      </c>
      <c r="AQ461" s="217">
        <f t="shared" si="80"/>
        <v>26.13</v>
      </c>
      <c r="AR461" s="261">
        <f t="shared" si="67"/>
        <v>0.89399158055874473</v>
      </c>
      <c r="AS461" s="28">
        <v>5.67</v>
      </c>
      <c r="AT461" s="29" t="s">
        <v>15</v>
      </c>
      <c r="AU461" s="29" t="s">
        <v>15</v>
      </c>
      <c r="AV461" s="29" t="s">
        <v>15</v>
      </c>
      <c r="AW461" s="204" t="str">
        <f t="shared" si="81"/>
        <v>&lt;0.17</v>
      </c>
      <c r="AX461" s="28">
        <v>0.46107999999999999</v>
      </c>
      <c r="AY461" s="28">
        <v>0.17316000000000001</v>
      </c>
      <c r="AZ461" s="217">
        <f t="shared" si="37"/>
        <v>2.6164496644956601E-2</v>
      </c>
      <c r="BA461" s="28">
        <v>0.28792000000000001</v>
      </c>
      <c r="BB461" s="248">
        <f t="shared" ref="BB461" si="83">(BA461*62.004*0.001)/0.2259</f>
        <v>7.9026966268260293E-2</v>
      </c>
      <c r="BC461" s="28">
        <v>7.7079999999999996E-2</v>
      </c>
      <c r="BD461" s="206">
        <f t="shared" si="41"/>
        <v>2.2447936780128797E-2</v>
      </c>
      <c r="BE461" s="28">
        <v>101.88</v>
      </c>
      <c r="BF461" s="206">
        <f t="shared" si="39"/>
        <v>30.757231631749782</v>
      </c>
      <c r="BG461" s="217" t="s">
        <v>15</v>
      </c>
      <c r="BH461" s="29" t="s">
        <v>15</v>
      </c>
      <c r="BI461" s="29" t="s">
        <v>15</v>
      </c>
      <c r="BJ461" s="309">
        <v>21.428529999999999</v>
      </c>
      <c r="BK461" s="309">
        <v>1575538000</v>
      </c>
      <c r="BL461" s="309">
        <v>271104400</v>
      </c>
      <c r="BM461" s="309">
        <v>0.4682906</v>
      </c>
      <c r="BN461" s="309">
        <v>0.20164109999999999</v>
      </c>
      <c r="BO461" s="309">
        <v>0.17424919999999999</v>
      </c>
      <c r="BP461" s="309">
        <v>0.1429368</v>
      </c>
      <c r="BQ461" s="309">
        <v>4.1120569999999999E-6</v>
      </c>
      <c r="BR461" s="309">
        <v>1.28781E-2</v>
      </c>
      <c r="BS461" s="136">
        <v>12.727057695388799</v>
      </c>
      <c r="BT461" s="136">
        <v>8.7177751064300502</v>
      </c>
      <c r="BU461" s="136">
        <v>-4.0138609620044002E-4</v>
      </c>
      <c r="BV461" s="136">
        <v>-5.2293615590315301E-4</v>
      </c>
      <c r="BW461" s="136">
        <v>6.6104342113249004E-4</v>
      </c>
      <c r="BX461" s="136">
        <v>52.491513807441301</v>
      </c>
      <c r="BY461" s="136">
        <v>5314.6818454263303</v>
      </c>
      <c r="BZ461" s="136">
        <v>4.2941443559769803E-2</v>
      </c>
      <c r="CA461" s="309">
        <v>7.1211905514182605E-5</v>
      </c>
      <c r="CB461" s="136">
        <v>5701.7164905193304</v>
      </c>
      <c r="CC461" s="136">
        <v>32044.0611300446</v>
      </c>
      <c r="CD461" s="136">
        <v>13828.699357888199</v>
      </c>
      <c r="CE461" s="136">
        <v>0</v>
      </c>
      <c r="CF461" s="136">
        <v>77.501194999999996</v>
      </c>
      <c r="CG461" s="136">
        <v>147.54650899999999</v>
      </c>
      <c r="CH461" s="136">
        <v>29.9</v>
      </c>
      <c r="CI461" s="136">
        <v>28.12</v>
      </c>
      <c r="CJ461" s="136">
        <v>27.545983379501401</v>
      </c>
      <c r="CK461" s="136">
        <v>5.7599999999999998E-2</v>
      </c>
      <c r="CL461" s="136">
        <v>8.8956</v>
      </c>
      <c r="CM461" s="136">
        <v>34.437600000000003</v>
      </c>
      <c r="CN461" s="136">
        <v>780.50722199999996</v>
      </c>
      <c r="CO461" s="136">
        <v>29941.240045999999</v>
      </c>
      <c r="CP461" s="136">
        <v>69837.189350000001</v>
      </c>
      <c r="CQ461" s="136">
        <v>68</v>
      </c>
      <c r="CR461" s="136">
        <v>79.496551724137902</v>
      </c>
      <c r="CS461" s="136">
        <v>79.412742382271503</v>
      </c>
      <c r="CT461" s="136">
        <v>1003</v>
      </c>
      <c r="CU461" s="136">
        <v>1005.66965517241</v>
      </c>
      <c r="CV461" s="136">
        <v>1006.17590027701</v>
      </c>
      <c r="CW461" s="136">
        <v>1.6</v>
      </c>
      <c r="CX461" s="136">
        <v>1.1365517241379299</v>
      </c>
      <c r="CY461" s="136">
        <v>1.5088642659279801</v>
      </c>
      <c r="CZ461" s="136">
        <v>253</v>
      </c>
      <c r="DA461" s="136">
        <v>160.14482758620699</v>
      </c>
      <c r="DB461" s="136">
        <v>177.11634349030501</v>
      </c>
      <c r="DC461" s="136">
        <v>45</v>
      </c>
      <c r="DD461" s="136">
        <v>3203.35</v>
      </c>
      <c r="DE461" s="136">
        <v>7247.50000000001</v>
      </c>
      <c r="DF461" s="136">
        <v>461.17500000000001</v>
      </c>
      <c r="DG461" s="136">
        <v>29902.224999999999</v>
      </c>
      <c r="DH461" s="136">
        <v>66949.45</v>
      </c>
      <c r="DI461" s="136">
        <v>471.55</v>
      </c>
      <c r="DJ461" s="136">
        <v>66321.274999999994</v>
      </c>
      <c r="DK461" s="136">
        <v>163814.5</v>
      </c>
      <c r="DL461" s="136">
        <v>439.375</v>
      </c>
      <c r="DM461" s="136">
        <v>61238.125</v>
      </c>
      <c r="DN461" s="136">
        <v>152821.02499999999</v>
      </c>
      <c r="DO461" s="136">
        <v>30.038</v>
      </c>
      <c r="DP461" s="136">
        <v>1884.931</v>
      </c>
      <c r="DQ461" s="136">
        <v>4291.5649999999996</v>
      </c>
      <c r="DR461" s="136">
        <v>0.91</v>
      </c>
      <c r="DS461" s="136">
        <v>58.158000000000001</v>
      </c>
      <c r="DT461" s="136">
        <v>133.21600000000001</v>
      </c>
      <c r="DU461" s="136">
        <v>5</v>
      </c>
      <c r="DV461" s="136">
        <v>304.07499999999999</v>
      </c>
      <c r="DW461" s="136">
        <v>693.55</v>
      </c>
      <c r="DX461" s="136">
        <v>36.75</v>
      </c>
      <c r="DY461" s="136">
        <v>5724.2250000000004</v>
      </c>
      <c r="DZ461" s="136">
        <v>10939.275</v>
      </c>
      <c r="EA461" s="136">
        <v>185.67500000000001</v>
      </c>
      <c r="EB461" s="136">
        <v>8494.7749999999996</v>
      </c>
      <c r="EC461" s="136">
        <v>21063.15</v>
      </c>
      <c r="ED461" s="136"/>
      <c r="EE461" s="136"/>
      <c r="EF461" s="136"/>
      <c r="EG461" s="136"/>
      <c r="EH461" s="136"/>
      <c r="EI461" s="136"/>
      <c r="EJ461" s="136"/>
      <c r="EK461" s="136"/>
      <c r="EL461" s="136"/>
      <c r="EM461" s="136"/>
      <c r="EN461" s="136"/>
      <c r="EO461" s="136"/>
      <c r="EP461" s="136"/>
      <c r="ER461" s="136"/>
      <c r="ES461" s="136"/>
      <c r="ET461" s="136"/>
      <c r="EU461" s="136"/>
      <c r="EV461" s="136"/>
      <c r="EW461" s="136"/>
      <c r="EX461" s="136"/>
      <c r="EY461" s="136"/>
      <c r="EZ461" s="136"/>
      <c r="FA461" s="136"/>
      <c r="FB461" s="136"/>
      <c r="FC461" s="136"/>
      <c r="FD461" s="136"/>
      <c r="FE461" s="136"/>
      <c r="FF461" s="136"/>
      <c r="FG461" s="136"/>
      <c r="FH461" s="136"/>
      <c r="FI461" s="136"/>
      <c r="FJ461" s="136"/>
      <c r="FK461" s="136"/>
      <c r="FL461" s="136"/>
      <c r="FM461" s="136"/>
      <c r="FN461" s="136"/>
      <c r="FO461" s="136"/>
      <c r="FP461" s="136"/>
      <c r="FQ461" s="136"/>
      <c r="FR461" s="136"/>
      <c r="FS461" s="136"/>
      <c r="FT461" s="136"/>
      <c r="FU461" s="136"/>
      <c r="FV461" s="136"/>
      <c r="FW461" s="136"/>
      <c r="FX461" s="136"/>
      <c r="FY461" s="136"/>
      <c r="FZ461" s="136"/>
      <c r="GA461" s="136"/>
      <c r="GB461" s="136"/>
      <c r="GC461" s="136"/>
      <c r="GD461" s="136"/>
      <c r="GE461" s="136"/>
      <c r="GF461" s="136"/>
      <c r="GG461" s="136"/>
      <c r="GH461" s="136"/>
      <c r="GI461" s="136"/>
      <c r="GJ461" s="136"/>
      <c r="GK461" s="136"/>
      <c r="GL461" s="136"/>
      <c r="GM461" s="136"/>
      <c r="GN461" s="136"/>
      <c r="GO461" s="136"/>
      <c r="GP461" s="136"/>
      <c r="GQ461" s="136"/>
      <c r="GR461" s="136"/>
      <c r="GS461" s="136"/>
      <c r="GT461" s="136"/>
      <c r="GU461" s="136"/>
      <c r="GV461" s="136"/>
      <c r="GW461" s="136"/>
      <c r="GX461" s="136"/>
      <c r="GY461" s="136"/>
      <c r="GZ461" s="136"/>
      <c r="HA461" s="136"/>
      <c r="HB461" s="136"/>
      <c r="HC461" s="136"/>
      <c r="HD461" s="136"/>
      <c r="HE461" s="136"/>
      <c r="HF461" s="136"/>
      <c r="HG461" s="136"/>
      <c r="HH461" s="136"/>
      <c r="HI461" s="136"/>
      <c r="HJ461" s="136"/>
      <c r="HK461" s="136"/>
      <c r="HL461" s="136"/>
      <c r="HM461" s="136"/>
      <c r="HN461" s="136"/>
      <c r="HO461" s="136"/>
      <c r="HP461" s="136"/>
      <c r="HQ461" s="136"/>
      <c r="HR461" s="136"/>
      <c r="HS461" s="136"/>
      <c r="HT461" s="136"/>
      <c r="HU461" s="136"/>
      <c r="HV461" s="136"/>
      <c r="HW461" s="136"/>
      <c r="HX461" s="136"/>
      <c r="HY461" s="136"/>
      <c r="HZ461" s="136"/>
      <c r="IA461" s="136"/>
      <c r="IB461" s="136"/>
      <c r="IC461" s="136"/>
      <c r="ID461" s="136"/>
      <c r="IE461" s="136"/>
      <c r="IF461" s="136"/>
      <c r="IG461" s="136"/>
      <c r="IH461" s="136"/>
      <c r="II461" s="136"/>
      <c r="IJ461" s="136"/>
      <c r="IK461" s="136"/>
      <c r="IL461" s="136"/>
      <c r="IM461" s="136"/>
      <c r="IN461" s="136"/>
      <c r="IO461" s="136"/>
      <c r="IP461" s="136"/>
      <c r="IQ461" s="136"/>
      <c r="IR461" s="136"/>
      <c r="IS461" s="136"/>
      <c r="IT461" s="136"/>
      <c r="IU461" s="136"/>
      <c r="IV461" s="136"/>
      <c r="IW461" s="136"/>
      <c r="IX461" s="136"/>
      <c r="IY461" s="136"/>
      <c r="IZ461" s="136"/>
      <c r="JA461" s="136"/>
      <c r="JB461" s="136"/>
      <c r="JC461" s="136"/>
      <c r="JD461" s="136"/>
      <c r="JE461" s="136"/>
      <c r="JF461" s="136"/>
      <c r="JG461" s="136"/>
      <c r="JH461" s="136"/>
      <c r="JI461" s="136"/>
      <c r="JJ461" s="136"/>
      <c r="JK461" s="136"/>
      <c r="JL461" s="136"/>
      <c r="JM461" s="136"/>
      <c r="JN461" s="136"/>
      <c r="JO461" s="136"/>
      <c r="JP461" s="136"/>
      <c r="JQ461" s="136"/>
      <c r="JR461" s="136"/>
      <c r="JS461" s="136"/>
      <c r="JT461" s="136"/>
      <c r="JU461" s="136"/>
      <c r="JV461" s="136"/>
      <c r="JW461" s="136"/>
      <c r="JX461" s="136"/>
      <c r="JY461" s="136"/>
      <c r="JZ461" s="136"/>
      <c r="KA461" s="136"/>
      <c r="KB461" s="136"/>
      <c r="KC461" s="136"/>
      <c r="KD461" s="136"/>
      <c r="KE461" s="136"/>
      <c r="KF461" s="136"/>
      <c r="KG461" s="136"/>
      <c r="KH461" s="136"/>
      <c r="KI461" s="136"/>
      <c r="KJ461" s="136"/>
      <c r="KK461" s="136"/>
      <c r="KL461" s="136"/>
      <c r="KM461" s="136"/>
      <c r="KN461" s="136"/>
      <c r="KO461" s="136"/>
      <c r="KP461" s="136"/>
      <c r="KQ461" s="136"/>
      <c r="KR461" s="136"/>
      <c r="KS461" s="136"/>
      <c r="KT461" s="136"/>
      <c r="KU461" s="136"/>
      <c r="KV461" s="136"/>
      <c r="KW461" s="136"/>
      <c r="KX461" s="136"/>
      <c r="KY461" s="136"/>
      <c r="KZ461" s="136"/>
      <c r="LA461" s="136"/>
      <c r="LB461" s="136"/>
      <c r="LC461" s="136"/>
      <c r="LD461" s="136"/>
      <c r="LE461" s="136"/>
      <c r="LF461" s="136"/>
      <c r="LG461" s="136"/>
      <c r="LH461" s="136"/>
      <c r="LI461" s="136"/>
      <c r="LJ461" s="136"/>
      <c r="LK461" s="136"/>
      <c r="LL461" s="136"/>
      <c r="LM461" s="136"/>
      <c r="LN461" s="136"/>
      <c r="LO461" s="136"/>
      <c r="LP461" s="136"/>
      <c r="LQ461" s="136"/>
      <c r="LR461" s="136"/>
      <c r="LS461" s="136"/>
      <c r="LT461" s="136"/>
      <c r="LU461" s="136"/>
      <c r="LV461" s="136"/>
      <c r="LW461" s="136"/>
      <c r="LX461" s="136"/>
      <c r="LY461" s="136"/>
      <c r="LZ461" s="136"/>
      <c r="MA461" s="136"/>
      <c r="MB461" s="136"/>
      <c r="MC461" s="136"/>
      <c r="MD461" s="136"/>
      <c r="ME461" s="136"/>
      <c r="MF461" s="136"/>
      <c r="MG461" s="136"/>
      <c r="MH461" s="136"/>
      <c r="MI461" s="136"/>
      <c r="MJ461" s="136"/>
      <c r="MK461" s="136"/>
      <c r="ML461" s="136"/>
      <c r="MM461" s="136"/>
      <c r="MN461" s="136"/>
      <c r="MO461" s="136"/>
      <c r="MP461" s="136"/>
      <c r="MQ461" s="136"/>
      <c r="MR461" s="136"/>
      <c r="MS461" s="136"/>
      <c r="MT461" s="136"/>
      <c r="MU461" s="136"/>
      <c r="MV461" s="136"/>
      <c r="MW461" s="136"/>
      <c r="MX461" s="136"/>
      <c r="MY461" s="136"/>
      <c r="MZ461" s="136"/>
      <c r="NA461" s="136"/>
      <c r="NB461" s="136"/>
      <c r="NC461" s="136"/>
      <c r="ND461" s="136"/>
      <c r="NE461" s="136"/>
      <c r="NF461" s="136"/>
      <c r="NG461" s="136"/>
      <c r="NH461" s="136"/>
      <c r="NI461" s="136"/>
      <c r="NJ461" s="136"/>
      <c r="NK461" s="136"/>
      <c r="NL461" s="136"/>
      <c r="NM461" s="136"/>
      <c r="NN461" s="136"/>
      <c r="NO461" s="136"/>
      <c r="NP461" s="136"/>
      <c r="NQ461" s="136"/>
      <c r="NR461" s="136"/>
      <c r="NS461" s="136"/>
      <c r="NT461" s="136"/>
      <c r="NU461" s="136"/>
      <c r="NV461" s="136"/>
      <c r="NW461" s="136"/>
      <c r="NX461" s="136"/>
      <c r="NY461" s="136"/>
      <c r="NZ461" s="136"/>
      <c r="OA461" s="136"/>
      <c r="OB461" s="136"/>
      <c r="OC461" s="136"/>
      <c r="OD461" s="136"/>
      <c r="OE461" s="136"/>
      <c r="OF461" s="136"/>
      <c r="OG461" s="136"/>
      <c r="OH461" s="136"/>
      <c r="OI461" s="136"/>
      <c r="OJ461" s="136"/>
      <c r="OK461" s="136"/>
      <c r="OL461" s="136"/>
      <c r="OM461" s="136"/>
      <c r="ON461" s="136"/>
    </row>
    <row r="462" spans="1:404" ht="20.25" customHeight="1">
      <c r="A462" s="25">
        <v>40319</v>
      </c>
      <c r="B462" s="26" t="s">
        <v>384</v>
      </c>
      <c r="C462" s="27">
        <v>4</v>
      </c>
      <c r="D462" s="14">
        <v>-3.3857699999999999</v>
      </c>
      <c r="E462" s="23">
        <v>-60.320920000000001</v>
      </c>
      <c r="F462" s="11" t="s">
        <v>16</v>
      </c>
      <c r="G462" s="13">
        <v>5</v>
      </c>
      <c r="H462" s="11" t="s">
        <v>43</v>
      </c>
      <c r="I462" s="12" t="s">
        <v>578</v>
      </c>
      <c r="J462" s="12" t="s">
        <v>1931</v>
      </c>
      <c r="K462" s="24" t="s">
        <v>546</v>
      </c>
      <c r="L462" s="136">
        <v>0</v>
      </c>
      <c r="M462" s="28">
        <v>9</v>
      </c>
      <c r="N462" s="28">
        <v>1.19</v>
      </c>
      <c r="O462" s="28">
        <v>28.42</v>
      </c>
      <c r="P462" s="28">
        <v>62</v>
      </c>
      <c r="Q462" s="28">
        <v>7.03</v>
      </c>
      <c r="R462" s="236">
        <v>5.0999999999999996</v>
      </c>
      <c r="S462" s="236">
        <v>0.39</v>
      </c>
      <c r="T462" s="236">
        <v>3.9</v>
      </c>
      <c r="U462" s="236">
        <v>0.9</v>
      </c>
      <c r="V462" s="21" t="s">
        <v>15</v>
      </c>
      <c r="W462" s="28">
        <v>6.87</v>
      </c>
      <c r="X462" s="28">
        <v>1.58</v>
      </c>
      <c r="Y462" s="28">
        <v>13.58</v>
      </c>
      <c r="Z462" s="236">
        <v>30.75</v>
      </c>
      <c r="AA462" s="167">
        <v>24.67</v>
      </c>
      <c r="AB462" s="167">
        <v>6.54</v>
      </c>
      <c r="AC462" s="167">
        <v>28.27</v>
      </c>
      <c r="AD462" s="167">
        <v>0.05</v>
      </c>
      <c r="AE462" s="167">
        <v>0.26</v>
      </c>
      <c r="AF462" s="167">
        <v>1.32</v>
      </c>
      <c r="AG462" s="28" t="s">
        <v>1900</v>
      </c>
      <c r="AH462" s="167">
        <v>2.27</v>
      </c>
      <c r="AI462" s="206">
        <v>7.98</v>
      </c>
      <c r="AJ462" s="167">
        <v>1.01</v>
      </c>
      <c r="AK462" s="167">
        <v>1.75</v>
      </c>
      <c r="AL462" s="167">
        <v>0.93</v>
      </c>
      <c r="AM462" s="206" t="s">
        <v>1907</v>
      </c>
      <c r="AN462" s="29" t="s">
        <v>15</v>
      </c>
      <c r="AO462" s="205" t="s">
        <v>15</v>
      </c>
      <c r="AP462" s="205" t="s">
        <v>15</v>
      </c>
      <c r="AQ462" s="205" t="s">
        <v>15</v>
      </c>
      <c r="AR462" s="261" t="str">
        <f t="shared" si="67"/>
        <v>NaN</v>
      </c>
      <c r="AS462" s="29" t="s">
        <v>15</v>
      </c>
      <c r="AT462" s="29" t="s">
        <v>15</v>
      </c>
      <c r="AU462" s="29" t="s">
        <v>15</v>
      </c>
      <c r="AV462" s="29" t="s">
        <v>15</v>
      </c>
      <c r="AW462" s="204" t="str">
        <f t="shared" si="81"/>
        <v>&lt;0.17</v>
      </c>
      <c r="AX462" s="28">
        <v>3.1334300000000002</v>
      </c>
      <c r="AY462" s="28">
        <v>0.27417000000000002</v>
      </c>
      <c r="AZ462" s="217">
        <f t="shared" si="37"/>
        <v>4.1427119687847951E-2</v>
      </c>
      <c r="BA462" s="28">
        <v>2.8592599999999999</v>
      </c>
      <c r="BB462" s="248">
        <f t="shared" ref="BB462" si="84">(BA462*62.004*0.001)/0.2259</f>
        <v>0.78479662257636118</v>
      </c>
      <c r="BC462" s="28">
        <v>0.39504</v>
      </c>
      <c r="BD462" s="206">
        <f t="shared" si="41"/>
        <v>0.11504713214351427</v>
      </c>
      <c r="BE462" s="28">
        <v>147.75</v>
      </c>
      <c r="BF462" s="206">
        <f t="shared" si="39"/>
        <v>44.605231385856207</v>
      </c>
      <c r="BG462" s="217" t="s">
        <v>15</v>
      </c>
      <c r="BH462" s="29" t="s">
        <v>15</v>
      </c>
      <c r="BI462" s="29" t="s">
        <v>15</v>
      </c>
      <c r="BJ462" s="309">
        <v>21.428529999999999</v>
      </c>
      <c r="BK462" s="309">
        <v>1575538000</v>
      </c>
      <c r="BL462" s="309">
        <v>271104400</v>
      </c>
      <c r="BM462" s="309">
        <v>0.4682906</v>
      </c>
      <c r="BN462" s="309">
        <v>0.20164109999999999</v>
      </c>
      <c r="BO462" s="309">
        <v>0.17424919999999999</v>
      </c>
      <c r="BP462" s="309">
        <v>0.1429368</v>
      </c>
      <c r="BQ462" s="309">
        <v>4.1120569999999999E-6</v>
      </c>
      <c r="BR462" s="309">
        <v>1.28781E-2</v>
      </c>
      <c r="BS462" s="136">
        <v>12.727057695388799</v>
      </c>
      <c r="BT462" s="136">
        <v>8.7177751064300502</v>
      </c>
      <c r="BU462" s="136">
        <v>-4.0138609620044002E-4</v>
      </c>
      <c r="BV462" s="136">
        <v>-5.2293615590315301E-4</v>
      </c>
      <c r="BW462" s="136">
        <v>6.6104342113249004E-4</v>
      </c>
      <c r="BX462" s="136">
        <v>52.491513807441301</v>
      </c>
      <c r="BY462" s="136">
        <v>5314.6818454263303</v>
      </c>
      <c r="BZ462" s="136">
        <v>4.2941443559769803E-2</v>
      </c>
      <c r="CA462" s="309">
        <v>7.1211905514182605E-5</v>
      </c>
      <c r="CB462" s="136">
        <v>5701.7164905193304</v>
      </c>
      <c r="CC462" s="136">
        <v>32044.0611300446</v>
      </c>
      <c r="CD462" s="136">
        <v>13828.699357888199</v>
      </c>
      <c r="CE462" s="136">
        <v>0</v>
      </c>
      <c r="CF462" s="136">
        <v>77.501194999999996</v>
      </c>
      <c r="CG462" s="136">
        <v>147.54650899999999</v>
      </c>
      <c r="CH462" s="136">
        <v>29.9</v>
      </c>
      <c r="CI462" s="136">
        <v>28.12</v>
      </c>
      <c r="CJ462" s="136">
        <v>27.545983379501401</v>
      </c>
      <c r="CK462" s="136">
        <v>5.7599999999999998E-2</v>
      </c>
      <c r="CL462" s="136">
        <v>8.8956</v>
      </c>
      <c r="CM462" s="136">
        <v>34.437600000000003</v>
      </c>
      <c r="CN462" s="136">
        <v>780.50722199999996</v>
      </c>
      <c r="CO462" s="136">
        <v>29941.240045999999</v>
      </c>
      <c r="CP462" s="136">
        <v>69837.189350000001</v>
      </c>
      <c r="CQ462" s="136">
        <v>68</v>
      </c>
      <c r="CR462" s="136">
        <v>79.496551724137902</v>
      </c>
      <c r="CS462" s="136">
        <v>79.412742382271503</v>
      </c>
      <c r="CT462" s="136">
        <v>1003</v>
      </c>
      <c r="CU462" s="136">
        <v>1005.66965517241</v>
      </c>
      <c r="CV462" s="136">
        <v>1006.17590027701</v>
      </c>
      <c r="CW462" s="136">
        <v>1.6</v>
      </c>
      <c r="CX462" s="136">
        <v>1.1365517241379299</v>
      </c>
      <c r="CY462" s="136">
        <v>1.5088642659279801</v>
      </c>
      <c r="CZ462" s="136">
        <v>253</v>
      </c>
      <c r="DA462" s="136">
        <v>160.14482758620699</v>
      </c>
      <c r="DB462" s="136">
        <v>177.11634349030501</v>
      </c>
      <c r="DC462" s="136">
        <v>45</v>
      </c>
      <c r="DD462" s="136">
        <v>3203.35</v>
      </c>
      <c r="DE462" s="136">
        <v>7247.50000000001</v>
      </c>
      <c r="DF462" s="136">
        <v>461.17500000000001</v>
      </c>
      <c r="DG462" s="136">
        <v>29902.224999999999</v>
      </c>
      <c r="DH462" s="136">
        <v>66949.45</v>
      </c>
      <c r="DI462" s="136">
        <v>471.55</v>
      </c>
      <c r="DJ462" s="136">
        <v>66321.274999999994</v>
      </c>
      <c r="DK462" s="136">
        <v>163814.5</v>
      </c>
      <c r="DL462" s="136">
        <v>439.375</v>
      </c>
      <c r="DM462" s="136">
        <v>61238.125</v>
      </c>
      <c r="DN462" s="136">
        <v>152821.02499999999</v>
      </c>
      <c r="DO462" s="136">
        <v>30.038</v>
      </c>
      <c r="DP462" s="136">
        <v>1884.931</v>
      </c>
      <c r="DQ462" s="136">
        <v>4291.5649999999996</v>
      </c>
      <c r="DR462" s="136">
        <v>0.91</v>
      </c>
      <c r="DS462" s="136">
        <v>58.158000000000001</v>
      </c>
      <c r="DT462" s="136">
        <v>133.21600000000001</v>
      </c>
      <c r="DU462" s="136">
        <v>5</v>
      </c>
      <c r="DV462" s="136">
        <v>304.07499999999999</v>
      </c>
      <c r="DW462" s="136">
        <v>693.55</v>
      </c>
      <c r="DX462" s="136">
        <v>36.75</v>
      </c>
      <c r="DY462" s="136">
        <v>5724.2250000000004</v>
      </c>
      <c r="DZ462" s="136">
        <v>10939.275</v>
      </c>
      <c r="EA462" s="136">
        <v>185.67500000000001</v>
      </c>
      <c r="EB462" s="136">
        <v>8494.7749999999996</v>
      </c>
      <c r="EC462" s="136">
        <v>21063.15</v>
      </c>
      <c r="ED462" s="136"/>
      <c r="EE462" s="136"/>
      <c r="EF462" s="136"/>
      <c r="EG462" s="136"/>
      <c r="EH462" s="136"/>
      <c r="EI462" s="136"/>
      <c r="EJ462" s="136"/>
      <c r="EK462" s="136"/>
      <c r="EL462" s="136"/>
      <c r="EM462" s="136"/>
      <c r="EN462" s="136"/>
      <c r="EO462" s="136"/>
      <c r="EP462" s="136"/>
      <c r="ER462" s="136"/>
      <c r="ES462" s="136"/>
      <c r="ET462" s="136"/>
      <c r="EU462" s="136"/>
      <c r="EV462" s="136"/>
      <c r="EW462" s="136"/>
      <c r="EX462" s="136"/>
      <c r="EY462" s="136"/>
      <c r="EZ462" s="136"/>
      <c r="FA462" s="136"/>
      <c r="FB462" s="136"/>
      <c r="FC462" s="136"/>
      <c r="FD462" s="136"/>
      <c r="FE462" s="136"/>
      <c r="FF462" s="136"/>
      <c r="FG462" s="136"/>
      <c r="FH462" s="136"/>
      <c r="FI462" s="136"/>
      <c r="FJ462" s="136"/>
      <c r="FK462" s="136"/>
      <c r="FL462" s="136"/>
      <c r="FM462" s="136"/>
      <c r="FN462" s="136"/>
      <c r="FO462" s="136"/>
      <c r="FP462" s="136"/>
      <c r="FQ462" s="136"/>
      <c r="FR462" s="136"/>
      <c r="FS462" s="136"/>
      <c r="FT462" s="136"/>
      <c r="FU462" s="136"/>
      <c r="FV462" s="136"/>
      <c r="FW462" s="136"/>
      <c r="FX462" s="136"/>
      <c r="FY462" s="136"/>
      <c r="FZ462" s="136"/>
      <c r="GA462" s="136"/>
      <c r="GB462" s="136"/>
      <c r="GC462" s="136"/>
      <c r="GD462" s="136"/>
      <c r="GE462" s="136"/>
      <c r="GF462" s="136"/>
      <c r="GG462" s="136"/>
      <c r="GH462" s="136"/>
      <c r="GI462" s="136"/>
      <c r="GJ462" s="136"/>
      <c r="GK462" s="136"/>
      <c r="GL462" s="136"/>
      <c r="GM462" s="136"/>
      <c r="GN462" s="136"/>
      <c r="GO462" s="136"/>
      <c r="GP462" s="136"/>
      <c r="GQ462" s="136"/>
      <c r="GR462" s="136"/>
      <c r="GS462" s="136"/>
      <c r="GT462" s="136"/>
      <c r="GU462" s="136"/>
      <c r="GV462" s="136"/>
      <c r="GW462" s="136"/>
      <c r="GX462" s="136"/>
      <c r="GY462" s="136"/>
      <c r="GZ462" s="136"/>
      <c r="HA462" s="136"/>
      <c r="HB462" s="136"/>
      <c r="HC462" s="136"/>
      <c r="HD462" s="136"/>
      <c r="HE462" s="136"/>
      <c r="HF462" s="136"/>
      <c r="HG462" s="136"/>
      <c r="HH462" s="136"/>
      <c r="HI462" s="136"/>
      <c r="HJ462" s="136"/>
      <c r="HK462" s="136"/>
      <c r="HL462" s="136"/>
      <c r="HM462" s="136"/>
      <c r="HN462" s="136"/>
      <c r="HO462" s="136"/>
      <c r="HP462" s="136"/>
      <c r="HQ462" s="136"/>
      <c r="HR462" s="136"/>
      <c r="HS462" s="136"/>
      <c r="HT462" s="136"/>
      <c r="HU462" s="136"/>
      <c r="HV462" s="136"/>
      <c r="HW462" s="136"/>
      <c r="HX462" s="136"/>
      <c r="HY462" s="136"/>
      <c r="HZ462" s="136"/>
      <c r="IA462" s="136"/>
      <c r="IB462" s="136"/>
      <c r="IC462" s="136"/>
      <c r="ID462" s="136"/>
      <c r="IE462" s="136"/>
      <c r="IF462" s="136"/>
      <c r="IG462" s="136"/>
      <c r="IH462" s="136"/>
      <c r="II462" s="136"/>
      <c r="IJ462" s="136"/>
      <c r="IK462" s="136"/>
      <c r="IL462" s="136"/>
      <c r="IM462" s="136"/>
      <c r="IN462" s="136"/>
      <c r="IO462" s="136"/>
      <c r="IP462" s="136"/>
      <c r="IQ462" s="136"/>
      <c r="IR462" s="136"/>
      <c r="IS462" s="136"/>
      <c r="IT462" s="136"/>
      <c r="IU462" s="136"/>
      <c r="IV462" s="136"/>
      <c r="IW462" s="136"/>
      <c r="IX462" s="136"/>
      <c r="IY462" s="136"/>
      <c r="IZ462" s="136"/>
      <c r="JA462" s="136"/>
      <c r="JB462" s="136"/>
      <c r="JC462" s="136"/>
      <c r="JD462" s="136"/>
      <c r="JE462" s="136"/>
      <c r="JF462" s="136"/>
      <c r="JG462" s="136"/>
      <c r="JH462" s="136"/>
      <c r="JI462" s="136"/>
      <c r="JJ462" s="136"/>
      <c r="JK462" s="136"/>
      <c r="JL462" s="136"/>
      <c r="JM462" s="136"/>
      <c r="JN462" s="136"/>
      <c r="JO462" s="136"/>
      <c r="JP462" s="136"/>
      <c r="JQ462" s="136"/>
      <c r="JR462" s="136"/>
      <c r="JS462" s="136"/>
      <c r="JT462" s="136"/>
      <c r="JU462" s="136"/>
      <c r="JV462" s="136"/>
      <c r="JW462" s="136"/>
      <c r="JX462" s="136"/>
      <c r="JY462" s="136"/>
      <c r="JZ462" s="136"/>
      <c r="KA462" s="136"/>
      <c r="KB462" s="136"/>
      <c r="KC462" s="136"/>
      <c r="KD462" s="136"/>
      <c r="KE462" s="136"/>
      <c r="KF462" s="136"/>
      <c r="KG462" s="136"/>
      <c r="KH462" s="136"/>
      <c r="KI462" s="136"/>
      <c r="KJ462" s="136"/>
      <c r="KK462" s="136"/>
      <c r="KL462" s="136"/>
      <c r="KM462" s="136"/>
      <c r="KN462" s="136"/>
      <c r="KO462" s="136"/>
      <c r="KP462" s="136"/>
      <c r="KQ462" s="136"/>
      <c r="KR462" s="136"/>
      <c r="KS462" s="136"/>
      <c r="KT462" s="136"/>
      <c r="KU462" s="136"/>
      <c r="KV462" s="136"/>
      <c r="KW462" s="136"/>
      <c r="KX462" s="136"/>
      <c r="KY462" s="136"/>
      <c r="KZ462" s="136"/>
      <c r="LA462" s="136"/>
      <c r="LB462" s="136"/>
      <c r="LC462" s="136"/>
      <c r="LD462" s="136"/>
      <c r="LE462" s="136"/>
      <c r="LF462" s="136"/>
      <c r="LG462" s="136"/>
      <c r="LH462" s="136"/>
      <c r="LI462" s="136"/>
      <c r="LJ462" s="136"/>
      <c r="LK462" s="136"/>
      <c r="LL462" s="136"/>
      <c r="LM462" s="136"/>
      <c r="LN462" s="136"/>
      <c r="LO462" s="136"/>
      <c r="LP462" s="136"/>
      <c r="LQ462" s="136"/>
      <c r="LR462" s="136"/>
      <c r="LS462" s="136"/>
      <c r="LT462" s="136"/>
      <c r="LU462" s="136"/>
      <c r="LV462" s="136"/>
      <c r="LW462" s="136"/>
      <c r="LX462" s="136"/>
      <c r="LY462" s="136"/>
      <c r="LZ462" s="136"/>
      <c r="MA462" s="136"/>
      <c r="MB462" s="136"/>
      <c r="MC462" s="136"/>
      <c r="MD462" s="136"/>
      <c r="ME462" s="136"/>
      <c r="MF462" s="136"/>
      <c r="MG462" s="136"/>
      <c r="MH462" s="136"/>
      <c r="MI462" s="136"/>
      <c r="MJ462" s="136"/>
      <c r="MK462" s="136"/>
      <c r="ML462" s="136"/>
      <c r="MM462" s="136"/>
      <c r="MN462" s="136"/>
      <c r="MO462" s="136"/>
      <c r="MP462" s="136"/>
      <c r="MQ462" s="136"/>
      <c r="MR462" s="136"/>
      <c r="MS462" s="136"/>
      <c r="MT462" s="136"/>
      <c r="MU462" s="136"/>
      <c r="MV462" s="136"/>
      <c r="MW462" s="136"/>
      <c r="MX462" s="136"/>
      <c r="MY462" s="136"/>
      <c r="MZ462" s="136"/>
      <c r="NA462" s="136"/>
      <c r="NB462" s="136"/>
      <c r="NC462" s="136"/>
      <c r="ND462" s="136"/>
      <c r="NE462" s="136"/>
      <c r="NF462" s="136"/>
      <c r="NG462" s="136"/>
      <c r="NH462" s="136"/>
      <c r="NI462" s="136"/>
      <c r="NJ462" s="136"/>
      <c r="NK462" s="136"/>
      <c r="NL462" s="136"/>
      <c r="NM462" s="136"/>
      <c r="NN462" s="136"/>
      <c r="NO462" s="136"/>
      <c r="NP462" s="136"/>
      <c r="NQ462" s="136"/>
      <c r="NR462" s="136"/>
      <c r="NS462" s="136"/>
      <c r="NT462" s="136"/>
      <c r="NU462" s="136"/>
      <c r="NV462" s="136"/>
      <c r="NW462" s="136"/>
      <c r="NX462" s="136"/>
      <c r="NY462" s="136"/>
      <c r="NZ462" s="136"/>
      <c r="OA462" s="136"/>
      <c r="OB462" s="136"/>
      <c r="OC462" s="136"/>
      <c r="OD462" s="136"/>
      <c r="OE462" s="136"/>
      <c r="OF462" s="136"/>
      <c r="OG462" s="136"/>
      <c r="OH462" s="136"/>
      <c r="OI462" s="136"/>
      <c r="OJ462" s="136"/>
      <c r="OK462" s="136"/>
      <c r="OL462" s="136"/>
      <c r="OM462" s="136"/>
      <c r="ON462" s="136"/>
    </row>
    <row r="463" spans="1:404" ht="20.25" customHeight="1">
      <c r="A463" s="25">
        <v>40319</v>
      </c>
      <c r="B463" s="26" t="s">
        <v>389</v>
      </c>
      <c r="C463" s="27">
        <v>4</v>
      </c>
      <c r="D463" s="14">
        <v>-3.3857699999999999</v>
      </c>
      <c r="E463" s="23">
        <v>-60.320920000000001</v>
      </c>
      <c r="F463" s="11" t="s">
        <v>16</v>
      </c>
      <c r="G463" s="13">
        <v>5</v>
      </c>
      <c r="H463" s="11" t="s">
        <v>43</v>
      </c>
      <c r="I463" s="12" t="s">
        <v>580</v>
      </c>
      <c r="J463" s="12" t="s">
        <v>1931</v>
      </c>
      <c r="K463" s="24" t="s">
        <v>546</v>
      </c>
      <c r="L463" s="136">
        <v>0</v>
      </c>
      <c r="M463" s="28">
        <v>9</v>
      </c>
      <c r="N463" s="29" t="s">
        <v>15</v>
      </c>
      <c r="O463" s="28">
        <v>30.39</v>
      </c>
      <c r="P463" s="28">
        <v>67</v>
      </c>
      <c r="Q463" s="28">
        <v>1</v>
      </c>
      <c r="R463" s="228">
        <v>81.5</v>
      </c>
      <c r="S463" s="228">
        <v>6.12</v>
      </c>
      <c r="T463" s="228">
        <v>4</v>
      </c>
      <c r="U463" s="228">
        <v>0.9</v>
      </c>
      <c r="V463" s="21" t="s">
        <v>15</v>
      </c>
      <c r="W463" s="28">
        <v>7.26</v>
      </c>
      <c r="X463" s="28">
        <v>1.03</v>
      </c>
      <c r="Y463" s="28">
        <v>27.37</v>
      </c>
      <c r="Z463" s="228">
        <v>6</v>
      </c>
      <c r="AA463" s="20">
        <v>5.33</v>
      </c>
      <c r="AB463" s="20">
        <v>6.8</v>
      </c>
      <c r="AC463" s="20">
        <v>32.01</v>
      </c>
      <c r="AD463" s="20">
        <v>0.04</v>
      </c>
      <c r="AE463" s="178" t="s">
        <v>1900</v>
      </c>
      <c r="AF463" s="20">
        <v>0.5</v>
      </c>
      <c r="AG463" s="28" t="s">
        <v>1900</v>
      </c>
      <c r="AH463" s="20">
        <v>0.95</v>
      </c>
      <c r="AI463" s="204">
        <v>8.59</v>
      </c>
      <c r="AJ463" s="20">
        <v>1.25</v>
      </c>
      <c r="AK463" s="20">
        <v>1.92</v>
      </c>
      <c r="AL463" s="20">
        <v>1.1200000000000001</v>
      </c>
      <c r="AM463" s="206" t="s">
        <v>1907</v>
      </c>
      <c r="AN463" s="29" t="s">
        <v>15</v>
      </c>
      <c r="AO463" s="205">
        <v>48.986666666666672</v>
      </c>
      <c r="AP463" s="205">
        <v>11.353333333333333</v>
      </c>
      <c r="AQ463" s="217">
        <f t="shared" ref="AQ463:AQ464" si="85">AO463+AP463</f>
        <v>60.34</v>
      </c>
      <c r="AR463" s="261">
        <f t="shared" si="67"/>
        <v>0.81184399513865879</v>
      </c>
      <c r="AS463" s="28">
        <v>13.22</v>
      </c>
      <c r="AT463" s="29" t="s">
        <v>15</v>
      </c>
      <c r="AU463" s="29" t="s">
        <v>15</v>
      </c>
      <c r="AV463" s="29" t="s">
        <v>15</v>
      </c>
      <c r="AW463" s="204" t="str">
        <f t="shared" si="81"/>
        <v>&lt;0.17</v>
      </c>
      <c r="AX463" s="28">
        <v>0.71445999999999998</v>
      </c>
      <c r="AY463" s="28">
        <v>8.1769999999999995E-2</v>
      </c>
      <c r="AZ463" s="217">
        <f t="shared" si="37"/>
        <v>1.2355456749007282E-2</v>
      </c>
      <c r="BA463" s="28">
        <v>0.63268999999999997</v>
      </c>
      <c r="BB463" s="248">
        <f t="shared" ref="BB463" si="86">(BA463*62.004*0.001)/0.2259</f>
        <v>0.17365786082337317</v>
      </c>
      <c r="BC463" s="167" t="s">
        <v>1895</v>
      </c>
      <c r="BD463" s="206" t="s">
        <v>1907</v>
      </c>
      <c r="BE463" s="28">
        <v>95.63</v>
      </c>
      <c r="BF463" s="206">
        <f t="shared" si="39"/>
        <v>28.870377512212713</v>
      </c>
      <c r="BG463" s="217" t="s">
        <v>15</v>
      </c>
      <c r="BH463" s="29" t="s">
        <v>15</v>
      </c>
      <c r="BI463" s="29" t="s">
        <v>15</v>
      </c>
      <c r="BJ463" s="309">
        <v>21.428529999999999</v>
      </c>
      <c r="BK463" s="309">
        <v>1575538000</v>
      </c>
      <c r="BL463" s="309">
        <v>271104400</v>
      </c>
      <c r="BM463" s="309">
        <v>0.4682906</v>
      </c>
      <c r="BN463" s="309">
        <v>0.20164109999999999</v>
      </c>
      <c r="BO463" s="309">
        <v>0.17424919999999999</v>
      </c>
      <c r="BP463" s="309">
        <v>0.1429368</v>
      </c>
      <c r="BQ463" s="309">
        <v>4.1120569999999999E-6</v>
      </c>
      <c r="BR463" s="309">
        <v>1.28781E-2</v>
      </c>
      <c r="BS463" s="136">
        <v>12.727057695388799</v>
      </c>
      <c r="BT463" s="136">
        <v>8.7177751064300502</v>
      </c>
      <c r="BU463" s="136">
        <v>-4.0138609620044002E-4</v>
      </c>
      <c r="BV463" s="136">
        <v>-5.2293615590315301E-4</v>
      </c>
      <c r="BW463" s="136">
        <v>6.6104342113249004E-4</v>
      </c>
      <c r="BX463" s="136">
        <v>52.491513807441301</v>
      </c>
      <c r="BY463" s="136">
        <v>6108.6306798355199</v>
      </c>
      <c r="BZ463" s="136">
        <v>4.4432126356945302E-2</v>
      </c>
      <c r="CA463" s="309">
        <v>7.1211905514182605E-5</v>
      </c>
      <c r="CB463" s="136">
        <v>5701.7164905193304</v>
      </c>
      <c r="CC463" s="136">
        <v>32044.0611300446</v>
      </c>
      <c r="CD463" s="136">
        <v>13828.699357888199</v>
      </c>
      <c r="CE463" s="136">
        <v>0</v>
      </c>
      <c r="CF463" s="136">
        <v>77.501194999999996</v>
      </c>
      <c r="CG463" s="136">
        <v>147.54650899999999</v>
      </c>
      <c r="CH463" s="136">
        <v>30.6</v>
      </c>
      <c r="CI463" s="136">
        <v>28.159310344827599</v>
      </c>
      <c r="CJ463" s="136">
        <v>27.571468144044299</v>
      </c>
      <c r="CK463" s="136">
        <v>5.7599999999999998E-2</v>
      </c>
      <c r="CL463" s="136">
        <v>8.7515999999999998</v>
      </c>
      <c r="CM463" s="136">
        <v>34.2864</v>
      </c>
      <c r="CN463" s="136">
        <v>225.814167</v>
      </c>
      <c r="CO463" s="136">
        <v>29568.395879</v>
      </c>
      <c r="CP463" s="136">
        <v>69956.677406000003</v>
      </c>
      <c r="CQ463" s="136">
        <v>63</v>
      </c>
      <c r="CR463" s="136">
        <v>79.3241379310345</v>
      </c>
      <c r="CS463" s="136">
        <v>79.2770083102493</v>
      </c>
      <c r="CT463" s="136">
        <v>1002.2</v>
      </c>
      <c r="CU463" s="136">
        <v>1005.59586206897</v>
      </c>
      <c r="CV463" s="136">
        <v>1006.15623268698</v>
      </c>
      <c r="CW463" s="136">
        <v>1.6</v>
      </c>
      <c r="CX463" s="136">
        <v>1.1193103448275901</v>
      </c>
      <c r="CY463" s="136">
        <v>1.5030470914127401</v>
      </c>
      <c r="CZ463" s="136">
        <v>264</v>
      </c>
      <c r="DA463" s="136">
        <v>160.04137931034501</v>
      </c>
      <c r="DB463" s="136">
        <v>176.93351800554001</v>
      </c>
      <c r="DC463" s="136">
        <v>3.7749999999999999</v>
      </c>
      <c r="DD463" s="136">
        <v>3168.2750000000001</v>
      </c>
      <c r="DE463" s="136">
        <v>7211.55</v>
      </c>
      <c r="DF463" s="136">
        <v>30.725000000000001</v>
      </c>
      <c r="DG463" s="136">
        <v>29576.05</v>
      </c>
      <c r="DH463" s="136">
        <v>66482.574999999997</v>
      </c>
      <c r="DI463" s="136">
        <v>465.4</v>
      </c>
      <c r="DJ463" s="136">
        <v>66351.425000000003</v>
      </c>
      <c r="DK463" s="136">
        <v>163850.65</v>
      </c>
      <c r="DL463" s="136">
        <v>430.77499999999998</v>
      </c>
      <c r="DM463" s="136">
        <v>61223.65</v>
      </c>
      <c r="DN463" s="136">
        <v>152831.07500000001</v>
      </c>
      <c r="DO463" s="136">
        <v>1.752</v>
      </c>
      <c r="DP463" s="136">
        <v>1861.5150000000001</v>
      </c>
      <c r="DQ463" s="136">
        <v>4262.5389999999998</v>
      </c>
      <c r="DR463" s="136">
        <v>5.0000000000000001E-3</v>
      </c>
      <c r="DS463" s="136">
        <v>57.347999999999999</v>
      </c>
      <c r="DT463" s="136">
        <v>132.28100000000001</v>
      </c>
      <c r="DU463" s="136">
        <v>2.5000000000000001E-2</v>
      </c>
      <c r="DV463" s="136">
        <v>299.60000000000002</v>
      </c>
      <c r="DW463" s="136">
        <v>688.4</v>
      </c>
      <c r="DX463" s="136">
        <v>0.15</v>
      </c>
      <c r="DY463" s="136">
        <v>5695.65</v>
      </c>
      <c r="DZ463" s="136">
        <v>10916.5</v>
      </c>
      <c r="EA463" s="136">
        <v>14.15</v>
      </c>
      <c r="EB463" s="136">
        <v>8362</v>
      </c>
      <c r="EC463" s="136">
        <v>20862.75</v>
      </c>
      <c r="ED463" s="136"/>
      <c r="EE463" s="136"/>
      <c r="EF463" s="136"/>
      <c r="EG463" s="136"/>
      <c r="EH463" s="136"/>
      <c r="EI463" s="136"/>
      <c r="EJ463" s="136"/>
      <c r="EK463" s="136"/>
      <c r="EL463" s="136"/>
      <c r="EM463" s="136"/>
      <c r="EN463" s="136"/>
      <c r="EO463" s="136"/>
      <c r="EP463" s="136"/>
      <c r="ER463" s="136"/>
      <c r="ES463" s="136"/>
      <c r="ET463" s="136"/>
      <c r="EU463" s="136"/>
      <c r="EV463" s="136"/>
      <c r="EW463" s="136"/>
      <c r="EX463" s="136"/>
      <c r="EY463" s="136"/>
      <c r="EZ463" s="136"/>
      <c r="FA463" s="136"/>
      <c r="FB463" s="136"/>
      <c r="FC463" s="136"/>
      <c r="FD463" s="136"/>
      <c r="FE463" s="136"/>
      <c r="FF463" s="136"/>
      <c r="FG463" s="136"/>
      <c r="FH463" s="136"/>
      <c r="FI463" s="136"/>
      <c r="FJ463" s="136"/>
      <c r="FK463" s="136"/>
      <c r="FL463" s="136"/>
      <c r="FM463" s="136"/>
      <c r="FN463" s="136"/>
      <c r="FO463" s="136"/>
      <c r="FP463" s="136"/>
      <c r="FQ463" s="136"/>
      <c r="FR463" s="136"/>
      <c r="FS463" s="136"/>
      <c r="FT463" s="136"/>
      <c r="FU463" s="136"/>
      <c r="FV463" s="136"/>
      <c r="FW463" s="136"/>
      <c r="FX463" s="136"/>
      <c r="FY463" s="136"/>
      <c r="FZ463" s="136"/>
      <c r="GA463" s="136"/>
      <c r="GB463" s="136"/>
      <c r="GC463" s="136"/>
      <c r="GD463" s="136"/>
      <c r="GE463" s="136"/>
      <c r="GF463" s="136"/>
      <c r="GG463" s="136"/>
      <c r="GH463" s="136"/>
      <c r="GI463" s="136"/>
      <c r="GJ463" s="136"/>
      <c r="GK463" s="136"/>
      <c r="GL463" s="136"/>
      <c r="GM463" s="136"/>
      <c r="GN463" s="136"/>
      <c r="GO463" s="136"/>
      <c r="GP463" s="136"/>
      <c r="GQ463" s="136"/>
      <c r="GR463" s="136"/>
      <c r="GS463" s="136"/>
      <c r="GT463" s="136"/>
      <c r="GU463" s="136"/>
      <c r="GV463" s="136"/>
      <c r="GW463" s="136"/>
      <c r="GX463" s="136"/>
      <c r="GY463" s="136"/>
      <c r="GZ463" s="136"/>
      <c r="HA463" s="136"/>
      <c r="HB463" s="136"/>
      <c r="HC463" s="136"/>
      <c r="HD463" s="136"/>
      <c r="HE463" s="136"/>
      <c r="HF463" s="136"/>
      <c r="HG463" s="136"/>
      <c r="HH463" s="136"/>
      <c r="HI463" s="136"/>
      <c r="HJ463" s="136"/>
      <c r="HK463" s="136"/>
      <c r="HL463" s="136"/>
      <c r="HM463" s="136"/>
      <c r="HN463" s="136"/>
      <c r="HO463" s="136"/>
      <c r="HP463" s="136"/>
      <c r="HQ463" s="136"/>
      <c r="HR463" s="136"/>
      <c r="HS463" s="136"/>
      <c r="HT463" s="136"/>
      <c r="HU463" s="136"/>
      <c r="HV463" s="136"/>
      <c r="HW463" s="136"/>
      <c r="HX463" s="136"/>
      <c r="HY463" s="136"/>
      <c r="HZ463" s="136"/>
      <c r="IA463" s="136"/>
      <c r="IB463" s="136"/>
      <c r="IC463" s="136"/>
      <c r="ID463" s="136"/>
      <c r="IE463" s="136"/>
      <c r="IF463" s="136"/>
      <c r="IG463" s="136"/>
      <c r="IH463" s="136"/>
      <c r="II463" s="136"/>
      <c r="IJ463" s="136"/>
      <c r="IK463" s="136"/>
      <c r="IL463" s="136"/>
      <c r="IM463" s="136"/>
      <c r="IN463" s="136"/>
      <c r="IO463" s="136"/>
      <c r="IP463" s="136"/>
      <c r="IQ463" s="136"/>
      <c r="IR463" s="136"/>
      <c r="IS463" s="136"/>
      <c r="IT463" s="136"/>
      <c r="IU463" s="136"/>
      <c r="IV463" s="136"/>
      <c r="IW463" s="136"/>
      <c r="IX463" s="136"/>
      <c r="IY463" s="136"/>
      <c r="IZ463" s="136"/>
      <c r="JA463" s="136"/>
      <c r="JB463" s="136"/>
      <c r="JC463" s="136"/>
      <c r="JD463" s="136"/>
      <c r="JE463" s="136"/>
      <c r="JF463" s="136"/>
      <c r="JG463" s="136"/>
      <c r="JH463" s="136"/>
      <c r="JI463" s="136"/>
      <c r="JJ463" s="136"/>
      <c r="JK463" s="136"/>
      <c r="JL463" s="136"/>
      <c r="JM463" s="136"/>
      <c r="JN463" s="136"/>
      <c r="JO463" s="136"/>
      <c r="JP463" s="136"/>
      <c r="JQ463" s="136"/>
      <c r="JR463" s="136"/>
      <c r="JS463" s="136"/>
      <c r="JT463" s="136"/>
      <c r="JU463" s="136"/>
      <c r="JV463" s="136"/>
      <c r="JW463" s="136"/>
      <c r="JX463" s="136"/>
      <c r="JY463" s="136"/>
      <c r="JZ463" s="136"/>
      <c r="KA463" s="136"/>
      <c r="KB463" s="136"/>
      <c r="KC463" s="136"/>
      <c r="KD463" s="136"/>
      <c r="KE463" s="136"/>
      <c r="KF463" s="136"/>
      <c r="KG463" s="136"/>
      <c r="KH463" s="136"/>
      <c r="KI463" s="136"/>
      <c r="KJ463" s="136"/>
      <c r="KK463" s="136"/>
      <c r="KL463" s="136"/>
      <c r="KM463" s="136"/>
      <c r="KN463" s="136"/>
      <c r="KO463" s="136"/>
      <c r="KP463" s="136"/>
      <c r="KQ463" s="136"/>
      <c r="KR463" s="136"/>
      <c r="KS463" s="136"/>
      <c r="KT463" s="136"/>
      <c r="KU463" s="136"/>
      <c r="KV463" s="136"/>
      <c r="KW463" s="136"/>
      <c r="KX463" s="136"/>
      <c r="KY463" s="136"/>
      <c r="KZ463" s="136"/>
      <c r="LA463" s="136"/>
      <c r="LB463" s="136"/>
      <c r="LC463" s="136"/>
      <c r="LD463" s="136"/>
      <c r="LE463" s="136"/>
      <c r="LF463" s="136"/>
      <c r="LG463" s="136"/>
      <c r="LH463" s="136"/>
      <c r="LI463" s="136"/>
      <c r="LJ463" s="136"/>
      <c r="LK463" s="136"/>
      <c r="LL463" s="136"/>
      <c r="LM463" s="136"/>
      <c r="LN463" s="136"/>
      <c r="LO463" s="136"/>
      <c r="LP463" s="136"/>
      <c r="LQ463" s="136"/>
      <c r="LR463" s="136"/>
      <c r="LS463" s="136"/>
      <c r="LT463" s="136"/>
      <c r="LU463" s="136"/>
      <c r="LV463" s="136"/>
      <c r="LW463" s="136"/>
      <c r="LX463" s="136"/>
      <c r="LY463" s="136"/>
      <c r="LZ463" s="136"/>
      <c r="MA463" s="136"/>
      <c r="MB463" s="136"/>
      <c r="MC463" s="136"/>
      <c r="MD463" s="136"/>
      <c r="ME463" s="136"/>
      <c r="MF463" s="136"/>
      <c r="MG463" s="136"/>
      <c r="MH463" s="136"/>
      <c r="MI463" s="136"/>
      <c r="MJ463" s="136"/>
      <c r="MK463" s="136"/>
      <c r="ML463" s="136"/>
      <c r="MM463" s="136"/>
      <c r="MN463" s="136"/>
      <c r="MO463" s="136"/>
      <c r="MP463" s="136"/>
      <c r="MQ463" s="136"/>
      <c r="MR463" s="136"/>
      <c r="MS463" s="136"/>
      <c r="MT463" s="136"/>
      <c r="MU463" s="136"/>
      <c r="MV463" s="136"/>
      <c r="MW463" s="136"/>
      <c r="MX463" s="136"/>
      <c r="MY463" s="136"/>
      <c r="MZ463" s="136"/>
      <c r="NA463" s="136"/>
      <c r="NB463" s="136"/>
      <c r="NC463" s="136"/>
      <c r="ND463" s="136"/>
      <c r="NE463" s="136"/>
      <c r="NF463" s="136"/>
      <c r="NG463" s="136"/>
      <c r="NH463" s="136"/>
      <c r="NI463" s="136"/>
      <c r="NJ463" s="136"/>
      <c r="NK463" s="136"/>
      <c r="NL463" s="136"/>
      <c r="NM463" s="136"/>
      <c r="NN463" s="136"/>
      <c r="NO463" s="136"/>
      <c r="NP463" s="136"/>
      <c r="NQ463" s="136"/>
      <c r="NR463" s="136"/>
      <c r="NS463" s="136"/>
      <c r="NT463" s="136"/>
      <c r="NU463" s="136"/>
      <c r="NV463" s="136"/>
      <c r="NW463" s="136"/>
      <c r="NX463" s="136"/>
      <c r="NY463" s="136"/>
      <c r="NZ463" s="136"/>
      <c r="OA463" s="136"/>
      <c r="OB463" s="136"/>
      <c r="OC463" s="136"/>
      <c r="OD463" s="136"/>
      <c r="OE463" s="136"/>
      <c r="OF463" s="136"/>
      <c r="OG463" s="136"/>
      <c r="OH463" s="136"/>
      <c r="OI463" s="136"/>
      <c r="OJ463" s="136"/>
      <c r="OK463" s="136"/>
      <c r="OL463" s="136"/>
      <c r="OM463" s="136"/>
      <c r="ON463" s="136"/>
    </row>
    <row r="464" spans="1:404" ht="20.25" customHeight="1">
      <c r="A464" s="17">
        <v>40319</v>
      </c>
      <c r="B464" s="18" t="s">
        <v>389</v>
      </c>
      <c r="C464" s="19">
        <v>4</v>
      </c>
      <c r="D464" s="14">
        <v>-3.3857699999999999</v>
      </c>
      <c r="E464" s="15">
        <v>-60.320920000000001</v>
      </c>
      <c r="F464" s="11" t="s">
        <v>16</v>
      </c>
      <c r="G464" s="13">
        <v>5</v>
      </c>
      <c r="H464" s="11" t="s">
        <v>43</v>
      </c>
      <c r="I464" s="12" t="s">
        <v>579</v>
      </c>
      <c r="J464" s="12" t="s">
        <v>1931</v>
      </c>
      <c r="K464" s="16" t="s">
        <v>546</v>
      </c>
      <c r="L464" s="136">
        <v>1</v>
      </c>
      <c r="M464" s="20">
        <v>9</v>
      </c>
      <c r="N464" s="21" t="s">
        <v>15</v>
      </c>
      <c r="O464" s="20">
        <v>30.42</v>
      </c>
      <c r="P464" s="20">
        <v>67</v>
      </c>
      <c r="Q464" s="20">
        <v>0.49</v>
      </c>
      <c r="R464" s="236">
        <v>84</v>
      </c>
      <c r="S464" s="236">
        <v>6.3</v>
      </c>
      <c r="T464" s="236">
        <v>4.2</v>
      </c>
      <c r="U464" s="236">
        <v>1</v>
      </c>
      <c r="V464" s="21" t="s">
        <v>15</v>
      </c>
      <c r="W464" s="20">
        <v>7.29</v>
      </c>
      <c r="X464" s="20">
        <v>1.05</v>
      </c>
      <c r="Y464" s="20">
        <v>9.2100000000000009</v>
      </c>
      <c r="Z464" s="236">
        <v>15.5</v>
      </c>
      <c r="AA464" s="167">
        <v>4.4000000000000004</v>
      </c>
      <c r="AB464" s="167">
        <v>7.02</v>
      </c>
      <c r="AC464" s="167">
        <v>31.08</v>
      </c>
      <c r="AD464" s="167">
        <v>0.05</v>
      </c>
      <c r="AE464" s="178" t="s">
        <v>1900</v>
      </c>
      <c r="AF464" s="167">
        <v>1.38</v>
      </c>
      <c r="AG464" s="28" t="s">
        <v>1900</v>
      </c>
      <c r="AH464" s="167">
        <v>2.4900000000000002</v>
      </c>
      <c r="AI464" s="206">
        <v>8.66</v>
      </c>
      <c r="AJ464" s="167">
        <v>1.26</v>
      </c>
      <c r="AK464" s="167">
        <v>1.93</v>
      </c>
      <c r="AL464" s="167">
        <v>1.1200000000000001</v>
      </c>
      <c r="AM464" s="206" t="s">
        <v>1907</v>
      </c>
      <c r="AN464" s="21" t="s">
        <v>15</v>
      </c>
      <c r="AO464" s="204">
        <v>43.88</v>
      </c>
      <c r="AP464" s="204">
        <v>8.9266666666666676</v>
      </c>
      <c r="AQ464" s="217">
        <f t="shared" si="85"/>
        <v>52.806666666666672</v>
      </c>
      <c r="AR464" s="261">
        <f t="shared" si="67"/>
        <v>0.83095568741320536</v>
      </c>
      <c r="AS464" s="20">
        <v>5.95</v>
      </c>
      <c r="AT464" s="21" t="s">
        <v>15</v>
      </c>
      <c r="AU464" s="21" t="s">
        <v>15</v>
      </c>
      <c r="AV464" s="21" t="s">
        <v>15</v>
      </c>
      <c r="AW464" s="204" t="str">
        <f t="shared" si="81"/>
        <v>&lt;0.17</v>
      </c>
      <c r="AX464" s="20">
        <v>0.65322000000000002</v>
      </c>
      <c r="AY464" s="20">
        <v>8.1769999999999995E-2</v>
      </c>
      <c r="AZ464" s="217">
        <f t="shared" si="37"/>
        <v>1.2355456749007282E-2</v>
      </c>
      <c r="BA464" s="20">
        <v>0.57145000000000001</v>
      </c>
      <c r="BB464" s="248">
        <f t="shared" ref="BB464" si="87">(BA464*62.004*0.001)/0.2259</f>
        <v>0.15684898539176628</v>
      </c>
      <c r="BC464" s="20">
        <v>0.10599</v>
      </c>
      <c r="BD464" s="206">
        <f t="shared" si="41"/>
        <v>3.0867369218031286E-2</v>
      </c>
      <c r="BE464" s="20">
        <v>109.75</v>
      </c>
      <c r="BF464" s="206">
        <f t="shared" si="39"/>
        <v>33.133158339070853</v>
      </c>
      <c r="BG464" s="217" t="s">
        <v>15</v>
      </c>
      <c r="BH464" s="21" t="s">
        <v>15</v>
      </c>
      <c r="BI464" s="21" t="s">
        <v>15</v>
      </c>
      <c r="BJ464" s="309">
        <v>21.428529999999999</v>
      </c>
      <c r="BK464" s="309">
        <v>1575538000</v>
      </c>
      <c r="BL464" s="309">
        <v>271104400</v>
      </c>
      <c r="BM464" s="309">
        <v>0.4682906</v>
      </c>
      <c r="BN464" s="309">
        <v>0.20164109999999999</v>
      </c>
      <c r="BO464" s="309">
        <v>0.17424919999999999</v>
      </c>
      <c r="BP464" s="309">
        <v>0.1429368</v>
      </c>
      <c r="BQ464" s="309">
        <v>4.1120569999999999E-6</v>
      </c>
      <c r="BR464" s="309">
        <v>1.28781E-2</v>
      </c>
      <c r="BS464" s="136">
        <v>12.727057695388799</v>
      </c>
      <c r="BT464" s="136">
        <v>8.7177751064300502</v>
      </c>
      <c r="BU464" s="136">
        <v>-4.0138609620044002E-4</v>
      </c>
      <c r="BV464" s="136">
        <v>-5.2293615590315301E-4</v>
      </c>
      <c r="BW464" s="136">
        <v>6.6104342113249004E-4</v>
      </c>
      <c r="BX464" s="136">
        <v>52.491513807441301</v>
      </c>
      <c r="BY464" s="136">
        <v>6108.6306798355199</v>
      </c>
      <c r="BZ464" s="136">
        <v>4.4432126356945302E-2</v>
      </c>
      <c r="CA464" s="309">
        <v>7.1211905514182605E-5</v>
      </c>
      <c r="CB464" s="136">
        <v>5701.7164905193304</v>
      </c>
      <c r="CC464" s="136">
        <v>32044.0611300446</v>
      </c>
      <c r="CD464" s="136">
        <v>13828.699357888199</v>
      </c>
      <c r="CE464" s="136">
        <v>0</v>
      </c>
      <c r="CF464" s="136">
        <v>77.501194999999996</v>
      </c>
      <c r="CG464" s="136">
        <v>147.54650899999999</v>
      </c>
      <c r="CH464" s="136">
        <v>30.6</v>
      </c>
      <c r="CI464" s="136">
        <v>28.159310344827599</v>
      </c>
      <c r="CJ464" s="136">
        <v>27.571468144044299</v>
      </c>
      <c r="CK464" s="136">
        <v>5.7599999999999998E-2</v>
      </c>
      <c r="CL464" s="136">
        <v>8.7515999999999998</v>
      </c>
      <c r="CM464" s="136">
        <v>34.2864</v>
      </c>
      <c r="CN464" s="136">
        <v>225.814167</v>
      </c>
      <c r="CO464" s="136">
        <v>29568.395879</v>
      </c>
      <c r="CP464" s="136">
        <v>69956.677406000003</v>
      </c>
      <c r="CQ464" s="136">
        <v>63</v>
      </c>
      <c r="CR464" s="136">
        <v>79.3241379310345</v>
      </c>
      <c r="CS464" s="136">
        <v>79.2770083102493</v>
      </c>
      <c r="CT464" s="136">
        <v>1002.2</v>
      </c>
      <c r="CU464" s="136">
        <v>1005.59586206897</v>
      </c>
      <c r="CV464" s="136">
        <v>1006.15623268698</v>
      </c>
      <c r="CW464" s="136">
        <v>1.6</v>
      </c>
      <c r="CX464" s="136">
        <v>1.1193103448275901</v>
      </c>
      <c r="CY464" s="136">
        <v>1.5030470914127401</v>
      </c>
      <c r="CZ464" s="136">
        <v>264</v>
      </c>
      <c r="DA464" s="136">
        <v>160.04137931034501</v>
      </c>
      <c r="DB464" s="136">
        <v>176.93351800554001</v>
      </c>
      <c r="DC464" s="136">
        <v>3.7749999999999999</v>
      </c>
      <c r="DD464" s="136">
        <v>3168.2750000000001</v>
      </c>
      <c r="DE464" s="136">
        <v>7211.55</v>
      </c>
      <c r="DF464" s="136">
        <v>30.725000000000001</v>
      </c>
      <c r="DG464" s="136">
        <v>29576.05</v>
      </c>
      <c r="DH464" s="136">
        <v>66482.574999999997</v>
      </c>
      <c r="DI464" s="136">
        <v>465.4</v>
      </c>
      <c r="DJ464" s="136">
        <v>66351.425000000003</v>
      </c>
      <c r="DK464" s="136">
        <v>163850.65</v>
      </c>
      <c r="DL464" s="136">
        <v>430.77499999999998</v>
      </c>
      <c r="DM464" s="136">
        <v>61223.65</v>
      </c>
      <c r="DN464" s="136">
        <v>152831.07500000001</v>
      </c>
      <c r="DO464" s="136">
        <v>1.752</v>
      </c>
      <c r="DP464" s="136">
        <v>1861.5150000000001</v>
      </c>
      <c r="DQ464" s="136">
        <v>4262.5389999999998</v>
      </c>
      <c r="DR464" s="136">
        <v>5.0000000000000001E-3</v>
      </c>
      <c r="DS464" s="136">
        <v>57.347999999999999</v>
      </c>
      <c r="DT464" s="136">
        <v>132.28100000000001</v>
      </c>
      <c r="DU464" s="136">
        <v>2.5000000000000001E-2</v>
      </c>
      <c r="DV464" s="136">
        <v>299.60000000000002</v>
      </c>
      <c r="DW464" s="136">
        <v>688.4</v>
      </c>
      <c r="DX464" s="136">
        <v>0.15</v>
      </c>
      <c r="DY464" s="136">
        <v>5695.65</v>
      </c>
      <c r="DZ464" s="136">
        <v>10916.5</v>
      </c>
      <c r="EA464" s="136">
        <v>14.15</v>
      </c>
      <c r="EB464" s="136">
        <v>8362</v>
      </c>
      <c r="EC464" s="136">
        <v>20862.75</v>
      </c>
      <c r="ED464" s="136"/>
      <c r="EE464" s="136"/>
      <c r="EF464" s="136"/>
      <c r="EG464" s="136"/>
      <c r="EH464" s="136"/>
      <c r="EI464" s="136"/>
      <c r="EJ464" s="136"/>
      <c r="EK464" s="136"/>
      <c r="EL464" s="136"/>
      <c r="EM464" s="136"/>
      <c r="EN464" s="136"/>
      <c r="EO464" s="136"/>
      <c r="EP464" s="136"/>
      <c r="ER464" s="136"/>
      <c r="ES464" s="136"/>
      <c r="ET464" s="136"/>
      <c r="EU464" s="136"/>
      <c r="EV464" s="136"/>
      <c r="EW464" s="136"/>
      <c r="EX464" s="136"/>
      <c r="EY464" s="136"/>
      <c r="EZ464" s="136"/>
      <c r="FA464" s="136"/>
      <c r="FB464" s="136"/>
      <c r="FC464" s="136"/>
      <c r="FD464" s="136"/>
      <c r="FE464" s="136"/>
      <c r="FF464" s="136"/>
      <c r="FG464" s="136"/>
      <c r="FH464" s="136"/>
      <c r="FI464" s="136"/>
      <c r="FJ464" s="136"/>
      <c r="FK464" s="136"/>
      <c r="FL464" s="136"/>
      <c r="FM464" s="136"/>
      <c r="FN464" s="136"/>
      <c r="FO464" s="136"/>
      <c r="FP464" s="136"/>
      <c r="FQ464" s="136"/>
      <c r="FR464" s="136"/>
      <c r="FS464" s="136"/>
      <c r="FT464" s="136"/>
      <c r="FU464" s="136"/>
      <c r="FV464" s="136"/>
      <c r="FW464" s="136"/>
      <c r="FX464" s="136"/>
      <c r="FY464" s="136"/>
      <c r="FZ464" s="136"/>
      <c r="GA464" s="136"/>
      <c r="GB464" s="136"/>
      <c r="GC464" s="136"/>
      <c r="GD464" s="136"/>
      <c r="GE464" s="136"/>
      <c r="GF464" s="136"/>
      <c r="GG464" s="136"/>
      <c r="GH464" s="136"/>
      <c r="GI464" s="136"/>
      <c r="GJ464" s="136"/>
      <c r="GK464" s="136"/>
      <c r="GL464" s="136"/>
      <c r="GM464" s="136"/>
      <c r="GN464" s="136"/>
      <c r="GO464" s="136"/>
      <c r="GP464" s="136"/>
      <c r="GQ464" s="136"/>
      <c r="GR464" s="136"/>
      <c r="GS464" s="136"/>
      <c r="GT464" s="136"/>
      <c r="GU464" s="136"/>
      <c r="GV464" s="136"/>
      <c r="GW464" s="136"/>
      <c r="GX464" s="136"/>
      <c r="GY464" s="136"/>
      <c r="GZ464" s="136"/>
      <c r="HA464" s="136"/>
      <c r="HB464" s="136"/>
      <c r="HC464" s="136"/>
      <c r="HD464" s="136"/>
      <c r="HE464" s="136"/>
      <c r="HF464" s="136"/>
      <c r="HG464" s="136"/>
      <c r="HH464" s="136"/>
      <c r="HI464" s="136"/>
      <c r="HJ464" s="136"/>
      <c r="HK464" s="136"/>
      <c r="HL464" s="136"/>
      <c r="HM464" s="136"/>
      <c r="HN464" s="136"/>
      <c r="HO464" s="136"/>
      <c r="HP464" s="136"/>
      <c r="HQ464" s="136"/>
      <c r="HR464" s="136"/>
      <c r="HS464" s="136"/>
      <c r="HT464" s="136"/>
      <c r="HU464" s="136"/>
      <c r="HV464" s="136"/>
      <c r="HW464" s="136"/>
      <c r="HX464" s="136"/>
      <c r="HY464" s="136"/>
      <c r="HZ464" s="136"/>
      <c r="IA464" s="136"/>
      <c r="IB464" s="136"/>
      <c r="IC464" s="136"/>
      <c r="ID464" s="136"/>
      <c r="IE464" s="136"/>
      <c r="IF464" s="136"/>
      <c r="IG464" s="136"/>
      <c r="IH464" s="136"/>
      <c r="II464" s="136"/>
      <c r="IJ464" s="136"/>
      <c r="IK464" s="136"/>
      <c r="IL464" s="136"/>
      <c r="IM464" s="136"/>
      <c r="IN464" s="136"/>
      <c r="IO464" s="136"/>
      <c r="IP464" s="136"/>
      <c r="IQ464" s="136"/>
      <c r="IR464" s="136"/>
      <c r="IS464" s="136"/>
      <c r="IT464" s="136"/>
      <c r="IU464" s="136"/>
      <c r="IV464" s="136"/>
      <c r="IW464" s="136"/>
      <c r="IX464" s="136"/>
      <c r="IY464" s="136"/>
      <c r="IZ464" s="136"/>
      <c r="JA464" s="136"/>
      <c r="JB464" s="136"/>
      <c r="JC464" s="136"/>
      <c r="JD464" s="136"/>
      <c r="JE464" s="136"/>
      <c r="JF464" s="136"/>
      <c r="JG464" s="136"/>
      <c r="JH464" s="136"/>
      <c r="JI464" s="136"/>
      <c r="JJ464" s="136"/>
      <c r="JK464" s="136"/>
      <c r="JL464" s="136"/>
      <c r="JM464" s="136"/>
      <c r="JN464" s="136"/>
      <c r="JO464" s="136"/>
      <c r="JP464" s="136"/>
      <c r="JQ464" s="136"/>
      <c r="JR464" s="136"/>
      <c r="JS464" s="136"/>
      <c r="JT464" s="136"/>
      <c r="JU464" s="136"/>
      <c r="JV464" s="136"/>
      <c r="JW464" s="136"/>
      <c r="JX464" s="136"/>
      <c r="JY464" s="136"/>
      <c r="JZ464" s="136"/>
      <c r="KA464" s="136"/>
      <c r="KB464" s="136"/>
      <c r="KC464" s="136"/>
      <c r="KD464" s="136"/>
      <c r="KE464" s="136"/>
      <c r="KF464" s="136"/>
      <c r="KG464" s="136"/>
      <c r="KH464" s="136"/>
      <c r="KI464" s="136"/>
      <c r="KJ464" s="136"/>
      <c r="KK464" s="136"/>
      <c r="KL464" s="136"/>
      <c r="KM464" s="136"/>
      <c r="KN464" s="136"/>
      <c r="KO464" s="136"/>
      <c r="KP464" s="136"/>
      <c r="KQ464" s="136"/>
      <c r="KR464" s="136"/>
      <c r="KS464" s="136"/>
      <c r="KT464" s="136"/>
      <c r="KU464" s="136"/>
      <c r="KV464" s="136"/>
      <c r="KW464" s="136"/>
      <c r="KX464" s="136"/>
      <c r="KY464" s="136"/>
      <c r="KZ464" s="136"/>
      <c r="LA464" s="136"/>
      <c r="LB464" s="136"/>
      <c r="LC464" s="136"/>
      <c r="LD464" s="136"/>
      <c r="LE464" s="136"/>
      <c r="LF464" s="136"/>
      <c r="LG464" s="136"/>
      <c r="LH464" s="136"/>
      <c r="LI464" s="136"/>
      <c r="LJ464" s="136"/>
      <c r="LK464" s="136"/>
      <c r="LL464" s="136"/>
      <c r="LM464" s="136"/>
      <c r="LN464" s="136"/>
      <c r="LO464" s="136"/>
      <c r="LP464" s="136"/>
      <c r="LQ464" s="136"/>
      <c r="LR464" s="136"/>
      <c r="LS464" s="136"/>
      <c r="LT464" s="136"/>
      <c r="LU464" s="136"/>
      <c r="LV464" s="136"/>
      <c r="LW464" s="136"/>
      <c r="LX464" s="136"/>
      <c r="LY464" s="136"/>
      <c r="LZ464" s="136"/>
      <c r="MA464" s="136"/>
      <c r="MB464" s="136"/>
      <c r="MC464" s="136"/>
      <c r="MD464" s="136"/>
      <c r="ME464" s="136"/>
      <c r="MF464" s="136"/>
      <c r="MG464" s="136"/>
      <c r="MH464" s="136"/>
      <c r="MI464" s="136"/>
      <c r="MJ464" s="136"/>
      <c r="MK464" s="136"/>
      <c r="ML464" s="136"/>
      <c r="MM464" s="136"/>
      <c r="MN464" s="136"/>
      <c r="MO464" s="136"/>
      <c r="MP464" s="136"/>
      <c r="MQ464" s="136"/>
      <c r="MR464" s="136"/>
      <c r="MS464" s="136"/>
      <c r="MT464" s="136"/>
      <c r="MU464" s="136"/>
      <c r="MV464" s="136"/>
      <c r="MW464" s="136"/>
      <c r="MX464" s="136"/>
      <c r="MY464" s="136"/>
      <c r="MZ464" s="136"/>
      <c r="NA464" s="136"/>
      <c r="NB464" s="136"/>
      <c r="NC464" s="136"/>
      <c r="ND464" s="136"/>
      <c r="NE464" s="136"/>
      <c r="NF464" s="136"/>
      <c r="NG464" s="136"/>
      <c r="NH464" s="136"/>
      <c r="NI464" s="136"/>
      <c r="NJ464" s="136"/>
      <c r="NK464" s="136"/>
      <c r="NL464" s="136"/>
      <c r="NM464" s="136"/>
      <c r="NN464" s="136"/>
      <c r="NO464" s="136"/>
      <c r="NP464" s="136"/>
      <c r="NQ464" s="136"/>
      <c r="NR464" s="136"/>
      <c r="NS464" s="136"/>
      <c r="NT464" s="136"/>
      <c r="NU464" s="136"/>
      <c r="NV464" s="136"/>
      <c r="NW464" s="136"/>
      <c r="NX464" s="136"/>
      <c r="NY464" s="136"/>
      <c r="NZ464" s="136"/>
      <c r="OA464" s="136"/>
      <c r="OB464" s="136"/>
      <c r="OC464" s="136"/>
      <c r="OD464" s="136"/>
      <c r="OE464" s="136"/>
      <c r="OF464" s="136"/>
      <c r="OG464" s="136"/>
      <c r="OH464" s="136"/>
      <c r="OI464" s="136"/>
      <c r="OJ464" s="136"/>
      <c r="OK464" s="136"/>
      <c r="OL464" s="136"/>
      <c r="OM464" s="136"/>
      <c r="ON464" s="136"/>
    </row>
    <row r="465" spans="1:404" ht="20.25" customHeight="1">
      <c r="A465" s="17">
        <v>40319</v>
      </c>
      <c r="B465" s="18" t="s">
        <v>389</v>
      </c>
      <c r="C465" s="19">
        <v>4</v>
      </c>
      <c r="D465" s="14">
        <v>-3.3857699999999999</v>
      </c>
      <c r="E465" s="15">
        <v>-60.320920000000001</v>
      </c>
      <c r="F465" s="11" t="s">
        <v>16</v>
      </c>
      <c r="G465" s="13">
        <v>5</v>
      </c>
      <c r="H465" s="11" t="s">
        <v>43</v>
      </c>
      <c r="I465" s="12" t="s">
        <v>581</v>
      </c>
      <c r="J465" s="12" t="s">
        <v>1931</v>
      </c>
      <c r="K465" s="16" t="s">
        <v>546</v>
      </c>
      <c r="L465" s="136">
        <v>0</v>
      </c>
      <c r="M465" s="20">
        <v>9</v>
      </c>
      <c r="N465" s="21" t="s">
        <v>15</v>
      </c>
      <c r="O465" s="21" t="s">
        <v>15</v>
      </c>
      <c r="P465" s="21" t="s">
        <v>15</v>
      </c>
      <c r="Q465" s="21" t="s">
        <v>15</v>
      </c>
      <c r="R465" s="228" t="s">
        <v>15</v>
      </c>
      <c r="S465" s="228" t="s">
        <v>15</v>
      </c>
      <c r="T465" s="228" t="s">
        <v>15</v>
      </c>
      <c r="U465" s="228" t="s">
        <v>15</v>
      </c>
      <c r="V465" s="21" t="s">
        <v>15</v>
      </c>
      <c r="W465" s="21" t="s">
        <v>15</v>
      </c>
      <c r="X465" s="20">
        <v>1.76</v>
      </c>
      <c r="Y465" s="20">
        <v>10.02</v>
      </c>
      <c r="Z465" s="228">
        <v>32.67</v>
      </c>
      <c r="AA465" s="20">
        <v>30.33</v>
      </c>
      <c r="AB465" s="20">
        <v>6.46</v>
      </c>
      <c r="AC465" s="20">
        <v>27.75</v>
      </c>
      <c r="AD465" s="20">
        <v>0.05</v>
      </c>
      <c r="AE465" s="20">
        <v>0.24</v>
      </c>
      <c r="AF465" s="20">
        <v>1.24</v>
      </c>
      <c r="AG465" s="28" t="s">
        <v>1900</v>
      </c>
      <c r="AH465" s="20">
        <v>2.27</v>
      </c>
      <c r="AI465" s="204">
        <v>7.93</v>
      </c>
      <c r="AJ465" s="20">
        <v>1</v>
      </c>
      <c r="AK465" s="20">
        <v>1.75</v>
      </c>
      <c r="AL465" s="20">
        <v>0.91</v>
      </c>
      <c r="AM465" s="204">
        <v>4.9933890000000002E-2</v>
      </c>
      <c r="AN465" s="21" t="s">
        <v>15</v>
      </c>
      <c r="AO465" s="204" t="s">
        <v>15</v>
      </c>
      <c r="AP465" s="204" t="s">
        <v>15</v>
      </c>
      <c r="AQ465" s="204" t="s">
        <v>15</v>
      </c>
      <c r="AR465" s="261" t="str">
        <f t="shared" si="67"/>
        <v>NaN</v>
      </c>
      <c r="AS465" s="21" t="s">
        <v>15</v>
      </c>
      <c r="AT465" s="21" t="s">
        <v>15</v>
      </c>
      <c r="AU465" s="21" t="s">
        <v>15</v>
      </c>
      <c r="AV465" s="21" t="s">
        <v>15</v>
      </c>
      <c r="AW465" s="204">
        <f t="shared" si="36"/>
        <v>2.7682012682280548</v>
      </c>
      <c r="AX465" s="20">
        <v>2.71496</v>
      </c>
      <c r="AY465" s="20">
        <v>0.38479999999999998</v>
      </c>
      <c r="AZ465" s="217">
        <f t="shared" si="37"/>
        <v>5.8143325877681326E-2</v>
      </c>
      <c r="BA465" s="20">
        <v>2.3301599999999998</v>
      </c>
      <c r="BB465" s="248">
        <f t="shared" ref="BB465" si="88">(BA465*62.004*0.001)/0.2259</f>
        <v>0.63957167171314733</v>
      </c>
      <c r="BC465" s="20">
        <v>0.39504</v>
      </c>
      <c r="BD465" s="206">
        <f t="shared" si="41"/>
        <v>0.11504713214351427</v>
      </c>
      <c r="BE465" s="20">
        <v>139.94</v>
      </c>
      <c r="BF465" s="206">
        <f t="shared" si="39"/>
        <v>42.247418478082693</v>
      </c>
      <c r="BG465" s="217">
        <f t="shared" si="40"/>
        <v>7.6800994935689884E-2</v>
      </c>
      <c r="BH465" s="21" t="s">
        <v>15</v>
      </c>
      <c r="BI465" s="21" t="s">
        <v>15</v>
      </c>
      <c r="BJ465" s="309">
        <v>21.428529999999999</v>
      </c>
      <c r="BK465" s="309">
        <v>1575538000</v>
      </c>
      <c r="BL465" s="309">
        <v>271104400</v>
      </c>
      <c r="BM465" s="309">
        <v>0.4682906</v>
      </c>
      <c r="BN465" s="309">
        <v>0.20164109999999999</v>
      </c>
      <c r="BO465" s="309">
        <v>0.17424919999999999</v>
      </c>
      <c r="BP465" s="309">
        <v>0.1429368</v>
      </c>
      <c r="BQ465" s="309">
        <v>4.1120569999999999E-6</v>
      </c>
      <c r="BR465" s="309">
        <v>1.28781E-2</v>
      </c>
      <c r="BS465" s="136">
        <v>12.727057695388799</v>
      </c>
      <c r="BT465" s="136">
        <v>8.7177751064300502</v>
      </c>
      <c r="BU465" s="136">
        <v>-4.0138609620044002E-4</v>
      </c>
      <c r="BV465" s="136">
        <v>-5.2293615590315301E-4</v>
      </c>
      <c r="BW465" s="136">
        <v>6.6104342113249004E-4</v>
      </c>
      <c r="BX465" s="136">
        <v>52.491513807441301</v>
      </c>
      <c r="BY465" s="136">
        <v>6108.6306798355199</v>
      </c>
      <c r="BZ465" s="136">
        <v>4.4432126356945302E-2</v>
      </c>
      <c r="CA465" s="309">
        <v>7.1211905514182605E-5</v>
      </c>
      <c r="CB465" s="136">
        <v>5701.7164905193304</v>
      </c>
      <c r="CC465" s="136">
        <v>32044.0611300446</v>
      </c>
      <c r="CD465" s="136">
        <v>13828.699357888199</v>
      </c>
      <c r="CE465" s="136">
        <v>0</v>
      </c>
      <c r="CF465" s="136">
        <v>77.501194999999996</v>
      </c>
      <c r="CG465" s="136">
        <v>147.54650899999999</v>
      </c>
      <c r="CH465" s="136">
        <v>30.6</v>
      </c>
      <c r="CI465" s="136">
        <v>28.159310344827599</v>
      </c>
      <c r="CJ465" s="136">
        <v>27.571468144044299</v>
      </c>
      <c r="CK465" s="136">
        <v>5.7599999999999998E-2</v>
      </c>
      <c r="CL465" s="136">
        <v>8.7515999999999998</v>
      </c>
      <c r="CM465" s="136">
        <v>34.2864</v>
      </c>
      <c r="CN465" s="136">
        <v>225.814167</v>
      </c>
      <c r="CO465" s="136">
        <v>29568.395879</v>
      </c>
      <c r="CP465" s="136">
        <v>69956.677406000003</v>
      </c>
      <c r="CQ465" s="136">
        <v>63</v>
      </c>
      <c r="CR465" s="136">
        <v>79.3241379310345</v>
      </c>
      <c r="CS465" s="136">
        <v>79.2770083102493</v>
      </c>
      <c r="CT465" s="136">
        <v>1002.2</v>
      </c>
      <c r="CU465" s="136">
        <v>1005.59586206897</v>
      </c>
      <c r="CV465" s="136">
        <v>1006.15623268698</v>
      </c>
      <c r="CW465" s="136">
        <v>1.6</v>
      </c>
      <c r="CX465" s="136">
        <v>1.1193103448275901</v>
      </c>
      <c r="CY465" s="136">
        <v>1.5030470914127401</v>
      </c>
      <c r="CZ465" s="136">
        <v>264</v>
      </c>
      <c r="DA465" s="136">
        <v>160.04137931034501</v>
      </c>
      <c r="DB465" s="136">
        <v>176.93351800554001</v>
      </c>
      <c r="DC465" s="136">
        <v>3.7749999999999999</v>
      </c>
      <c r="DD465" s="136">
        <v>3168.2750000000001</v>
      </c>
      <c r="DE465" s="136">
        <v>7211.55</v>
      </c>
      <c r="DF465" s="136">
        <v>30.725000000000001</v>
      </c>
      <c r="DG465" s="136">
        <v>29576.05</v>
      </c>
      <c r="DH465" s="136">
        <v>66482.574999999997</v>
      </c>
      <c r="DI465" s="136">
        <v>465.4</v>
      </c>
      <c r="DJ465" s="136">
        <v>66351.425000000003</v>
      </c>
      <c r="DK465" s="136">
        <v>163850.65</v>
      </c>
      <c r="DL465" s="136">
        <v>430.77499999999998</v>
      </c>
      <c r="DM465" s="136">
        <v>61223.65</v>
      </c>
      <c r="DN465" s="136">
        <v>152831.07500000001</v>
      </c>
      <c r="DO465" s="136">
        <v>1.752</v>
      </c>
      <c r="DP465" s="136">
        <v>1861.5150000000001</v>
      </c>
      <c r="DQ465" s="136">
        <v>4262.5389999999998</v>
      </c>
      <c r="DR465" s="136">
        <v>5.0000000000000001E-3</v>
      </c>
      <c r="DS465" s="136">
        <v>57.347999999999999</v>
      </c>
      <c r="DT465" s="136">
        <v>132.28100000000001</v>
      </c>
      <c r="DU465" s="136">
        <v>2.5000000000000001E-2</v>
      </c>
      <c r="DV465" s="136">
        <v>299.60000000000002</v>
      </c>
      <c r="DW465" s="136">
        <v>688.4</v>
      </c>
      <c r="DX465" s="136">
        <v>0.15</v>
      </c>
      <c r="DY465" s="136">
        <v>5695.65</v>
      </c>
      <c r="DZ465" s="136">
        <v>10916.5</v>
      </c>
      <c r="EA465" s="136">
        <v>14.15</v>
      </c>
      <c r="EB465" s="136">
        <v>8362</v>
      </c>
      <c r="EC465" s="136">
        <v>20862.75</v>
      </c>
      <c r="ED465" s="136"/>
      <c r="EE465" s="136"/>
      <c r="EF465" s="136"/>
      <c r="EG465" s="136"/>
      <c r="EH465" s="136"/>
      <c r="EI465" s="136"/>
      <c r="EJ465" s="136"/>
      <c r="EK465" s="136"/>
      <c r="EL465" s="136"/>
      <c r="EM465" s="136"/>
      <c r="EN465" s="136"/>
      <c r="EO465" s="136"/>
      <c r="EP465" s="136"/>
      <c r="ER465" s="136"/>
      <c r="ES465" s="136"/>
      <c r="ET465" s="136"/>
      <c r="EU465" s="136"/>
      <c r="EV465" s="136"/>
      <c r="EW465" s="136"/>
      <c r="EX465" s="136"/>
      <c r="EY465" s="136"/>
      <c r="EZ465" s="136"/>
      <c r="FA465" s="136"/>
      <c r="FB465" s="136"/>
      <c r="FC465" s="136"/>
      <c r="FD465" s="136"/>
      <c r="FE465" s="136"/>
      <c r="FF465" s="136"/>
      <c r="FG465" s="136"/>
      <c r="FH465" s="136"/>
      <c r="FI465" s="136"/>
      <c r="FJ465" s="136"/>
      <c r="FK465" s="136"/>
      <c r="FL465" s="136"/>
      <c r="FM465" s="136"/>
      <c r="FN465" s="136"/>
      <c r="FO465" s="136"/>
      <c r="FP465" s="136"/>
      <c r="FQ465" s="136"/>
      <c r="FR465" s="136"/>
      <c r="FS465" s="136"/>
      <c r="FT465" s="136"/>
      <c r="FU465" s="136"/>
      <c r="FV465" s="136"/>
      <c r="FW465" s="136"/>
      <c r="FX465" s="136"/>
      <c r="FY465" s="136"/>
      <c r="FZ465" s="136"/>
      <c r="GA465" s="136"/>
      <c r="GB465" s="136"/>
      <c r="GC465" s="136"/>
      <c r="GD465" s="136"/>
      <c r="GE465" s="136"/>
      <c r="GF465" s="136"/>
      <c r="GG465" s="136"/>
      <c r="GH465" s="136"/>
      <c r="GI465" s="136"/>
      <c r="GJ465" s="136"/>
      <c r="GK465" s="136"/>
      <c r="GL465" s="136"/>
      <c r="GM465" s="136"/>
      <c r="GN465" s="136"/>
      <c r="GO465" s="136"/>
      <c r="GP465" s="136"/>
      <c r="GQ465" s="136"/>
      <c r="GR465" s="136"/>
      <c r="GS465" s="136"/>
      <c r="GT465" s="136"/>
      <c r="GU465" s="136"/>
      <c r="GV465" s="136"/>
      <c r="GW465" s="136"/>
      <c r="GX465" s="136"/>
      <c r="GY465" s="136"/>
      <c r="GZ465" s="136"/>
      <c r="HA465" s="136"/>
      <c r="HB465" s="136"/>
      <c r="HC465" s="136"/>
      <c r="HD465" s="136"/>
      <c r="HE465" s="136"/>
      <c r="HF465" s="136"/>
      <c r="HG465" s="136"/>
      <c r="HH465" s="136"/>
      <c r="HI465" s="136"/>
      <c r="HJ465" s="136"/>
      <c r="HK465" s="136"/>
      <c r="HL465" s="136"/>
      <c r="HM465" s="136"/>
      <c r="HN465" s="136"/>
      <c r="HO465" s="136"/>
      <c r="HP465" s="136"/>
      <c r="HQ465" s="136"/>
      <c r="HR465" s="136"/>
      <c r="HS465" s="136"/>
      <c r="HT465" s="136"/>
      <c r="HU465" s="136"/>
      <c r="HV465" s="136"/>
      <c r="HW465" s="136"/>
      <c r="HX465" s="136"/>
      <c r="HY465" s="136"/>
      <c r="HZ465" s="136"/>
      <c r="IA465" s="136"/>
      <c r="IB465" s="136"/>
      <c r="IC465" s="136"/>
      <c r="ID465" s="136"/>
      <c r="IE465" s="136"/>
      <c r="IF465" s="136"/>
      <c r="IG465" s="136"/>
      <c r="IH465" s="136"/>
      <c r="II465" s="136"/>
      <c r="IJ465" s="136"/>
      <c r="IK465" s="136"/>
      <c r="IL465" s="136"/>
      <c r="IM465" s="136"/>
      <c r="IN465" s="136"/>
      <c r="IO465" s="136"/>
      <c r="IP465" s="136"/>
      <c r="IQ465" s="136"/>
      <c r="IR465" s="136"/>
      <c r="IS465" s="136"/>
      <c r="IT465" s="136"/>
      <c r="IU465" s="136"/>
      <c r="IV465" s="136"/>
      <c r="IW465" s="136"/>
      <c r="IX465" s="136"/>
      <c r="IY465" s="136"/>
      <c r="IZ465" s="136"/>
      <c r="JA465" s="136"/>
      <c r="JB465" s="136"/>
      <c r="JC465" s="136"/>
      <c r="JD465" s="136"/>
      <c r="JE465" s="136"/>
      <c r="JF465" s="136"/>
      <c r="JG465" s="136"/>
      <c r="JH465" s="136"/>
      <c r="JI465" s="136"/>
      <c r="JJ465" s="136"/>
      <c r="JK465" s="136"/>
      <c r="JL465" s="136"/>
      <c r="JM465" s="136"/>
      <c r="JN465" s="136"/>
      <c r="JO465" s="136"/>
      <c r="JP465" s="136"/>
      <c r="JQ465" s="136"/>
      <c r="JR465" s="136"/>
      <c r="JS465" s="136"/>
      <c r="JT465" s="136"/>
      <c r="JU465" s="136"/>
      <c r="JV465" s="136"/>
      <c r="JW465" s="136"/>
      <c r="JX465" s="136"/>
      <c r="JY465" s="136"/>
      <c r="JZ465" s="136"/>
      <c r="KA465" s="136"/>
      <c r="KB465" s="136"/>
      <c r="KC465" s="136"/>
      <c r="KD465" s="136"/>
      <c r="KE465" s="136"/>
      <c r="KF465" s="136"/>
      <c r="KG465" s="136"/>
      <c r="KH465" s="136"/>
      <c r="KI465" s="136"/>
      <c r="KJ465" s="136"/>
      <c r="KK465" s="136"/>
      <c r="KL465" s="136"/>
      <c r="KM465" s="136"/>
      <c r="KN465" s="136"/>
      <c r="KO465" s="136"/>
      <c r="KP465" s="136"/>
      <c r="KQ465" s="136"/>
      <c r="KR465" s="136"/>
      <c r="KS465" s="136"/>
      <c r="KT465" s="136"/>
      <c r="KU465" s="136"/>
      <c r="KV465" s="136"/>
      <c r="KW465" s="136"/>
      <c r="KX465" s="136"/>
      <c r="KY465" s="136"/>
      <c r="KZ465" s="136"/>
      <c r="LA465" s="136"/>
      <c r="LB465" s="136"/>
      <c r="LC465" s="136"/>
      <c r="LD465" s="136"/>
      <c r="LE465" s="136"/>
      <c r="LF465" s="136"/>
      <c r="LG465" s="136"/>
      <c r="LH465" s="136"/>
      <c r="LI465" s="136"/>
      <c r="LJ465" s="136"/>
      <c r="LK465" s="136"/>
      <c r="LL465" s="136"/>
      <c r="LM465" s="136"/>
      <c r="LN465" s="136"/>
      <c r="LO465" s="136"/>
      <c r="LP465" s="136"/>
      <c r="LQ465" s="136"/>
      <c r="LR465" s="136"/>
      <c r="LS465" s="136"/>
      <c r="LT465" s="136"/>
      <c r="LU465" s="136"/>
      <c r="LV465" s="136"/>
      <c r="LW465" s="136"/>
      <c r="LX465" s="136"/>
      <c r="LY465" s="136"/>
      <c r="LZ465" s="136"/>
      <c r="MA465" s="136"/>
      <c r="MB465" s="136"/>
      <c r="MC465" s="136"/>
      <c r="MD465" s="136"/>
      <c r="ME465" s="136"/>
      <c r="MF465" s="136"/>
      <c r="MG465" s="136"/>
      <c r="MH465" s="136"/>
      <c r="MI465" s="136"/>
      <c r="MJ465" s="136"/>
      <c r="MK465" s="136"/>
      <c r="ML465" s="136"/>
      <c r="MM465" s="136"/>
      <c r="MN465" s="136"/>
      <c r="MO465" s="136"/>
      <c r="MP465" s="136"/>
      <c r="MQ465" s="136"/>
      <c r="MR465" s="136"/>
      <c r="MS465" s="136"/>
      <c r="MT465" s="136"/>
      <c r="MU465" s="136"/>
      <c r="MV465" s="136"/>
      <c r="MW465" s="136"/>
      <c r="MX465" s="136"/>
      <c r="MY465" s="136"/>
      <c r="MZ465" s="136"/>
      <c r="NA465" s="136"/>
      <c r="NB465" s="136"/>
      <c r="NC465" s="136"/>
      <c r="ND465" s="136"/>
      <c r="NE465" s="136"/>
      <c r="NF465" s="136"/>
      <c r="NG465" s="136"/>
      <c r="NH465" s="136"/>
      <c r="NI465" s="136"/>
      <c r="NJ465" s="136"/>
      <c r="NK465" s="136"/>
      <c r="NL465" s="136"/>
      <c r="NM465" s="136"/>
      <c r="NN465" s="136"/>
      <c r="NO465" s="136"/>
      <c r="NP465" s="136"/>
      <c r="NQ465" s="136"/>
      <c r="NR465" s="136"/>
      <c r="NS465" s="136"/>
      <c r="NT465" s="136"/>
      <c r="NU465" s="136"/>
      <c r="NV465" s="136"/>
      <c r="NW465" s="136"/>
      <c r="NX465" s="136"/>
      <c r="NY465" s="136"/>
      <c r="NZ465" s="136"/>
      <c r="OA465" s="136"/>
      <c r="OB465" s="136"/>
      <c r="OC465" s="136"/>
      <c r="OD465" s="136"/>
      <c r="OE465" s="136"/>
      <c r="OF465" s="136"/>
      <c r="OG465" s="136"/>
      <c r="OH465" s="136"/>
      <c r="OI465" s="136"/>
      <c r="OJ465" s="136"/>
      <c r="OK465" s="136"/>
      <c r="OL465" s="136"/>
      <c r="OM465" s="136"/>
      <c r="ON465" s="136"/>
    </row>
    <row r="466" spans="1:404" ht="20.25" customHeight="1">
      <c r="A466" s="25">
        <v>40319</v>
      </c>
      <c r="B466" s="26" t="s">
        <v>404</v>
      </c>
      <c r="C466" s="27">
        <v>4</v>
      </c>
      <c r="D466" s="14">
        <v>-3.3857699999999999</v>
      </c>
      <c r="E466" s="23">
        <v>-60.320920000000001</v>
      </c>
      <c r="F466" s="11" t="s">
        <v>16</v>
      </c>
      <c r="G466" s="13">
        <v>5</v>
      </c>
      <c r="H466" s="11" t="s">
        <v>43</v>
      </c>
      <c r="I466" s="12" t="s">
        <v>564</v>
      </c>
      <c r="J466" s="12" t="s">
        <v>1931</v>
      </c>
      <c r="K466" s="24" t="s">
        <v>546</v>
      </c>
      <c r="L466" s="136">
        <v>1</v>
      </c>
      <c r="M466" s="28">
        <v>9</v>
      </c>
      <c r="N466" s="28">
        <v>1.45</v>
      </c>
      <c r="O466" s="28">
        <v>30.71</v>
      </c>
      <c r="P466" s="28">
        <v>67</v>
      </c>
      <c r="Q466" s="28">
        <v>0.4</v>
      </c>
      <c r="R466" s="236">
        <v>102.22499999999999</v>
      </c>
      <c r="S466" s="236">
        <v>7.6325000000000003</v>
      </c>
      <c r="T466" s="236">
        <v>4.05</v>
      </c>
      <c r="U466" s="236">
        <v>0.95</v>
      </c>
      <c r="V466" s="21" t="s">
        <v>15</v>
      </c>
      <c r="W466" s="28">
        <v>7.51</v>
      </c>
      <c r="X466" s="28">
        <v>1.27</v>
      </c>
      <c r="Y466" s="28">
        <v>7.84</v>
      </c>
      <c r="Z466" s="236">
        <v>4.8</v>
      </c>
      <c r="AA466" s="167">
        <v>5.4</v>
      </c>
      <c r="AB466" s="167">
        <v>6.94</v>
      </c>
      <c r="AC466" s="167">
        <v>31.34</v>
      </c>
      <c r="AD466" s="167">
        <v>0.06</v>
      </c>
      <c r="AE466" s="178" t="s">
        <v>1900</v>
      </c>
      <c r="AF466" s="167">
        <v>1.21</v>
      </c>
      <c r="AG466" s="28" t="s">
        <v>1900</v>
      </c>
      <c r="AH466" s="167">
        <v>2.33</v>
      </c>
      <c r="AI466" s="206">
        <v>8.27</v>
      </c>
      <c r="AJ466" s="167">
        <v>1.21</v>
      </c>
      <c r="AK466" s="167">
        <v>1.89</v>
      </c>
      <c r="AL466" s="167">
        <v>1.0900000000000001</v>
      </c>
      <c r="AM466" s="206" t="s">
        <v>1907</v>
      </c>
      <c r="AN466" s="29" t="s">
        <v>15</v>
      </c>
      <c r="AO466" s="206">
        <v>25.376660000000001</v>
      </c>
      <c r="AP466" s="205">
        <v>2.5466666666666669</v>
      </c>
      <c r="AQ466" s="217">
        <f t="shared" ref="AQ466" si="89">AO466+AP466</f>
        <v>27.923326666666668</v>
      </c>
      <c r="AR466" s="261">
        <f t="shared" si="67"/>
        <v>0.90879787723478034</v>
      </c>
      <c r="AS466" s="28">
        <v>3.45</v>
      </c>
      <c r="AT466" s="29" t="s">
        <v>15</v>
      </c>
      <c r="AU466" s="29" t="s">
        <v>15</v>
      </c>
      <c r="AV466" s="29" t="s">
        <v>15</v>
      </c>
      <c r="AW466" s="204" t="str">
        <f>IF(AM466="&lt;0.003","&lt;0.17",(AM466*1000)/1.28784/14.0067)</f>
        <v>&lt;0.17</v>
      </c>
      <c r="AX466" s="28">
        <v>0.3039</v>
      </c>
      <c r="AY466" s="28">
        <v>5.772E-2</v>
      </c>
      <c r="AZ466" s="217">
        <f t="shared" si="37"/>
        <v>8.7214988816522003E-3</v>
      </c>
      <c r="BA466" s="28">
        <v>0.24618000000000001</v>
      </c>
      <c r="BB466" s="248">
        <f t="shared" ref="BB466" si="90">(BA466*62.004*0.001)/0.2259</f>
        <v>6.7570361752988056E-2</v>
      </c>
      <c r="BC466" s="28">
        <v>6.7449999999999996E-2</v>
      </c>
      <c r="BD466" s="206">
        <f t="shared" si="41"/>
        <v>1.9643400827966881E-2</v>
      </c>
      <c r="BE466" s="28">
        <v>88.5</v>
      </c>
      <c r="BF466" s="206">
        <f t="shared" si="39"/>
        <v>26.717854332644833</v>
      </c>
      <c r="BG466" s="217" t="s">
        <v>15</v>
      </c>
      <c r="BH466" s="29" t="s">
        <v>15</v>
      </c>
      <c r="BI466" s="29" t="s">
        <v>15</v>
      </c>
      <c r="BJ466" s="309">
        <v>21.428529999999999</v>
      </c>
      <c r="BK466" s="309">
        <v>1575538000</v>
      </c>
      <c r="BL466" s="309">
        <v>271104400</v>
      </c>
      <c r="BM466" s="309">
        <v>0.4682906</v>
      </c>
      <c r="BN466" s="309">
        <v>0.20164109999999999</v>
      </c>
      <c r="BO466" s="309">
        <v>0.17424919999999999</v>
      </c>
      <c r="BP466" s="309">
        <v>0.1429368</v>
      </c>
      <c r="BQ466" s="309">
        <v>4.1120569999999999E-6</v>
      </c>
      <c r="BR466" s="309">
        <v>1.28781E-2</v>
      </c>
      <c r="BS466" s="136">
        <v>12.727057695388799</v>
      </c>
      <c r="BT466" s="136">
        <v>8.7177751064300502</v>
      </c>
      <c r="BU466" s="136">
        <v>-4.0138609620044002E-4</v>
      </c>
      <c r="BV466" s="136">
        <v>-5.2293615590315301E-4</v>
      </c>
      <c r="BW466" s="136">
        <v>6.6104342113249004E-4</v>
      </c>
      <c r="BX466" s="136">
        <v>52.491513807441301</v>
      </c>
      <c r="BY466" s="136">
        <v>4990.1057520682798</v>
      </c>
      <c r="BZ466" s="136">
        <v>1.1984938529218301E-3</v>
      </c>
      <c r="CA466" s="309">
        <v>7.1211905514182605E-5</v>
      </c>
      <c r="CB466" s="136">
        <v>5701.7164905193304</v>
      </c>
      <c r="CC466" s="136">
        <v>64268.178489338898</v>
      </c>
      <c r="CD466" s="136">
        <v>20362.227690631698</v>
      </c>
      <c r="CE466" s="136">
        <v>0</v>
      </c>
      <c r="CF466" s="136">
        <v>77.501194999999996</v>
      </c>
      <c r="CG466" s="136">
        <v>147.54650899999999</v>
      </c>
      <c r="CH466" s="136">
        <v>26.6</v>
      </c>
      <c r="CI466" s="136">
        <v>28.062758620689699</v>
      </c>
      <c r="CJ466" s="136">
        <v>27.483379501384999</v>
      </c>
      <c r="CK466" s="136">
        <v>5.04E-2</v>
      </c>
      <c r="CL466" s="136">
        <v>9.8352000000000004</v>
      </c>
      <c r="CM466" s="136">
        <v>35.071199999999997</v>
      </c>
      <c r="CN466" s="136">
        <v>0</v>
      </c>
      <c r="CO466" s="136">
        <v>29807.949444000002</v>
      </c>
      <c r="CP466" s="136">
        <v>68361.934028000003</v>
      </c>
      <c r="CQ466" s="136">
        <v>90</v>
      </c>
      <c r="CR466" s="136">
        <v>79.337931034482807</v>
      </c>
      <c r="CS466" s="136">
        <v>79.567867036011094</v>
      </c>
      <c r="CT466" s="136">
        <v>1004.8</v>
      </c>
      <c r="CU466" s="136">
        <v>1005.87172413793</v>
      </c>
      <c r="CV466" s="136">
        <v>1006.21634349031</v>
      </c>
      <c r="CW466" s="136">
        <v>0.2</v>
      </c>
      <c r="CX466" s="136">
        <v>1.25586206896552</v>
      </c>
      <c r="CY466" s="136">
        <v>1.5177285318559599</v>
      </c>
      <c r="CZ466" s="136">
        <v>17</v>
      </c>
      <c r="DA466" s="136">
        <v>164.531034482759</v>
      </c>
      <c r="DB466" s="136">
        <v>175.50692520775601</v>
      </c>
      <c r="DC466" s="136">
        <v>0</v>
      </c>
      <c r="DD466" s="136">
        <v>3094.35</v>
      </c>
      <c r="DE466" s="136">
        <v>7174.4000000000096</v>
      </c>
      <c r="DF466" s="136">
        <v>0</v>
      </c>
      <c r="DG466" s="136">
        <v>28743.174999999999</v>
      </c>
      <c r="DH466" s="136">
        <v>66064.074999999997</v>
      </c>
      <c r="DI466" s="136">
        <v>452.6</v>
      </c>
      <c r="DJ466" s="136">
        <v>66173.774999999994</v>
      </c>
      <c r="DK466" s="136">
        <v>163540.75</v>
      </c>
      <c r="DL466" s="136">
        <v>425.875</v>
      </c>
      <c r="DM466" s="136">
        <v>61248.724999999999</v>
      </c>
      <c r="DN466" s="136">
        <v>152725.32500000001</v>
      </c>
      <c r="DO466" s="136">
        <v>0</v>
      </c>
      <c r="DP466" s="136">
        <v>1820.2829999999999</v>
      </c>
      <c r="DQ466" s="136">
        <v>4238.6090000000004</v>
      </c>
      <c r="DR466" s="136">
        <v>0</v>
      </c>
      <c r="DS466" s="136">
        <v>56.121000000000002</v>
      </c>
      <c r="DT466" s="136">
        <v>131.50899999999999</v>
      </c>
      <c r="DU466" s="136">
        <v>0</v>
      </c>
      <c r="DV466" s="136">
        <v>292.875</v>
      </c>
      <c r="DW466" s="136">
        <v>684</v>
      </c>
      <c r="DX466" s="136">
        <v>0</v>
      </c>
      <c r="DY466" s="136">
        <v>5527.9</v>
      </c>
      <c r="DZ466" s="136">
        <v>10760.45</v>
      </c>
      <c r="EA466" s="136">
        <v>0</v>
      </c>
      <c r="EB466" s="136">
        <v>8166.2250000000004</v>
      </c>
      <c r="EC466" s="136">
        <v>20832.849999999999</v>
      </c>
      <c r="ED466" s="136"/>
      <c r="EE466" s="136"/>
      <c r="EF466" s="136"/>
      <c r="EG466" s="136"/>
      <c r="EH466" s="136"/>
      <c r="EI466" s="136"/>
      <c r="EJ466" s="136"/>
      <c r="EK466" s="136"/>
      <c r="EL466" s="136"/>
      <c r="EM466" s="136"/>
      <c r="EN466" s="136"/>
      <c r="EO466" s="136"/>
      <c r="EP466" s="136"/>
      <c r="ER466" s="136"/>
      <c r="ES466" s="136"/>
      <c r="ET466" s="136"/>
      <c r="EU466" s="136"/>
      <c r="EV466" s="136"/>
      <c r="EW466" s="136"/>
      <c r="EX466" s="136"/>
      <c r="EY466" s="136"/>
      <c r="EZ466" s="136"/>
      <c r="FA466" s="136"/>
      <c r="FB466" s="136"/>
      <c r="FC466" s="136"/>
      <c r="FD466" s="136"/>
      <c r="FE466" s="136"/>
      <c r="FF466" s="136"/>
      <c r="FG466" s="136"/>
      <c r="FH466" s="136"/>
      <c r="FI466" s="136"/>
      <c r="FJ466" s="136"/>
      <c r="FK466" s="136"/>
      <c r="FL466" s="136"/>
      <c r="FM466" s="136"/>
      <c r="FN466" s="136"/>
      <c r="FO466" s="136"/>
      <c r="FP466" s="136"/>
      <c r="FQ466" s="136"/>
      <c r="FR466" s="136"/>
      <c r="FS466" s="136"/>
      <c r="FT466" s="136"/>
      <c r="FU466" s="136"/>
      <c r="FV466" s="136"/>
      <c r="FW466" s="136"/>
      <c r="FX466" s="136"/>
      <c r="FY466" s="136"/>
      <c r="FZ466" s="136"/>
      <c r="GA466" s="136"/>
      <c r="GB466" s="136"/>
      <c r="GC466" s="136"/>
      <c r="GD466" s="136"/>
      <c r="GE466" s="136"/>
      <c r="GF466" s="136"/>
      <c r="GG466" s="136"/>
      <c r="GH466" s="136"/>
      <c r="GI466" s="136"/>
      <c r="GJ466" s="136"/>
      <c r="GK466" s="136"/>
      <c r="GL466" s="136"/>
      <c r="GM466" s="136"/>
      <c r="GN466" s="136"/>
      <c r="GO466" s="136"/>
      <c r="GP466" s="136"/>
      <c r="GQ466" s="136"/>
      <c r="GR466" s="136"/>
      <c r="GS466" s="136"/>
      <c r="GT466" s="136"/>
      <c r="GU466" s="136"/>
      <c r="GV466" s="136"/>
      <c r="GW466" s="136"/>
      <c r="GX466" s="136"/>
      <c r="GY466" s="136"/>
      <c r="GZ466" s="136"/>
      <c r="HA466" s="136"/>
      <c r="HB466" s="136"/>
      <c r="HC466" s="136"/>
      <c r="HD466" s="136"/>
      <c r="HE466" s="136"/>
      <c r="HF466" s="136"/>
      <c r="HG466" s="136"/>
      <c r="HH466" s="136"/>
      <c r="HI466" s="136"/>
      <c r="HJ466" s="136"/>
      <c r="HK466" s="136"/>
      <c r="HL466" s="136"/>
      <c r="HM466" s="136"/>
      <c r="HN466" s="136"/>
      <c r="HO466" s="136"/>
      <c r="HP466" s="136"/>
      <c r="HQ466" s="136"/>
      <c r="HR466" s="136"/>
      <c r="HS466" s="136"/>
      <c r="HT466" s="136"/>
      <c r="HU466" s="136"/>
      <c r="HV466" s="136"/>
      <c r="HW466" s="136"/>
      <c r="HX466" s="136"/>
      <c r="HY466" s="136"/>
      <c r="HZ466" s="136"/>
      <c r="IA466" s="136"/>
      <c r="IB466" s="136"/>
      <c r="IC466" s="136"/>
      <c r="ID466" s="136"/>
      <c r="IE466" s="136"/>
      <c r="IF466" s="136"/>
      <c r="IG466" s="136"/>
      <c r="IH466" s="136"/>
      <c r="II466" s="136"/>
      <c r="IJ466" s="136"/>
      <c r="IK466" s="136"/>
      <c r="IL466" s="136"/>
      <c r="IM466" s="136"/>
      <c r="IN466" s="136"/>
      <c r="IO466" s="136"/>
      <c r="IP466" s="136"/>
      <c r="IQ466" s="136"/>
      <c r="IR466" s="136"/>
      <c r="IS466" s="136"/>
      <c r="IT466" s="136"/>
      <c r="IU466" s="136"/>
      <c r="IV466" s="136"/>
      <c r="IW466" s="136"/>
      <c r="IX466" s="136"/>
      <c r="IY466" s="136"/>
      <c r="IZ466" s="136"/>
      <c r="JA466" s="136"/>
      <c r="JB466" s="136"/>
      <c r="JC466" s="136"/>
      <c r="JD466" s="136"/>
      <c r="JE466" s="136"/>
      <c r="JF466" s="136"/>
      <c r="JG466" s="136"/>
      <c r="JH466" s="136"/>
      <c r="JI466" s="136"/>
      <c r="JJ466" s="136"/>
      <c r="JK466" s="136"/>
      <c r="JL466" s="136"/>
      <c r="JM466" s="136"/>
      <c r="JN466" s="136"/>
      <c r="JO466" s="136"/>
      <c r="JP466" s="136"/>
      <c r="JQ466" s="136"/>
      <c r="JR466" s="136"/>
      <c r="JS466" s="136"/>
      <c r="JT466" s="136"/>
      <c r="JU466" s="136"/>
      <c r="JV466" s="136"/>
      <c r="JW466" s="136"/>
      <c r="JX466" s="136"/>
      <c r="JY466" s="136"/>
      <c r="JZ466" s="136"/>
      <c r="KA466" s="136"/>
      <c r="KB466" s="136"/>
      <c r="KC466" s="136"/>
      <c r="KD466" s="136"/>
      <c r="KE466" s="136"/>
      <c r="KF466" s="136"/>
      <c r="KG466" s="136"/>
      <c r="KH466" s="136"/>
      <c r="KI466" s="136"/>
      <c r="KJ466" s="136"/>
      <c r="KK466" s="136"/>
      <c r="KL466" s="136"/>
      <c r="KM466" s="136"/>
      <c r="KN466" s="136"/>
      <c r="KO466" s="136"/>
      <c r="KP466" s="136"/>
      <c r="KQ466" s="136"/>
      <c r="KR466" s="136"/>
      <c r="KS466" s="136"/>
      <c r="KT466" s="136"/>
      <c r="KU466" s="136"/>
      <c r="KV466" s="136"/>
      <c r="KW466" s="136"/>
      <c r="KX466" s="136"/>
      <c r="KY466" s="136"/>
      <c r="KZ466" s="136"/>
      <c r="LA466" s="136"/>
      <c r="LB466" s="136"/>
      <c r="LC466" s="136"/>
      <c r="LD466" s="136"/>
      <c r="LE466" s="136"/>
      <c r="LF466" s="136"/>
      <c r="LG466" s="136"/>
      <c r="LH466" s="136"/>
      <c r="LI466" s="136"/>
      <c r="LJ466" s="136"/>
      <c r="LK466" s="136"/>
      <c r="LL466" s="136"/>
      <c r="LM466" s="136"/>
      <c r="LN466" s="136"/>
      <c r="LO466" s="136"/>
      <c r="LP466" s="136"/>
      <c r="LQ466" s="136"/>
      <c r="LR466" s="136"/>
      <c r="LS466" s="136"/>
      <c r="LT466" s="136"/>
      <c r="LU466" s="136"/>
      <c r="LV466" s="136"/>
      <c r="LW466" s="136"/>
      <c r="LX466" s="136"/>
      <c r="LY466" s="136"/>
      <c r="LZ466" s="136"/>
      <c r="MA466" s="136"/>
      <c r="MB466" s="136"/>
      <c r="MC466" s="136"/>
      <c r="MD466" s="136"/>
      <c r="ME466" s="136"/>
      <c r="MF466" s="136"/>
      <c r="MG466" s="136"/>
      <c r="MH466" s="136"/>
      <c r="MI466" s="136"/>
      <c r="MJ466" s="136"/>
      <c r="MK466" s="136"/>
      <c r="ML466" s="136"/>
      <c r="MM466" s="136"/>
      <c r="MN466" s="136"/>
      <c r="MO466" s="136"/>
      <c r="MP466" s="136"/>
      <c r="MQ466" s="136"/>
      <c r="MR466" s="136"/>
      <c r="MS466" s="136"/>
      <c r="MT466" s="136"/>
      <c r="MU466" s="136"/>
      <c r="MV466" s="136"/>
      <c r="MW466" s="136"/>
      <c r="MX466" s="136"/>
      <c r="MY466" s="136"/>
      <c r="MZ466" s="136"/>
      <c r="NA466" s="136"/>
      <c r="NB466" s="136"/>
      <c r="NC466" s="136"/>
      <c r="ND466" s="136"/>
      <c r="NE466" s="136"/>
      <c r="NF466" s="136"/>
      <c r="NG466" s="136"/>
      <c r="NH466" s="136"/>
      <c r="NI466" s="136"/>
      <c r="NJ466" s="136"/>
      <c r="NK466" s="136"/>
      <c r="NL466" s="136"/>
      <c r="NM466" s="136"/>
      <c r="NN466" s="136"/>
      <c r="NO466" s="136"/>
      <c r="NP466" s="136"/>
      <c r="NQ466" s="136"/>
      <c r="NR466" s="136"/>
      <c r="NS466" s="136"/>
      <c r="NT466" s="136"/>
      <c r="NU466" s="136"/>
      <c r="NV466" s="136"/>
      <c r="NW466" s="136"/>
      <c r="NX466" s="136"/>
      <c r="NY466" s="136"/>
      <c r="NZ466" s="136"/>
      <c r="OA466" s="136"/>
      <c r="OB466" s="136"/>
      <c r="OC466" s="136"/>
      <c r="OD466" s="136"/>
      <c r="OE466" s="136"/>
      <c r="OF466" s="136"/>
      <c r="OG466" s="136"/>
      <c r="OH466" s="136"/>
      <c r="OI466" s="136"/>
      <c r="OJ466" s="136"/>
      <c r="OK466" s="136"/>
      <c r="OL466" s="136"/>
      <c r="OM466" s="136"/>
      <c r="ON466" s="136"/>
    </row>
    <row r="467" spans="1:404" ht="20.25" customHeight="1">
      <c r="A467" s="25">
        <v>40319</v>
      </c>
      <c r="B467" s="26" t="s">
        <v>404</v>
      </c>
      <c r="C467" s="27">
        <v>4</v>
      </c>
      <c r="D467" s="14">
        <v>-3.3857699999999999</v>
      </c>
      <c r="E467" s="23">
        <v>-60.320920000000001</v>
      </c>
      <c r="F467" s="11" t="s">
        <v>16</v>
      </c>
      <c r="G467" s="13">
        <v>5</v>
      </c>
      <c r="H467" s="11" t="s">
        <v>43</v>
      </c>
      <c r="I467" s="12" t="s">
        <v>566</v>
      </c>
      <c r="J467" s="12" t="s">
        <v>1931</v>
      </c>
      <c r="K467" s="24" t="s">
        <v>546</v>
      </c>
      <c r="L467" s="136">
        <v>0</v>
      </c>
      <c r="M467" s="28">
        <v>9</v>
      </c>
      <c r="N467" s="28">
        <v>1.45</v>
      </c>
      <c r="O467" s="28">
        <v>28.5</v>
      </c>
      <c r="P467" s="28">
        <v>68.5</v>
      </c>
      <c r="Q467" s="28">
        <v>6.94</v>
      </c>
      <c r="R467" s="228">
        <v>4.3000000000000007</v>
      </c>
      <c r="S467" s="228">
        <v>0.33</v>
      </c>
      <c r="T467" s="228">
        <v>5.2</v>
      </c>
      <c r="U467" s="228">
        <v>1.2000000000000002</v>
      </c>
      <c r="V467" s="21" t="s">
        <v>15</v>
      </c>
      <c r="W467" s="28">
        <v>6.78</v>
      </c>
      <c r="X467" s="28">
        <v>1.94</v>
      </c>
      <c r="Y467" s="28">
        <v>9.07</v>
      </c>
      <c r="Z467" s="228">
        <v>33</v>
      </c>
      <c r="AA467" s="20">
        <v>26.33</v>
      </c>
      <c r="AB467" s="20">
        <v>6.46</v>
      </c>
      <c r="AC467" s="20">
        <v>29.57</v>
      </c>
      <c r="AD467" s="20">
        <v>0.06</v>
      </c>
      <c r="AE467" s="178" t="s">
        <v>1900</v>
      </c>
      <c r="AF467" s="20">
        <v>1.22</v>
      </c>
      <c r="AG467" s="28" t="s">
        <v>1900</v>
      </c>
      <c r="AH467" s="20">
        <v>2.48</v>
      </c>
      <c r="AI467" s="204">
        <v>6.54</v>
      </c>
      <c r="AJ467" s="20">
        <v>0.71</v>
      </c>
      <c r="AK467" s="20">
        <v>1.1299999999999999</v>
      </c>
      <c r="AL467" s="20">
        <v>0.59</v>
      </c>
      <c r="AM467" s="204">
        <v>0.13913204000000001</v>
      </c>
      <c r="AN467" s="29" t="s">
        <v>15</v>
      </c>
      <c r="AO467" s="205" t="s">
        <v>15</v>
      </c>
      <c r="AP467" s="205" t="s">
        <v>15</v>
      </c>
      <c r="AQ467" s="205" t="s">
        <v>15</v>
      </c>
      <c r="AR467" s="261" t="str">
        <f t="shared" si="67"/>
        <v>NaN</v>
      </c>
      <c r="AS467" s="29" t="s">
        <v>15</v>
      </c>
      <c r="AT467" s="29" t="s">
        <v>15</v>
      </c>
      <c r="AU467" s="29" t="s">
        <v>15</v>
      </c>
      <c r="AV467" s="29" t="s">
        <v>15</v>
      </c>
      <c r="AW467" s="204">
        <f t="shared" si="36"/>
        <v>7.7131080630641131</v>
      </c>
      <c r="AX467" s="28">
        <v>2.9497100000000001</v>
      </c>
      <c r="AY467" s="28">
        <v>0.35113</v>
      </c>
      <c r="AZ467" s="217">
        <f t="shared" si="37"/>
        <v>5.3055784863384213E-2</v>
      </c>
      <c r="BA467" s="28">
        <v>2.5985800000000001</v>
      </c>
      <c r="BB467" s="248">
        <f t="shared" ref="BB467" si="91">(BA467*62.004*0.001)/0.2259</f>
        <v>0.71324636706507305</v>
      </c>
      <c r="BC467" s="28">
        <v>0.25052000000000002</v>
      </c>
      <c r="BD467" s="206">
        <f t="shared" si="41"/>
        <v>7.2958706826126971E-2</v>
      </c>
      <c r="BE467" s="28">
        <v>124.75</v>
      </c>
      <c r="BF467" s="206">
        <f t="shared" si="39"/>
        <v>37.66160822595981</v>
      </c>
      <c r="BG467" s="217">
        <f t="shared" si="40"/>
        <v>0.14935089376392011</v>
      </c>
      <c r="BH467" s="29" t="s">
        <v>15</v>
      </c>
      <c r="BI467" s="29" t="s">
        <v>15</v>
      </c>
      <c r="BJ467" s="309">
        <v>21.428529999999999</v>
      </c>
      <c r="BK467" s="309">
        <v>1575538000</v>
      </c>
      <c r="BL467" s="309">
        <v>271104400</v>
      </c>
      <c r="BM467" s="309">
        <v>0.4682906</v>
      </c>
      <c r="BN467" s="309">
        <v>0.20164109999999999</v>
      </c>
      <c r="BO467" s="309">
        <v>0.17424919999999999</v>
      </c>
      <c r="BP467" s="309">
        <v>0.1429368</v>
      </c>
      <c r="BQ467" s="309">
        <v>4.1120569999999999E-6</v>
      </c>
      <c r="BR467" s="309">
        <v>1.28781E-2</v>
      </c>
      <c r="BS467" s="136">
        <v>12.727057695388799</v>
      </c>
      <c r="BT467" s="136">
        <v>8.7177751064300502</v>
      </c>
      <c r="BU467" s="136">
        <v>-4.0138609620044002E-4</v>
      </c>
      <c r="BV467" s="136">
        <v>-5.2293615590315301E-4</v>
      </c>
      <c r="BW467" s="136">
        <v>6.6104342113249004E-4</v>
      </c>
      <c r="BX467" s="136">
        <v>52.491513807441301</v>
      </c>
      <c r="BY467" s="136">
        <v>4990.1057520682798</v>
      </c>
      <c r="BZ467" s="136">
        <v>1.1984938529218301E-3</v>
      </c>
      <c r="CA467" s="309">
        <v>7.1211905514182605E-5</v>
      </c>
      <c r="CB467" s="136">
        <v>5701.7164905193304</v>
      </c>
      <c r="CC467" s="136">
        <v>64268.178489338898</v>
      </c>
      <c r="CD467" s="136">
        <v>20362.227690631698</v>
      </c>
      <c r="CE467" s="136">
        <v>0</v>
      </c>
      <c r="CF467" s="136">
        <v>77.501194999999996</v>
      </c>
      <c r="CG467" s="136">
        <v>147.54650899999999</v>
      </c>
      <c r="CH467" s="136">
        <v>26.6</v>
      </c>
      <c r="CI467" s="136">
        <v>28.062758620689699</v>
      </c>
      <c r="CJ467" s="136">
        <v>27.483379501384999</v>
      </c>
      <c r="CK467" s="136">
        <v>5.04E-2</v>
      </c>
      <c r="CL467" s="136">
        <v>9.8352000000000004</v>
      </c>
      <c r="CM467" s="136">
        <v>35.071199999999997</v>
      </c>
      <c r="CN467" s="136">
        <v>0</v>
      </c>
      <c r="CO467" s="136">
        <v>29807.949444000002</v>
      </c>
      <c r="CP467" s="136">
        <v>68361.934028000003</v>
      </c>
      <c r="CQ467" s="136">
        <v>90</v>
      </c>
      <c r="CR467" s="136">
        <v>79.337931034482807</v>
      </c>
      <c r="CS467" s="136">
        <v>79.567867036011094</v>
      </c>
      <c r="CT467" s="136">
        <v>1004.8</v>
      </c>
      <c r="CU467" s="136">
        <v>1005.87172413793</v>
      </c>
      <c r="CV467" s="136">
        <v>1006.21634349031</v>
      </c>
      <c r="CW467" s="136">
        <v>0.2</v>
      </c>
      <c r="CX467" s="136">
        <v>1.25586206896552</v>
      </c>
      <c r="CY467" s="136">
        <v>1.5177285318559599</v>
      </c>
      <c r="CZ467" s="136">
        <v>17</v>
      </c>
      <c r="DA467" s="136">
        <v>164.531034482759</v>
      </c>
      <c r="DB467" s="136">
        <v>175.50692520775601</v>
      </c>
      <c r="DC467" s="136">
        <v>0</v>
      </c>
      <c r="DD467" s="136">
        <v>3094.35</v>
      </c>
      <c r="DE467" s="136">
        <v>7174.4000000000096</v>
      </c>
      <c r="DF467" s="136">
        <v>0</v>
      </c>
      <c r="DG467" s="136">
        <v>28743.174999999999</v>
      </c>
      <c r="DH467" s="136">
        <v>66064.074999999997</v>
      </c>
      <c r="DI467" s="136">
        <v>452.6</v>
      </c>
      <c r="DJ467" s="136">
        <v>66173.774999999994</v>
      </c>
      <c r="DK467" s="136">
        <v>163540.75</v>
      </c>
      <c r="DL467" s="136">
        <v>425.875</v>
      </c>
      <c r="DM467" s="136">
        <v>61248.724999999999</v>
      </c>
      <c r="DN467" s="136">
        <v>152725.32500000001</v>
      </c>
      <c r="DO467" s="136">
        <v>0</v>
      </c>
      <c r="DP467" s="136">
        <v>1820.2829999999999</v>
      </c>
      <c r="DQ467" s="136">
        <v>4238.6090000000004</v>
      </c>
      <c r="DR467" s="136">
        <v>0</v>
      </c>
      <c r="DS467" s="136">
        <v>56.121000000000002</v>
      </c>
      <c r="DT467" s="136">
        <v>131.50899999999999</v>
      </c>
      <c r="DU467" s="136">
        <v>0</v>
      </c>
      <c r="DV467" s="136">
        <v>292.875</v>
      </c>
      <c r="DW467" s="136">
        <v>684</v>
      </c>
      <c r="DX467" s="136">
        <v>0</v>
      </c>
      <c r="DY467" s="136">
        <v>5527.9</v>
      </c>
      <c r="DZ467" s="136">
        <v>10760.45</v>
      </c>
      <c r="EA467" s="136">
        <v>0</v>
      </c>
      <c r="EB467" s="136">
        <v>8166.2250000000004</v>
      </c>
      <c r="EC467" s="136">
        <v>20832.849999999999</v>
      </c>
      <c r="ED467" s="136"/>
      <c r="EE467" s="136"/>
      <c r="EF467" s="136"/>
      <c r="EG467" s="136"/>
      <c r="EH467" s="136"/>
      <c r="EI467" s="136"/>
      <c r="EJ467" s="136"/>
      <c r="EK467" s="136"/>
      <c r="EL467" s="136"/>
      <c r="EM467" s="136"/>
      <c r="EN467" s="136"/>
      <c r="EO467" s="136"/>
      <c r="EP467" s="136"/>
      <c r="ER467" s="136"/>
      <c r="ES467" s="136"/>
      <c r="ET467" s="136"/>
      <c r="EU467" s="136"/>
      <c r="EV467" s="136"/>
      <c r="EW467" s="136"/>
      <c r="EX467" s="136"/>
      <c r="EY467" s="136"/>
      <c r="EZ467" s="136"/>
      <c r="FA467" s="136"/>
      <c r="FB467" s="136"/>
      <c r="FC467" s="136"/>
      <c r="FD467" s="136"/>
      <c r="FE467" s="136"/>
      <c r="FF467" s="136"/>
      <c r="FG467" s="136"/>
      <c r="FH467" s="136"/>
      <c r="FI467" s="136"/>
      <c r="FJ467" s="136"/>
      <c r="FK467" s="136"/>
      <c r="FL467" s="136"/>
      <c r="FM467" s="136"/>
      <c r="FN467" s="136"/>
      <c r="FO467" s="136"/>
      <c r="FP467" s="136"/>
      <c r="FQ467" s="136"/>
      <c r="FR467" s="136"/>
      <c r="FS467" s="136"/>
      <c r="FT467" s="136"/>
      <c r="FU467" s="136"/>
      <c r="FV467" s="136"/>
      <c r="FW467" s="136"/>
      <c r="FX467" s="136"/>
      <c r="FY467" s="136"/>
      <c r="FZ467" s="136"/>
      <c r="GA467" s="136"/>
      <c r="GB467" s="136"/>
      <c r="GC467" s="136"/>
      <c r="GD467" s="136"/>
      <c r="GE467" s="136"/>
      <c r="GF467" s="136"/>
      <c r="GG467" s="136"/>
      <c r="GH467" s="136"/>
      <c r="GI467" s="136"/>
      <c r="GJ467" s="136"/>
      <c r="GK467" s="136"/>
      <c r="GL467" s="136"/>
      <c r="GM467" s="136"/>
      <c r="GN467" s="136"/>
      <c r="GO467" s="136"/>
      <c r="GP467" s="136"/>
      <c r="GQ467" s="136"/>
      <c r="GR467" s="136"/>
      <c r="GS467" s="136"/>
      <c r="GT467" s="136"/>
      <c r="GU467" s="136"/>
      <c r="GV467" s="136"/>
      <c r="GW467" s="136"/>
      <c r="GX467" s="136"/>
      <c r="GY467" s="136"/>
      <c r="GZ467" s="136"/>
      <c r="HA467" s="136"/>
      <c r="HB467" s="136"/>
      <c r="HC467" s="136"/>
      <c r="HD467" s="136"/>
      <c r="HE467" s="136"/>
      <c r="HF467" s="136"/>
      <c r="HG467" s="136"/>
      <c r="HH467" s="136"/>
      <c r="HI467" s="136"/>
      <c r="HJ467" s="136"/>
      <c r="HK467" s="136"/>
      <c r="HL467" s="136"/>
      <c r="HM467" s="136"/>
      <c r="HN467" s="136"/>
      <c r="HO467" s="136"/>
      <c r="HP467" s="136"/>
      <c r="HQ467" s="136"/>
      <c r="HR467" s="136"/>
      <c r="HS467" s="136"/>
      <c r="HT467" s="136"/>
      <c r="HU467" s="136"/>
      <c r="HV467" s="136"/>
      <c r="HW467" s="136"/>
      <c r="HX467" s="136"/>
      <c r="HY467" s="136"/>
      <c r="HZ467" s="136"/>
      <c r="IA467" s="136"/>
      <c r="IB467" s="136"/>
      <c r="IC467" s="136"/>
      <c r="ID467" s="136"/>
      <c r="IE467" s="136"/>
      <c r="IF467" s="136"/>
      <c r="IG467" s="136"/>
      <c r="IH467" s="136"/>
      <c r="II467" s="136"/>
      <c r="IJ467" s="136"/>
      <c r="IK467" s="136"/>
      <c r="IL467" s="136"/>
      <c r="IM467" s="136"/>
      <c r="IN467" s="136"/>
      <c r="IO467" s="136"/>
      <c r="IP467" s="136"/>
      <c r="IQ467" s="136"/>
      <c r="IR467" s="136"/>
      <c r="IS467" s="136"/>
      <c r="IT467" s="136"/>
      <c r="IU467" s="136"/>
      <c r="IV467" s="136"/>
      <c r="IW467" s="136"/>
      <c r="IX467" s="136"/>
      <c r="IY467" s="136"/>
      <c r="IZ467" s="136"/>
      <c r="JA467" s="136"/>
      <c r="JB467" s="136"/>
      <c r="JC467" s="136"/>
      <c r="JD467" s="136"/>
      <c r="JE467" s="136"/>
      <c r="JF467" s="136"/>
      <c r="JG467" s="136"/>
      <c r="JH467" s="136"/>
      <c r="JI467" s="136"/>
      <c r="JJ467" s="136"/>
      <c r="JK467" s="136"/>
      <c r="JL467" s="136"/>
      <c r="JM467" s="136"/>
      <c r="JN467" s="136"/>
      <c r="JO467" s="136"/>
      <c r="JP467" s="136"/>
      <c r="JQ467" s="136"/>
      <c r="JR467" s="136"/>
      <c r="JS467" s="136"/>
      <c r="JT467" s="136"/>
      <c r="JU467" s="136"/>
      <c r="JV467" s="136"/>
      <c r="JW467" s="136"/>
      <c r="JX467" s="136"/>
      <c r="JY467" s="136"/>
      <c r="JZ467" s="136"/>
      <c r="KA467" s="136"/>
      <c r="KB467" s="136"/>
      <c r="KC467" s="136"/>
      <c r="KD467" s="136"/>
      <c r="KE467" s="136"/>
      <c r="KF467" s="136"/>
      <c r="KG467" s="136"/>
      <c r="KH467" s="136"/>
      <c r="KI467" s="136"/>
      <c r="KJ467" s="136"/>
      <c r="KK467" s="136"/>
      <c r="KL467" s="136"/>
      <c r="KM467" s="136"/>
      <c r="KN467" s="136"/>
      <c r="KO467" s="136"/>
      <c r="KP467" s="136"/>
      <c r="KQ467" s="136"/>
      <c r="KR467" s="136"/>
      <c r="KS467" s="136"/>
      <c r="KT467" s="136"/>
      <c r="KU467" s="136"/>
      <c r="KV467" s="136"/>
      <c r="KW467" s="136"/>
      <c r="KX467" s="136"/>
      <c r="KY467" s="136"/>
      <c r="KZ467" s="136"/>
      <c r="LA467" s="136"/>
      <c r="LB467" s="136"/>
      <c r="LC467" s="136"/>
      <c r="LD467" s="136"/>
      <c r="LE467" s="136"/>
      <c r="LF467" s="136"/>
      <c r="LG467" s="136"/>
      <c r="LH467" s="136"/>
      <c r="LI467" s="136"/>
      <c r="LJ467" s="136"/>
      <c r="LK467" s="136"/>
      <c r="LL467" s="136"/>
      <c r="LM467" s="136"/>
      <c r="LN467" s="136"/>
      <c r="LO467" s="136"/>
      <c r="LP467" s="136"/>
      <c r="LQ467" s="136"/>
      <c r="LR467" s="136"/>
      <c r="LS467" s="136"/>
      <c r="LT467" s="136"/>
      <c r="LU467" s="136"/>
      <c r="LV467" s="136"/>
      <c r="LW467" s="136"/>
      <c r="LX467" s="136"/>
      <c r="LY467" s="136"/>
      <c r="LZ467" s="136"/>
      <c r="MA467" s="136"/>
      <c r="MB467" s="136"/>
      <c r="MC467" s="136"/>
      <c r="MD467" s="136"/>
      <c r="ME467" s="136"/>
      <c r="MF467" s="136"/>
      <c r="MG467" s="136"/>
      <c r="MH467" s="136"/>
      <c r="MI467" s="136"/>
      <c r="MJ467" s="136"/>
      <c r="MK467" s="136"/>
      <c r="ML467" s="136"/>
      <c r="MM467" s="136"/>
      <c r="MN467" s="136"/>
      <c r="MO467" s="136"/>
      <c r="MP467" s="136"/>
      <c r="MQ467" s="136"/>
      <c r="MR467" s="136"/>
      <c r="MS467" s="136"/>
      <c r="MT467" s="136"/>
      <c r="MU467" s="136"/>
      <c r="MV467" s="136"/>
      <c r="MW467" s="136"/>
      <c r="MX467" s="136"/>
      <c r="MY467" s="136"/>
      <c r="MZ467" s="136"/>
      <c r="NA467" s="136"/>
      <c r="NB467" s="136"/>
      <c r="NC467" s="136"/>
      <c r="ND467" s="136"/>
      <c r="NE467" s="136"/>
      <c r="NF467" s="136"/>
      <c r="NG467" s="136"/>
      <c r="NH467" s="136"/>
      <c r="NI467" s="136"/>
      <c r="NJ467" s="136"/>
      <c r="NK467" s="136"/>
      <c r="NL467" s="136"/>
      <c r="NM467" s="136"/>
      <c r="NN467" s="136"/>
      <c r="NO467" s="136"/>
      <c r="NP467" s="136"/>
      <c r="NQ467" s="136"/>
      <c r="NR467" s="136"/>
      <c r="NS467" s="136"/>
      <c r="NT467" s="136"/>
      <c r="NU467" s="136"/>
      <c r="NV467" s="136"/>
      <c r="NW467" s="136"/>
      <c r="NX467" s="136"/>
      <c r="NY467" s="136"/>
      <c r="NZ467" s="136"/>
      <c r="OA467" s="136"/>
      <c r="OB467" s="136"/>
      <c r="OC467" s="136"/>
      <c r="OD467" s="136"/>
      <c r="OE467" s="136"/>
      <c r="OF467" s="136"/>
      <c r="OG467" s="136"/>
      <c r="OH467" s="136"/>
      <c r="OI467" s="136"/>
      <c r="OJ467" s="136"/>
      <c r="OK467" s="136"/>
      <c r="OL467" s="136"/>
      <c r="OM467" s="136"/>
      <c r="ON467" s="136"/>
    </row>
    <row r="468" spans="1:404" ht="20.25" customHeight="1">
      <c r="A468" s="25">
        <v>40319</v>
      </c>
      <c r="B468" s="26" t="s">
        <v>78</v>
      </c>
      <c r="C468" s="27">
        <v>4</v>
      </c>
      <c r="D468" s="14">
        <v>-3.3857699999999999</v>
      </c>
      <c r="E468" s="23">
        <v>-60.320920000000001</v>
      </c>
      <c r="F468" s="11" t="s">
        <v>16</v>
      </c>
      <c r="G468" s="13">
        <v>5</v>
      </c>
      <c r="H468" s="11" t="s">
        <v>43</v>
      </c>
      <c r="I468" s="12" t="s">
        <v>568</v>
      </c>
      <c r="J468" s="12" t="s">
        <v>1931</v>
      </c>
      <c r="K468" s="24" t="s">
        <v>546</v>
      </c>
      <c r="L468" s="136">
        <v>0</v>
      </c>
      <c r="M468" s="28">
        <v>9</v>
      </c>
      <c r="N468" s="28">
        <v>1.1299999999999999</v>
      </c>
      <c r="O468" s="28">
        <v>30.25</v>
      </c>
      <c r="P468" s="28">
        <v>67</v>
      </c>
      <c r="Q468" s="28">
        <v>1.02</v>
      </c>
      <c r="R468" s="236">
        <v>86.066666666666663</v>
      </c>
      <c r="S468" s="236">
        <v>6.4766666666666666</v>
      </c>
      <c r="T468" s="236">
        <v>5.2</v>
      </c>
      <c r="U468" s="236">
        <v>1.2333333333333334</v>
      </c>
      <c r="V468" s="21" t="s">
        <v>15</v>
      </c>
      <c r="W468" s="28">
        <v>7.3</v>
      </c>
      <c r="X468" s="28">
        <v>1.1200000000000001</v>
      </c>
      <c r="Y468" s="28">
        <v>10.79</v>
      </c>
      <c r="Z468" s="236">
        <v>7</v>
      </c>
      <c r="AA468" s="167">
        <v>5</v>
      </c>
      <c r="AB468" s="167">
        <v>6.91</v>
      </c>
      <c r="AC468" s="167">
        <v>32.06</v>
      </c>
      <c r="AD468" s="167">
        <v>0.05</v>
      </c>
      <c r="AE468" s="178" t="s">
        <v>1900</v>
      </c>
      <c r="AF468" s="167">
        <v>1.32</v>
      </c>
      <c r="AG468" s="28" t="s">
        <v>1900</v>
      </c>
      <c r="AH468" s="167">
        <v>2.59</v>
      </c>
      <c r="AI468" s="206">
        <v>8.4600000000000009</v>
      </c>
      <c r="AJ468" s="167">
        <v>1.21</v>
      </c>
      <c r="AK468" s="167">
        <v>1.88</v>
      </c>
      <c r="AL468" s="167">
        <v>1.1000000000000001</v>
      </c>
      <c r="AM468" s="206" t="s">
        <v>1907</v>
      </c>
      <c r="AN468" s="29" t="s">
        <v>15</v>
      </c>
      <c r="AO468" s="205">
        <v>37.200000000000003</v>
      </c>
      <c r="AP468" s="205">
        <v>5.7399999999999993</v>
      </c>
      <c r="AQ468" s="217">
        <f t="shared" ref="AQ468:AQ469" si="92">AO468+AP468</f>
        <v>42.940000000000005</v>
      </c>
      <c r="AR468" s="261">
        <f t="shared" si="67"/>
        <v>0.86632510479739167</v>
      </c>
      <c r="AS468" s="28">
        <v>2.34</v>
      </c>
      <c r="AT468" s="29" t="s">
        <v>15</v>
      </c>
      <c r="AU468" s="29" t="s">
        <v>15</v>
      </c>
      <c r="AV468" s="29" t="s">
        <v>15</v>
      </c>
      <c r="AW468" s="204" t="str">
        <f t="shared" ref="AW468:AW469" si="93">IF(AM468="&lt;0.003","&lt;0.17",(AM468*1000)/1.28784/14.0067)</f>
        <v>&lt;0.17</v>
      </c>
      <c r="AX468" s="28">
        <v>0.31683</v>
      </c>
      <c r="AY468" s="28">
        <v>0.20712</v>
      </c>
      <c r="AZ468" s="217">
        <f t="shared" si="37"/>
        <v>3.1295856693828887E-2</v>
      </c>
      <c r="BA468" s="28">
        <v>0.10971</v>
      </c>
      <c r="BB468" s="248">
        <f t="shared" ref="BB468" si="94">(BA468*62.004*0.001)/0.2259</f>
        <v>3.0112699601593629E-2</v>
      </c>
      <c r="BC468" s="28">
        <v>0.14646000000000001</v>
      </c>
      <c r="BD468" s="206">
        <f t="shared" si="41"/>
        <v>4.2653409714811415E-2</v>
      </c>
      <c r="BE468" s="29" t="s">
        <v>15</v>
      </c>
      <c r="BF468" s="235">
        <v>2.59</v>
      </c>
      <c r="BG468" s="217" t="s">
        <v>15</v>
      </c>
      <c r="BH468" s="29" t="s">
        <v>15</v>
      </c>
      <c r="BI468" s="29" t="s">
        <v>15</v>
      </c>
      <c r="BJ468" s="309">
        <v>21.428529999999999</v>
      </c>
      <c r="BK468" s="309">
        <v>1575538000</v>
      </c>
      <c r="BL468" s="309">
        <v>271104400</v>
      </c>
      <c r="BM468" s="309">
        <v>0.4682906</v>
      </c>
      <c r="BN468" s="309">
        <v>0.20164109999999999</v>
      </c>
      <c r="BO468" s="309">
        <v>0.17424919999999999</v>
      </c>
      <c r="BP468" s="309">
        <v>0.1429368</v>
      </c>
      <c r="BQ468" s="309">
        <v>4.1120569999999999E-6</v>
      </c>
      <c r="BR468" s="309">
        <v>1.28781E-2</v>
      </c>
      <c r="BS468" s="136">
        <v>12.727057695388799</v>
      </c>
      <c r="BT468" s="136">
        <v>8.7177751064300502</v>
      </c>
      <c r="BU468" s="136">
        <v>-4.0138609620044002E-4</v>
      </c>
      <c r="BV468" s="136">
        <v>-5.2293615590315301E-4</v>
      </c>
      <c r="BW468" s="136">
        <v>6.6104342113249004E-4</v>
      </c>
      <c r="BX468" s="136">
        <v>52.491513807441301</v>
      </c>
      <c r="BY468" s="136">
        <v>5341.2192290303201</v>
      </c>
      <c r="BZ468" s="136">
        <v>1.1952303142661999E-3</v>
      </c>
      <c r="CA468" s="309">
        <v>7.1211905514182605E-5</v>
      </c>
      <c r="CB468" s="136">
        <v>5701.7164905193304</v>
      </c>
      <c r="CC468" s="136">
        <v>32044.0611300446</v>
      </c>
      <c r="CD468" s="136">
        <v>13828.699357888199</v>
      </c>
      <c r="CE468" s="136">
        <v>0</v>
      </c>
      <c r="CF468" s="136">
        <v>77.501194999999996</v>
      </c>
      <c r="CG468" s="136">
        <v>147.54650899999999</v>
      </c>
      <c r="CH468" s="136">
        <v>26.3</v>
      </c>
      <c r="CI468" s="136">
        <v>28.068275862069001</v>
      </c>
      <c r="CJ468" s="136">
        <v>27.498891966759</v>
      </c>
      <c r="CK468" s="136">
        <v>6.1199999999999997E-2</v>
      </c>
      <c r="CL468" s="136">
        <v>9.6012000000000004</v>
      </c>
      <c r="CM468" s="136">
        <v>34.866</v>
      </c>
      <c r="CN468" s="136">
        <v>0</v>
      </c>
      <c r="CO468" s="136">
        <v>29807.949444000002</v>
      </c>
      <c r="CP468" s="136">
        <v>68361.934028000003</v>
      </c>
      <c r="CQ468" s="136">
        <v>89</v>
      </c>
      <c r="CR468" s="136">
        <v>79.400000000000006</v>
      </c>
      <c r="CS468" s="136">
        <v>79.573407202216103</v>
      </c>
      <c r="CT468" s="136">
        <v>1004.9</v>
      </c>
      <c r="CU468" s="136">
        <v>1005.84275862069</v>
      </c>
      <c r="CV468" s="136">
        <v>1006.21301939058</v>
      </c>
      <c r="CW468" s="136">
        <v>0.2</v>
      </c>
      <c r="CX468" s="136">
        <v>1.2144827586206901</v>
      </c>
      <c r="CY468" s="136">
        <v>1.5144044321329599</v>
      </c>
      <c r="CZ468" s="136">
        <v>42</v>
      </c>
      <c r="DA468" s="136">
        <v>161.97241379310299</v>
      </c>
      <c r="DB468" s="136">
        <v>175.13296398892001</v>
      </c>
      <c r="DC468" s="136">
        <v>0</v>
      </c>
      <c r="DD468" s="136">
        <v>3094.35</v>
      </c>
      <c r="DE468" s="136">
        <v>7174.4000000000096</v>
      </c>
      <c r="DF468" s="136">
        <v>0</v>
      </c>
      <c r="DG468" s="136">
        <v>28743.174999999999</v>
      </c>
      <c r="DH468" s="136">
        <v>66064.074999999997</v>
      </c>
      <c r="DI468" s="136">
        <v>452.97500000000002</v>
      </c>
      <c r="DJ468" s="136">
        <v>66199.125</v>
      </c>
      <c r="DK468" s="136">
        <v>163608.25</v>
      </c>
      <c r="DL468" s="136">
        <v>427.5</v>
      </c>
      <c r="DM468" s="136">
        <v>61253.175000000003</v>
      </c>
      <c r="DN468" s="136">
        <v>152758.17499999999</v>
      </c>
      <c r="DO468" s="136">
        <v>0</v>
      </c>
      <c r="DP468" s="136">
        <v>1820.2829999999999</v>
      </c>
      <c r="DQ468" s="136">
        <v>4238.6090000000004</v>
      </c>
      <c r="DR468" s="136">
        <v>0</v>
      </c>
      <c r="DS468" s="136">
        <v>56.121000000000002</v>
      </c>
      <c r="DT468" s="136">
        <v>131.50899999999999</v>
      </c>
      <c r="DU468" s="136">
        <v>0</v>
      </c>
      <c r="DV468" s="136">
        <v>292.875</v>
      </c>
      <c r="DW468" s="136">
        <v>684</v>
      </c>
      <c r="DX468" s="136">
        <v>0</v>
      </c>
      <c r="DY468" s="136">
        <v>5527.9</v>
      </c>
      <c r="DZ468" s="136">
        <v>10760.45</v>
      </c>
      <c r="EA468" s="136">
        <v>0</v>
      </c>
      <c r="EB468" s="136">
        <v>8166.2250000000004</v>
      </c>
      <c r="EC468" s="136">
        <v>20832.849999999999</v>
      </c>
      <c r="ED468" s="136"/>
      <c r="EE468" s="136"/>
      <c r="EF468" s="136"/>
      <c r="EG468" s="136"/>
      <c r="EH468" s="136"/>
      <c r="EI468" s="136"/>
      <c r="EJ468" s="136"/>
      <c r="EK468" s="136"/>
      <c r="EL468" s="136"/>
      <c r="EM468" s="136"/>
      <c r="EN468" s="136"/>
      <c r="EO468" s="136"/>
      <c r="EP468" s="136"/>
      <c r="ER468" s="136"/>
      <c r="ES468" s="136"/>
      <c r="ET468" s="136"/>
      <c r="EU468" s="136"/>
      <c r="EV468" s="136"/>
      <c r="EW468" s="136"/>
      <c r="EX468" s="136"/>
      <c r="EY468" s="136"/>
      <c r="EZ468" s="136"/>
      <c r="FA468" s="136"/>
      <c r="FB468" s="136"/>
      <c r="FC468" s="136"/>
      <c r="FD468" s="136"/>
      <c r="FE468" s="136"/>
      <c r="FF468" s="136"/>
      <c r="FG468" s="136"/>
      <c r="FH468" s="136"/>
      <c r="FI468" s="136"/>
      <c r="FJ468" s="136"/>
      <c r="FK468" s="136"/>
      <c r="FL468" s="136"/>
      <c r="FM468" s="136"/>
      <c r="FN468" s="136"/>
      <c r="FO468" s="136"/>
      <c r="FP468" s="136"/>
      <c r="FQ468" s="136"/>
      <c r="FR468" s="136"/>
      <c r="FS468" s="136"/>
      <c r="FT468" s="136"/>
      <c r="FU468" s="136"/>
      <c r="FV468" s="136"/>
      <c r="FW468" s="136"/>
      <c r="FX468" s="136"/>
      <c r="FY468" s="136"/>
      <c r="FZ468" s="136"/>
      <c r="GA468" s="136"/>
      <c r="GB468" s="136"/>
      <c r="GC468" s="136"/>
      <c r="GD468" s="136"/>
      <c r="GE468" s="136"/>
      <c r="GF468" s="136"/>
      <c r="GG468" s="136"/>
      <c r="GH468" s="136"/>
      <c r="GI468" s="136"/>
      <c r="GJ468" s="136"/>
      <c r="GK468" s="136"/>
      <c r="GL468" s="136"/>
      <c r="GM468" s="136"/>
      <c r="GN468" s="136"/>
      <c r="GO468" s="136"/>
      <c r="GP468" s="136"/>
      <c r="GQ468" s="136"/>
      <c r="GR468" s="136"/>
      <c r="GS468" s="136"/>
      <c r="GT468" s="136"/>
      <c r="GU468" s="136"/>
      <c r="GV468" s="136"/>
      <c r="GW468" s="136"/>
      <c r="GX468" s="136"/>
      <c r="GY468" s="136"/>
      <c r="GZ468" s="136"/>
      <c r="HA468" s="136"/>
      <c r="HB468" s="136"/>
      <c r="HC468" s="136"/>
      <c r="HD468" s="136"/>
      <c r="HE468" s="136"/>
      <c r="HF468" s="136"/>
      <c r="HG468" s="136"/>
      <c r="HH468" s="136"/>
      <c r="HI468" s="136"/>
      <c r="HJ468" s="136"/>
      <c r="HK468" s="136"/>
      <c r="HL468" s="136"/>
      <c r="HM468" s="136"/>
      <c r="HN468" s="136"/>
      <c r="HO468" s="136"/>
      <c r="HP468" s="136"/>
      <c r="HQ468" s="136"/>
      <c r="HR468" s="136"/>
      <c r="HS468" s="136"/>
      <c r="HT468" s="136"/>
      <c r="HU468" s="136"/>
      <c r="HV468" s="136"/>
      <c r="HW468" s="136"/>
      <c r="HX468" s="136"/>
      <c r="HY468" s="136"/>
      <c r="HZ468" s="136"/>
      <c r="IA468" s="136"/>
      <c r="IB468" s="136"/>
      <c r="IC468" s="136"/>
      <c r="ID468" s="136"/>
      <c r="IE468" s="136"/>
      <c r="IF468" s="136"/>
      <c r="IG468" s="136"/>
      <c r="IH468" s="136"/>
      <c r="II468" s="136"/>
      <c r="IJ468" s="136"/>
      <c r="IK468" s="136"/>
      <c r="IL468" s="136"/>
      <c r="IM468" s="136"/>
      <c r="IN468" s="136"/>
      <c r="IO468" s="136"/>
      <c r="IP468" s="136"/>
      <c r="IQ468" s="136"/>
      <c r="IR468" s="136"/>
      <c r="IS468" s="136"/>
      <c r="IT468" s="136"/>
      <c r="IU468" s="136"/>
      <c r="IV468" s="136"/>
      <c r="IW468" s="136"/>
      <c r="IX468" s="136"/>
      <c r="IY468" s="136"/>
      <c r="IZ468" s="136"/>
      <c r="JA468" s="136"/>
      <c r="JB468" s="136"/>
      <c r="JC468" s="136"/>
      <c r="JD468" s="136"/>
      <c r="JE468" s="136"/>
      <c r="JF468" s="136"/>
      <c r="JG468" s="136"/>
      <c r="JH468" s="136"/>
      <c r="JI468" s="136"/>
      <c r="JJ468" s="136"/>
      <c r="JK468" s="136"/>
      <c r="JL468" s="136"/>
      <c r="JM468" s="136"/>
      <c r="JN468" s="136"/>
      <c r="JO468" s="136"/>
      <c r="JP468" s="136"/>
      <c r="JQ468" s="136"/>
      <c r="JR468" s="136"/>
      <c r="JS468" s="136"/>
      <c r="JT468" s="136"/>
      <c r="JU468" s="136"/>
      <c r="JV468" s="136"/>
      <c r="JW468" s="136"/>
      <c r="JX468" s="136"/>
      <c r="JY468" s="136"/>
      <c r="JZ468" s="136"/>
      <c r="KA468" s="136"/>
      <c r="KB468" s="136"/>
      <c r="KC468" s="136"/>
      <c r="KD468" s="136"/>
      <c r="KE468" s="136"/>
      <c r="KF468" s="136"/>
      <c r="KG468" s="136"/>
      <c r="KH468" s="136"/>
      <c r="KI468" s="136"/>
      <c r="KJ468" s="136"/>
      <c r="KK468" s="136"/>
      <c r="KL468" s="136"/>
      <c r="KM468" s="136"/>
      <c r="KN468" s="136"/>
      <c r="KO468" s="136"/>
      <c r="KP468" s="136"/>
      <c r="KQ468" s="136"/>
      <c r="KR468" s="136"/>
      <c r="KS468" s="136"/>
      <c r="KT468" s="136"/>
      <c r="KU468" s="136"/>
      <c r="KV468" s="136"/>
      <c r="KW468" s="136"/>
      <c r="KX468" s="136"/>
      <c r="KY468" s="136"/>
      <c r="KZ468" s="136"/>
      <c r="LA468" s="136"/>
      <c r="LB468" s="136"/>
      <c r="LC468" s="136"/>
      <c r="LD468" s="136"/>
      <c r="LE468" s="136"/>
      <c r="LF468" s="136"/>
      <c r="LG468" s="136"/>
      <c r="LH468" s="136"/>
      <c r="LI468" s="136"/>
      <c r="LJ468" s="136"/>
      <c r="LK468" s="136"/>
      <c r="LL468" s="136"/>
      <c r="LM468" s="136"/>
      <c r="LN468" s="136"/>
      <c r="LO468" s="136"/>
      <c r="LP468" s="136"/>
      <c r="LQ468" s="136"/>
      <c r="LR468" s="136"/>
      <c r="LS468" s="136"/>
      <c r="LT468" s="136"/>
      <c r="LU468" s="136"/>
      <c r="LV468" s="136"/>
      <c r="LW468" s="136"/>
      <c r="LX468" s="136"/>
      <c r="LY468" s="136"/>
      <c r="LZ468" s="136"/>
      <c r="MA468" s="136"/>
      <c r="MB468" s="136"/>
      <c r="MC468" s="136"/>
      <c r="MD468" s="136"/>
      <c r="ME468" s="136"/>
      <c r="MF468" s="136"/>
      <c r="MG468" s="136"/>
      <c r="MH468" s="136"/>
      <c r="MI468" s="136"/>
      <c r="MJ468" s="136"/>
      <c r="MK468" s="136"/>
      <c r="ML468" s="136"/>
      <c r="MM468" s="136"/>
      <c r="MN468" s="136"/>
      <c r="MO468" s="136"/>
      <c r="MP468" s="136"/>
      <c r="MQ468" s="136"/>
      <c r="MR468" s="136"/>
      <c r="MS468" s="136"/>
      <c r="MT468" s="136"/>
      <c r="MU468" s="136"/>
      <c r="MV468" s="136"/>
      <c r="MW468" s="136"/>
      <c r="MX468" s="136"/>
      <c r="MY468" s="136"/>
      <c r="MZ468" s="136"/>
      <c r="NA468" s="136"/>
      <c r="NB468" s="136"/>
      <c r="NC468" s="136"/>
      <c r="ND468" s="136"/>
      <c r="NE468" s="136"/>
      <c r="NF468" s="136"/>
      <c r="NG468" s="136"/>
      <c r="NH468" s="136"/>
      <c r="NI468" s="136"/>
      <c r="NJ468" s="136"/>
      <c r="NK468" s="136"/>
      <c r="NL468" s="136"/>
      <c r="NM468" s="136"/>
      <c r="NN468" s="136"/>
      <c r="NO468" s="136"/>
      <c r="NP468" s="136"/>
      <c r="NQ468" s="136"/>
      <c r="NR468" s="136"/>
      <c r="NS468" s="136"/>
      <c r="NT468" s="136"/>
      <c r="NU468" s="136"/>
      <c r="NV468" s="136"/>
      <c r="NW468" s="136"/>
      <c r="NX468" s="136"/>
      <c r="NY468" s="136"/>
      <c r="NZ468" s="136"/>
      <c r="OA468" s="136"/>
      <c r="OB468" s="136"/>
      <c r="OC468" s="136"/>
      <c r="OD468" s="136"/>
      <c r="OE468" s="136"/>
      <c r="OF468" s="136"/>
      <c r="OG468" s="136"/>
      <c r="OH468" s="136"/>
      <c r="OI468" s="136"/>
      <c r="OJ468" s="136"/>
      <c r="OK468" s="136"/>
      <c r="OL468" s="136"/>
      <c r="OM468" s="136"/>
      <c r="ON468" s="136"/>
    </row>
    <row r="469" spans="1:404" ht="20.25" customHeight="1">
      <c r="A469" s="17">
        <v>40319</v>
      </c>
      <c r="B469" s="18" t="s">
        <v>78</v>
      </c>
      <c r="C469" s="19">
        <v>4</v>
      </c>
      <c r="D469" s="14">
        <v>-3.3857699999999999</v>
      </c>
      <c r="E469" s="15">
        <v>-60.320920000000001</v>
      </c>
      <c r="F469" s="11" t="s">
        <v>16</v>
      </c>
      <c r="G469" s="13">
        <v>5</v>
      </c>
      <c r="H469" s="11" t="s">
        <v>43</v>
      </c>
      <c r="I469" s="12" t="s">
        <v>567</v>
      </c>
      <c r="J469" s="12" t="s">
        <v>1931</v>
      </c>
      <c r="K469" s="16" t="s">
        <v>546</v>
      </c>
      <c r="L469" s="136">
        <v>1</v>
      </c>
      <c r="M469" s="20">
        <v>9</v>
      </c>
      <c r="N469" s="20">
        <v>1.1299999999999999</v>
      </c>
      <c r="O469" s="20">
        <v>30.25</v>
      </c>
      <c r="P469" s="20">
        <v>67</v>
      </c>
      <c r="Q469" s="20">
        <v>0.48</v>
      </c>
      <c r="R469" s="228">
        <v>86.399999999999991</v>
      </c>
      <c r="S469" s="228">
        <v>6.503333333333333</v>
      </c>
      <c r="T469" s="228">
        <v>5.666666666666667</v>
      </c>
      <c r="U469" s="228">
        <v>1.3333333333333333</v>
      </c>
      <c r="V469" s="21" t="s">
        <v>15</v>
      </c>
      <c r="W469" s="20">
        <v>7.31</v>
      </c>
      <c r="X469" s="20">
        <v>1.19</v>
      </c>
      <c r="Y469" s="20">
        <v>8.51</v>
      </c>
      <c r="Z469" s="228">
        <v>6.44</v>
      </c>
      <c r="AA469" s="20">
        <v>5</v>
      </c>
      <c r="AB469" s="20">
        <v>6.85</v>
      </c>
      <c r="AC469" s="20">
        <v>30.34</v>
      </c>
      <c r="AD469" s="20">
        <v>0.06</v>
      </c>
      <c r="AE469" s="178" t="s">
        <v>1900</v>
      </c>
      <c r="AF469" s="20">
        <v>1.35</v>
      </c>
      <c r="AG469" s="28" t="s">
        <v>1900</v>
      </c>
      <c r="AH469" s="20">
        <v>2.56</v>
      </c>
      <c r="AI469" s="204">
        <v>8.19</v>
      </c>
      <c r="AJ469" s="20">
        <v>1.1599999999999999</v>
      </c>
      <c r="AK469" s="20">
        <v>1.81</v>
      </c>
      <c r="AL469" s="20">
        <v>1.06</v>
      </c>
      <c r="AM469" s="206" t="s">
        <v>1907</v>
      </c>
      <c r="AN469" s="21" t="s">
        <v>15</v>
      </c>
      <c r="AO469" s="204">
        <v>31.383333333333336</v>
      </c>
      <c r="AP469" s="204">
        <v>3.2166666666666668</v>
      </c>
      <c r="AQ469" s="217">
        <f t="shared" si="92"/>
        <v>34.6</v>
      </c>
      <c r="AR469" s="261">
        <f t="shared" si="67"/>
        <v>0.90703275529865135</v>
      </c>
      <c r="AS469" s="20">
        <v>4.16</v>
      </c>
      <c r="AT469" s="21" t="s">
        <v>15</v>
      </c>
      <c r="AU469" s="21" t="s">
        <v>15</v>
      </c>
      <c r="AV469" s="21" t="s">
        <v>15</v>
      </c>
      <c r="AW469" s="204" t="str">
        <f t="shared" si="93"/>
        <v>&lt;0.17</v>
      </c>
      <c r="AX469" s="20">
        <v>0.31683</v>
      </c>
      <c r="AY469" s="20">
        <v>9.1520000000000004E-2</v>
      </c>
      <c r="AZ469" s="217">
        <f t="shared" si="37"/>
        <v>1.3828682911448533E-2</v>
      </c>
      <c r="BA469" s="20">
        <v>0.22531000000000001</v>
      </c>
      <c r="BB469" s="248">
        <f t="shared" ref="BB469" si="95">(BA469*62.004*0.001)/0.2259</f>
        <v>6.1842059495351931E-2</v>
      </c>
      <c r="BC469" s="20">
        <v>0.19528000000000001</v>
      </c>
      <c r="BD469" s="206">
        <f t="shared" si="41"/>
        <v>5.6871212953081882E-2</v>
      </c>
      <c r="BE469" s="21" t="s">
        <v>15</v>
      </c>
      <c r="BF469" s="233">
        <v>2.56</v>
      </c>
      <c r="BG469" s="217" t="s">
        <v>15</v>
      </c>
      <c r="BH469" s="21" t="s">
        <v>15</v>
      </c>
      <c r="BI469" s="21" t="s">
        <v>15</v>
      </c>
      <c r="BJ469" s="309">
        <v>21.428529999999999</v>
      </c>
      <c r="BK469" s="309">
        <v>1575538000</v>
      </c>
      <c r="BL469" s="309">
        <v>271104400</v>
      </c>
      <c r="BM469" s="309">
        <v>0.4682906</v>
      </c>
      <c r="BN469" s="309">
        <v>0.20164109999999999</v>
      </c>
      <c r="BO469" s="309">
        <v>0.17424919999999999</v>
      </c>
      <c r="BP469" s="309">
        <v>0.1429368</v>
      </c>
      <c r="BQ469" s="309">
        <v>4.1120569999999999E-6</v>
      </c>
      <c r="BR469" s="309">
        <v>1.28781E-2</v>
      </c>
      <c r="BS469" s="136">
        <v>12.727057695388799</v>
      </c>
      <c r="BT469" s="136">
        <v>8.7177751064300502</v>
      </c>
      <c r="BU469" s="136">
        <v>-4.0138609620044002E-4</v>
      </c>
      <c r="BV469" s="136">
        <v>-5.2293615590315301E-4</v>
      </c>
      <c r="BW469" s="136">
        <v>6.6104342113249004E-4</v>
      </c>
      <c r="BX469" s="136">
        <v>52.491513807441301</v>
      </c>
      <c r="BY469" s="136">
        <v>5341.2192290303201</v>
      </c>
      <c r="BZ469" s="136">
        <v>1.1952303142661999E-3</v>
      </c>
      <c r="CA469" s="309">
        <v>7.1211905514182605E-5</v>
      </c>
      <c r="CB469" s="136">
        <v>5701.7164905193304</v>
      </c>
      <c r="CC469" s="136">
        <v>32044.0611300446</v>
      </c>
      <c r="CD469" s="136">
        <v>13828.699357888199</v>
      </c>
      <c r="CE469" s="136">
        <v>0</v>
      </c>
      <c r="CF469" s="136">
        <v>77.501194999999996</v>
      </c>
      <c r="CG469" s="136">
        <v>147.54650899999999</v>
      </c>
      <c r="CH469" s="136">
        <v>26.3</v>
      </c>
      <c r="CI469" s="136">
        <v>28.068275862069001</v>
      </c>
      <c r="CJ469" s="136">
        <v>27.498891966759</v>
      </c>
      <c r="CK469" s="136">
        <v>6.1199999999999997E-2</v>
      </c>
      <c r="CL469" s="136">
        <v>9.6012000000000004</v>
      </c>
      <c r="CM469" s="136">
        <v>34.866</v>
      </c>
      <c r="CN469" s="136">
        <v>0</v>
      </c>
      <c r="CO469" s="136">
        <v>29807.949444000002</v>
      </c>
      <c r="CP469" s="136">
        <v>68361.934028000003</v>
      </c>
      <c r="CQ469" s="136">
        <v>89</v>
      </c>
      <c r="CR469" s="136">
        <v>79.400000000000006</v>
      </c>
      <c r="CS469" s="136">
        <v>79.573407202216103</v>
      </c>
      <c r="CT469" s="136">
        <v>1004.9</v>
      </c>
      <c r="CU469" s="136">
        <v>1005.84275862069</v>
      </c>
      <c r="CV469" s="136">
        <v>1006.21301939058</v>
      </c>
      <c r="CW469" s="136">
        <v>0.2</v>
      </c>
      <c r="CX469" s="136">
        <v>1.2144827586206901</v>
      </c>
      <c r="CY469" s="136">
        <v>1.5144044321329599</v>
      </c>
      <c r="CZ469" s="136">
        <v>42</v>
      </c>
      <c r="DA469" s="136">
        <v>161.97241379310299</v>
      </c>
      <c r="DB469" s="136">
        <v>175.13296398892001</v>
      </c>
      <c r="DC469" s="136">
        <v>0</v>
      </c>
      <c r="DD469" s="136">
        <v>3094.35</v>
      </c>
      <c r="DE469" s="136">
        <v>7174.4000000000096</v>
      </c>
      <c r="DF469" s="136">
        <v>0</v>
      </c>
      <c r="DG469" s="136">
        <v>28743.174999999999</v>
      </c>
      <c r="DH469" s="136">
        <v>66064.074999999997</v>
      </c>
      <c r="DI469" s="136">
        <v>452.97500000000002</v>
      </c>
      <c r="DJ469" s="136">
        <v>66199.125</v>
      </c>
      <c r="DK469" s="136">
        <v>163608.25</v>
      </c>
      <c r="DL469" s="136">
        <v>427.5</v>
      </c>
      <c r="DM469" s="136">
        <v>61253.175000000003</v>
      </c>
      <c r="DN469" s="136">
        <v>152758.17499999999</v>
      </c>
      <c r="DO469" s="136">
        <v>0</v>
      </c>
      <c r="DP469" s="136">
        <v>1820.2829999999999</v>
      </c>
      <c r="DQ469" s="136">
        <v>4238.6090000000004</v>
      </c>
      <c r="DR469" s="136">
        <v>0</v>
      </c>
      <c r="DS469" s="136">
        <v>56.121000000000002</v>
      </c>
      <c r="DT469" s="136">
        <v>131.50899999999999</v>
      </c>
      <c r="DU469" s="136">
        <v>0</v>
      </c>
      <c r="DV469" s="136">
        <v>292.875</v>
      </c>
      <c r="DW469" s="136">
        <v>684</v>
      </c>
      <c r="DX469" s="136">
        <v>0</v>
      </c>
      <c r="DY469" s="136">
        <v>5527.9</v>
      </c>
      <c r="DZ469" s="136">
        <v>10760.45</v>
      </c>
      <c r="EA469" s="136">
        <v>0</v>
      </c>
      <c r="EB469" s="136">
        <v>8166.2250000000004</v>
      </c>
      <c r="EC469" s="136">
        <v>20832.849999999999</v>
      </c>
      <c r="ED469" s="136"/>
      <c r="EE469" s="136"/>
      <c r="EF469" s="136"/>
      <c r="EG469" s="136"/>
      <c r="EH469" s="136"/>
      <c r="EI469" s="136"/>
      <c r="EJ469" s="136"/>
      <c r="EK469" s="136"/>
      <c r="EL469" s="136"/>
      <c r="EM469" s="136"/>
      <c r="EN469" s="136"/>
      <c r="EO469" s="136"/>
      <c r="EP469" s="136"/>
      <c r="ER469" s="136"/>
      <c r="ES469" s="136"/>
      <c r="ET469" s="136"/>
      <c r="EU469" s="136"/>
      <c r="EV469" s="136"/>
      <c r="EW469" s="136"/>
      <c r="EX469" s="136"/>
      <c r="EY469" s="136"/>
      <c r="EZ469" s="136"/>
      <c r="FA469" s="136"/>
      <c r="FB469" s="136"/>
      <c r="FC469" s="136"/>
      <c r="FD469" s="136"/>
      <c r="FE469" s="136"/>
      <c r="FF469" s="136"/>
      <c r="FG469" s="136"/>
      <c r="FH469" s="136"/>
      <c r="FI469" s="136"/>
      <c r="FJ469" s="136"/>
      <c r="FK469" s="136"/>
      <c r="FL469" s="136"/>
      <c r="FM469" s="136"/>
      <c r="FN469" s="136"/>
      <c r="FO469" s="136"/>
      <c r="FP469" s="136"/>
      <c r="FQ469" s="136"/>
      <c r="FR469" s="136"/>
      <c r="FS469" s="136"/>
      <c r="FT469" s="136"/>
      <c r="FU469" s="136"/>
      <c r="FV469" s="136"/>
      <c r="FW469" s="136"/>
      <c r="FX469" s="136"/>
      <c r="FY469" s="136"/>
      <c r="FZ469" s="136"/>
      <c r="GA469" s="136"/>
      <c r="GB469" s="136"/>
      <c r="GC469" s="136"/>
      <c r="GD469" s="136"/>
      <c r="GE469" s="136"/>
      <c r="GF469" s="136"/>
      <c r="GG469" s="136"/>
      <c r="GH469" s="136"/>
      <c r="GI469" s="136"/>
      <c r="GJ469" s="136"/>
      <c r="GK469" s="136"/>
      <c r="GL469" s="136"/>
      <c r="GM469" s="136"/>
      <c r="GN469" s="136"/>
      <c r="GO469" s="136"/>
      <c r="GP469" s="136"/>
      <c r="GQ469" s="136"/>
      <c r="GR469" s="136"/>
      <c r="GS469" s="136"/>
      <c r="GT469" s="136"/>
      <c r="GU469" s="136"/>
      <c r="GV469" s="136"/>
      <c r="GW469" s="136"/>
      <c r="GX469" s="136"/>
      <c r="GY469" s="136"/>
      <c r="GZ469" s="136"/>
      <c r="HA469" s="136"/>
      <c r="HB469" s="136"/>
      <c r="HC469" s="136"/>
      <c r="HD469" s="136"/>
      <c r="HE469" s="136"/>
      <c r="HF469" s="136"/>
      <c r="HG469" s="136"/>
      <c r="HH469" s="136"/>
      <c r="HI469" s="136"/>
      <c r="HJ469" s="136"/>
      <c r="HK469" s="136"/>
      <c r="HL469" s="136"/>
      <c r="HM469" s="136"/>
      <c r="HN469" s="136"/>
      <c r="HO469" s="136"/>
      <c r="HP469" s="136"/>
      <c r="HQ469" s="136"/>
      <c r="HR469" s="136"/>
      <c r="HS469" s="136"/>
      <c r="HT469" s="136"/>
      <c r="HU469" s="136"/>
      <c r="HV469" s="136"/>
      <c r="HW469" s="136"/>
      <c r="HX469" s="136"/>
      <c r="HY469" s="136"/>
      <c r="HZ469" s="136"/>
      <c r="IA469" s="136"/>
      <c r="IB469" s="136"/>
      <c r="IC469" s="136"/>
      <c r="ID469" s="136"/>
      <c r="IE469" s="136"/>
      <c r="IF469" s="136"/>
      <c r="IG469" s="136"/>
      <c r="IH469" s="136"/>
      <c r="II469" s="136"/>
      <c r="IJ469" s="136"/>
      <c r="IK469" s="136"/>
      <c r="IL469" s="136"/>
      <c r="IM469" s="136"/>
      <c r="IN469" s="136"/>
      <c r="IO469" s="136"/>
      <c r="IP469" s="136"/>
      <c r="IQ469" s="136"/>
      <c r="IR469" s="136"/>
      <c r="IS469" s="136"/>
      <c r="IT469" s="136"/>
      <c r="IU469" s="136"/>
      <c r="IV469" s="136"/>
      <c r="IW469" s="136"/>
      <c r="IX469" s="136"/>
      <c r="IY469" s="136"/>
      <c r="IZ469" s="136"/>
      <c r="JA469" s="136"/>
      <c r="JB469" s="136"/>
      <c r="JC469" s="136"/>
      <c r="JD469" s="136"/>
      <c r="JE469" s="136"/>
      <c r="JF469" s="136"/>
      <c r="JG469" s="136"/>
      <c r="JH469" s="136"/>
      <c r="JI469" s="136"/>
      <c r="JJ469" s="136"/>
      <c r="JK469" s="136"/>
      <c r="JL469" s="136"/>
      <c r="JM469" s="136"/>
      <c r="JN469" s="136"/>
      <c r="JO469" s="136"/>
      <c r="JP469" s="136"/>
      <c r="JQ469" s="136"/>
      <c r="JR469" s="136"/>
      <c r="JS469" s="136"/>
      <c r="JT469" s="136"/>
      <c r="JU469" s="136"/>
      <c r="JV469" s="136"/>
      <c r="JW469" s="136"/>
      <c r="JX469" s="136"/>
      <c r="JY469" s="136"/>
      <c r="JZ469" s="136"/>
      <c r="KA469" s="136"/>
      <c r="KB469" s="136"/>
      <c r="KC469" s="136"/>
      <c r="KD469" s="136"/>
      <c r="KE469" s="136"/>
      <c r="KF469" s="136"/>
      <c r="KG469" s="136"/>
      <c r="KH469" s="136"/>
      <c r="KI469" s="136"/>
      <c r="KJ469" s="136"/>
      <c r="KK469" s="136"/>
      <c r="KL469" s="136"/>
      <c r="KM469" s="136"/>
      <c r="KN469" s="136"/>
      <c r="KO469" s="136"/>
      <c r="KP469" s="136"/>
      <c r="KQ469" s="136"/>
      <c r="KR469" s="136"/>
      <c r="KS469" s="136"/>
      <c r="KT469" s="136"/>
      <c r="KU469" s="136"/>
      <c r="KV469" s="136"/>
      <c r="KW469" s="136"/>
      <c r="KX469" s="136"/>
      <c r="KY469" s="136"/>
      <c r="KZ469" s="136"/>
      <c r="LA469" s="136"/>
      <c r="LB469" s="136"/>
      <c r="LC469" s="136"/>
      <c r="LD469" s="136"/>
      <c r="LE469" s="136"/>
      <c r="LF469" s="136"/>
      <c r="LG469" s="136"/>
      <c r="LH469" s="136"/>
      <c r="LI469" s="136"/>
      <c r="LJ469" s="136"/>
      <c r="LK469" s="136"/>
      <c r="LL469" s="136"/>
      <c r="LM469" s="136"/>
      <c r="LN469" s="136"/>
      <c r="LO469" s="136"/>
      <c r="LP469" s="136"/>
      <c r="LQ469" s="136"/>
      <c r="LR469" s="136"/>
      <c r="LS469" s="136"/>
      <c r="LT469" s="136"/>
      <c r="LU469" s="136"/>
      <c r="LV469" s="136"/>
      <c r="LW469" s="136"/>
      <c r="LX469" s="136"/>
      <c r="LY469" s="136"/>
      <c r="LZ469" s="136"/>
      <c r="MA469" s="136"/>
      <c r="MB469" s="136"/>
      <c r="MC469" s="136"/>
      <c r="MD469" s="136"/>
      <c r="ME469" s="136"/>
      <c r="MF469" s="136"/>
      <c r="MG469" s="136"/>
      <c r="MH469" s="136"/>
      <c r="MI469" s="136"/>
      <c r="MJ469" s="136"/>
      <c r="MK469" s="136"/>
      <c r="ML469" s="136"/>
      <c r="MM469" s="136"/>
      <c r="MN469" s="136"/>
      <c r="MO469" s="136"/>
      <c r="MP469" s="136"/>
      <c r="MQ469" s="136"/>
      <c r="MR469" s="136"/>
      <c r="MS469" s="136"/>
      <c r="MT469" s="136"/>
      <c r="MU469" s="136"/>
      <c r="MV469" s="136"/>
      <c r="MW469" s="136"/>
      <c r="MX469" s="136"/>
      <c r="MY469" s="136"/>
      <c r="MZ469" s="136"/>
      <c r="NA469" s="136"/>
      <c r="NB469" s="136"/>
      <c r="NC469" s="136"/>
      <c r="ND469" s="136"/>
      <c r="NE469" s="136"/>
      <c r="NF469" s="136"/>
      <c r="NG469" s="136"/>
      <c r="NH469" s="136"/>
      <c r="NI469" s="136"/>
      <c r="NJ469" s="136"/>
      <c r="NK469" s="136"/>
      <c r="NL469" s="136"/>
      <c r="NM469" s="136"/>
      <c r="NN469" s="136"/>
      <c r="NO469" s="136"/>
      <c r="NP469" s="136"/>
      <c r="NQ469" s="136"/>
      <c r="NR469" s="136"/>
      <c r="NS469" s="136"/>
      <c r="NT469" s="136"/>
      <c r="NU469" s="136"/>
      <c r="NV469" s="136"/>
      <c r="NW469" s="136"/>
      <c r="NX469" s="136"/>
      <c r="NY469" s="136"/>
      <c r="NZ469" s="136"/>
      <c r="OA469" s="136"/>
      <c r="OB469" s="136"/>
      <c r="OC469" s="136"/>
      <c r="OD469" s="136"/>
      <c r="OE469" s="136"/>
      <c r="OF469" s="136"/>
      <c r="OG469" s="136"/>
      <c r="OH469" s="136"/>
      <c r="OI469" s="136"/>
      <c r="OJ469" s="136"/>
      <c r="OK469" s="136"/>
      <c r="OL469" s="136"/>
      <c r="OM469" s="136"/>
      <c r="ON469" s="136"/>
    </row>
    <row r="470" spans="1:404" ht="20.25" customHeight="1">
      <c r="A470" s="17">
        <v>40319</v>
      </c>
      <c r="B470" s="18" t="s">
        <v>78</v>
      </c>
      <c r="C470" s="19">
        <v>4</v>
      </c>
      <c r="D470" s="14">
        <v>-3.3857699999999999</v>
      </c>
      <c r="E470" s="15">
        <v>-60.320920000000001</v>
      </c>
      <c r="F470" s="11" t="s">
        <v>16</v>
      </c>
      <c r="G470" s="13">
        <v>5</v>
      </c>
      <c r="H470" s="11" t="s">
        <v>43</v>
      </c>
      <c r="I470" s="12" t="s">
        <v>569</v>
      </c>
      <c r="J470" s="12" t="s">
        <v>1931</v>
      </c>
      <c r="K470" s="16" t="s">
        <v>546</v>
      </c>
      <c r="L470" s="136">
        <v>0</v>
      </c>
      <c r="M470" s="20">
        <v>9</v>
      </c>
      <c r="N470" s="20">
        <v>1.1299999999999999</v>
      </c>
      <c r="O470" s="20">
        <v>28.49</v>
      </c>
      <c r="P470" s="20">
        <v>66</v>
      </c>
      <c r="Q470" s="20">
        <v>6.96</v>
      </c>
      <c r="R470" s="236">
        <v>4.2333333333333334</v>
      </c>
      <c r="S470" s="236">
        <v>0.32666666666666666</v>
      </c>
      <c r="T470" s="236">
        <v>4.2666666666666666</v>
      </c>
      <c r="U470" s="236">
        <v>1.0333333333333334</v>
      </c>
      <c r="V470" s="21" t="s">
        <v>15</v>
      </c>
      <c r="W470" s="20">
        <v>6.77</v>
      </c>
      <c r="X470" s="20">
        <v>1.61</v>
      </c>
      <c r="Y470" s="20">
        <v>8.3000000000000007</v>
      </c>
      <c r="Z470" s="236">
        <v>24.25</v>
      </c>
      <c r="AA470" s="167">
        <v>20.329999999999998</v>
      </c>
      <c r="AB470" s="167">
        <v>6.71</v>
      </c>
      <c r="AC470" s="167">
        <v>30.64</v>
      </c>
      <c r="AD470" s="167">
        <v>0.06</v>
      </c>
      <c r="AE470" s="178" t="s">
        <v>1900</v>
      </c>
      <c r="AF470" s="167">
        <v>1.26</v>
      </c>
      <c r="AG470" s="28" t="s">
        <v>1900</v>
      </c>
      <c r="AH470" s="167">
        <v>2.15</v>
      </c>
      <c r="AI470" s="206">
        <v>6.96</v>
      </c>
      <c r="AJ470" s="167">
        <v>0.8</v>
      </c>
      <c r="AK470" s="167">
        <v>1.29</v>
      </c>
      <c r="AL470" s="167">
        <v>0.72</v>
      </c>
      <c r="AM470" s="206">
        <v>0.19440075000000001</v>
      </c>
      <c r="AN470" s="21" t="s">
        <v>15</v>
      </c>
      <c r="AO470" s="204" t="s">
        <v>15</v>
      </c>
      <c r="AP470" s="204" t="s">
        <v>15</v>
      </c>
      <c r="AQ470" s="204" t="s">
        <v>15</v>
      </c>
      <c r="AR470" s="261" t="str">
        <f t="shared" si="67"/>
        <v>NaN</v>
      </c>
      <c r="AS470" s="21" t="s">
        <v>15</v>
      </c>
      <c r="AT470" s="21" t="s">
        <v>15</v>
      </c>
      <c r="AU470" s="21" t="s">
        <v>15</v>
      </c>
      <c r="AV470" s="21" t="s">
        <v>15</v>
      </c>
      <c r="AW470" s="204">
        <f t="shared" ref="AW470:AW531" si="96">IF(AM470="NaN","NaN",(AM470*1000)/1.28784/14.0067)</f>
        <v>10.777057479288818</v>
      </c>
      <c r="AX470" s="20">
        <v>0.78593999999999997</v>
      </c>
      <c r="AY470" s="20">
        <v>0.19239999999999999</v>
      </c>
      <c r="AZ470" s="217">
        <f t="shared" si="37"/>
        <v>2.9071662938840663E-2</v>
      </c>
      <c r="BA470" s="20">
        <v>0.59353999999999996</v>
      </c>
      <c r="BB470" s="248">
        <f t="shared" ref="BB470" si="97">(BA470*62.004*0.001)/0.2259</f>
        <v>0.16291214767596282</v>
      </c>
      <c r="BC470" s="20">
        <v>0.28905999999999998</v>
      </c>
      <c r="BD470" s="206">
        <f t="shared" si="41"/>
        <v>8.4182675216191355E-2</v>
      </c>
      <c r="BE470" s="20">
        <v>93.25</v>
      </c>
      <c r="BF470" s="206">
        <f t="shared" si="39"/>
        <v>28.151863463492997</v>
      </c>
      <c r="BG470" s="217">
        <f t="shared" si="40"/>
        <v>0.16195943679315469</v>
      </c>
      <c r="BH470" s="21" t="s">
        <v>15</v>
      </c>
      <c r="BI470" s="21" t="s">
        <v>15</v>
      </c>
      <c r="BJ470" s="309">
        <v>21.428529999999999</v>
      </c>
      <c r="BK470" s="309">
        <v>1575538000</v>
      </c>
      <c r="BL470" s="309">
        <v>271104400</v>
      </c>
      <c r="BM470" s="309">
        <v>0.4682906</v>
      </c>
      <c r="BN470" s="309">
        <v>0.20164109999999999</v>
      </c>
      <c r="BO470" s="309">
        <v>0.17424919999999999</v>
      </c>
      <c r="BP470" s="309">
        <v>0.1429368</v>
      </c>
      <c r="BQ470" s="309">
        <v>4.1120569999999999E-6</v>
      </c>
      <c r="BR470" s="309">
        <v>1.28781E-2</v>
      </c>
      <c r="BS470" s="136">
        <v>12.727057695388799</v>
      </c>
      <c r="BT470" s="136">
        <v>8.7177751064300502</v>
      </c>
      <c r="BU470" s="136">
        <v>-4.0138609620044002E-4</v>
      </c>
      <c r="BV470" s="136">
        <v>-5.2293615590315301E-4</v>
      </c>
      <c r="BW470" s="136">
        <v>6.6104342113249004E-4</v>
      </c>
      <c r="BX470" s="136">
        <v>52.491513807441301</v>
      </c>
      <c r="BY470" s="136">
        <v>5341.2192290303201</v>
      </c>
      <c r="BZ470" s="136">
        <v>1.1952303142661999E-3</v>
      </c>
      <c r="CA470" s="309">
        <v>7.1211905514182605E-5</v>
      </c>
      <c r="CB470" s="136">
        <v>5701.7164905193304</v>
      </c>
      <c r="CC470" s="136">
        <v>32044.0611300446</v>
      </c>
      <c r="CD470" s="136">
        <v>13828.699357888199</v>
      </c>
      <c r="CE470" s="136">
        <v>0</v>
      </c>
      <c r="CF470" s="136">
        <v>77.501194999999996</v>
      </c>
      <c r="CG470" s="136">
        <v>147.54650899999999</v>
      </c>
      <c r="CH470" s="136">
        <v>26.3</v>
      </c>
      <c r="CI470" s="136">
        <v>28.068275862069001</v>
      </c>
      <c r="CJ470" s="136">
        <v>27.498891966759</v>
      </c>
      <c r="CK470" s="136">
        <v>6.1199999999999997E-2</v>
      </c>
      <c r="CL470" s="136">
        <v>9.6012000000000004</v>
      </c>
      <c r="CM470" s="136">
        <v>34.866</v>
      </c>
      <c r="CN470" s="136">
        <v>0</v>
      </c>
      <c r="CO470" s="136">
        <v>29807.949444000002</v>
      </c>
      <c r="CP470" s="136">
        <v>68361.934028000003</v>
      </c>
      <c r="CQ470" s="136">
        <v>89</v>
      </c>
      <c r="CR470" s="136">
        <v>79.400000000000006</v>
      </c>
      <c r="CS470" s="136">
        <v>79.573407202216103</v>
      </c>
      <c r="CT470" s="136">
        <v>1004.9</v>
      </c>
      <c r="CU470" s="136">
        <v>1005.84275862069</v>
      </c>
      <c r="CV470" s="136">
        <v>1006.21301939058</v>
      </c>
      <c r="CW470" s="136">
        <v>0.2</v>
      </c>
      <c r="CX470" s="136">
        <v>1.2144827586206901</v>
      </c>
      <c r="CY470" s="136">
        <v>1.5144044321329599</v>
      </c>
      <c r="CZ470" s="136">
        <v>42</v>
      </c>
      <c r="DA470" s="136">
        <v>161.97241379310299</v>
      </c>
      <c r="DB470" s="136">
        <v>175.13296398892001</v>
      </c>
      <c r="DC470" s="136">
        <v>0</v>
      </c>
      <c r="DD470" s="136">
        <v>3094.35</v>
      </c>
      <c r="DE470" s="136">
        <v>7174.4000000000096</v>
      </c>
      <c r="DF470" s="136">
        <v>0</v>
      </c>
      <c r="DG470" s="136">
        <v>28743.174999999999</v>
      </c>
      <c r="DH470" s="136">
        <v>66064.074999999997</v>
      </c>
      <c r="DI470" s="136">
        <v>452.97500000000002</v>
      </c>
      <c r="DJ470" s="136">
        <v>66199.125</v>
      </c>
      <c r="DK470" s="136">
        <v>163608.25</v>
      </c>
      <c r="DL470" s="136">
        <v>427.5</v>
      </c>
      <c r="DM470" s="136">
        <v>61253.175000000003</v>
      </c>
      <c r="DN470" s="136">
        <v>152758.17499999999</v>
      </c>
      <c r="DO470" s="136">
        <v>0</v>
      </c>
      <c r="DP470" s="136">
        <v>1820.2829999999999</v>
      </c>
      <c r="DQ470" s="136">
        <v>4238.6090000000004</v>
      </c>
      <c r="DR470" s="136">
        <v>0</v>
      </c>
      <c r="DS470" s="136">
        <v>56.121000000000002</v>
      </c>
      <c r="DT470" s="136">
        <v>131.50899999999999</v>
      </c>
      <c r="DU470" s="136">
        <v>0</v>
      </c>
      <c r="DV470" s="136">
        <v>292.875</v>
      </c>
      <c r="DW470" s="136">
        <v>684</v>
      </c>
      <c r="DX470" s="136">
        <v>0</v>
      </c>
      <c r="DY470" s="136">
        <v>5527.9</v>
      </c>
      <c r="DZ470" s="136">
        <v>10760.45</v>
      </c>
      <c r="EA470" s="136">
        <v>0</v>
      </c>
      <c r="EB470" s="136">
        <v>8166.2250000000004</v>
      </c>
      <c r="EC470" s="136">
        <v>20832.849999999999</v>
      </c>
      <c r="ED470" s="136"/>
      <c r="EE470" s="136"/>
      <c r="EF470" s="136"/>
      <c r="EG470" s="136"/>
      <c r="EH470" s="136"/>
      <c r="EI470" s="136"/>
      <c r="EJ470" s="136"/>
      <c r="EK470" s="136"/>
      <c r="EL470" s="136"/>
      <c r="EM470" s="136"/>
      <c r="EN470" s="136"/>
      <c r="EO470" s="136"/>
      <c r="EP470" s="136"/>
      <c r="ER470" s="136"/>
      <c r="ES470" s="136"/>
      <c r="ET470" s="136"/>
      <c r="EU470" s="136"/>
      <c r="EV470" s="136"/>
      <c r="EW470" s="136"/>
      <c r="EX470" s="136"/>
      <c r="EY470" s="136"/>
      <c r="EZ470" s="136"/>
      <c r="FA470" s="136"/>
      <c r="FB470" s="136"/>
      <c r="FC470" s="136"/>
      <c r="FD470" s="136"/>
      <c r="FE470" s="136"/>
      <c r="FF470" s="136"/>
      <c r="FG470" s="136"/>
      <c r="FH470" s="136"/>
      <c r="FI470" s="136"/>
      <c r="FJ470" s="136"/>
      <c r="FK470" s="136"/>
      <c r="FL470" s="136"/>
      <c r="FM470" s="136"/>
      <c r="FN470" s="136"/>
      <c r="FO470" s="136"/>
      <c r="FP470" s="136"/>
      <c r="FQ470" s="136"/>
      <c r="FR470" s="136"/>
      <c r="FS470" s="136"/>
      <c r="FT470" s="136"/>
      <c r="FU470" s="136"/>
      <c r="FV470" s="136"/>
      <c r="FW470" s="136"/>
      <c r="FX470" s="136"/>
      <c r="FY470" s="136"/>
      <c r="FZ470" s="136"/>
      <c r="GA470" s="136"/>
      <c r="GB470" s="136"/>
      <c r="GC470" s="136"/>
      <c r="GD470" s="136"/>
      <c r="GE470" s="136"/>
      <c r="GF470" s="136"/>
      <c r="GG470" s="136"/>
      <c r="GH470" s="136"/>
      <c r="GI470" s="136"/>
      <c r="GJ470" s="136"/>
      <c r="GK470" s="136"/>
      <c r="GL470" s="136"/>
      <c r="GM470" s="136"/>
      <c r="GN470" s="136"/>
      <c r="GO470" s="136"/>
      <c r="GP470" s="136"/>
      <c r="GQ470" s="136"/>
      <c r="GR470" s="136"/>
      <c r="GS470" s="136"/>
      <c r="GT470" s="136"/>
      <c r="GU470" s="136"/>
      <c r="GV470" s="136"/>
      <c r="GW470" s="136"/>
      <c r="GX470" s="136"/>
      <c r="GY470" s="136"/>
      <c r="GZ470" s="136"/>
      <c r="HA470" s="136"/>
      <c r="HB470" s="136"/>
      <c r="HC470" s="136"/>
      <c r="HD470" s="136"/>
      <c r="HE470" s="136"/>
      <c r="HF470" s="136"/>
      <c r="HG470" s="136"/>
      <c r="HH470" s="136"/>
      <c r="HI470" s="136"/>
      <c r="HJ470" s="136"/>
      <c r="HK470" s="136"/>
      <c r="HL470" s="136"/>
      <c r="HM470" s="136"/>
      <c r="HN470" s="136"/>
      <c r="HO470" s="136"/>
      <c r="HP470" s="136"/>
      <c r="HQ470" s="136"/>
      <c r="HR470" s="136"/>
      <c r="HS470" s="136"/>
      <c r="HT470" s="136"/>
      <c r="HU470" s="136"/>
      <c r="HV470" s="136"/>
      <c r="HW470" s="136"/>
      <c r="HX470" s="136"/>
      <c r="HY470" s="136"/>
      <c r="HZ470" s="136"/>
      <c r="IA470" s="136"/>
      <c r="IB470" s="136"/>
      <c r="IC470" s="136"/>
      <c r="ID470" s="136"/>
      <c r="IE470" s="136"/>
      <c r="IF470" s="136"/>
      <c r="IG470" s="136"/>
      <c r="IH470" s="136"/>
      <c r="II470" s="136"/>
      <c r="IJ470" s="136"/>
      <c r="IK470" s="136"/>
      <c r="IL470" s="136"/>
      <c r="IM470" s="136"/>
      <c r="IN470" s="136"/>
      <c r="IO470" s="136"/>
      <c r="IP470" s="136"/>
      <c r="IQ470" s="136"/>
      <c r="IR470" s="136"/>
      <c r="IS470" s="136"/>
      <c r="IT470" s="136"/>
      <c r="IU470" s="136"/>
      <c r="IV470" s="136"/>
      <c r="IW470" s="136"/>
      <c r="IX470" s="136"/>
      <c r="IY470" s="136"/>
      <c r="IZ470" s="136"/>
      <c r="JA470" s="136"/>
      <c r="JB470" s="136"/>
      <c r="JC470" s="136"/>
      <c r="JD470" s="136"/>
      <c r="JE470" s="136"/>
      <c r="JF470" s="136"/>
      <c r="JG470" s="136"/>
      <c r="JH470" s="136"/>
      <c r="JI470" s="136"/>
      <c r="JJ470" s="136"/>
      <c r="JK470" s="136"/>
      <c r="JL470" s="136"/>
      <c r="JM470" s="136"/>
      <c r="JN470" s="136"/>
      <c r="JO470" s="136"/>
      <c r="JP470" s="136"/>
      <c r="JQ470" s="136"/>
      <c r="JR470" s="136"/>
      <c r="JS470" s="136"/>
      <c r="JT470" s="136"/>
      <c r="JU470" s="136"/>
      <c r="JV470" s="136"/>
      <c r="JW470" s="136"/>
      <c r="JX470" s="136"/>
      <c r="JY470" s="136"/>
      <c r="JZ470" s="136"/>
      <c r="KA470" s="136"/>
      <c r="KB470" s="136"/>
      <c r="KC470" s="136"/>
      <c r="KD470" s="136"/>
      <c r="KE470" s="136"/>
      <c r="KF470" s="136"/>
      <c r="KG470" s="136"/>
      <c r="KH470" s="136"/>
      <c r="KI470" s="136"/>
      <c r="KJ470" s="136"/>
      <c r="KK470" s="136"/>
      <c r="KL470" s="136"/>
      <c r="KM470" s="136"/>
      <c r="KN470" s="136"/>
      <c r="KO470" s="136"/>
      <c r="KP470" s="136"/>
      <c r="KQ470" s="136"/>
      <c r="KR470" s="136"/>
      <c r="KS470" s="136"/>
      <c r="KT470" s="136"/>
      <c r="KU470" s="136"/>
      <c r="KV470" s="136"/>
      <c r="KW470" s="136"/>
      <c r="KX470" s="136"/>
      <c r="KY470" s="136"/>
      <c r="KZ470" s="136"/>
      <c r="LA470" s="136"/>
      <c r="LB470" s="136"/>
      <c r="LC470" s="136"/>
      <c r="LD470" s="136"/>
      <c r="LE470" s="136"/>
      <c r="LF470" s="136"/>
      <c r="LG470" s="136"/>
      <c r="LH470" s="136"/>
      <c r="LI470" s="136"/>
      <c r="LJ470" s="136"/>
      <c r="LK470" s="136"/>
      <c r="LL470" s="136"/>
      <c r="LM470" s="136"/>
      <c r="LN470" s="136"/>
      <c r="LO470" s="136"/>
      <c r="LP470" s="136"/>
      <c r="LQ470" s="136"/>
      <c r="LR470" s="136"/>
      <c r="LS470" s="136"/>
      <c r="LT470" s="136"/>
      <c r="LU470" s="136"/>
      <c r="LV470" s="136"/>
      <c r="LW470" s="136"/>
      <c r="LX470" s="136"/>
      <c r="LY470" s="136"/>
      <c r="LZ470" s="136"/>
      <c r="MA470" s="136"/>
      <c r="MB470" s="136"/>
      <c r="MC470" s="136"/>
      <c r="MD470" s="136"/>
      <c r="ME470" s="136"/>
      <c r="MF470" s="136"/>
      <c r="MG470" s="136"/>
      <c r="MH470" s="136"/>
      <c r="MI470" s="136"/>
      <c r="MJ470" s="136"/>
      <c r="MK470" s="136"/>
      <c r="ML470" s="136"/>
      <c r="MM470" s="136"/>
      <c r="MN470" s="136"/>
      <c r="MO470" s="136"/>
      <c r="MP470" s="136"/>
      <c r="MQ470" s="136"/>
      <c r="MR470" s="136"/>
      <c r="MS470" s="136"/>
      <c r="MT470" s="136"/>
      <c r="MU470" s="136"/>
      <c r="MV470" s="136"/>
      <c r="MW470" s="136"/>
      <c r="MX470" s="136"/>
      <c r="MY470" s="136"/>
      <c r="MZ470" s="136"/>
      <c r="NA470" s="136"/>
      <c r="NB470" s="136"/>
      <c r="NC470" s="136"/>
      <c r="ND470" s="136"/>
      <c r="NE470" s="136"/>
      <c r="NF470" s="136"/>
      <c r="NG470" s="136"/>
      <c r="NH470" s="136"/>
      <c r="NI470" s="136"/>
      <c r="NJ470" s="136"/>
      <c r="NK470" s="136"/>
      <c r="NL470" s="136"/>
      <c r="NM470" s="136"/>
      <c r="NN470" s="136"/>
      <c r="NO470" s="136"/>
      <c r="NP470" s="136"/>
      <c r="NQ470" s="136"/>
      <c r="NR470" s="136"/>
      <c r="NS470" s="136"/>
      <c r="NT470" s="136"/>
      <c r="NU470" s="136"/>
      <c r="NV470" s="136"/>
      <c r="NW470" s="136"/>
      <c r="NX470" s="136"/>
      <c r="NY470" s="136"/>
      <c r="NZ470" s="136"/>
      <c r="OA470" s="136"/>
      <c r="OB470" s="136"/>
      <c r="OC470" s="136"/>
      <c r="OD470" s="136"/>
      <c r="OE470" s="136"/>
      <c r="OF470" s="136"/>
      <c r="OG470" s="136"/>
      <c r="OH470" s="136"/>
      <c r="OI470" s="136"/>
      <c r="OJ470" s="136"/>
      <c r="OK470" s="136"/>
      <c r="OL470" s="136"/>
      <c r="OM470" s="136"/>
      <c r="ON470" s="136"/>
    </row>
    <row r="471" spans="1:404" ht="20.25" customHeight="1">
      <c r="A471" s="17">
        <v>40319</v>
      </c>
      <c r="B471" s="18" t="s">
        <v>404</v>
      </c>
      <c r="C471" s="19">
        <v>4</v>
      </c>
      <c r="D471" s="14">
        <v>-3.3857699999999999</v>
      </c>
      <c r="E471" s="15">
        <v>-60.320920000000001</v>
      </c>
      <c r="F471" s="11" t="s">
        <v>16</v>
      </c>
      <c r="G471" s="13">
        <v>5</v>
      </c>
      <c r="H471" s="11" t="s">
        <v>43</v>
      </c>
      <c r="I471" s="12" t="s">
        <v>565</v>
      </c>
      <c r="J471" s="12" t="s">
        <v>1931</v>
      </c>
      <c r="K471" s="16" t="s">
        <v>546</v>
      </c>
      <c r="L471" s="136">
        <v>0</v>
      </c>
      <c r="M471" s="20">
        <v>9</v>
      </c>
      <c r="N471" s="20">
        <v>1.45</v>
      </c>
      <c r="O471" s="20">
        <v>30.7</v>
      </c>
      <c r="P471" s="20">
        <v>67</v>
      </c>
      <c r="Q471" s="20">
        <v>0.99</v>
      </c>
      <c r="R471" s="228">
        <v>101.80000000000001</v>
      </c>
      <c r="S471" s="228">
        <v>7.6024999999999991</v>
      </c>
      <c r="T471" s="228">
        <v>3.8249999999999997</v>
      </c>
      <c r="U471" s="228">
        <v>0.9</v>
      </c>
      <c r="V471" s="21" t="s">
        <v>15</v>
      </c>
      <c r="W471" s="20">
        <v>7.51</v>
      </c>
      <c r="X471" s="20">
        <v>1.04</v>
      </c>
      <c r="Y471" s="20">
        <v>13.05</v>
      </c>
      <c r="Z471" s="228">
        <v>4.4000000000000004</v>
      </c>
      <c r="AA471" s="20">
        <v>4.4000000000000004</v>
      </c>
      <c r="AB471" s="20">
        <v>6.93</v>
      </c>
      <c r="AC471" s="20">
        <v>31.15</v>
      </c>
      <c r="AD471" s="20">
        <v>0.06</v>
      </c>
      <c r="AE471" s="178" t="s">
        <v>1900</v>
      </c>
      <c r="AF471" s="20">
        <v>1.32</v>
      </c>
      <c r="AG471" s="28" t="s">
        <v>1900</v>
      </c>
      <c r="AH471" s="20">
        <v>2.59</v>
      </c>
      <c r="AI471" s="204">
        <v>8.14</v>
      </c>
      <c r="AJ471" s="20">
        <v>1.17</v>
      </c>
      <c r="AK471" s="20">
        <v>1.82</v>
      </c>
      <c r="AL471" s="20">
        <v>1.06</v>
      </c>
      <c r="AM471" s="206" t="s">
        <v>1907</v>
      </c>
      <c r="AN471" s="21" t="s">
        <v>15</v>
      </c>
      <c r="AO471" s="205">
        <v>22.656666666666666</v>
      </c>
      <c r="AP471" s="205">
        <v>2.83</v>
      </c>
      <c r="AQ471" s="217">
        <f t="shared" ref="AQ471:AQ473" si="98">AO471+AP471</f>
        <v>25.486666666666665</v>
      </c>
      <c r="AR471" s="261">
        <f t="shared" si="67"/>
        <v>0.88896154852210307</v>
      </c>
      <c r="AS471" s="20">
        <v>4.3899999999999997</v>
      </c>
      <c r="AT471" s="21" t="s">
        <v>15</v>
      </c>
      <c r="AU471" s="21" t="s">
        <v>15</v>
      </c>
      <c r="AV471" s="21" t="s">
        <v>15</v>
      </c>
      <c r="AW471" s="204" t="str">
        <f t="shared" ref="AW471:AW473" si="99">IF(AM471="&lt;0.003","&lt;0.17",(AM471*1000)/1.28784/14.0067)</f>
        <v>&lt;0.17</v>
      </c>
      <c r="AX471" s="20">
        <v>0.29598999999999998</v>
      </c>
      <c r="AY471" s="20">
        <v>7.2150000000000006E-2</v>
      </c>
      <c r="AZ471" s="217">
        <f t="shared" si="37"/>
        <v>1.0901873602065251E-2</v>
      </c>
      <c r="BA471" s="20">
        <v>0.22384000000000001</v>
      </c>
      <c r="BB471" s="248">
        <f t="shared" ref="BB471" si="100">(BA471*62.004*0.001)/0.2259</f>
        <v>6.1438580610889776E-2</v>
      </c>
      <c r="BC471" s="20">
        <v>5.781E-2</v>
      </c>
      <c r="BD471" s="206">
        <f t="shared" si="41"/>
        <v>1.6835952585096597E-2</v>
      </c>
      <c r="BE471" s="20">
        <v>121.94</v>
      </c>
      <c r="BF471" s="206">
        <f t="shared" si="39"/>
        <v>36.813278613815946</v>
      </c>
      <c r="BG471" s="217" t="s">
        <v>15</v>
      </c>
      <c r="BH471" s="21" t="s">
        <v>15</v>
      </c>
      <c r="BI471" s="21" t="s">
        <v>15</v>
      </c>
      <c r="BJ471" s="309">
        <v>21.428529999999999</v>
      </c>
      <c r="BK471" s="309">
        <v>1575538000</v>
      </c>
      <c r="BL471" s="309">
        <v>271104400</v>
      </c>
      <c r="BM471" s="309">
        <v>0.4682906</v>
      </c>
      <c r="BN471" s="309">
        <v>0.20164109999999999</v>
      </c>
      <c r="BO471" s="309">
        <v>0.17424919999999999</v>
      </c>
      <c r="BP471" s="309">
        <v>0.1429368</v>
      </c>
      <c r="BQ471" s="309">
        <v>4.1120569999999999E-6</v>
      </c>
      <c r="BR471" s="309">
        <v>1.28781E-2</v>
      </c>
      <c r="BS471" s="136">
        <v>12.727057695388799</v>
      </c>
      <c r="BT471" s="136">
        <v>8.7177751064300502</v>
      </c>
      <c r="BU471" s="136">
        <v>-4.0138609620044002E-4</v>
      </c>
      <c r="BV471" s="136">
        <v>-5.2293615590315301E-4</v>
      </c>
      <c r="BW471" s="136">
        <v>6.6104342113249004E-4</v>
      </c>
      <c r="BX471" s="136">
        <v>52.491513807441301</v>
      </c>
      <c r="BY471" s="136">
        <v>4990.1057520682798</v>
      </c>
      <c r="BZ471" s="136">
        <v>1.1984938529218301E-3</v>
      </c>
      <c r="CA471" s="309">
        <v>7.1211905514182605E-5</v>
      </c>
      <c r="CB471" s="136">
        <v>5701.7164905193304</v>
      </c>
      <c r="CC471" s="136">
        <v>64268.178489338898</v>
      </c>
      <c r="CD471" s="136">
        <v>20362.227690631698</v>
      </c>
      <c r="CE471" s="136">
        <v>0</v>
      </c>
      <c r="CF471" s="136">
        <v>77.501194999999996</v>
      </c>
      <c r="CG471" s="136">
        <v>147.54650899999999</v>
      </c>
      <c r="CH471" s="136">
        <v>26.6</v>
      </c>
      <c r="CI471" s="136">
        <v>28.062758620689699</v>
      </c>
      <c r="CJ471" s="136">
        <v>27.483379501384999</v>
      </c>
      <c r="CK471" s="136">
        <v>5.04E-2</v>
      </c>
      <c r="CL471" s="136">
        <v>9.8352000000000004</v>
      </c>
      <c r="CM471" s="136">
        <v>35.071199999999997</v>
      </c>
      <c r="CN471" s="136">
        <v>0</v>
      </c>
      <c r="CO471" s="136">
        <v>29807.949444000002</v>
      </c>
      <c r="CP471" s="136">
        <v>68361.934028000003</v>
      </c>
      <c r="CQ471" s="136">
        <v>90</v>
      </c>
      <c r="CR471" s="136">
        <v>79.337931034482807</v>
      </c>
      <c r="CS471" s="136">
        <v>79.567867036011094</v>
      </c>
      <c r="CT471" s="136">
        <v>1004.8</v>
      </c>
      <c r="CU471" s="136">
        <v>1005.87172413793</v>
      </c>
      <c r="CV471" s="136">
        <v>1006.21634349031</v>
      </c>
      <c r="CW471" s="136">
        <v>0.2</v>
      </c>
      <c r="CX471" s="136">
        <v>1.25586206896552</v>
      </c>
      <c r="CY471" s="136">
        <v>1.5177285318559599</v>
      </c>
      <c r="CZ471" s="136">
        <v>17</v>
      </c>
      <c r="DA471" s="136">
        <v>164.531034482759</v>
      </c>
      <c r="DB471" s="136">
        <v>175.50692520775601</v>
      </c>
      <c r="DC471" s="136">
        <v>0</v>
      </c>
      <c r="DD471" s="136">
        <v>3094.35</v>
      </c>
      <c r="DE471" s="136">
        <v>7174.4000000000096</v>
      </c>
      <c r="DF471" s="136">
        <v>0</v>
      </c>
      <c r="DG471" s="136">
        <v>28743.174999999999</v>
      </c>
      <c r="DH471" s="136">
        <v>66064.074999999997</v>
      </c>
      <c r="DI471" s="136">
        <v>452.6</v>
      </c>
      <c r="DJ471" s="136">
        <v>66173.774999999994</v>
      </c>
      <c r="DK471" s="136">
        <v>163540.75</v>
      </c>
      <c r="DL471" s="136">
        <v>425.875</v>
      </c>
      <c r="DM471" s="136">
        <v>61248.724999999999</v>
      </c>
      <c r="DN471" s="136">
        <v>152725.32500000001</v>
      </c>
      <c r="DO471" s="136">
        <v>0</v>
      </c>
      <c r="DP471" s="136">
        <v>1820.2829999999999</v>
      </c>
      <c r="DQ471" s="136">
        <v>4238.6090000000004</v>
      </c>
      <c r="DR471" s="136">
        <v>0</v>
      </c>
      <c r="DS471" s="136">
        <v>56.121000000000002</v>
      </c>
      <c r="DT471" s="136">
        <v>131.50899999999999</v>
      </c>
      <c r="DU471" s="136">
        <v>0</v>
      </c>
      <c r="DV471" s="136">
        <v>292.875</v>
      </c>
      <c r="DW471" s="136">
        <v>684</v>
      </c>
      <c r="DX471" s="136">
        <v>0</v>
      </c>
      <c r="DY471" s="136">
        <v>5527.9</v>
      </c>
      <c r="DZ471" s="136">
        <v>10760.45</v>
      </c>
      <c r="EA471" s="136">
        <v>0</v>
      </c>
      <c r="EB471" s="136">
        <v>8166.2250000000004</v>
      </c>
      <c r="EC471" s="136">
        <v>20832.849999999999</v>
      </c>
      <c r="ED471" s="136"/>
      <c r="EE471" s="136"/>
      <c r="EF471" s="136"/>
      <c r="EG471" s="136"/>
      <c r="EH471" s="136"/>
      <c r="EI471" s="136"/>
      <c r="EJ471" s="136"/>
      <c r="EK471" s="136"/>
      <c r="EL471" s="136"/>
      <c r="EM471" s="136"/>
      <c r="EN471" s="136"/>
      <c r="EO471" s="136"/>
      <c r="EP471" s="136"/>
      <c r="ER471" s="136"/>
      <c r="ES471" s="136"/>
      <c r="ET471" s="136"/>
      <c r="EU471" s="136"/>
      <c r="EV471" s="136"/>
      <c r="EW471" s="136"/>
      <c r="EX471" s="136"/>
      <c r="EY471" s="136"/>
      <c r="EZ471" s="136"/>
      <c r="FA471" s="136"/>
      <c r="FB471" s="136"/>
      <c r="FC471" s="136"/>
      <c r="FD471" s="136"/>
      <c r="FE471" s="136"/>
      <c r="FF471" s="136"/>
      <c r="FG471" s="136"/>
      <c r="FH471" s="136"/>
      <c r="FI471" s="136"/>
      <c r="FJ471" s="136"/>
      <c r="FK471" s="136"/>
      <c r="FL471" s="136"/>
      <c r="FM471" s="136"/>
      <c r="FN471" s="136"/>
      <c r="FO471" s="136"/>
      <c r="FP471" s="136"/>
      <c r="FQ471" s="136"/>
      <c r="FR471" s="136"/>
      <c r="FS471" s="136"/>
      <c r="FT471" s="136"/>
      <c r="FU471" s="136"/>
      <c r="FV471" s="136"/>
      <c r="FW471" s="136"/>
      <c r="FX471" s="136"/>
      <c r="FY471" s="136"/>
      <c r="FZ471" s="136"/>
      <c r="GA471" s="136"/>
      <c r="GB471" s="136"/>
      <c r="GC471" s="136"/>
      <c r="GD471" s="136"/>
      <c r="GE471" s="136"/>
      <c r="GF471" s="136"/>
      <c r="GG471" s="136"/>
      <c r="GH471" s="136"/>
      <c r="GI471" s="136"/>
      <c r="GJ471" s="136"/>
      <c r="GK471" s="136"/>
      <c r="GL471" s="136"/>
      <c r="GM471" s="136"/>
      <c r="GN471" s="136"/>
      <c r="GO471" s="136"/>
      <c r="GP471" s="136"/>
      <c r="GQ471" s="136"/>
      <c r="GR471" s="136"/>
      <c r="GS471" s="136"/>
      <c r="GT471" s="136"/>
      <c r="GU471" s="136"/>
      <c r="GV471" s="136"/>
      <c r="GW471" s="136"/>
      <c r="GX471" s="136"/>
      <c r="GY471" s="136"/>
      <c r="GZ471" s="136"/>
      <c r="HA471" s="136"/>
      <c r="HB471" s="136"/>
      <c r="HC471" s="136"/>
      <c r="HD471" s="136"/>
      <c r="HE471" s="136"/>
      <c r="HF471" s="136"/>
      <c r="HG471" s="136"/>
      <c r="HH471" s="136"/>
      <c r="HI471" s="136"/>
      <c r="HJ471" s="136"/>
      <c r="HK471" s="136"/>
      <c r="HL471" s="136"/>
      <c r="HM471" s="136"/>
      <c r="HN471" s="136"/>
      <c r="HO471" s="136"/>
      <c r="HP471" s="136"/>
      <c r="HQ471" s="136"/>
      <c r="HR471" s="136"/>
      <c r="HS471" s="136"/>
      <c r="HT471" s="136"/>
      <c r="HU471" s="136"/>
      <c r="HV471" s="136"/>
      <c r="HW471" s="136"/>
      <c r="HX471" s="136"/>
      <c r="HY471" s="136"/>
      <c r="HZ471" s="136"/>
      <c r="IA471" s="136"/>
      <c r="IB471" s="136"/>
      <c r="IC471" s="136"/>
      <c r="ID471" s="136"/>
      <c r="IE471" s="136"/>
      <c r="IF471" s="136"/>
      <c r="IG471" s="136"/>
      <c r="IH471" s="136"/>
      <c r="II471" s="136"/>
      <c r="IJ471" s="136"/>
      <c r="IK471" s="136"/>
      <c r="IL471" s="136"/>
      <c r="IM471" s="136"/>
      <c r="IN471" s="136"/>
      <c r="IO471" s="136"/>
      <c r="IP471" s="136"/>
      <c r="IQ471" s="136"/>
      <c r="IR471" s="136"/>
      <c r="IS471" s="136"/>
      <c r="IT471" s="136"/>
      <c r="IU471" s="136"/>
      <c r="IV471" s="136"/>
      <c r="IW471" s="136"/>
      <c r="IX471" s="136"/>
      <c r="IY471" s="136"/>
      <c r="IZ471" s="136"/>
      <c r="JA471" s="136"/>
      <c r="JB471" s="136"/>
      <c r="JC471" s="136"/>
      <c r="JD471" s="136"/>
      <c r="JE471" s="136"/>
      <c r="JF471" s="136"/>
      <c r="JG471" s="136"/>
      <c r="JH471" s="136"/>
      <c r="JI471" s="136"/>
      <c r="JJ471" s="136"/>
      <c r="JK471" s="136"/>
      <c r="JL471" s="136"/>
      <c r="JM471" s="136"/>
      <c r="JN471" s="136"/>
      <c r="JO471" s="136"/>
      <c r="JP471" s="136"/>
      <c r="JQ471" s="136"/>
      <c r="JR471" s="136"/>
      <c r="JS471" s="136"/>
      <c r="JT471" s="136"/>
      <c r="JU471" s="136"/>
      <c r="JV471" s="136"/>
      <c r="JW471" s="136"/>
      <c r="JX471" s="136"/>
      <c r="JY471" s="136"/>
      <c r="JZ471" s="136"/>
      <c r="KA471" s="136"/>
      <c r="KB471" s="136"/>
      <c r="KC471" s="136"/>
      <c r="KD471" s="136"/>
      <c r="KE471" s="136"/>
      <c r="KF471" s="136"/>
      <c r="KG471" s="136"/>
      <c r="KH471" s="136"/>
      <c r="KI471" s="136"/>
      <c r="KJ471" s="136"/>
      <c r="KK471" s="136"/>
      <c r="KL471" s="136"/>
      <c r="KM471" s="136"/>
      <c r="KN471" s="136"/>
      <c r="KO471" s="136"/>
      <c r="KP471" s="136"/>
      <c r="KQ471" s="136"/>
      <c r="KR471" s="136"/>
      <c r="KS471" s="136"/>
      <c r="KT471" s="136"/>
      <c r="KU471" s="136"/>
      <c r="KV471" s="136"/>
      <c r="KW471" s="136"/>
      <c r="KX471" s="136"/>
      <c r="KY471" s="136"/>
      <c r="KZ471" s="136"/>
      <c r="LA471" s="136"/>
      <c r="LB471" s="136"/>
      <c r="LC471" s="136"/>
      <c r="LD471" s="136"/>
      <c r="LE471" s="136"/>
      <c r="LF471" s="136"/>
      <c r="LG471" s="136"/>
      <c r="LH471" s="136"/>
      <c r="LI471" s="136"/>
      <c r="LJ471" s="136"/>
      <c r="LK471" s="136"/>
      <c r="LL471" s="136"/>
      <c r="LM471" s="136"/>
      <c r="LN471" s="136"/>
      <c r="LO471" s="136"/>
      <c r="LP471" s="136"/>
      <c r="LQ471" s="136"/>
      <c r="LR471" s="136"/>
      <c r="LS471" s="136"/>
      <c r="LT471" s="136"/>
      <c r="LU471" s="136"/>
      <c r="LV471" s="136"/>
      <c r="LW471" s="136"/>
      <c r="LX471" s="136"/>
      <c r="LY471" s="136"/>
      <c r="LZ471" s="136"/>
      <c r="MA471" s="136"/>
      <c r="MB471" s="136"/>
      <c r="MC471" s="136"/>
      <c r="MD471" s="136"/>
      <c r="ME471" s="136"/>
      <c r="MF471" s="136"/>
      <c r="MG471" s="136"/>
      <c r="MH471" s="136"/>
      <c r="MI471" s="136"/>
      <c r="MJ471" s="136"/>
      <c r="MK471" s="136"/>
      <c r="ML471" s="136"/>
      <c r="MM471" s="136"/>
      <c r="MN471" s="136"/>
      <c r="MO471" s="136"/>
      <c r="MP471" s="136"/>
      <c r="MQ471" s="136"/>
      <c r="MR471" s="136"/>
      <c r="MS471" s="136"/>
      <c r="MT471" s="136"/>
      <c r="MU471" s="136"/>
      <c r="MV471" s="136"/>
      <c r="MW471" s="136"/>
      <c r="MX471" s="136"/>
      <c r="MY471" s="136"/>
      <c r="MZ471" s="136"/>
      <c r="NA471" s="136"/>
      <c r="NB471" s="136"/>
      <c r="NC471" s="136"/>
      <c r="ND471" s="136"/>
      <c r="NE471" s="136"/>
      <c r="NF471" s="136"/>
      <c r="NG471" s="136"/>
      <c r="NH471" s="136"/>
      <c r="NI471" s="136"/>
      <c r="NJ471" s="136"/>
      <c r="NK471" s="136"/>
      <c r="NL471" s="136"/>
      <c r="NM471" s="136"/>
      <c r="NN471" s="136"/>
      <c r="NO471" s="136"/>
      <c r="NP471" s="136"/>
      <c r="NQ471" s="136"/>
      <c r="NR471" s="136"/>
      <c r="NS471" s="136"/>
      <c r="NT471" s="136"/>
      <c r="NU471" s="136"/>
      <c r="NV471" s="136"/>
      <c r="NW471" s="136"/>
      <c r="NX471" s="136"/>
      <c r="NY471" s="136"/>
      <c r="NZ471" s="136"/>
      <c r="OA471" s="136"/>
      <c r="OB471" s="136"/>
      <c r="OC471" s="136"/>
      <c r="OD471" s="136"/>
      <c r="OE471" s="136"/>
      <c r="OF471" s="136"/>
      <c r="OG471" s="136"/>
      <c r="OH471" s="136"/>
      <c r="OI471" s="136"/>
      <c r="OJ471" s="136"/>
      <c r="OK471" s="136"/>
      <c r="OL471" s="136"/>
      <c r="OM471" s="136"/>
      <c r="ON471" s="136"/>
    </row>
    <row r="472" spans="1:404" ht="20.25" customHeight="1">
      <c r="A472" s="25">
        <v>40319</v>
      </c>
      <c r="B472" s="26" t="s">
        <v>586</v>
      </c>
      <c r="C472" s="27">
        <v>2</v>
      </c>
      <c r="D472" s="14">
        <v>-3.3815</v>
      </c>
      <c r="E472" s="23">
        <v>-60.311619999999998</v>
      </c>
      <c r="F472" s="11" t="s">
        <v>16</v>
      </c>
      <c r="G472" s="13">
        <v>16</v>
      </c>
      <c r="H472" s="11" t="s">
        <v>23</v>
      </c>
      <c r="I472" s="12" t="s">
        <v>587</v>
      </c>
      <c r="J472" s="12" t="s">
        <v>1931</v>
      </c>
      <c r="K472" s="24" t="s">
        <v>546</v>
      </c>
      <c r="L472" s="136">
        <v>0</v>
      </c>
      <c r="M472" s="28">
        <v>8.5</v>
      </c>
      <c r="N472" s="28">
        <v>0.97</v>
      </c>
      <c r="O472" s="28">
        <v>30.73</v>
      </c>
      <c r="P472" s="28">
        <v>68</v>
      </c>
      <c r="Q472" s="28">
        <v>0.99</v>
      </c>
      <c r="R472" s="236">
        <v>106.3</v>
      </c>
      <c r="S472" s="236">
        <v>7.9366666666666674</v>
      </c>
      <c r="T472" s="236">
        <v>5.3999999999999995</v>
      </c>
      <c r="U472" s="236">
        <v>1.3</v>
      </c>
      <c r="V472" s="21" t="s">
        <v>15</v>
      </c>
      <c r="W472" s="28">
        <v>7.59</v>
      </c>
      <c r="X472" s="28">
        <v>1.19</v>
      </c>
      <c r="Y472" s="28">
        <v>4.8</v>
      </c>
      <c r="Z472" s="236">
        <v>6.5</v>
      </c>
      <c r="AA472" s="167">
        <v>4.8</v>
      </c>
      <c r="AB472" s="167">
        <v>6.96</v>
      </c>
      <c r="AC472" s="167">
        <v>31.76</v>
      </c>
      <c r="AD472" s="167">
        <v>0.06</v>
      </c>
      <c r="AE472" s="178" t="s">
        <v>1900</v>
      </c>
      <c r="AF472" s="167">
        <v>1.48</v>
      </c>
      <c r="AG472" s="28" t="s">
        <v>1900</v>
      </c>
      <c r="AH472" s="167">
        <v>2.6</v>
      </c>
      <c r="AI472" s="206">
        <v>8.43</v>
      </c>
      <c r="AJ472" s="167">
        <v>1.19</v>
      </c>
      <c r="AK472" s="167">
        <v>1.8</v>
      </c>
      <c r="AL472" s="167">
        <v>1.05</v>
      </c>
      <c r="AM472" s="206" t="s">
        <v>1907</v>
      </c>
      <c r="AN472" s="29" t="s">
        <v>15</v>
      </c>
      <c r="AO472" s="205">
        <v>43.666666666666664</v>
      </c>
      <c r="AP472" s="205">
        <v>3.956666666666667</v>
      </c>
      <c r="AQ472" s="217">
        <f t="shared" si="98"/>
        <v>47.623333333333335</v>
      </c>
      <c r="AR472" s="261">
        <f t="shared" si="67"/>
        <v>0.91691747742703145</v>
      </c>
      <c r="AS472" s="28">
        <v>2.5499999999999998</v>
      </c>
      <c r="AT472" s="29" t="s">
        <v>15</v>
      </c>
      <c r="AU472" s="29" t="s">
        <v>15</v>
      </c>
      <c r="AV472" s="29" t="s">
        <v>15</v>
      </c>
      <c r="AW472" s="204" t="str">
        <f t="shared" si="99"/>
        <v>&lt;0.17</v>
      </c>
      <c r="AX472" s="28">
        <v>0.3039</v>
      </c>
      <c r="AY472" s="28">
        <v>0.12987000000000001</v>
      </c>
      <c r="AZ472" s="217">
        <f t="shared" si="37"/>
        <v>1.9623372483717452E-2</v>
      </c>
      <c r="BA472" s="28">
        <v>0.17402999999999999</v>
      </c>
      <c r="BB472" s="248">
        <f t="shared" ref="BB472" si="101">(BA472*62.004*0.001)/0.2259</f>
        <v>4.77669593625498E-2</v>
      </c>
      <c r="BC472" s="28">
        <v>0.18307000000000001</v>
      </c>
      <c r="BD472" s="206">
        <f t="shared" si="41"/>
        <v>5.3315305998160083E-2</v>
      </c>
      <c r="BE472" s="28">
        <v>103</v>
      </c>
      <c r="BF472" s="206">
        <f t="shared" si="39"/>
        <v>31.095355889970822</v>
      </c>
      <c r="BG472" s="217" t="s">
        <v>15</v>
      </c>
      <c r="BH472" s="29" t="s">
        <v>15</v>
      </c>
      <c r="BI472" s="29" t="s">
        <v>15</v>
      </c>
      <c r="BJ472" s="309">
        <v>21.428529999999999</v>
      </c>
      <c r="BK472" s="309">
        <v>1575538000</v>
      </c>
      <c r="BL472" s="309">
        <v>271104400</v>
      </c>
      <c r="BM472" s="309">
        <v>0.4682906</v>
      </c>
      <c r="BN472" s="309">
        <v>0.20164109999999999</v>
      </c>
      <c r="BO472" s="309">
        <v>0.17424919999999999</v>
      </c>
      <c r="BP472" s="309">
        <v>0.1429368</v>
      </c>
      <c r="BQ472" s="309">
        <v>4.1120569999999999E-6</v>
      </c>
      <c r="BR472" s="309">
        <v>1.28781E-2</v>
      </c>
      <c r="BS472" s="136">
        <v>13.2599274317423</v>
      </c>
      <c r="BT472" s="136">
        <v>8.18460496266683</v>
      </c>
      <c r="BU472" s="136">
        <v>-4.3494852919442E-4</v>
      </c>
      <c r="BV472" s="136">
        <v>-5.9726389978701899E-4</v>
      </c>
      <c r="BW472" s="136">
        <v>7.3895357005919005E-4</v>
      </c>
      <c r="BX472" s="136">
        <v>53.936579062657302</v>
      </c>
      <c r="BY472" s="136">
        <v>6250.8260243179002</v>
      </c>
      <c r="BZ472" s="136">
        <v>1.5781323009174099E-2</v>
      </c>
      <c r="CA472" s="309">
        <v>8.2393714084974903E-5</v>
      </c>
      <c r="CB472" s="136">
        <v>6040.7089360893297</v>
      </c>
      <c r="CC472" s="136">
        <v>24824.534346004799</v>
      </c>
      <c r="CD472" s="136">
        <v>10463.3357015413</v>
      </c>
      <c r="CE472" s="136">
        <v>0</v>
      </c>
      <c r="CF472" s="136">
        <v>77.501194999999996</v>
      </c>
      <c r="CG472" s="136">
        <v>147.54650899999999</v>
      </c>
      <c r="CH472" s="136">
        <v>26</v>
      </c>
      <c r="CI472" s="136">
        <v>28.066896551724099</v>
      </c>
      <c r="CJ472" s="136">
        <v>27.505817174515201</v>
      </c>
      <c r="CK472" s="136">
        <v>0.1152</v>
      </c>
      <c r="CL472" s="136">
        <v>9.5039999999999996</v>
      </c>
      <c r="CM472" s="136">
        <v>34.847999999999999</v>
      </c>
      <c r="CN472" s="136">
        <v>57.920833000000002</v>
      </c>
      <c r="CO472" s="136">
        <v>29865.992268000002</v>
      </c>
      <c r="CP472" s="136">
        <v>68419.931574000002</v>
      </c>
      <c r="CQ472" s="136">
        <v>85</v>
      </c>
      <c r="CR472" s="136">
        <v>79.427586206896507</v>
      </c>
      <c r="CS472" s="136">
        <v>79.548476454293606</v>
      </c>
      <c r="CT472" s="136">
        <v>1005.9</v>
      </c>
      <c r="CU472" s="136">
        <v>1005.8275862069</v>
      </c>
      <c r="CV472" s="136">
        <v>1006.2149584487501</v>
      </c>
      <c r="CW472" s="136">
        <v>0.8</v>
      </c>
      <c r="CX472" s="136">
        <v>1.19379310344828</v>
      </c>
      <c r="CY472" s="136">
        <v>1.5146814404432101</v>
      </c>
      <c r="CZ472" s="136">
        <v>335</v>
      </c>
      <c r="DA472" s="136">
        <v>161.26896551724101</v>
      </c>
      <c r="DB472" s="136">
        <v>175.426592797784</v>
      </c>
      <c r="DC472" s="136">
        <v>12.175000000000001</v>
      </c>
      <c r="DD472" s="136">
        <v>3108.1</v>
      </c>
      <c r="DE472" s="136">
        <v>7187.00000000001</v>
      </c>
      <c r="DF472" s="136">
        <v>103.375</v>
      </c>
      <c r="DG472" s="136">
        <v>28859.7</v>
      </c>
      <c r="DH472" s="136">
        <v>66171</v>
      </c>
      <c r="DI472" s="136">
        <v>464.55</v>
      </c>
      <c r="DJ472" s="136">
        <v>66228.574999999997</v>
      </c>
      <c r="DK472" s="136">
        <v>163663.67499999999</v>
      </c>
      <c r="DL472" s="136">
        <v>443.6</v>
      </c>
      <c r="DM472" s="136">
        <v>61264.974999999999</v>
      </c>
      <c r="DN472" s="136">
        <v>152795.4</v>
      </c>
      <c r="DO472" s="136">
        <v>7.4880000000000004</v>
      </c>
      <c r="DP472" s="136">
        <v>1828.451</v>
      </c>
      <c r="DQ472" s="136">
        <v>4246.2139999999999</v>
      </c>
      <c r="DR472" s="136">
        <v>0.11</v>
      </c>
      <c r="DS472" s="136">
        <v>56.232999999999997</v>
      </c>
      <c r="DT472" s="136">
        <v>131.619</v>
      </c>
      <c r="DU472" s="136">
        <v>0.55000000000000004</v>
      </c>
      <c r="DV472" s="136">
        <v>293.42500000000001</v>
      </c>
      <c r="DW472" s="136">
        <v>684.55</v>
      </c>
      <c r="DX472" s="136">
        <v>0.7</v>
      </c>
      <c r="DY472" s="136">
        <v>5528.55</v>
      </c>
      <c r="DZ472" s="136">
        <v>10761.2</v>
      </c>
      <c r="EA472" s="136">
        <v>51.8</v>
      </c>
      <c r="EB472" s="136">
        <v>8224.2000000000007</v>
      </c>
      <c r="EC472" s="136">
        <v>20886.2</v>
      </c>
      <c r="ED472" s="136"/>
      <c r="EE472" s="136"/>
      <c r="EF472" s="136"/>
      <c r="EG472" s="136"/>
      <c r="EH472" s="136"/>
      <c r="EI472" s="136"/>
      <c r="EJ472" s="136"/>
      <c r="EK472" s="136"/>
      <c r="EL472" s="136"/>
      <c r="EM472" s="136"/>
      <c r="EN472" s="136"/>
      <c r="EO472" s="136"/>
      <c r="EP472" s="136"/>
      <c r="ER472" s="136"/>
      <c r="ES472" s="136"/>
      <c r="ET472" s="136"/>
      <c r="EU472" s="136"/>
      <c r="EV472" s="136"/>
      <c r="EW472" s="136"/>
      <c r="EX472" s="136"/>
      <c r="EY472" s="136"/>
      <c r="EZ472" s="136"/>
      <c r="FA472" s="136"/>
      <c r="FB472" s="136"/>
      <c r="FC472" s="136"/>
      <c r="FD472" s="136"/>
      <c r="FE472" s="136"/>
      <c r="FF472" s="136"/>
      <c r="FG472" s="136"/>
      <c r="FH472" s="136"/>
      <c r="FI472" s="136"/>
      <c r="FJ472" s="136"/>
      <c r="FK472" s="136"/>
      <c r="FL472" s="136"/>
      <c r="FM472" s="136"/>
      <c r="FN472" s="136"/>
      <c r="FO472" s="136"/>
      <c r="FP472" s="136"/>
      <c r="FQ472" s="136"/>
      <c r="FR472" s="136"/>
      <c r="FS472" s="136"/>
      <c r="FT472" s="136"/>
      <c r="FU472" s="136"/>
      <c r="FV472" s="136"/>
      <c r="FW472" s="136"/>
      <c r="FX472" s="136"/>
      <c r="FY472" s="136"/>
      <c r="FZ472" s="136"/>
      <c r="GA472" s="136"/>
      <c r="GB472" s="136"/>
      <c r="GC472" s="136"/>
      <c r="GD472" s="136"/>
      <c r="GE472" s="136"/>
      <c r="GF472" s="136"/>
      <c r="GG472" s="136"/>
      <c r="GH472" s="136"/>
      <c r="GI472" s="136"/>
      <c r="GJ472" s="136"/>
      <c r="GK472" s="136"/>
      <c r="GL472" s="136"/>
      <c r="GM472" s="136"/>
      <c r="GN472" s="136"/>
      <c r="GO472" s="136"/>
      <c r="GP472" s="136"/>
      <c r="GQ472" s="136"/>
      <c r="GR472" s="136"/>
      <c r="GS472" s="136"/>
      <c r="GT472" s="136"/>
      <c r="GU472" s="136"/>
      <c r="GV472" s="136"/>
      <c r="GW472" s="136"/>
      <c r="GX472" s="136"/>
      <c r="GY472" s="136"/>
      <c r="GZ472" s="136"/>
      <c r="HA472" s="136"/>
      <c r="HB472" s="136"/>
      <c r="HC472" s="136"/>
      <c r="HD472" s="136"/>
      <c r="HE472" s="136"/>
      <c r="HF472" s="136"/>
      <c r="HG472" s="136"/>
      <c r="HH472" s="136"/>
      <c r="HI472" s="136"/>
      <c r="HJ472" s="136"/>
      <c r="HK472" s="136"/>
      <c r="HL472" s="136"/>
      <c r="HM472" s="136"/>
      <c r="HN472" s="136"/>
      <c r="HO472" s="136"/>
      <c r="HP472" s="136"/>
      <c r="HQ472" s="136"/>
      <c r="HR472" s="136"/>
      <c r="HS472" s="136"/>
      <c r="HT472" s="136"/>
      <c r="HU472" s="136"/>
      <c r="HV472" s="136"/>
      <c r="HW472" s="136"/>
      <c r="HX472" s="136"/>
      <c r="HY472" s="136"/>
      <c r="HZ472" s="136"/>
      <c r="IA472" s="136"/>
      <c r="IB472" s="136"/>
      <c r="IC472" s="136"/>
      <c r="ID472" s="136"/>
      <c r="IE472" s="136"/>
      <c r="IF472" s="136"/>
      <c r="IG472" s="136"/>
      <c r="IH472" s="136"/>
      <c r="II472" s="136"/>
      <c r="IJ472" s="136"/>
      <c r="IK472" s="136"/>
      <c r="IL472" s="136"/>
      <c r="IM472" s="136"/>
      <c r="IN472" s="136"/>
      <c r="IO472" s="136"/>
      <c r="IP472" s="136"/>
      <c r="IQ472" s="136"/>
      <c r="IR472" s="136"/>
      <c r="IS472" s="136"/>
      <c r="IT472" s="136"/>
      <c r="IU472" s="136"/>
      <c r="IV472" s="136"/>
      <c r="IW472" s="136"/>
      <c r="IX472" s="136"/>
      <c r="IY472" s="136"/>
      <c r="IZ472" s="136"/>
      <c r="JA472" s="136"/>
      <c r="JB472" s="136"/>
      <c r="JC472" s="136"/>
      <c r="JD472" s="136"/>
      <c r="JE472" s="136"/>
      <c r="JF472" s="136"/>
      <c r="JG472" s="136"/>
      <c r="JH472" s="136"/>
      <c r="JI472" s="136"/>
      <c r="JJ472" s="136"/>
      <c r="JK472" s="136"/>
      <c r="JL472" s="136"/>
      <c r="JM472" s="136"/>
      <c r="JN472" s="136"/>
      <c r="JO472" s="136"/>
      <c r="JP472" s="136"/>
      <c r="JQ472" s="136"/>
      <c r="JR472" s="136"/>
      <c r="JS472" s="136"/>
      <c r="JT472" s="136"/>
      <c r="JU472" s="136"/>
      <c r="JV472" s="136"/>
      <c r="JW472" s="136"/>
      <c r="JX472" s="136"/>
      <c r="JY472" s="136"/>
      <c r="JZ472" s="136"/>
      <c r="KA472" s="136"/>
      <c r="KB472" s="136"/>
      <c r="KC472" s="136"/>
      <c r="KD472" s="136"/>
      <c r="KE472" s="136"/>
      <c r="KF472" s="136"/>
      <c r="KG472" s="136"/>
      <c r="KH472" s="136"/>
      <c r="KI472" s="136"/>
      <c r="KJ472" s="136"/>
      <c r="KK472" s="136"/>
      <c r="KL472" s="136"/>
      <c r="KM472" s="136"/>
      <c r="KN472" s="136"/>
      <c r="KO472" s="136"/>
      <c r="KP472" s="136"/>
      <c r="KQ472" s="136"/>
      <c r="KR472" s="136"/>
      <c r="KS472" s="136"/>
      <c r="KT472" s="136"/>
      <c r="KU472" s="136"/>
      <c r="KV472" s="136"/>
      <c r="KW472" s="136"/>
      <c r="KX472" s="136"/>
      <c r="KY472" s="136"/>
      <c r="KZ472" s="136"/>
      <c r="LA472" s="136"/>
      <c r="LB472" s="136"/>
      <c r="LC472" s="136"/>
      <c r="LD472" s="136"/>
      <c r="LE472" s="136"/>
      <c r="LF472" s="136"/>
      <c r="LG472" s="136"/>
      <c r="LH472" s="136"/>
      <c r="LI472" s="136"/>
      <c r="LJ472" s="136"/>
      <c r="LK472" s="136"/>
      <c r="LL472" s="136"/>
      <c r="LM472" s="136"/>
      <c r="LN472" s="136"/>
      <c r="LO472" s="136"/>
      <c r="LP472" s="136"/>
      <c r="LQ472" s="136"/>
      <c r="LR472" s="136"/>
      <c r="LS472" s="136"/>
      <c r="LT472" s="136"/>
      <c r="LU472" s="136"/>
      <c r="LV472" s="136"/>
      <c r="LW472" s="136"/>
      <c r="LX472" s="136"/>
      <c r="LY472" s="136"/>
      <c r="LZ472" s="136"/>
      <c r="MA472" s="136"/>
      <c r="MB472" s="136"/>
      <c r="MC472" s="136"/>
      <c r="MD472" s="136"/>
      <c r="ME472" s="136"/>
      <c r="MF472" s="136"/>
      <c r="MG472" s="136"/>
      <c r="MH472" s="136"/>
      <c r="MI472" s="136"/>
      <c r="MJ472" s="136"/>
      <c r="MK472" s="136"/>
      <c r="ML472" s="136"/>
      <c r="MM472" s="136"/>
      <c r="MN472" s="136"/>
      <c r="MO472" s="136"/>
      <c r="MP472" s="136"/>
      <c r="MQ472" s="136"/>
      <c r="MR472" s="136"/>
      <c r="MS472" s="136"/>
      <c r="MT472" s="136"/>
      <c r="MU472" s="136"/>
      <c r="MV472" s="136"/>
      <c r="MW472" s="136"/>
      <c r="MX472" s="136"/>
      <c r="MY472" s="136"/>
      <c r="MZ472" s="136"/>
      <c r="NA472" s="136"/>
      <c r="NB472" s="136"/>
      <c r="NC472" s="136"/>
      <c r="ND472" s="136"/>
      <c r="NE472" s="136"/>
      <c r="NF472" s="136"/>
      <c r="NG472" s="136"/>
      <c r="NH472" s="136"/>
      <c r="NI472" s="136"/>
      <c r="NJ472" s="136"/>
      <c r="NK472" s="136"/>
      <c r="NL472" s="136"/>
      <c r="NM472" s="136"/>
      <c r="NN472" s="136"/>
      <c r="NO472" s="136"/>
      <c r="NP472" s="136"/>
      <c r="NQ472" s="136"/>
      <c r="NR472" s="136"/>
      <c r="NS472" s="136"/>
      <c r="NT472" s="136"/>
      <c r="NU472" s="136"/>
      <c r="NV472" s="136"/>
      <c r="NW472" s="136"/>
      <c r="NX472" s="136"/>
      <c r="NY472" s="136"/>
      <c r="NZ472" s="136"/>
      <c r="OA472" s="136"/>
      <c r="OB472" s="136"/>
      <c r="OC472" s="136"/>
      <c r="OD472" s="136"/>
      <c r="OE472" s="136"/>
      <c r="OF472" s="136"/>
      <c r="OG472" s="136"/>
      <c r="OH472" s="136"/>
      <c r="OI472" s="136"/>
      <c r="OJ472" s="136"/>
      <c r="OK472" s="136"/>
      <c r="OL472" s="136"/>
      <c r="OM472" s="136"/>
      <c r="ON472" s="136"/>
    </row>
    <row r="473" spans="1:404" ht="20.25" customHeight="1">
      <c r="A473" s="17">
        <v>40319</v>
      </c>
      <c r="B473" s="18" t="s">
        <v>586</v>
      </c>
      <c r="C473" s="19">
        <v>2</v>
      </c>
      <c r="D473" s="14">
        <v>-3.3815</v>
      </c>
      <c r="E473" s="15">
        <v>-60.311619999999998</v>
      </c>
      <c r="F473" s="11" t="s">
        <v>16</v>
      </c>
      <c r="G473" s="13">
        <v>16</v>
      </c>
      <c r="H473" s="11" t="s">
        <v>23</v>
      </c>
      <c r="I473" s="12" t="s">
        <v>585</v>
      </c>
      <c r="J473" s="12" t="s">
        <v>1931</v>
      </c>
      <c r="K473" s="16" t="s">
        <v>546</v>
      </c>
      <c r="L473" s="136">
        <v>1</v>
      </c>
      <c r="M473" s="20">
        <v>8.5</v>
      </c>
      <c r="N473" s="20">
        <v>0.97</v>
      </c>
      <c r="O473" s="20">
        <v>30.79</v>
      </c>
      <c r="P473" s="20">
        <v>68</v>
      </c>
      <c r="Q473" s="20">
        <v>0.52</v>
      </c>
      <c r="R473" s="228">
        <v>106.86666666666667</v>
      </c>
      <c r="S473" s="228">
        <v>7.97</v>
      </c>
      <c r="T473" s="228">
        <v>5.3999999999999995</v>
      </c>
      <c r="U473" s="228">
        <v>1.3</v>
      </c>
      <c r="V473" s="21" t="s">
        <v>15</v>
      </c>
      <c r="W473" s="20">
        <v>7.6</v>
      </c>
      <c r="X473" s="20">
        <v>1.17</v>
      </c>
      <c r="Y473" s="20">
        <v>5.38</v>
      </c>
      <c r="Z473" s="228">
        <v>6.5</v>
      </c>
      <c r="AA473" s="20">
        <v>4.5999999999999996</v>
      </c>
      <c r="AB473" s="20">
        <v>6.77</v>
      </c>
      <c r="AC473" s="20">
        <v>31.46</v>
      </c>
      <c r="AD473" s="20">
        <v>0.06</v>
      </c>
      <c r="AE473" s="178" t="s">
        <v>1900</v>
      </c>
      <c r="AF473" s="20">
        <v>1.4</v>
      </c>
      <c r="AG473" s="28" t="s">
        <v>1900</v>
      </c>
      <c r="AH473" s="20">
        <v>2.56</v>
      </c>
      <c r="AI473" s="204">
        <v>6.77</v>
      </c>
      <c r="AJ473" s="20">
        <v>0.9</v>
      </c>
      <c r="AK473" s="20">
        <v>1.37</v>
      </c>
      <c r="AL473" s="20">
        <v>0.77</v>
      </c>
      <c r="AM473" s="206" t="s">
        <v>1907</v>
      </c>
      <c r="AN473" s="21" t="s">
        <v>15</v>
      </c>
      <c r="AO473" s="204">
        <v>41.486666666666672</v>
      </c>
      <c r="AP473" s="204">
        <v>2.9633333333333334</v>
      </c>
      <c r="AQ473" s="217">
        <f t="shared" si="98"/>
        <v>44.45</v>
      </c>
      <c r="AR473" s="261">
        <f t="shared" si="67"/>
        <v>0.93333333333333335</v>
      </c>
      <c r="AS473" s="20">
        <v>5.16</v>
      </c>
      <c r="AT473" s="21" t="s">
        <v>15</v>
      </c>
      <c r="AU473" s="21" t="s">
        <v>15</v>
      </c>
      <c r="AV473" s="21" t="s">
        <v>15</v>
      </c>
      <c r="AW473" s="204" t="str">
        <f t="shared" si="99"/>
        <v>&lt;0.17</v>
      </c>
      <c r="AX473" s="20">
        <v>0.21672</v>
      </c>
      <c r="AY473" s="20">
        <v>0.11063000000000001</v>
      </c>
      <c r="AZ473" s="217">
        <f t="shared" ref="AZ473:AZ524" si="102">(AY473*46.005*0.001)/0.304467</f>
        <v>1.6716206189833382E-2</v>
      </c>
      <c r="BA473" s="20">
        <v>0.10609</v>
      </c>
      <c r="BB473" s="248">
        <f t="shared" ref="BB473" si="103">(BA473*62.004*0.001)/0.2259</f>
        <v>2.911909853917663E-2</v>
      </c>
      <c r="BC473" s="20">
        <v>0.12526000000000001</v>
      </c>
      <c r="BD473" s="206">
        <f t="shared" ref="BD473:BD524" si="104">(BC473*94.9698*0.001)/0.3261</f>
        <v>3.6479353413063485E-2</v>
      </c>
      <c r="BE473" s="20">
        <v>86.88</v>
      </c>
      <c r="BF473" s="206">
        <f t="shared" ref="BF473:BF501" si="105">(BE473*92.0815*0.001)/0.30501</f>
        <v>26.228781744860822</v>
      </c>
      <c r="BG473" s="217" t="s">
        <v>15</v>
      </c>
      <c r="BH473" s="21" t="s">
        <v>15</v>
      </c>
      <c r="BI473" s="21" t="s">
        <v>15</v>
      </c>
      <c r="BJ473" s="309">
        <v>21.428529999999999</v>
      </c>
      <c r="BK473" s="309">
        <v>1575538000</v>
      </c>
      <c r="BL473" s="309">
        <v>271104400</v>
      </c>
      <c r="BM473" s="309">
        <v>0.4682906</v>
      </c>
      <c r="BN473" s="309">
        <v>0.20164109999999999</v>
      </c>
      <c r="BO473" s="309">
        <v>0.17424919999999999</v>
      </c>
      <c r="BP473" s="309">
        <v>0.1429368</v>
      </c>
      <c r="BQ473" s="309">
        <v>4.1120569999999999E-6</v>
      </c>
      <c r="BR473" s="309">
        <v>1.28781E-2</v>
      </c>
      <c r="BS473" s="136">
        <v>13.2599274317423</v>
      </c>
      <c r="BT473" s="136">
        <v>8.18460496266683</v>
      </c>
      <c r="BU473" s="136">
        <v>-4.3494852919442E-4</v>
      </c>
      <c r="BV473" s="136">
        <v>-5.9726389978701899E-4</v>
      </c>
      <c r="BW473" s="136">
        <v>7.3895357005919005E-4</v>
      </c>
      <c r="BX473" s="136">
        <v>53.936579062657302</v>
      </c>
      <c r="BY473" s="136">
        <v>6250.8260243179002</v>
      </c>
      <c r="BZ473" s="136">
        <v>1.5781323009174099E-2</v>
      </c>
      <c r="CA473" s="309">
        <v>8.2393714084974903E-5</v>
      </c>
      <c r="CB473" s="136">
        <v>6040.7089360893297</v>
      </c>
      <c r="CC473" s="136">
        <v>24824.534346004799</v>
      </c>
      <c r="CD473" s="136">
        <v>10463.3357015413</v>
      </c>
      <c r="CE473" s="136">
        <v>0</v>
      </c>
      <c r="CF473" s="136">
        <v>77.501194999999996</v>
      </c>
      <c r="CG473" s="136">
        <v>147.54650899999999</v>
      </c>
      <c r="CH473" s="136">
        <v>26</v>
      </c>
      <c r="CI473" s="136">
        <v>28.066896551724099</v>
      </c>
      <c r="CJ473" s="136">
        <v>27.505817174515201</v>
      </c>
      <c r="CK473" s="136">
        <v>0.1152</v>
      </c>
      <c r="CL473" s="136">
        <v>9.5039999999999996</v>
      </c>
      <c r="CM473" s="136">
        <v>34.847999999999999</v>
      </c>
      <c r="CN473" s="136">
        <v>57.920833000000002</v>
      </c>
      <c r="CO473" s="136">
        <v>29865.992268000002</v>
      </c>
      <c r="CP473" s="136">
        <v>68419.931574000002</v>
      </c>
      <c r="CQ473" s="136">
        <v>85</v>
      </c>
      <c r="CR473" s="136">
        <v>79.427586206896507</v>
      </c>
      <c r="CS473" s="136">
        <v>79.548476454293606</v>
      </c>
      <c r="CT473" s="136">
        <v>1005.9</v>
      </c>
      <c r="CU473" s="136">
        <v>1005.8275862069</v>
      </c>
      <c r="CV473" s="136">
        <v>1006.2149584487501</v>
      </c>
      <c r="CW473" s="136">
        <v>0.8</v>
      </c>
      <c r="CX473" s="136">
        <v>1.19379310344828</v>
      </c>
      <c r="CY473" s="136">
        <v>1.5146814404432101</v>
      </c>
      <c r="CZ473" s="136">
        <v>335</v>
      </c>
      <c r="DA473" s="136">
        <v>161.26896551724101</v>
      </c>
      <c r="DB473" s="136">
        <v>175.426592797784</v>
      </c>
      <c r="DC473" s="136">
        <v>12.175000000000001</v>
      </c>
      <c r="DD473" s="136">
        <v>3108.1</v>
      </c>
      <c r="DE473" s="136">
        <v>7187.00000000001</v>
      </c>
      <c r="DF473" s="136">
        <v>103.375</v>
      </c>
      <c r="DG473" s="136">
        <v>28859.7</v>
      </c>
      <c r="DH473" s="136">
        <v>66171</v>
      </c>
      <c r="DI473" s="136">
        <v>464.55</v>
      </c>
      <c r="DJ473" s="136">
        <v>66228.574999999997</v>
      </c>
      <c r="DK473" s="136">
        <v>163663.67499999999</v>
      </c>
      <c r="DL473" s="136">
        <v>443.6</v>
      </c>
      <c r="DM473" s="136">
        <v>61264.974999999999</v>
      </c>
      <c r="DN473" s="136">
        <v>152795.4</v>
      </c>
      <c r="DO473" s="136">
        <v>7.4880000000000004</v>
      </c>
      <c r="DP473" s="136">
        <v>1828.451</v>
      </c>
      <c r="DQ473" s="136">
        <v>4246.2139999999999</v>
      </c>
      <c r="DR473" s="136">
        <v>0.11</v>
      </c>
      <c r="DS473" s="136">
        <v>56.232999999999997</v>
      </c>
      <c r="DT473" s="136">
        <v>131.619</v>
      </c>
      <c r="DU473" s="136">
        <v>0.55000000000000004</v>
      </c>
      <c r="DV473" s="136">
        <v>293.42500000000001</v>
      </c>
      <c r="DW473" s="136">
        <v>684.55</v>
      </c>
      <c r="DX473" s="136">
        <v>0.7</v>
      </c>
      <c r="DY473" s="136">
        <v>5528.55</v>
      </c>
      <c r="DZ473" s="136">
        <v>10761.2</v>
      </c>
      <c r="EA473" s="136">
        <v>51.8</v>
      </c>
      <c r="EB473" s="136">
        <v>8224.2000000000007</v>
      </c>
      <c r="EC473" s="136">
        <v>20886.2</v>
      </c>
      <c r="ED473" s="145">
        <v>0</v>
      </c>
      <c r="EE473" s="145">
        <v>0</v>
      </c>
      <c r="EF473" s="145">
        <v>0</v>
      </c>
      <c r="EG473" s="145">
        <v>21.68315489903781</v>
      </c>
      <c r="EH473" s="145">
        <v>0</v>
      </c>
      <c r="EI473" s="145">
        <v>0</v>
      </c>
      <c r="EJ473" s="145">
        <v>0</v>
      </c>
      <c r="EK473" s="145">
        <v>0</v>
      </c>
      <c r="EL473" s="145">
        <v>0</v>
      </c>
      <c r="EM473" s="145">
        <v>0</v>
      </c>
      <c r="EN473" s="145">
        <v>0</v>
      </c>
      <c r="EO473" s="145">
        <v>1214.2566743461173</v>
      </c>
      <c r="EP473" s="145">
        <v>260.19785878845374</v>
      </c>
      <c r="EQ473" s="149">
        <v>21.68315489903781</v>
      </c>
      <c r="ER473" s="145">
        <v>0</v>
      </c>
      <c r="ES473" s="145">
        <v>0</v>
      </c>
      <c r="ET473" s="145">
        <v>0</v>
      </c>
      <c r="EU473" s="145">
        <v>0</v>
      </c>
      <c r="EV473" s="145">
        <v>0</v>
      </c>
      <c r="EW473" s="145">
        <v>0</v>
      </c>
      <c r="EX473" s="145">
        <v>0</v>
      </c>
      <c r="EY473" s="145">
        <v>0</v>
      </c>
      <c r="EZ473" s="145">
        <v>0</v>
      </c>
      <c r="FA473" s="145">
        <v>0</v>
      </c>
      <c r="FB473" s="145">
        <v>0</v>
      </c>
      <c r="FC473" s="145">
        <v>0</v>
      </c>
      <c r="FD473" s="145">
        <v>0</v>
      </c>
      <c r="FE473" s="145">
        <v>0</v>
      </c>
      <c r="FF473" s="145">
        <v>0</v>
      </c>
      <c r="FG473" s="145">
        <v>0</v>
      </c>
      <c r="FH473" s="145">
        <v>0</v>
      </c>
      <c r="FI473" s="145">
        <v>0</v>
      </c>
      <c r="FJ473" s="145">
        <v>0</v>
      </c>
      <c r="FK473" s="145">
        <v>0</v>
      </c>
      <c r="FL473" s="145">
        <v>0</v>
      </c>
      <c r="FM473" s="145">
        <v>0</v>
      </c>
      <c r="FN473" s="145">
        <v>0</v>
      </c>
      <c r="FO473" s="145">
        <v>0</v>
      </c>
      <c r="FP473" s="145">
        <v>0</v>
      </c>
      <c r="FQ473" s="145">
        <v>0</v>
      </c>
      <c r="FR473" s="145">
        <v>0</v>
      </c>
      <c r="FS473" s="145">
        <v>216.83154899037811</v>
      </c>
      <c r="FT473" s="145">
        <v>0</v>
      </c>
      <c r="FU473" s="145">
        <v>0</v>
      </c>
      <c r="FV473" s="145">
        <v>0</v>
      </c>
      <c r="FW473" s="145">
        <v>0</v>
      </c>
      <c r="FX473" s="145">
        <v>0</v>
      </c>
      <c r="FY473" s="145">
        <v>0</v>
      </c>
      <c r="FZ473" s="145">
        <v>0</v>
      </c>
      <c r="GA473" s="145">
        <v>0</v>
      </c>
      <c r="GB473" s="145">
        <v>498.71256267786964</v>
      </c>
      <c r="GC473" s="145">
        <v>21.68315489903781</v>
      </c>
      <c r="GD473" s="145">
        <v>0</v>
      </c>
      <c r="GE473" s="145">
        <v>0</v>
      </c>
      <c r="GF473" s="145">
        <v>0</v>
      </c>
      <c r="GG473" s="145">
        <v>0</v>
      </c>
      <c r="GH473" s="145">
        <v>0</v>
      </c>
      <c r="GI473" s="145">
        <v>0</v>
      </c>
      <c r="GJ473" s="145">
        <v>0</v>
      </c>
      <c r="GK473" s="145">
        <v>0</v>
      </c>
      <c r="GL473" s="145">
        <v>0</v>
      </c>
      <c r="GM473" s="145">
        <v>0</v>
      </c>
      <c r="GN473" s="145">
        <v>0</v>
      </c>
      <c r="GO473" s="145">
        <v>0</v>
      </c>
      <c r="GP473" s="145">
        <v>21.68315489903781</v>
      </c>
      <c r="GQ473" s="145">
        <v>0</v>
      </c>
      <c r="GR473" s="145">
        <v>130.09892939422687</v>
      </c>
      <c r="GS473" s="145">
        <v>43.366309798075619</v>
      </c>
      <c r="GT473" s="145">
        <v>0</v>
      </c>
      <c r="GU473" s="145">
        <v>0</v>
      </c>
      <c r="GV473" s="145">
        <v>0</v>
      </c>
      <c r="GW473" s="145">
        <v>0</v>
      </c>
      <c r="GX473" s="145">
        <v>0</v>
      </c>
      <c r="GY473" s="145">
        <v>0</v>
      </c>
      <c r="GZ473" s="145">
        <v>65.049464697113436</v>
      </c>
      <c r="HA473" s="145">
        <v>0</v>
      </c>
      <c r="HB473" s="145">
        <v>0</v>
      </c>
      <c r="HC473" s="145">
        <v>0</v>
      </c>
      <c r="HD473" s="145">
        <v>0</v>
      </c>
      <c r="HE473" s="145">
        <v>0</v>
      </c>
      <c r="HF473" s="145">
        <v>0</v>
      </c>
      <c r="HG473" s="145">
        <v>0</v>
      </c>
      <c r="HH473" s="145">
        <v>0</v>
      </c>
      <c r="HI473" s="145">
        <v>0</v>
      </c>
      <c r="HJ473" s="145">
        <v>43.366309798075619</v>
      </c>
      <c r="HK473" s="145">
        <v>0</v>
      </c>
      <c r="HL473" s="145">
        <v>173.46523919230248</v>
      </c>
      <c r="HM473" s="145">
        <v>65.049464697113436</v>
      </c>
      <c r="HN473" s="145">
        <v>65.049464697113436</v>
      </c>
      <c r="HO473" s="145">
        <v>0</v>
      </c>
      <c r="HP473" s="145">
        <v>0</v>
      </c>
      <c r="HQ473" s="145">
        <v>0</v>
      </c>
      <c r="HR473" s="145">
        <v>0</v>
      </c>
      <c r="HS473" s="145">
        <v>43.366309798075619</v>
      </c>
      <c r="HT473" s="145">
        <v>0</v>
      </c>
      <c r="HU473" s="145">
        <v>0</v>
      </c>
      <c r="HV473" s="145">
        <v>0</v>
      </c>
      <c r="HW473" s="145">
        <v>0</v>
      </c>
      <c r="HX473" s="145">
        <v>0</v>
      </c>
      <c r="HY473" s="145">
        <v>173.46523919230248</v>
      </c>
      <c r="HZ473" s="145">
        <v>0</v>
      </c>
      <c r="IA473" s="145">
        <v>0</v>
      </c>
      <c r="IB473" s="145">
        <v>0</v>
      </c>
      <c r="IC473" s="145">
        <v>0</v>
      </c>
      <c r="ID473" s="145">
        <v>21.68315489903781</v>
      </c>
      <c r="IE473" s="145">
        <v>0</v>
      </c>
      <c r="IF473" s="145">
        <v>0</v>
      </c>
      <c r="IG473" s="145">
        <v>0</v>
      </c>
      <c r="IH473" s="145">
        <v>0</v>
      </c>
      <c r="II473" s="145">
        <v>0</v>
      </c>
      <c r="IJ473" s="145">
        <v>0</v>
      </c>
      <c r="IK473" s="145">
        <v>0</v>
      </c>
      <c r="IL473" s="145">
        <v>0</v>
      </c>
      <c r="IM473" s="145">
        <v>0</v>
      </c>
      <c r="IN473" s="145">
        <v>0</v>
      </c>
      <c r="IO473" s="145">
        <v>43.366309798075619</v>
      </c>
      <c r="IP473" s="145">
        <v>0</v>
      </c>
      <c r="IQ473" s="145">
        <v>0</v>
      </c>
      <c r="IR473" s="145">
        <v>0</v>
      </c>
      <c r="IS473" s="145">
        <v>0</v>
      </c>
      <c r="IT473" s="145">
        <v>0</v>
      </c>
      <c r="IU473" s="145">
        <v>0</v>
      </c>
      <c r="IV473" s="145">
        <v>0</v>
      </c>
      <c r="IW473" s="145">
        <v>0</v>
      </c>
      <c r="IX473" s="145">
        <v>0</v>
      </c>
      <c r="IY473" s="145">
        <v>0</v>
      </c>
      <c r="IZ473" s="145">
        <v>0</v>
      </c>
      <c r="JA473" s="145">
        <v>65.049464697113436</v>
      </c>
      <c r="JB473" s="145">
        <v>0</v>
      </c>
      <c r="JC473" s="145">
        <v>0</v>
      </c>
      <c r="JD473" s="145">
        <v>0</v>
      </c>
      <c r="JE473" s="145">
        <v>0</v>
      </c>
      <c r="JF473" s="145">
        <v>0</v>
      </c>
      <c r="JG473" s="145">
        <v>0</v>
      </c>
      <c r="JH473" s="145">
        <v>0</v>
      </c>
      <c r="JI473" s="145">
        <v>0</v>
      </c>
      <c r="JJ473" s="145">
        <v>43.366309798075619</v>
      </c>
      <c r="JK473" s="145">
        <v>216.83154899037811</v>
      </c>
      <c r="JL473" s="145">
        <v>0</v>
      </c>
      <c r="JM473" s="145">
        <v>0</v>
      </c>
      <c r="JN473" s="145">
        <v>0</v>
      </c>
      <c r="JO473" s="145">
        <v>43.366309798075619</v>
      </c>
      <c r="JP473" s="145">
        <v>108.41577449518905</v>
      </c>
      <c r="JQ473" s="145">
        <v>0</v>
      </c>
      <c r="JR473" s="145">
        <v>0</v>
      </c>
      <c r="JS473" s="145">
        <v>130.09892939422687</v>
      </c>
      <c r="JT473" s="145">
        <v>0</v>
      </c>
      <c r="JU473" s="145">
        <v>0</v>
      </c>
      <c r="JV473" s="145">
        <v>216.83154899037811</v>
      </c>
      <c r="JW473" s="145">
        <v>0</v>
      </c>
      <c r="JX473" s="145">
        <v>0</v>
      </c>
      <c r="JY473" s="145">
        <v>0</v>
      </c>
      <c r="JZ473" s="145">
        <v>0</v>
      </c>
      <c r="KA473" s="145">
        <v>43.366309798075619</v>
      </c>
      <c r="KB473" s="145">
        <v>0</v>
      </c>
      <c r="KC473" s="145">
        <v>173.46523919230248</v>
      </c>
      <c r="KD473" s="145">
        <v>845.64304106247459</v>
      </c>
      <c r="KE473" s="145">
        <v>0</v>
      </c>
      <c r="KF473" s="145">
        <v>0</v>
      </c>
      <c r="KG473" s="145">
        <v>0</v>
      </c>
      <c r="KH473" s="145">
        <v>0</v>
      </c>
      <c r="KI473" s="145">
        <v>0</v>
      </c>
      <c r="KJ473" s="145">
        <v>65.049464697113436</v>
      </c>
      <c r="KK473" s="145">
        <v>86.732619596151238</v>
      </c>
      <c r="KL473" s="145">
        <v>65.049464697113422</v>
      </c>
      <c r="KM473" s="145">
        <v>195.14839409134029</v>
      </c>
      <c r="KN473" s="145">
        <v>216.83154899037811</v>
      </c>
      <c r="KO473" s="145">
        <v>1712.969237023987</v>
      </c>
      <c r="KP473" s="145">
        <v>0</v>
      </c>
      <c r="KQ473" s="145">
        <v>0</v>
      </c>
      <c r="KR473" s="145">
        <v>0</v>
      </c>
      <c r="KS473" s="145">
        <v>0</v>
      </c>
      <c r="KT473" s="145">
        <v>0</v>
      </c>
      <c r="KU473" s="145">
        <v>130.09892939422687</v>
      </c>
      <c r="KV473" s="145">
        <v>65.049464697113436</v>
      </c>
      <c r="KW473" s="145">
        <v>0</v>
      </c>
      <c r="KX473" s="145">
        <v>0</v>
      </c>
      <c r="KY473" s="145">
        <v>0</v>
      </c>
      <c r="KZ473" s="145">
        <v>0</v>
      </c>
      <c r="LA473" s="145">
        <v>21.68315489903781</v>
      </c>
      <c r="LB473" s="145">
        <v>0</v>
      </c>
      <c r="LC473" s="145">
        <v>0</v>
      </c>
      <c r="LD473" s="145">
        <v>21.68315489903781</v>
      </c>
      <c r="LE473" s="145">
        <v>65.049464697113436</v>
      </c>
      <c r="LF473" s="145">
        <v>0</v>
      </c>
      <c r="LG473" s="145">
        <v>130.09892939422687</v>
      </c>
      <c r="LH473" s="145">
        <v>0</v>
      </c>
      <c r="LI473" s="145">
        <v>0</v>
      </c>
      <c r="LJ473" s="145">
        <v>0</v>
      </c>
      <c r="LK473" s="145">
        <v>0</v>
      </c>
      <c r="LL473" s="146">
        <v>21.68315489903781</v>
      </c>
      <c r="LM473" s="145">
        <v>0</v>
      </c>
      <c r="LN473" s="145">
        <v>0</v>
      </c>
      <c r="LO473" s="145">
        <v>0</v>
      </c>
      <c r="LP473" s="145">
        <v>0</v>
      </c>
      <c r="LQ473" s="145">
        <v>21.68315489903781</v>
      </c>
      <c r="LR473" s="145">
        <v>0</v>
      </c>
      <c r="LS473" s="145">
        <v>0</v>
      </c>
      <c r="LT473" s="145">
        <v>0</v>
      </c>
      <c r="LU473" s="145">
        <v>0</v>
      </c>
      <c r="LV473" s="145">
        <v>0</v>
      </c>
      <c r="LW473" s="145">
        <v>0</v>
      </c>
      <c r="LX473" s="145">
        <v>0</v>
      </c>
      <c r="LY473" s="145">
        <v>0</v>
      </c>
      <c r="LZ473" s="145">
        <v>0</v>
      </c>
      <c r="MA473" s="145">
        <v>0</v>
      </c>
      <c r="MB473" s="145">
        <v>0</v>
      </c>
      <c r="MC473" s="145">
        <v>0</v>
      </c>
      <c r="MD473" s="145">
        <v>0</v>
      </c>
      <c r="ME473" s="145">
        <v>0</v>
      </c>
      <c r="MF473" s="145">
        <v>0</v>
      </c>
      <c r="MG473" s="145">
        <v>0</v>
      </c>
      <c r="MH473" s="145">
        <v>0</v>
      </c>
      <c r="MI473" s="145">
        <v>0</v>
      </c>
      <c r="MJ473" s="145">
        <v>108.41577449518905</v>
      </c>
      <c r="MK473" s="145">
        <v>0</v>
      </c>
      <c r="ML473" s="145">
        <v>0</v>
      </c>
      <c r="MM473" s="145">
        <v>0</v>
      </c>
      <c r="MN473" s="145">
        <v>0</v>
      </c>
      <c r="MO473" s="145">
        <v>0</v>
      </c>
      <c r="MP473" s="145">
        <v>0</v>
      </c>
      <c r="MQ473" s="145">
        <v>21.68315489903781</v>
      </c>
      <c r="MR473" s="145">
        <v>0</v>
      </c>
      <c r="MS473" s="145">
        <v>0</v>
      </c>
      <c r="MT473" s="145">
        <v>0</v>
      </c>
      <c r="MU473" s="145">
        <v>0</v>
      </c>
      <c r="MV473" s="145">
        <v>0</v>
      </c>
      <c r="MW473" s="145">
        <v>21.68315489903781</v>
      </c>
      <c r="MX473" s="145">
        <v>0</v>
      </c>
      <c r="MY473" s="145">
        <v>0</v>
      </c>
      <c r="MZ473" s="145">
        <v>0</v>
      </c>
      <c r="NA473" s="145">
        <v>0</v>
      </c>
      <c r="NB473" s="145">
        <v>0</v>
      </c>
      <c r="NC473" s="145">
        <v>0</v>
      </c>
      <c r="ND473" s="145">
        <v>0</v>
      </c>
      <c r="NE473" s="145">
        <v>0</v>
      </c>
      <c r="NF473" s="145">
        <v>0</v>
      </c>
      <c r="NG473" s="145">
        <v>21.68315489903781</v>
      </c>
      <c r="NH473" s="145">
        <v>0</v>
      </c>
      <c r="NI473" s="145">
        <v>0</v>
      </c>
      <c r="NJ473" s="145">
        <v>0</v>
      </c>
      <c r="NK473" s="145">
        <v>0</v>
      </c>
      <c r="NL473" s="145">
        <v>0</v>
      </c>
      <c r="NM473" s="145">
        <v>0</v>
      </c>
      <c r="NN473" s="145">
        <v>0</v>
      </c>
      <c r="NO473" s="145">
        <v>0</v>
      </c>
      <c r="NP473" s="145">
        <v>0</v>
      </c>
      <c r="NQ473" s="145">
        <v>0</v>
      </c>
      <c r="NR473" s="145">
        <v>21.68315489903781</v>
      </c>
      <c r="NS473" s="145">
        <v>0</v>
      </c>
      <c r="NT473" s="145">
        <v>0</v>
      </c>
      <c r="NU473" s="145">
        <v>0</v>
      </c>
      <c r="NV473" s="145">
        <v>0</v>
      </c>
      <c r="NW473" s="145">
        <v>0</v>
      </c>
      <c r="NX473" s="145">
        <v>0</v>
      </c>
      <c r="NY473" s="145">
        <v>0</v>
      </c>
      <c r="NZ473" s="145">
        <v>0</v>
      </c>
      <c r="OA473" s="145">
        <v>0</v>
      </c>
      <c r="OB473" s="145">
        <v>0</v>
      </c>
      <c r="OC473" s="145">
        <v>0</v>
      </c>
      <c r="OD473" s="145">
        <v>0</v>
      </c>
      <c r="OE473" s="145">
        <v>0</v>
      </c>
      <c r="OF473" s="145">
        <v>0</v>
      </c>
      <c r="OG473" s="145">
        <v>0</v>
      </c>
      <c r="OH473" s="145">
        <v>0</v>
      </c>
      <c r="OI473" s="145">
        <v>0</v>
      </c>
      <c r="OJ473" s="145">
        <v>0</v>
      </c>
      <c r="OK473" s="145">
        <v>0</v>
      </c>
      <c r="OL473" s="145">
        <v>0</v>
      </c>
      <c r="OM473" s="145">
        <v>0</v>
      </c>
      <c r="ON473" s="145">
        <v>0</v>
      </c>
    </row>
    <row r="474" spans="1:404" ht="20.25" customHeight="1">
      <c r="A474" s="17">
        <v>40319</v>
      </c>
      <c r="B474" s="18" t="s">
        <v>586</v>
      </c>
      <c r="C474" s="19">
        <v>2</v>
      </c>
      <c r="D474" s="14">
        <v>-3.3815</v>
      </c>
      <c r="E474" s="15">
        <v>-60.311619999999998</v>
      </c>
      <c r="F474" s="11" t="s">
        <v>16</v>
      </c>
      <c r="G474" s="13">
        <v>16</v>
      </c>
      <c r="H474" s="11" t="s">
        <v>23</v>
      </c>
      <c r="I474" s="12" t="s">
        <v>588</v>
      </c>
      <c r="J474" s="12" t="s">
        <v>1931</v>
      </c>
      <c r="K474" s="16" t="s">
        <v>546</v>
      </c>
      <c r="L474" s="136">
        <v>0</v>
      </c>
      <c r="M474" s="20">
        <v>8.5</v>
      </c>
      <c r="N474" s="20">
        <v>0.97</v>
      </c>
      <c r="O474" s="20">
        <v>28.49</v>
      </c>
      <c r="P474" s="20">
        <v>64.67</v>
      </c>
      <c r="Q474" s="20">
        <v>7.53</v>
      </c>
      <c r="R474" s="236">
        <v>5.2666666666666666</v>
      </c>
      <c r="S474" s="236">
        <v>0.41</v>
      </c>
      <c r="T474" s="236">
        <v>3.5</v>
      </c>
      <c r="U474" s="236">
        <v>0.83333333333333337</v>
      </c>
      <c r="V474" s="21" t="s">
        <v>15</v>
      </c>
      <c r="W474" s="20">
        <v>6.78</v>
      </c>
      <c r="X474" s="20">
        <v>1.78</v>
      </c>
      <c r="Y474" s="20">
        <v>3.57</v>
      </c>
      <c r="Z474" s="236">
        <v>26.25</v>
      </c>
      <c r="AA474" s="167">
        <v>23.67</v>
      </c>
      <c r="AB474" s="167">
        <v>6.51</v>
      </c>
      <c r="AC474" s="167">
        <v>29.02</v>
      </c>
      <c r="AD474" s="167">
        <v>0.06</v>
      </c>
      <c r="AE474" s="167">
        <v>0.37</v>
      </c>
      <c r="AF474" s="167">
        <v>1.22</v>
      </c>
      <c r="AG474" s="28" t="s">
        <v>1900</v>
      </c>
      <c r="AH474" s="167">
        <v>2.56</v>
      </c>
      <c r="AI474" s="206">
        <v>7.94</v>
      </c>
      <c r="AJ474" s="167">
        <v>0.98</v>
      </c>
      <c r="AK474" s="167">
        <v>1.72</v>
      </c>
      <c r="AL474" s="167">
        <v>0.91</v>
      </c>
      <c r="AM474" s="206">
        <v>0.10968385</v>
      </c>
      <c r="AN474" s="21" t="s">
        <v>15</v>
      </c>
      <c r="AO474" s="204" t="s">
        <v>15</v>
      </c>
      <c r="AP474" s="204" t="s">
        <v>15</v>
      </c>
      <c r="AQ474" s="204" t="s">
        <v>15</v>
      </c>
      <c r="AR474" s="261" t="str">
        <f t="shared" si="67"/>
        <v>NaN</v>
      </c>
      <c r="AS474" s="21" t="s">
        <v>15</v>
      </c>
      <c r="AT474" s="21" t="s">
        <v>15</v>
      </c>
      <c r="AU474" s="21" t="s">
        <v>15</v>
      </c>
      <c r="AV474" s="21" t="s">
        <v>15</v>
      </c>
      <c r="AW474" s="204">
        <f t="shared" si="96"/>
        <v>6.0805791952947335</v>
      </c>
      <c r="AX474" s="20">
        <v>6.5061999999999998</v>
      </c>
      <c r="AY474" s="20">
        <v>1.3631599999999999</v>
      </c>
      <c r="AZ474" s="217">
        <f t="shared" si="102"/>
        <v>0.20597363852240141</v>
      </c>
      <c r="BA474" s="20">
        <v>5.1430499999999997</v>
      </c>
      <c r="BB474" s="248">
        <f t="shared" ref="BB474" si="106">(BA474*62.004*0.001)/0.2259</f>
        <v>1.4116408685258963</v>
      </c>
      <c r="BC474" s="20">
        <v>1.0545100000000001</v>
      </c>
      <c r="BD474" s="206">
        <f t="shared" si="104"/>
        <v>0.3071039674885005</v>
      </c>
      <c r="BE474" s="21" t="s">
        <v>15</v>
      </c>
      <c r="BF474" s="235">
        <v>2.56</v>
      </c>
      <c r="BG474" s="217">
        <f t="shared" ref="BG474:BG524" si="107">(BA474+AY474+AW474)*14.0067*0.001</f>
        <v>0.17629938022173475</v>
      </c>
      <c r="BH474" s="21" t="s">
        <v>15</v>
      </c>
      <c r="BI474" s="21" t="s">
        <v>15</v>
      </c>
      <c r="BJ474" s="309">
        <v>21.428529999999999</v>
      </c>
      <c r="BK474" s="309">
        <v>1575538000</v>
      </c>
      <c r="BL474" s="309">
        <v>271104400</v>
      </c>
      <c r="BM474" s="309">
        <v>0.4682906</v>
      </c>
      <c r="BN474" s="309">
        <v>0.20164109999999999</v>
      </c>
      <c r="BO474" s="309">
        <v>0.17424919999999999</v>
      </c>
      <c r="BP474" s="309">
        <v>0.1429368</v>
      </c>
      <c r="BQ474" s="309">
        <v>4.1120569999999999E-6</v>
      </c>
      <c r="BR474" s="309">
        <v>1.28781E-2</v>
      </c>
      <c r="BS474" s="136">
        <v>13.2599274317423</v>
      </c>
      <c r="BT474" s="136">
        <v>8.18460496266683</v>
      </c>
      <c r="BU474" s="136">
        <v>-4.3494852919442E-4</v>
      </c>
      <c r="BV474" s="136">
        <v>-5.9726389978701899E-4</v>
      </c>
      <c r="BW474" s="136">
        <v>7.3895357005919005E-4</v>
      </c>
      <c r="BX474" s="136">
        <v>53.936579062657302</v>
      </c>
      <c r="BY474" s="136">
        <v>6250.8260243179002</v>
      </c>
      <c r="BZ474" s="136">
        <v>1.5781323009174099E-2</v>
      </c>
      <c r="CA474" s="309">
        <v>8.2393714084974903E-5</v>
      </c>
      <c r="CB474" s="136">
        <v>6040.7089360893297</v>
      </c>
      <c r="CC474" s="136">
        <v>24824.534346004799</v>
      </c>
      <c r="CD474" s="136">
        <v>10463.3357015413</v>
      </c>
      <c r="CE474" s="136">
        <v>0</v>
      </c>
      <c r="CF474" s="136">
        <v>77.501194999999996</v>
      </c>
      <c r="CG474" s="136">
        <v>147.54650899999999</v>
      </c>
      <c r="CH474" s="136">
        <v>26</v>
      </c>
      <c r="CI474" s="136">
        <v>28.066896551724099</v>
      </c>
      <c r="CJ474" s="136">
        <v>27.505817174515201</v>
      </c>
      <c r="CK474" s="136">
        <v>0.1152</v>
      </c>
      <c r="CL474" s="136">
        <v>9.5039999999999996</v>
      </c>
      <c r="CM474" s="136">
        <v>34.847999999999999</v>
      </c>
      <c r="CN474" s="136">
        <v>57.920833000000002</v>
      </c>
      <c r="CO474" s="136">
        <v>29865.992268000002</v>
      </c>
      <c r="CP474" s="136">
        <v>68419.931574000002</v>
      </c>
      <c r="CQ474" s="136">
        <v>85</v>
      </c>
      <c r="CR474" s="136">
        <v>79.427586206896507</v>
      </c>
      <c r="CS474" s="136">
        <v>79.548476454293606</v>
      </c>
      <c r="CT474" s="136">
        <v>1005.9</v>
      </c>
      <c r="CU474" s="136">
        <v>1005.8275862069</v>
      </c>
      <c r="CV474" s="136">
        <v>1006.2149584487501</v>
      </c>
      <c r="CW474" s="136">
        <v>0.8</v>
      </c>
      <c r="CX474" s="136">
        <v>1.19379310344828</v>
      </c>
      <c r="CY474" s="136">
        <v>1.5146814404432101</v>
      </c>
      <c r="CZ474" s="136">
        <v>335</v>
      </c>
      <c r="DA474" s="136">
        <v>161.26896551724101</v>
      </c>
      <c r="DB474" s="136">
        <v>175.426592797784</v>
      </c>
      <c r="DC474" s="136">
        <v>12.175000000000001</v>
      </c>
      <c r="DD474" s="136">
        <v>3108.1</v>
      </c>
      <c r="DE474" s="136">
        <v>7187.00000000001</v>
      </c>
      <c r="DF474" s="136">
        <v>103.375</v>
      </c>
      <c r="DG474" s="136">
        <v>28859.7</v>
      </c>
      <c r="DH474" s="136">
        <v>66171</v>
      </c>
      <c r="DI474" s="136">
        <v>464.55</v>
      </c>
      <c r="DJ474" s="136">
        <v>66228.574999999997</v>
      </c>
      <c r="DK474" s="136">
        <v>163663.67499999999</v>
      </c>
      <c r="DL474" s="136">
        <v>443.6</v>
      </c>
      <c r="DM474" s="136">
        <v>61264.974999999999</v>
      </c>
      <c r="DN474" s="136">
        <v>152795.4</v>
      </c>
      <c r="DO474" s="136">
        <v>7.4880000000000004</v>
      </c>
      <c r="DP474" s="136">
        <v>1828.451</v>
      </c>
      <c r="DQ474" s="136">
        <v>4246.2139999999999</v>
      </c>
      <c r="DR474" s="136">
        <v>0.11</v>
      </c>
      <c r="DS474" s="136">
        <v>56.232999999999997</v>
      </c>
      <c r="DT474" s="136">
        <v>131.619</v>
      </c>
      <c r="DU474" s="136">
        <v>0.55000000000000004</v>
      </c>
      <c r="DV474" s="136">
        <v>293.42500000000001</v>
      </c>
      <c r="DW474" s="136">
        <v>684.55</v>
      </c>
      <c r="DX474" s="136">
        <v>0.7</v>
      </c>
      <c r="DY474" s="136">
        <v>5528.55</v>
      </c>
      <c r="DZ474" s="136">
        <v>10761.2</v>
      </c>
      <c r="EA474" s="136">
        <v>51.8</v>
      </c>
      <c r="EB474" s="136">
        <v>8224.2000000000007</v>
      </c>
      <c r="EC474" s="136">
        <v>20886.2</v>
      </c>
      <c r="ED474" s="136"/>
      <c r="EE474" s="136"/>
      <c r="EF474" s="136"/>
      <c r="EG474" s="136"/>
      <c r="EH474" s="136"/>
      <c r="EI474" s="136"/>
      <c r="EJ474" s="136"/>
      <c r="EK474" s="136"/>
      <c r="EL474" s="136"/>
      <c r="EM474" s="136"/>
      <c r="EN474" s="136"/>
      <c r="EO474" s="136"/>
      <c r="EP474" s="136"/>
      <c r="ER474" s="136"/>
      <c r="ES474" s="136"/>
      <c r="ET474" s="136"/>
      <c r="EU474" s="136"/>
      <c r="EV474" s="136"/>
      <c r="EW474" s="136"/>
      <c r="EX474" s="136"/>
      <c r="EY474" s="136"/>
      <c r="EZ474" s="136"/>
      <c r="FA474" s="136"/>
      <c r="FB474" s="136"/>
      <c r="FC474" s="136"/>
      <c r="FD474" s="136"/>
      <c r="FE474" s="136"/>
      <c r="FF474" s="136"/>
      <c r="FG474" s="136"/>
      <c r="FH474" s="136"/>
      <c r="FI474" s="136"/>
      <c r="FJ474" s="136"/>
      <c r="FK474" s="136"/>
      <c r="FL474" s="136"/>
      <c r="FM474" s="136"/>
      <c r="FN474" s="136"/>
      <c r="FO474" s="136"/>
      <c r="FP474" s="136"/>
      <c r="FQ474" s="136"/>
      <c r="FR474" s="136"/>
      <c r="FS474" s="136"/>
      <c r="FT474" s="136"/>
      <c r="FU474" s="136"/>
      <c r="FV474" s="136"/>
      <c r="FW474" s="136"/>
      <c r="FX474" s="136"/>
      <c r="FY474" s="136"/>
      <c r="FZ474" s="136"/>
      <c r="GA474" s="136"/>
      <c r="GB474" s="136"/>
      <c r="GC474" s="136"/>
      <c r="GD474" s="136"/>
      <c r="GE474" s="136"/>
      <c r="GF474" s="136"/>
      <c r="GG474" s="136"/>
      <c r="GH474" s="136"/>
      <c r="GI474" s="136"/>
      <c r="GJ474" s="136"/>
      <c r="GK474" s="136"/>
      <c r="GL474" s="136"/>
      <c r="GM474" s="136"/>
      <c r="GN474" s="136"/>
      <c r="GO474" s="136"/>
      <c r="GP474" s="136"/>
      <c r="GQ474" s="136"/>
      <c r="GR474" s="136"/>
      <c r="GS474" s="136"/>
      <c r="GT474" s="136"/>
      <c r="GU474" s="136"/>
      <c r="GV474" s="136"/>
      <c r="GW474" s="136"/>
      <c r="GX474" s="136"/>
      <c r="GY474" s="136"/>
      <c r="GZ474" s="136"/>
      <c r="HA474" s="136"/>
      <c r="HB474" s="136"/>
      <c r="HC474" s="136"/>
      <c r="HD474" s="136"/>
      <c r="HE474" s="136"/>
      <c r="HF474" s="136"/>
      <c r="HG474" s="136"/>
      <c r="HH474" s="136"/>
      <c r="HI474" s="136"/>
      <c r="HJ474" s="136"/>
      <c r="HK474" s="136"/>
      <c r="HL474" s="136"/>
      <c r="HM474" s="136"/>
      <c r="HN474" s="136"/>
      <c r="HO474" s="136"/>
      <c r="HP474" s="136"/>
      <c r="HQ474" s="136"/>
      <c r="HR474" s="136"/>
      <c r="HS474" s="136"/>
      <c r="HT474" s="136"/>
      <c r="HU474" s="136"/>
      <c r="HV474" s="136"/>
      <c r="HW474" s="136"/>
      <c r="HX474" s="136"/>
      <c r="HY474" s="136"/>
      <c r="HZ474" s="136"/>
      <c r="IA474" s="136"/>
      <c r="IB474" s="136"/>
      <c r="IC474" s="136"/>
      <c r="ID474" s="136"/>
      <c r="IE474" s="136"/>
      <c r="IF474" s="136"/>
      <c r="IG474" s="136"/>
      <c r="IH474" s="136"/>
      <c r="II474" s="136"/>
      <c r="IJ474" s="136"/>
      <c r="IK474" s="136"/>
      <c r="IL474" s="136"/>
      <c r="IM474" s="136"/>
      <c r="IN474" s="136"/>
      <c r="IO474" s="136"/>
      <c r="IP474" s="136"/>
      <c r="IQ474" s="136"/>
      <c r="IR474" s="136"/>
      <c r="IS474" s="136"/>
      <c r="IT474" s="136"/>
      <c r="IU474" s="136"/>
      <c r="IV474" s="136"/>
      <c r="IW474" s="136"/>
      <c r="IX474" s="136"/>
      <c r="IY474" s="136"/>
      <c r="IZ474" s="136"/>
      <c r="JA474" s="136"/>
      <c r="JB474" s="136"/>
      <c r="JC474" s="136"/>
      <c r="JD474" s="136"/>
      <c r="JE474" s="136"/>
      <c r="JF474" s="136"/>
      <c r="JG474" s="136"/>
      <c r="JH474" s="136"/>
      <c r="JI474" s="136"/>
      <c r="JJ474" s="136"/>
      <c r="JK474" s="136"/>
      <c r="JL474" s="136"/>
      <c r="JM474" s="136"/>
      <c r="JN474" s="136"/>
      <c r="JO474" s="136"/>
      <c r="JP474" s="136"/>
      <c r="JQ474" s="136"/>
      <c r="JR474" s="136"/>
      <c r="JS474" s="136"/>
      <c r="JT474" s="136"/>
      <c r="JU474" s="136"/>
      <c r="JV474" s="136"/>
      <c r="JW474" s="136"/>
      <c r="JX474" s="136"/>
      <c r="JY474" s="136"/>
      <c r="JZ474" s="136"/>
      <c r="KA474" s="136"/>
      <c r="KB474" s="136"/>
      <c r="KC474" s="136"/>
      <c r="KD474" s="136"/>
      <c r="KE474" s="136"/>
      <c r="KF474" s="136"/>
      <c r="KG474" s="136"/>
      <c r="KH474" s="136"/>
      <c r="KI474" s="136"/>
      <c r="KJ474" s="136"/>
      <c r="KK474" s="136"/>
      <c r="KL474" s="136"/>
      <c r="KM474" s="136"/>
      <c r="KN474" s="136"/>
      <c r="KO474" s="136"/>
      <c r="KP474" s="136"/>
      <c r="KQ474" s="136"/>
      <c r="KR474" s="136"/>
      <c r="KS474" s="136"/>
      <c r="KT474" s="136"/>
      <c r="KU474" s="136"/>
      <c r="KV474" s="136"/>
      <c r="KW474" s="136"/>
      <c r="KX474" s="136"/>
      <c r="KY474" s="136"/>
      <c r="KZ474" s="136"/>
      <c r="LA474" s="136"/>
      <c r="LB474" s="136"/>
      <c r="LC474" s="136"/>
      <c r="LD474" s="136"/>
      <c r="LE474" s="136"/>
      <c r="LF474" s="136"/>
      <c r="LG474" s="136"/>
      <c r="LH474" s="136"/>
      <c r="LI474" s="136"/>
      <c r="LJ474" s="136"/>
      <c r="LK474" s="136"/>
      <c r="LL474" s="136"/>
      <c r="LM474" s="136"/>
      <c r="LN474" s="136"/>
      <c r="LO474" s="136"/>
      <c r="LP474" s="136"/>
      <c r="LQ474" s="136"/>
      <c r="LR474" s="136"/>
      <c r="LS474" s="136"/>
      <c r="LT474" s="136"/>
      <c r="LU474" s="136"/>
      <c r="LV474" s="136"/>
      <c r="LW474" s="136"/>
      <c r="LX474" s="136"/>
      <c r="LY474" s="136"/>
      <c r="LZ474" s="136"/>
      <c r="MA474" s="136"/>
      <c r="MB474" s="136"/>
      <c r="MC474" s="136"/>
      <c r="MD474" s="136"/>
      <c r="ME474" s="136"/>
      <c r="MF474" s="136"/>
      <c r="MG474" s="136"/>
      <c r="MH474" s="136"/>
      <c r="MI474" s="136"/>
      <c r="MJ474" s="136"/>
      <c r="MK474" s="136"/>
      <c r="ML474" s="136"/>
      <c r="MM474" s="136"/>
      <c r="MN474" s="136"/>
      <c r="MO474" s="136"/>
      <c r="MP474" s="136"/>
      <c r="MQ474" s="136"/>
      <c r="MR474" s="136"/>
      <c r="MS474" s="136"/>
      <c r="MT474" s="136"/>
      <c r="MU474" s="136"/>
      <c r="MV474" s="136"/>
      <c r="MW474" s="136"/>
      <c r="MX474" s="136"/>
      <c r="MY474" s="136"/>
      <c r="MZ474" s="136"/>
      <c r="NA474" s="136"/>
      <c r="NB474" s="136"/>
      <c r="NC474" s="136"/>
      <c r="ND474" s="136"/>
      <c r="NE474" s="136"/>
      <c r="NF474" s="136"/>
      <c r="NG474" s="136"/>
      <c r="NH474" s="136"/>
      <c r="NI474" s="136"/>
      <c r="NJ474" s="136"/>
      <c r="NK474" s="136"/>
      <c r="NL474" s="136"/>
      <c r="NM474" s="136"/>
      <c r="NN474" s="136"/>
      <c r="NO474" s="136"/>
      <c r="NP474" s="136"/>
      <c r="NQ474" s="136"/>
      <c r="NR474" s="136"/>
      <c r="NS474" s="136"/>
      <c r="NT474" s="136"/>
      <c r="NU474" s="136"/>
      <c r="NV474" s="136"/>
      <c r="NW474" s="136"/>
      <c r="NX474" s="136"/>
      <c r="NY474" s="136"/>
      <c r="NZ474" s="136"/>
      <c r="OA474" s="136"/>
      <c r="OB474" s="136"/>
      <c r="OC474" s="136"/>
      <c r="OD474" s="136"/>
      <c r="OE474" s="136"/>
      <c r="OF474" s="136"/>
      <c r="OG474" s="136"/>
      <c r="OH474" s="136"/>
      <c r="OI474" s="136"/>
      <c r="OJ474" s="136"/>
      <c r="OK474" s="136"/>
      <c r="OL474" s="136"/>
      <c r="OM474" s="136"/>
      <c r="ON474" s="136"/>
    </row>
    <row r="475" spans="1:404" ht="20.25" customHeight="1">
      <c r="A475" s="17">
        <v>40319</v>
      </c>
      <c r="B475" s="18" t="s">
        <v>590</v>
      </c>
      <c r="C475" s="19">
        <v>2</v>
      </c>
      <c r="D475" s="14">
        <v>-3.4004599999999998</v>
      </c>
      <c r="E475" s="15">
        <v>-60.313200000000002</v>
      </c>
      <c r="F475" s="11" t="s">
        <v>16</v>
      </c>
      <c r="G475" s="13">
        <v>17</v>
      </c>
      <c r="H475" s="11" t="s">
        <v>24</v>
      </c>
      <c r="I475" s="12" t="s">
        <v>591</v>
      </c>
      <c r="J475" s="12" t="s">
        <v>1931</v>
      </c>
      <c r="K475" s="16" t="s">
        <v>546</v>
      </c>
      <c r="L475" s="136">
        <v>0</v>
      </c>
      <c r="M475" s="20">
        <v>9</v>
      </c>
      <c r="N475" s="20">
        <v>1.1000000000000001</v>
      </c>
      <c r="O475" s="20">
        <v>30.26</v>
      </c>
      <c r="P475" s="20">
        <v>66</v>
      </c>
      <c r="Q475" s="20">
        <v>0.98</v>
      </c>
      <c r="R475" s="228">
        <v>77.933333333333337</v>
      </c>
      <c r="S475" s="228">
        <v>5.8666666666666671</v>
      </c>
      <c r="T475" s="228">
        <v>4.8666666666666671</v>
      </c>
      <c r="U475" s="228">
        <v>1.1333333333333333</v>
      </c>
      <c r="V475" s="21" t="s">
        <v>15</v>
      </c>
      <c r="W475" s="20">
        <v>7.21</v>
      </c>
      <c r="X475" s="20">
        <v>1.05</v>
      </c>
      <c r="Y475" s="20">
        <v>4.95</v>
      </c>
      <c r="Z475" s="228">
        <v>6.67</v>
      </c>
      <c r="AA475" s="20">
        <v>5.4</v>
      </c>
      <c r="AB475" s="20">
        <v>6.8</v>
      </c>
      <c r="AC475" s="20">
        <v>30.74</v>
      </c>
      <c r="AD475" s="20">
        <v>0.06</v>
      </c>
      <c r="AE475" s="20">
        <v>0.39</v>
      </c>
      <c r="AF475" s="20">
        <v>1.28</v>
      </c>
      <c r="AG475" s="28" t="s">
        <v>1900</v>
      </c>
      <c r="AH475" s="20">
        <v>2.35</v>
      </c>
      <c r="AI475" s="204">
        <v>7.12</v>
      </c>
      <c r="AJ475" s="20">
        <v>0.83</v>
      </c>
      <c r="AK475" s="20">
        <v>1.45</v>
      </c>
      <c r="AL475" s="20">
        <v>0.82</v>
      </c>
      <c r="AM475" s="206" t="s">
        <v>1907</v>
      </c>
      <c r="AN475" s="21" t="s">
        <v>15</v>
      </c>
      <c r="AO475" s="204">
        <v>33.639999999999993</v>
      </c>
      <c r="AP475" s="204">
        <v>6.06</v>
      </c>
      <c r="AQ475" s="217">
        <f t="shared" ref="AQ475:AQ476" si="108">AO475+AP475</f>
        <v>39.699999999999996</v>
      </c>
      <c r="AR475" s="261">
        <f t="shared" si="67"/>
        <v>0.8473551637279596</v>
      </c>
      <c r="AS475" s="20">
        <v>10.1</v>
      </c>
      <c r="AT475" s="21" t="s">
        <v>15</v>
      </c>
      <c r="AU475" s="21" t="s">
        <v>15</v>
      </c>
      <c r="AV475" s="21" t="s">
        <v>15</v>
      </c>
      <c r="AW475" s="204" t="str">
        <f t="shared" ref="AW475:AW476" si="109">IF(AM475="&lt;0.003","&lt;0.17",(AM475*1000)/1.28784/14.0067)</f>
        <v>&lt;0.17</v>
      </c>
      <c r="AX475" s="20">
        <v>0.13861000000000001</v>
      </c>
      <c r="AY475" s="20">
        <v>0.18786</v>
      </c>
      <c r="AZ475" s="217">
        <f t="shared" si="102"/>
        <v>2.8385668397560328E-2</v>
      </c>
      <c r="BA475" s="198" t="s">
        <v>1895</v>
      </c>
      <c r="BB475" s="248" t="s">
        <v>1907</v>
      </c>
      <c r="BC475" s="20">
        <v>0.17574999999999999</v>
      </c>
      <c r="BD475" s="206">
        <f t="shared" si="104"/>
        <v>5.1183509199632021E-2</v>
      </c>
      <c r="BE475" s="21" t="s">
        <v>15</v>
      </c>
      <c r="BF475" s="233">
        <v>2.35</v>
      </c>
      <c r="BG475" s="217" t="s">
        <v>15</v>
      </c>
      <c r="BH475" s="21" t="s">
        <v>15</v>
      </c>
      <c r="BI475" s="21" t="s">
        <v>15</v>
      </c>
      <c r="BJ475" s="309">
        <v>21.428529999999999</v>
      </c>
      <c r="BK475" s="309">
        <v>1575538000</v>
      </c>
      <c r="BL475" s="309">
        <v>271104400</v>
      </c>
      <c r="BM475" s="309">
        <v>0.4682906</v>
      </c>
      <c r="BN475" s="309">
        <v>0.20164109999999999</v>
      </c>
      <c r="BO475" s="309">
        <v>0.17424919999999999</v>
      </c>
      <c r="BP475" s="309">
        <v>0.1429368</v>
      </c>
      <c r="BQ475" s="309">
        <v>4.1120569999999999E-6</v>
      </c>
      <c r="BR475" s="309">
        <v>1.28781E-2</v>
      </c>
      <c r="BS475" s="136">
        <v>12.938242197036701</v>
      </c>
      <c r="BT475" s="136">
        <v>8.5063889026641792</v>
      </c>
      <c r="BU475" s="136">
        <v>-2.8883287741337002E-3</v>
      </c>
      <c r="BV475" s="136">
        <v>-5.56568737374619E-3</v>
      </c>
      <c r="BW475" s="136">
        <v>8.4895527688786405E-3</v>
      </c>
      <c r="BX475" s="136">
        <v>62.572820154859599</v>
      </c>
      <c r="BY475" s="136">
        <v>3757.0185722075798</v>
      </c>
      <c r="BZ475" s="136">
        <v>2.5728394632663098E-3</v>
      </c>
      <c r="CA475" s="136">
        <v>7.5273015997376997E-4</v>
      </c>
      <c r="CB475" s="136">
        <v>58794.762362472</v>
      </c>
      <c r="CC475" s="136">
        <v>3254.5793458244102</v>
      </c>
      <c r="CD475" s="136">
        <v>1164.67685863222</v>
      </c>
      <c r="CE475" s="136">
        <v>0</v>
      </c>
      <c r="CF475" s="136">
        <v>77.501194999999996</v>
      </c>
      <c r="CG475" s="136">
        <v>147.54650899999999</v>
      </c>
      <c r="CH475" s="136">
        <v>26.8</v>
      </c>
      <c r="CI475" s="136">
        <v>28.068275862069001</v>
      </c>
      <c r="CJ475" s="136">
        <v>27.494736842105301</v>
      </c>
      <c r="CK475" s="136">
        <v>5.3999999999999999E-2</v>
      </c>
      <c r="CL475" s="136">
        <v>9.6731999999999996</v>
      </c>
      <c r="CM475" s="136">
        <v>34.894799999999996</v>
      </c>
      <c r="CN475" s="136">
        <v>0</v>
      </c>
      <c r="CO475" s="136">
        <v>29807.949444000002</v>
      </c>
      <c r="CP475" s="136">
        <v>68361.934028000003</v>
      </c>
      <c r="CQ475" s="136">
        <v>87</v>
      </c>
      <c r="CR475" s="136">
        <v>79.372413793103405</v>
      </c>
      <c r="CS475" s="136">
        <v>79.570637119113599</v>
      </c>
      <c r="CT475" s="136">
        <v>1004.5</v>
      </c>
      <c r="CU475" s="136">
        <v>1005.85034482759</v>
      </c>
      <c r="CV475" s="136">
        <v>1006.21246537396</v>
      </c>
      <c r="CW475" s="136">
        <v>0.3</v>
      </c>
      <c r="CX475" s="136">
        <v>1.22758620689655</v>
      </c>
      <c r="CY475" s="136">
        <v>1.51412742382271</v>
      </c>
      <c r="CZ475" s="136">
        <v>351</v>
      </c>
      <c r="DA475" s="136">
        <v>163.47586206896599</v>
      </c>
      <c r="DB475" s="136">
        <v>175.675900277008</v>
      </c>
      <c r="DC475" s="136">
        <v>0</v>
      </c>
      <c r="DD475" s="136">
        <v>3094.35</v>
      </c>
      <c r="DE475" s="136">
        <v>7174.4000000000096</v>
      </c>
      <c r="DF475" s="136">
        <v>0</v>
      </c>
      <c r="DG475" s="136">
        <v>28743.174999999999</v>
      </c>
      <c r="DH475" s="136">
        <v>66064.074999999997</v>
      </c>
      <c r="DI475" s="136">
        <v>452.65</v>
      </c>
      <c r="DJ475" s="136">
        <v>66190.600000000006</v>
      </c>
      <c r="DK475" s="136">
        <v>163585.97500000001</v>
      </c>
      <c r="DL475" s="136">
        <v>424.07499999999999</v>
      </c>
      <c r="DM475" s="136">
        <v>61261.574999999997</v>
      </c>
      <c r="DN475" s="136">
        <v>152752.42499999999</v>
      </c>
      <c r="DO475" s="136">
        <v>0</v>
      </c>
      <c r="DP475" s="136">
        <v>1820.2829999999999</v>
      </c>
      <c r="DQ475" s="136">
        <v>4238.6090000000004</v>
      </c>
      <c r="DR475" s="136">
        <v>0</v>
      </c>
      <c r="DS475" s="136">
        <v>56.121000000000002</v>
      </c>
      <c r="DT475" s="136">
        <v>131.50899999999999</v>
      </c>
      <c r="DU475" s="136">
        <v>0</v>
      </c>
      <c r="DV475" s="136">
        <v>292.875</v>
      </c>
      <c r="DW475" s="136">
        <v>684</v>
      </c>
      <c r="DX475" s="136">
        <v>0</v>
      </c>
      <c r="DY475" s="136">
        <v>5527.9</v>
      </c>
      <c r="DZ475" s="136">
        <v>10760.45</v>
      </c>
      <c r="EA475" s="136">
        <v>0</v>
      </c>
      <c r="EB475" s="136">
        <v>8166.2250000000004</v>
      </c>
      <c r="EC475" s="136">
        <v>20832.849999999999</v>
      </c>
      <c r="ED475" s="136"/>
      <c r="EE475" s="136"/>
      <c r="EF475" s="136"/>
      <c r="EG475" s="136"/>
      <c r="EH475" s="136"/>
      <c r="EI475" s="136"/>
      <c r="EJ475" s="136"/>
      <c r="EK475" s="136"/>
      <c r="EL475" s="136"/>
      <c r="EM475" s="136"/>
      <c r="EN475" s="136"/>
      <c r="EO475" s="136"/>
      <c r="EP475" s="136"/>
      <c r="ER475" s="136"/>
      <c r="ES475" s="136"/>
      <c r="ET475" s="136"/>
      <c r="EU475" s="136"/>
      <c r="EV475" s="136"/>
      <c r="EW475" s="136"/>
      <c r="EX475" s="136"/>
      <c r="EY475" s="136"/>
      <c r="EZ475" s="136"/>
      <c r="FA475" s="136"/>
      <c r="FB475" s="136"/>
      <c r="FC475" s="136"/>
      <c r="FD475" s="136"/>
      <c r="FE475" s="136"/>
      <c r="FF475" s="136"/>
      <c r="FG475" s="136"/>
      <c r="FH475" s="136"/>
      <c r="FI475" s="136"/>
      <c r="FJ475" s="136"/>
      <c r="FK475" s="136"/>
      <c r="FL475" s="136"/>
      <c r="FM475" s="136"/>
      <c r="FN475" s="136"/>
      <c r="FO475" s="136"/>
      <c r="FP475" s="136"/>
      <c r="FQ475" s="136"/>
      <c r="FR475" s="136"/>
      <c r="FS475" s="136"/>
      <c r="FT475" s="136"/>
      <c r="FU475" s="136"/>
      <c r="FV475" s="136"/>
      <c r="FW475" s="136"/>
      <c r="FX475" s="136"/>
      <c r="FY475" s="136"/>
      <c r="FZ475" s="136"/>
      <c r="GA475" s="136"/>
      <c r="GB475" s="136"/>
      <c r="GC475" s="136"/>
      <c r="GD475" s="136"/>
      <c r="GE475" s="136"/>
      <c r="GF475" s="136"/>
      <c r="GG475" s="136"/>
      <c r="GH475" s="136"/>
      <c r="GI475" s="136"/>
      <c r="GJ475" s="136"/>
      <c r="GK475" s="136"/>
      <c r="GL475" s="136"/>
      <c r="GM475" s="136"/>
      <c r="GN475" s="136"/>
      <c r="GO475" s="136"/>
      <c r="GP475" s="136"/>
      <c r="GQ475" s="136"/>
      <c r="GR475" s="136"/>
      <c r="GS475" s="136"/>
      <c r="GT475" s="136"/>
      <c r="GU475" s="136"/>
      <c r="GV475" s="136"/>
      <c r="GW475" s="136"/>
      <c r="GX475" s="136"/>
      <c r="GY475" s="136"/>
      <c r="GZ475" s="136"/>
      <c r="HA475" s="136"/>
      <c r="HB475" s="136"/>
      <c r="HC475" s="136"/>
      <c r="HD475" s="136"/>
      <c r="HE475" s="136"/>
      <c r="HF475" s="136"/>
      <c r="HG475" s="136"/>
      <c r="HH475" s="136"/>
      <c r="HI475" s="136"/>
      <c r="HJ475" s="136"/>
      <c r="HK475" s="136"/>
      <c r="HL475" s="136"/>
      <c r="HM475" s="136"/>
      <c r="HN475" s="136"/>
      <c r="HO475" s="136"/>
      <c r="HP475" s="136"/>
      <c r="HQ475" s="136"/>
      <c r="HR475" s="136"/>
      <c r="HS475" s="136"/>
      <c r="HT475" s="136"/>
      <c r="HU475" s="136"/>
      <c r="HV475" s="136"/>
      <c r="HW475" s="136"/>
      <c r="HX475" s="136"/>
      <c r="HY475" s="136"/>
      <c r="HZ475" s="136"/>
      <c r="IA475" s="136"/>
      <c r="IB475" s="136"/>
      <c r="IC475" s="136"/>
      <c r="ID475" s="136"/>
      <c r="IE475" s="136"/>
      <c r="IF475" s="136"/>
      <c r="IG475" s="136"/>
      <c r="IH475" s="136"/>
      <c r="II475" s="136"/>
      <c r="IJ475" s="136"/>
      <c r="IK475" s="136"/>
      <c r="IL475" s="136"/>
      <c r="IM475" s="136"/>
      <c r="IN475" s="136"/>
      <c r="IO475" s="136"/>
      <c r="IP475" s="136"/>
      <c r="IQ475" s="136"/>
      <c r="IR475" s="136"/>
      <c r="IS475" s="136"/>
      <c r="IT475" s="136"/>
      <c r="IU475" s="136"/>
      <c r="IV475" s="136"/>
      <c r="IW475" s="136"/>
      <c r="IX475" s="136"/>
      <c r="IY475" s="136"/>
      <c r="IZ475" s="136"/>
      <c r="JA475" s="136"/>
      <c r="JB475" s="136"/>
      <c r="JC475" s="136"/>
      <c r="JD475" s="136"/>
      <c r="JE475" s="136"/>
      <c r="JF475" s="136"/>
      <c r="JG475" s="136"/>
      <c r="JH475" s="136"/>
      <c r="JI475" s="136"/>
      <c r="JJ475" s="136"/>
      <c r="JK475" s="136"/>
      <c r="JL475" s="136"/>
      <c r="JM475" s="136"/>
      <c r="JN475" s="136"/>
      <c r="JO475" s="136"/>
      <c r="JP475" s="136"/>
      <c r="JQ475" s="136"/>
      <c r="JR475" s="136"/>
      <c r="JS475" s="136"/>
      <c r="JT475" s="136"/>
      <c r="JU475" s="136"/>
      <c r="JV475" s="136"/>
      <c r="JW475" s="136"/>
      <c r="JX475" s="136"/>
      <c r="JY475" s="136"/>
      <c r="JZ475" s="136"/>
      <c r="KA475" s="136"/>
      <c r="KB475" s="136"/>
      <c r="KC475" s="136"/>
      <c r="KD475" s="136"/>
      <c r="KE475" s="136"/>
      <c r="KF475" s="136"/>
      <c r="KG475" s="136"/>
      <c r="KH475" s="136"/>
      <c r="KI475" s="136"/>
      <c r="KJ475" s="136"/>
      <c r="KK475" s="136"/>
      <c r="KL475" s="136"/>
      <c r="KM475" s="136"/>
      <c r="KN475" s="136"/>
      <c r="KO475" s="136"/>
      <c r="KP475" s="136"/>
      <c r="KQ475" s="136"/>
      <c r="KR475" s="136"/>
      <c r="KS475" s="136"/>
      <c r="KT475" s="136"/>
      <c r="KU475" s="136"/>
      <c r="KV475" s="136"/>
      <c r="KW475" s="136"/>
      <c r="KX475" s="136"/>
      <c r="KY475" s="136"/>
      <c r="KZ475" s="136"/>
      <c r="LA475" s="136"/>
      <c r="LB475" s="136"/>
      <c r="LC475" s="136"/>
      <c r="LD475" s="136"/>
      <c r="LE475" s="136"/>
      <c r="LF475" s="136"/>
      <c r="LG475" s="136"/>
      <c r="LH475" s="136"/>
      <c r="LI475" s="136"/>
      <c r="LJ475" s="136"/>
      <c r="LK475" s="136"/>
      <c r="LL475" s="136"/>
      <c r="LM475" s="136"/>
      <c r="LN475" s="136"/>
      <c r="LO475" s="136"/>
      <c r="LP475" s="136"/>
      <c r="LQ475" s="136"/>
      <c r="LR475" s="136"/>
      <c r="LS475" s="136"/>
      <c r="LT475" s="136"/>
      <c r="LU475" s="136"/>
      <c r="LV475" s="136"/>
      <c r="LW475" s="136"/>
      <c r="LX475" s="136"/>
      <c r="LY475" s="136"/>
      <c r="LZ475" s="136"/>
      <c r="MA475" s="136"/>
      <c r="MB475" s="136"/>
      <c r="MC475" s="136"/>
      <c r="MD475" s="136"/>
      <c r="ME475" s="136"/>
      <c r="MF475" s="136"/>
      <c r="MG475" s="136"/>
      <c r="MH475" s="136"/>
      <c r="MI475" s="136"/>
      <c r="MJ475" s="136"/>
      <c r="MK475" s="136"/>
      <c r="ML475" s="136"/>
      <c r="MM475" s="136"/>
      <c r="MN475" s="136"/>
      <c r="MO475" s="136"/>
      <c r="MP475" s="136"/>
      <c r="MQ475" s="136"/>
      <c r="MR475" s="136"/>
      <c r="MS475" s="136"/>
      <c r="MT475" s="136"/>
      <c r="MU475" s="136"/>
      <c r="MV475" s="136"/>
      <c r="MW475" s="136"/>
      <c r="MX475" s="136"/>
      <c r="MY475" s="136"/>
      <c r="MZ475" s="136"/>
      <c r="NA475" s="136"/>
      <c r="NB475" s="136"/>
      <c r="NC475" s="136"/>
      <c r="ND475" s="136"/>
      <c r="NE475" s="136"/>
      <c r="NF475" s="136"/>
      <c r="NG475" s="136"/>
      <c r="NH475" s="136"/>
      <c r="NI475" s="136"/>
      <c r="NJ475" s="136"/>
      <c r="NK475" s="136"/>
      <c r="NL475" s="136"/>
      <c r="NM475" s="136"/>
      <c r="NN475" s="136"/>
      <c r="NO475" s="136"/>
      <c r="NP475" s="136"/>
      <c r="NQ475" s="136"/>
      <c r="NR475" s="136"/>
      <c r="NS475" s="136"/>
      <c r="NT475" s="136"/>
      <c r="NU475" s="136"/>
      <c r="NV475" s="136"/>
      <c r="NW475" s="136"/>
      <c r="NX475" s="136"/>
      <c r="NY475" s="136"/>
      <c r="NZ475" s="136"/>
      <c r="OA475" s="136"/>
      <c r="OB475" s="136"/>
      <c r="OC475" s="136"/>
      <c r="OD475" s="136"/>
      <c r="OE475" s="136"/>
      <c r="OF475" s="136"/>
      <c r="OG475" s="136"/>
      <c r="OH475" s="136"/>
      <c r="OI475" s="136"/>
      <c r="OJ475" s="136"/>
      <c r="OK475" s="136"/>
      <c r="OL475" s="136"/>
      <c r="OM475" s="136"/>
      <c r="ON475" s="136"/>
    </row>
    <row r="476" spans="1:404" ht="20.25" customHeight="1">
      <c r="A476" s="25">
        <v>40319</v>
      </c>
      <c r="B476" s="26" t="s">
        <v>590</v>
      </c>
      <c r="C476" s="27">
        <v>2</v>
      </c>
      <c r="D476" s="14">
        <v>-3.4004599999999998</v>
      </c>
      <c r="E476" s="23">
        <v>-60.313200000000002</v>
      </c>
      <c r="F476" s="11" t="s">
        <v>16</v>
      </c>
      <c r="G476" s="13">
        <v>17</v>
      </c>
      <c r="H476" s="11" t="s">
        <v>24</v>
      </c>
      <c r="I476" s="12" t="s">
        <v>589</v>
      </c>
      <c r="J476" s="12" t="s">
        <v>1931</v>
      </c>
      <c r="K476" s="24" t="s">
        <v>546</v>
      </c>
      <c r="L476" s="136">
        <v>1</v>
      </c>
      <c r="M476" s="28">
        <v>9</v>
      </c>
      <c r="N476" s="28">
        <v>1.1000000000000001</v>
      </c>
      <c r="O476" s="28">
        <v>30.31</v>
      </c>
      <c r="P476" s="28">
        <v>66</v>
      </c>
      <c r="Q476" s="28">
        <v>0.54</v>
      </c>
      <c r="R476" s="236">
        <v>82.25</v>
      </c>
      <c r="S476" s="236">
        <v>6.1850000000000005</v>
      </c>
      <c r="T476" s="236">
        <v>4.75</v>
      </c>
      <c r="U476" s="236">
        <v>1.1000000000000001</v>
      </c>
      <c r="V476" s="21" t="s">
        <v>15</v>
      </c>
      <c r="W476" s="28">
        <v>7.25</v>
      </c>
      <c r="X476" s="28">
        <v>1.03</v>
      </c>
      <c r="Y476" s="28">
        <v>6.97</v>
      </c>
      <c r="Z476" s="236">
        <v>7.6</v>
      </c>
      <c r="AA476" s="167">
        <v>5.4</v>
      </c>
      <c r="AB476" s="167">
        <v>6.81</v>
      </c>
      <c r="AC476" s="167">
        <v>31.27</v>
      </c>
      <c r="AD476" s="167">
        <v>0.06</v>
      </c>
      <c r="AE476" s="178" t="s">
        <v>1900</v>
      </c>
      <c r="AF476" s="167">
        <v>1.36</v>
      </c>
      <c r="AG476" s="28" t="s">
        <v>1900</v>
      </c>
      <c r="AH476" s="167">
        <v>2.65</v>
      </c>
      <c r="AI476" s="206">
        <v>8.5399999999999991</v>
      </c>
      <c r="AJ476" s="167">
        <v>1.24</v>
      </c>
      <c r="AK476" s="167">
        <v>1.9</v>
      </c>
      <c r="AL476" s="167">
        <v>1.1100000000000001</v>
      </c>
      <c r="AM476" s="206" t="s">
        <v>1907</v>
      </c>
      <c r="AN476" s="29" t="s">
        <v>15</v>
      </c>
      <c r="AO476" s="205">
        <v>21.506666666666664</v>
      </c>
      <c r="AP476" s="205">
        <v>4.3233333333333333</v>
      </c>
      <c r="AQ476" s="217">
        <f t="shared" si="108"/>
        <v>25.83</v>
      </c>
      <c r="AR476" s="261">
        <f t="shared" si="67"/>
        <v>0.83262356433088136</v>
      </c>
      <c r="AS476" s="28">
        <v>8.64</v>
      </c>
      <c r="AT476" s="29" t="s">
        <v>15</v>
      </c>
      <c r="AU476" s="29" t="s">
        <v>15</v>
      </c>
      <c r="AV476" s="29" t="s">
        <v>15</v>
      </c>
      <c r="AW476" s="204" t="str">
        <f t="shared" si="109"/>
        <v>&lt;0.17</v>
      </c>
      <c r="AX476" s="28">
        <v>2.0639999999999999E-2</v>
      </c>
      <c r="AY476" s="28">
        <v>6.2530000000000002E-2</v>
      </c>
      <c r="AZ476" s="217">
        <f t="shared" si="102"/>
        <v>9.4482904551232167E-3</v>
      </c>
      <c r="BA476" s="198" t="s">
        <v>1895</v>
      </c>
      <c r="BB476" s="248" t="s">
        <v>1907</v>
      </c>
      <c r="BC476" s="28">
        <v>0.14452999999999999</v>
      </c>
      <c r="BD476" s="206">
        <f t="shared" si="104"/>
        <v>4.2091337608095677E-2</v>
      </c>
      <c r="BE476" s="28">
        <v>91.38</v>
      </c>
      <c r="BF476" s="206">
        <f t="shared" si="105"/>
        <v>27.58731671092751</v>
      </c>
      <c r="BG476" s="217" t="s">
        <v>15</v>
      </c>
      <c r="BH476" s="29" t="s">
        <v>15</v>
      </c>
      <c r="BI476" s="29" t="s">
        <v>15</v>
      </c>
      <c r="BJ476" s="309">
        <v>21.428529999999999</v>
      </c>
      <c r="BK476" s="309">
        <v>1575538000</v>
      </c>
      <c r="BL476" s="309">
        <v>271104400</v>
      </c>
      <c r="BM476" s="309">
        <v>0.4682906</v>
      </c>
      <c r="BN476" s="309">
        <v>0.20164109999999999</v>
      </c>
      <c r="BO476" s="309">
        <v>0.17424919999999999</v>
      </c>
      <c r="BP476" s="309">
        <v>0.1429368</v>
      </c>
      <c r="BQ476" s="309">
        <v>4.1120569999999999E-6</v>
      </c>
      <c r="BR476" s="309">
        <v>1.28781E-2</v>
      </c>
      <c r="BS476" s="136">
        <v>12.938242197036701</v>
      </c>
      <c r="BT476" s="136">
        <v>8.5063889026641792</v>
      </c>
      <c r="BU476" s="136">
        <v>-2.8883287741337002E-3</v>
      </c>
      <c r="BV476" s="136">
        <v>-5.56568737374619E-3</v>
      </c>
      <c r="BW476" s="136">
        <v>8.4895527688786405E-3</v>
      </c>
      <c r="BX476" s="136">
        <v>62.572820154859599</v>
      </c>
      <c r="BY476" s="136">
        <v>3757.0185722075798</v>
      </c>
      <c r="BZ476" s="136">
        <v>2.5728394632663098E-3</v>
      </c>
      <c r="CA476" s="136">
        <v>7.5273015997376997E-4</v>
      </c>
      <c r="CB476" s="136">
        <v>58794.762362472</v>
      </c>
      <c r="CC476" s="136">
        <v>3254.5793458244102</v>
      </c>
      <c r="CD476" s="136">
        <v>1164.67685863222</v>
      </c>
      <c r="CE476" s="136">
        <v>0</v>
      </c>
      <c r="CF476" s="136">
        <v>77.501194999999996</v>
      </c>
      <c r="CG476" s="136">
        <v>147.54650899999999</v>
      </c>
      <c r="CH476" s="136">
        <v>26.8</v>
      </c>
      <c r="CI476" s="136">
        <v>28.068275862069001</v>
      </c>
      <c r="CJ476" s="136">
        <v>27.494736842105301</v>
      </c>
      <c r="CK476" s="136">
        <v>5.3999999999999999E-2</v>
      </c>
      <c r="CL476" s="136">
        <v>9.6731999999999996</v>
      </c>
      <c r="CM476" s="136">
        <v>34.894799999999996</v>
      </c>
      <c r="CN476" s="136">
        <v>0</v>
      </c>
      <c r="CO476" s="136">
        <v>29807.949444000002</v>
      </c>
      <c r="CP476" s="136">
        <v>68361.934028000003</v>
      </c>
      <c r="CQ476" s="136">
        <v>87</v>
      </c>
      <c r="CR476" s="136">
        <v>79.372413793103405</v>
      </c>
      <c r="CS476" s="136">
        <v>79.570637119113599</v>
      </c>
      <c r="CT476" s="136">
        <v>1004.5</v>
      </c>
      <c r="CU476" s="136">
        <v>1005.85034482759</v>
      </c>
      <c r="CV476" s="136">
        <v>1006.21246537396</v>
      </c>
      <c r="CW476" s="136">
        <v>0.3</v>
      </c>
      <c r="CX476" s="136">
        <v>1.22758620689655</v>
      </c>
      <c r="CY476" s="136">
        <v>1.51412742382271</v>
      </c>
      <c r="CZ476" s="136">
        <v>351</v>
      </c>
      <c r="DA476" s="136">
        <v>163.47586206896599</v>
      </c>
      <c r="DB476" s="136">
        <v>175.675900277008</v>
      </c>
      <c r="DC476" s="136">
        <v>0</v>
      </c>
      <c r="DD476" s="136">
        <v>3094.35</v>
      </c>
      <c r="DE476" s="136">
        <v>7174.4000000000096</v>
      </c>
      <c r="DF476" s="136">
        <v>0</v>
      </c>
      <c r="DG476" s="136">
        <v>28743.174999999999</v>
      </c>
      <c r="DH476" s="136">
        <v>66064.074999999997</v>
      </c>
      <c r="DI476" s="136">
        <v>452.65</v>
      </c>
      <c r="DJ476" s="136">
        <v>66190.600000000006</v>
      </c>
      <c r="DK476" s="136">
        <v>163585.97500000001</v>
      </c>
      <c r="DL476" s="136">
        <v>424.07499999999999</v>
      </c>
      <c r="DM476" s="136">
        <v>61261.574999999997</v>
      </c>
      <c r="DN476" s="136">
        <v>152752.42499999999</v>
      </c>
      <c r="DO476" s="136">
        <v>0</v>
      </c>
      <c r="DP476" s="136">
        <v>1820.2829999999999</v>
      </c>
      <c r="DQ476" s="136">
        <v>4238.6090000000004</v>
      </c>
      <c r="DR476" s="136">
        <v>0</v>
      </c>
      <c r="DS476" s="136">
        <v>56.121000000000002</v>
      </c>
      <c r="DT476" s="136">
        <v>131.50899999999999</v>
      </c>
      <c r="DU476" s="136">
        <v>0</v>
      </c>
      <c r="DV476" s="136">
        <v>292.875</v>
      </c>
      <c r="DW476" s="136">
        <v>684</v>
      </c>
      <c r="DX476" s="136">
        <v>0</v>
      </c>
      <c r="DY476" s="136">
        <v>5527.9</v>
      </c>
      <c r="DZ476" s="136">
        <v>10760.45</v>
      </c>
      <c r="EA476" s="136">
        <v>0</v>
      </c>
      <c r="EB476" s="136">
        <v>8166.2250000000004</v>
      </c>
      <c r="EC476" s="136">
        <v>20832.849999999999</v>
      </c>
      <c r="ED476" s="145">
        <v>41.596256336929677</v>
      </c>
      <c r="EE476" s="145">
        <v>0</v>
      </c>
      <c r="EF476" s="145">
        <v>0</v>
      </c>
      <c r="EG476" s="145">
        <v>0</v>
      </c>
      <c r="EH476" s="145">
        <v>0</v>
      </c>
      <c r="EI476" s="145">
        <v>62.394384505394513</v>
      </c>
      <c r="EJ476" s="145">
        <v>0</v>
      </c>
      <c r="EK476" s="145">
        <v>0</v>
      </c>
      <c r="EL476" s="145">
        <v>0</v>
      </c>
      <c r="EM476" s="145">
        <v>0</v>
      </c>
      <c r="EN476" s="145">
        <v>0</v>
      </c>
      <c r="EO476" s="145">
        <v>977.51202391784739</v>
      </c>
      <c r="EP476" s="145">
        <v>0</v>
      </c>
      <c r="EQ476" s="149">
        <v>249.57753802157805</v>
      </c>
      <c r="ER476" s="145">
        <v>0</v>
      </c>
      <c r="ES476" s="145">
        <v>0</v>
      </c>
      <c r="ET476" s="145">
        <v>0</v>
      </c>
      <c r="EU476" s="145">
        <v>0</v>
      </c>
      <c r="EV476" s="145">
        <v>0</v>
      </c>
      <c r="EW476" s="145">
        <v>0</v>
      </c>
      <c r="EX476" s="145">
        <v>0</v>
      </c>
      <c r="EY476" s="145">
        <v>0</v>
      </c>
      <c r="EZ476" s="145">
        <v>0</v>
      </c>
      <c r="FA476" s="145">
        <v>0</v>
      </c>
      <c r="FB476" s="145">
        <v>0</v>
      </c>
      <c r="FC476" s="145">
        <v>0</v>
      </c>
      <c r="FD476" s="145">
        <v>0</v>
      </c>
      <c r="FE476" s="145">
        <v>0</v>
      </c>
      <c r="FF476" s="145">
        <v>0</v>
      </c>
      <c r="FG476" s="145">
        <v>0</v>
      </c>
      <c r="FH476" s="145">
        <v>20.798128168464839</v>
      </c>
      <c r="FI476" s="145">
        <v>0</v>
      </c>
      <c r="FJ476" s="145">
        <v>0</v>
      </c>
      <c r="FK476" s="145">
        <v>0</v>
      </c>
      <c r="FL476" s="145">
        <v>0</v>
      </c>
      <c r="FM476" s="145">
        <v>0</v>
      </c>
      <c r="FN476" s="145">
        <v>0</v>
      </c>
      <c r="FO476" s="145">
        <v>0</v>
      </c>
      <c r="FP476" s="145">
        <v>0</v>
      </c>
      <c r="FQ476" s="145">
        <v>0</v>
      </c>
      <c r="FR476" s="145">
        <v>0</v>
      </c>
      <c r="FS476" s="145">
        <v>0</v>
      </c>
      <c r="FT476" s="145">
        <v>0</v>
      </c>
      <c r="FU476" s="145">
        <v>0</v>
      </c>
      <c r="FV476" s="145">
        <v>0</v>
      </c>
      <c r="FW476" s="145">
        <v>0</v>
      </c>
      <c r="FX476" s="145">
        <v>0</v>
      </c>
      <c r="FY476" s="145">
        <v>0</v>
      </c>
      <c r="FZ476" s="145">
        <v>0</v>
      </c>
      <c r="GA476" s="145">
        <v>0</v>
      </c>
      <c r="GB476" s="145">
        <v>935.91576758091776</v>
      </c>
      <c r="GC476" s="145">
        <v>0</v>
      </c>
      <c r="GD476" s="145">
        <v>0</v>
      </c>
      <c r="GE476" s="145">
        <v>0</v>
      </c>
      <c r="GF476" s="145">
        <v>0</v>
      </c>
      <c r="GG476" s="145">
        <v>0</v>
      </c>
      <c r="GH476" s="145">
        <v>0</v>
      </c>
      <c r="GI476" s="145">
        <v>0</v>
      </c>
      <c r="GJ476" s="145">
        <v>0</v>
      </c>
      <c r="GK476" s="145">
        <v>0</v>
      </c>
      <c r="GL476" s="145">
        <v>0</v>
      </c>
      <c r="GM476" s="145">
        <v>0</v>
      </c>
      <c r="GN476" s="145">
        <v>0</v>
      </c>
      <c r="GO476" s="145">
        <v>0</v>
      </c>
      <c r="GP476" s="145">
        <v>0</v>
      </c>
      <c r="GQ476" s="145">
        <v>0</v>
      </c>
      <c r="GR476" s="145">
        <v>41.596256336929677</v>
      </c>
      <c r="GS476" s="145">
        <v>0</v>
      </c>
      <c r="GT476" s="145">
        <v>0</v>
      </c>
      <c r="GU476" s="145">
        <v>0</v>
      </c>
      <c r="GV476" s="145">
        <v>0</v>
      </c>
      <c r="GW476" s="145">
        <v>0</v>
      </c>
      <c r="GX476" s="145">
        <v>0</v>
      </c>
      <c r="GY476" s="145">
        <v>0</v>
      </c>
      <c r="GZ476" s="145">
        <v>0</v>
      </c>
      <c r="HA476" s="145">
        <v>0</v>
      </c>
      <c r="HB476" s="145">
        <v>0</v>
      </c>
      <c r="HC476" s="145">
        <v>0</v>
      </c>
      <c r="HD476" s="145">
        <v>0</v>
      </c>
      <c r="HE476" s="145">
        <v>0</v>
      </c>
      <c r="HF476" s="145">
        <v>0</v>
      </c>
      <c r="HG476" s="145">
        <v>0</v>
      </c>
      <c r="HH476" s="145">
        <v>0</v>
      </c>
      <c r="HI476" s="145">
        <v>0</v>
      </c>
      <c r="HJ476" s="145">
        <v>20.798128168464839</v>
      </c>
      <c r="HK476" s="145">
        <v>0</v>
      </c>
      <c r="HL476" s="145">
        <v>561.54946054855066</v>
      </c>
      <c r="HM476" s="145">
        <v>20.798128168464839</v>
      </c>
      <c r="HN476" s="145">
        <v>41.596256336929677</v>
      </c>
      <c r="HO476" s="145">
        <v>0</v>
      </c>
      <c r="HP476" s="145">
        <v>0</v>
      </c>
      <c r="HQ476" s="145">
        <v>0</v>
      </c>
      <c r="HR476" s="145">
        <v>0</v>
      </c>
      <c r="HS476" s="145">
        <v>83.192512673859355</v>
      </c>
      <c r="HT476" s="145">
        <v>0</v>
      </c>
      <c r="HU476" s="145">
        <v>0</v>
      </c>
      <c r="HV476" s="145">
        <v>0</v>
      </c>
      <c r="HW476" s="145">
        <v>0</v>
      </c>
      <c r="HX476" s="145">
        <v>0</v>
      </c>
      <c r="HY476" s="145">
        <v>228.77940985311324</v>
      </c>
      <c r="HZ476" s="145">
        <v>0</v>
      </c>
      <c r="IA476" s="145">
        <v>0</v>
      </c>
      <c r="IB476" s="145">
        <v>0</v>
      </c>
      <c r="IC476" s="145">
        <v>0</v>
      </c>
      <c r="ID476" s="145">
        <v>0</v>
      </c>
      <c r="IE476" s="145">
        <v>0</v>
      </c>
      <c r="IF476" s="145">
        <v>0</v>
      </c>
      <c r="IG476" s="145">
        <v>41.596256336929677</v>
      </c>
      <c r="IH476" s="145">
        <v>0</v>
      </c>
      <c r="II476" s="145">
        <v>0</v>
      </c>
      <c r="IJ476" s="145">
        <v>0</v>
      </c>
      <c r="IK476" s="145">
        <v>0</v>
      </c>
      <c r="IL476" s="145">
        <v>0</v>
      </c>
      <c r="IM476" s="145">
        <v>0</v>
      </c>
      <c r="IN476" s="145">
        <v>0</v>
      </c>
      <c r="IO476" s="145">
        <v>20.798128168464839</v>
      </c>
      <c r="IP476" s="145">
        <v>0</v>
      </c>
      <c r="IQ476" s="145">
        <v>0</v>
      </c>
      <c r="IR476" s="145">
        <v>0</v>
      </c>
      <c r="IS476" s="145">
        <v>0</v>
      </c>
      <c r="IT476" s="145">
        <v>0</v>
      </c>
      <c r="IU476" s="145">
        <v>0</v>
      </c>
      <c r="IV476" s="145">
        <v>0</v>
      </c>
      <c r="IW476" s="145">
        <v>0</v>
      </c>
      <c r="IX476" s="145">
        <v>0</v>
      </c>
      <c r="IY476" s="145">
        <v>0</v>
      </c>
      <c r="IZ476" s="145">
        <v>0</v>
      </c>
      <c r="JA476" s="145">
        <v>145.58689717925387</v>
      </c>
      <c r="JB476" s="145">
        <v>0</v>
      </c>
      <c r="JC476" s="145">
        <v>0</v>
      </c>
      <c r="JD476" s="145">
        <v>0</v>
      </c>
      <c r="JE476" s="145">
        <v>0</v>
      </c>
      <c r="JF476" s="145">
        <v>0</v>
      </c>
      <c r="JG476" s="145">
        <v>0</v>
      </c>
      <c r="JH476" s="145">
        <v>0</v>
      </c>
      <c r="JI476" s="145">
        <v>0</v>
      </c>
      <c r="JJ476" s="145">
        <v>62.394384505394513</v>
      </c>
      <c r="JK476" s="145">
        <v>0</v>
      </c>
      <c r="JL476" s="145">
        <v>0</v>
      </c>
      <c r="JM476" s="145">
        <v>0</v>
      </c>
      <c r="JN476" s="145">
        <v>0</v>
      </c>
      <c r="JO476" s="145">
        <v>41.596256336929677</v>
      </c>
      <c r="JP476" s="145">
        <v>145.58689717925387</v>
      </c>
      <c r="JQ476" s="145">
        <v>0</v>
      </c>
      <c r="JR476" s="145">
        <v>0</v>
      </c>
      <c r="JS476" s="145">
        <v>270.37566619004292</v>
      </c>
      <c r="JT476" s="145">
        <v>0</v>
      </c>
      <c r="JU476" s="145">
        <v>0</v>
      </c>
      <c r="JV476" s="145">
        <v>665.54010139087484</v>
      </c>
      <c r="JW476" s="145">
        <v>0</v>
      </c>
      <c r="JX476" s="145">
        <v>0</v>
      </c>
      <c r="JY476" s="145">
        <v>0</v>
      </c>
      <c r="JZ476" s="145">
        <v>0</v>
      </c>
      <c r="KA476" s="145">
        <v>103.9906408423242</v>
      </c>
      <c r="KB476" s="145">
        <v>0</v>
      </c>
      <c r="KC476" s="145">
        <v>83.192512673859355</v>
      </c>
      <c r="KD476" s="145">
        <v>769.53074223319902</v>
      </c>
      <c r="KE476" s="145">
        <v>0</v>
      </c>
      <c r="KF476" s="145">
        <v>0</v>
      </c>
      <c r="KG476" s="145">
        <v>0</v>
      </c>
      <c r="KH476" s="145">
        <v>0</v>
      </c>
      <c r="KI476" s="145">
        <v>0</v>
      </c>
      <c r="KJ476" s="145">
        <v>0</v>
      </c>
      <c r="KK476" s="145">
        <v>0</v>
      </c>
      <c r="KL476" s="145">
        <v>0</v>
      </c>
      <c r="KM476" s="145">
        <v>41.596256336929677</v>
      </c>
      <c r="KN476" s="145">
        <v>228.77940985311324</v>
      </c>
      <c r="KO476" s="145">
        <v>1164.6951774340309</v>
      </c>
      <c r="KP476" s="145">
        <v>0</v>
      </c>
      <c r="KQ476" s="145">
        <v>0</v>
      </c>
      <c r="KR476" s="145">
        <v>0</v>
      </c>
      <c r="KS476" s="145">
        <v>0</v>
      </c>
      <c r="KT476" s="145">
        <v>0</v>
      </c>
      <c r="KU476" s="145">
        <v>270.37566619004292</v>
      </c>
      <c r="KV476" s="145">
        <v>20.798128168464839</v>
      </c>
      <c r="KW476" s="145">
        <v>0</v>
      </c>
      <c r="KX476" s="145">
        <v>166.38502534771871</v>
      </c>
      <c r="KY476" s="145">
        <v>0</v>
      </c>
      <c r="KZ476" s="145">
        <v>0</v>
      </c>
      <c r="LA476" s="145">
        <v>62.394384505394513</v>
      </c>
      <c r="LB476" s="145">
        <v>0</v>
      </c>
      <c r="LC476" s="145">
        <v>0</v>
      </c>
      <c r="LD476" s="145">
        <v>41.596256336929677</v>
      </c>
      <c r="LE476" s="145">
        <v>0</v>
      </c>
      <c r="LF476" s="145">
        <v>0</v>
      </c>
      <c r="LG476" s="145">
        <v>103.9906408423242</v>
      </c>
      <c r="LH476" s="145">
        <v>0</v>
      </c>
      <c r="LI476" s="145">
        <v>0</v>
      </c>
      <c r="LJ476" s="145">
        <v>0</v>
      </c>
      <c r="LK476" s="145">
        <v>0</v>
      </c>
      <c r="LL476" s="146">
        <v>0</v>
      </c>
      <c r="LM476" s="145">
        <v>0</v>
      </c>
      <c r="LN476" s="145">
        <v>20.798128168464839</v>
      </c>
      <c r="LO476" s="145">
        <v>0</v>
      </c>
      <c r="LP476" s="145">
        <v>0</v>
      </c>
      <c r="LQ476" s="145">
        <v>0</v>
      </c>
      <c r="LR476" s="145">
        <v>0</v>
      </c>
      <c r="LS476" s="145">
        <v>0</v>
      </c>
      <c r="LT476" s="145">
        <v>0</v>
      </c>
      <c r="LU476" s="145">
        <v>0</v>
      </c>
      <c r="LV476" s="145">
        <v>0</v>
      </c>
      <c r="LW476" s="145">
        <v>0</v>
      </c>
      <c r="LX476" s="145">
        <v>0</v>
      </c>
      <c r="LY476" s="145">
        <v>0</v>
      </c>
      <c r="LZ476" s="145">
        <v>0</v>
      </c>
      <c r="MA476" s="145">
        <v>0</v>
      </c>
      <c r="MB476" s="145">
        <v>0</v>
      </c>
      <c r="MC476" s="145">
        <v>0</v>
      </c>
      <c r="MD476" s="145">
        <v>0</v>
      </c>
      <c r="ME476" s="145">
        <v>0</v>
      </c>
      <c r="MF476" s="145">
        <v>0</v>
      </c>
      <c r="MG476" s="145">
        <v>0</v>
      </c>
      <c r="MH476" s="145">
        <v>0</v>
      </c>
      <c r="MI476" s="145">
        <v>0</v>
      </c>
      <c r="MJ476" s="145">
        <v>124.78876901078903</v>
      </c>
      <c r="MK476" s="145">
        <v>0</v>
      </c>
      <c r="ML476" s="145">
        <v>0</v>
      </c>
      <c r="MM476" s="145">
        <v>0</v>
      </c>
      <c r="MN476" s="145">
        <v>0</v>
      </c>
      <c r="MO476" s="145">
        <v>0</v>
      </c>
      <c r="MP476" s="145">
        <v>0</v>
      </c>
      <c r="MQ476" s="145">
        <v>0</v>
      </c>
      <c r="MR476" s="145">
        <v>0</v>
      </c>
      <c r="MS476" s="145">
        <v>0</v>
      </c>
      <c r="MT476" s="145">
        <v>0</v>
      </c>
      <c r="MU476" s="145">
        <v>0</v>
      </c>
      <c r="MV476" s="145">
        <v>0</v>
      </c>
      <c r="MW476" s="145">
        <v>41.596256336929677</v>
      </c>
      <c r="MX476" s="145">
        <v>0</v>
      </c>
      <c r="MY476" s="145">
        <v>0</v>
      </c>
      <c r="MZ476" s="145">
        <v>0</v>
      </c>
      <c r="NA476" s="145">
        <v>0</v>
      </c>
      <c r="NB476" s="145">
        <v>0</v>
      </c>
      <c r="NC476" s="145">
        <v>0</v>
      </c>
      <c r="ND476" s="145">
        <v>0</v>
      </c>
      <c r="NE476" s="145">
        <v>0</v>
      </c>
      <c r="NF476" s="145">
        <v>0</v>
      </c>
      <c r="NG476" s="145">
        <v>0</v>
      </c>
      <c r="NH476" s="145">
        <v>0</v>
      </c>
      <c r="NI476" s="145">
        <v>0</v>
      </c>
      <c r="NJ476" s="145">
        <v>0</v>
      </c>
      <c r="NK476" s="145">
        <v>0</v>
      </c>
      <c r="NL476" s="145">
        <v>0</v>
      </c>
      <c r="NM476" s="145">
        <v>0</v>
      </c>
      <c r="NN476" s="145">
        <v>0</v>
      </c>
      <c r="NO476" s="145">
        <v>0</v>
      </c>
      <c r="NP476" s="145">
        <v>0</v>
      </c>
      <c r="NQ476" s="145">
        <v>0</v>
      </c>
      <c r="NR476" s="145">
        <v>0</v>
      </c>
      <c r="NS476" s="145">
        <v>0</v>
      </c>
      <c r="NT476" s="145">
        <v>0</v>
      </c>
      <c r="NU476" s="145">
        <v>0</v>
      </c>
      <c r="NV476" s="145">
        <v>0</v>
      </c>
      <c r="NW476" s="145">
        <v>0</v>
      </c>
      <c r="NX476" s="145">
        <v>0</v>
      </c>
      <c r="NY476" s="145">
        <v>0</v>
      </c>
      <c r="NZ476" s="145">
        <v>0</v>
      </c>
      <c r="OA476" s="145">
        <v>0</v>
      </c>
      <c r="OB476" s="145">
        <v>0</v>
      </c>
      <c r="OC476" s="145">
        <v>0</v>
      </c>
      <c r="OD476" s="145">
        <v>0</v>
      </c>
      <c r="OE476" s="145">
        <v>0</v>
      </c>
      <c r="OF476" s="145">
        <v>0</v>
      </c>
      <c r="OG476" s="145">
        <v>0</v>
      </c>
      <c r="OH476" s="145">
        <v>0</v>
      </c>
      <c r="OI476" s="145">
        <v>0</v>
      </c>
      <c r="OJ476" s="145">
        <v>0</v>
      </c>
      <c r="OK476" s="145">
        <v>0</v>
      </c>
      <c r="OL476" s="145">
        <v>0</v>
      </c>
      <c r="OM476" s="145">
        <v>0</v>
      </c>
      <c r="ON476" s="145">
        <v>0</v>
      </c>
    </row>
    <row r="477" spans="1:404" ht="20.25" customHeight="1">
      <c r="A477" s="25">
        <v>40319</v>
      </c>
      <c r="B477" s="26" t="s">
        <v>590</v>
      </c>
      <c r="C477" s="27">
        <v>2</v>
      </c>
      <c r="D477" s="14">
        <v>-3.4004599999999998</v>
      </c>
      <c r="E477" s="23">
        <v>-60.313200000000002</v>
      </c>
      <c r="F477" s="11" t="s">
        <v>16</v>
      </c>
      <c r="G477" s="13">
        <v>17</v>
      </c>
      <c r="H477" s="11" t="s">
        <v>24</v>
      </c>
      <c r="I477" s="12" t="s">
        <v>592</v>
      </c>
      <c r="J477" s="12" t="s">
        <v>1931</v>
      </c>
      <c r="K477" s="24" t="s">
        <v>546</v>
      </c>
      <c r="L477" s="136">
        <v>0</v>
      </c>
      <c r="M477" s="28">
        <v>9</v>
      </c>
      <c r="N477" s="28">
        <v>1.1000000000000001</v>
      </c>
      <c r="O477" s="28">
        <v>28.46</v>
      </c>
      <c r="P477" s="28">
        <v>70.25</v>
      </c>
      <c r="Q477" s="28">
        <v>6.9</v>
      </c>
      <c r="R477" s="228">
        <v>4.1500000000000004</v>
      </c>
      <c r="S477" s="228">
        <v>0.32250000000000001</v>
      </c>
      <c r="T477" s="228">
        <v>4.1500000000000004</v>
      </c>
      <c r="U477" s="228">
        <v>0.97499999999999998</v>
      </c>
      <c r="V477" s="21" t="s">
        <v>15</v>
      </c>
      <c r="W477" s="28">
        <v>6.81</v>
      </c>
      <c r="X477" s="28">
        <v>1.54</v>
      </c>
      <c r="Y477" s="28">
        <v>11.11</v>
      </c>
      <c r="Z477" s="228">
        <v>23.33</v>
      </c>
      <c r="AA477" s="20">
        <v>19.670000000000002</v>
      </c>
      <c r="AB477" s="20">
        <v>6.57</v>
      </c>
      <c r="AC477" s="20">
        <v>29.85</v>
      </c>
      <c r="AD477" s="20">
        <v>0.06</v>
      </c>
      <c r="AE477" s="178" t="s">
        <v>1900</v>
      </c>
      <c r="AF477" s="20">
        <v>1.1499999999999999</v>
      </c>
      <c r="AG477" s="28" t="s">
        <v>1900</v>
      </c>
      <c r="AH477" s="20">
        <v>2.0099999999999998</v>
      </c>
      <c r="AI477" s="204">
        <v>8.0500000000000007</v>
      </c>
      <c r="AJ477" s="20">
        <v>1.02</v>
      </c>
      <c r="AK477" s="20">
        <v>1.68</v>
      </c>
      <c r="AL477" s="20">
        <v>0.95</v>
      </c>
      <c r="AM477" s="204">
        <v>0.16004452</v>
      </c>
      <c r="AN477" s="29" t="s">
        <v>15</v>
      </c>
      <c r="AO477" s="205" t="s">
        <v>15</v>
      </c>
      <c r="AP477" s="205" t="s">
        <v>15</v>
      </c>
      <c r="AQ477" s="205" t="s">
        <v>15</v>
      </c>
      <c r="AR477" s="261" t="str">
        <f t="shared" si="67"/>
        <v>NaN</v>
      </c>
      <c r="AS477" s="29" t="s">
        <v>15</v>
      </c>
      <c r="AT477" s="29" t="s">
        <v>15</v>
      </c>
      <c r="AU477" s="29" t="s">
        <v>15</v>
      </c>
      <c r="AV477" s="29" t="s">
        <v>15</v>
      </c>
      <c r="AW477" s="204">
        <f t="shared" si="96"/>
        <v>8.8724400049135035</v>
      </c>
      <c r="AX477" s="28">
        <v>0.89783999999999997</v>
      </c>
      <c r="AY477" s="28">
        <v>0.21163999999999999</v>
      </c>
      <c r="AZ477" s="217">
        <f t="shared" si="102"/>
        <v>3.1978829232724729E-2</v>
      </c>
      <c r="BA477" s="28">
        <v>0.68620000000000003</v>
      </c>
      <c r="BB477" s="248">
        <f t="shared" ref="BB477" si="110">(BA477*62.004*0.001)/0.2259</f>
        <v>0.18834504116865869</v>
      </c>
      <c r="BC477" s="28">
        <v>0.42</v>
      </c>
      <c r="BD477" s="206">
        <f t="shared" si="104"/>
        <v>0.12231620975160994</v>
      </c>
      <c r="BE477" s="28">
        <v>54.25</v>
      </c>
      <c r="BF477" s="206">
        <f t="shared" si="105"/>
        <v>16.37789375758172</v>
      </c>
      <c r="BG477" s="217">
        <f t="shared" si="107"/>
        <v>0.13684938094482196</v>
      </c>
      <c r="BH477" s="29" t="s">
        <v>15</v>
      </c>
      <c r="BI477" s="29" t="s">
        <v>15</v>
      </c>
      <c r="BJ477" s="309">
        <v>21.428529999999999</v>
      </c>
      <c r="BK477" s="309">
        <v>1575538000</v>
      </c>
      <c r="BL477" s="309">
        <v>271104400</v>
      </c>
      <c r="BM477" s="309">
        <v>0.4682906</v>
      </c>
      <c r="BN477" s="309">
        <v>0.20164109999999999</v>
      </c>
      <c r="BO477" s="309">
        <v>0.17424919999999999</v>
      </c>
      <c r="BP477" s="309">
        <v>0.1429368</v>
      </c>
      <c r="BQ477" s="309">
        <v>4.1120569999999999E-6</v>
      </c>
      <c r="BR477" s="309">
        <v>1.28781E-2</v>
      </c>
      <c r="BS477" s="136">
        <v>12.938242197036701</v>
      </c>
      <c r="BT477" s="136">
        <v>8.5063889026641792</v>
      </c>
      <c r="BU477" s="136">
        <v>-2.8883287741337002E-3</v>
      </c>
      <c r="BV477" s="136">
        <v>-5.56568737374619E-3</v>
      </c>
      <c r="BW477" s="136">
        <v>8.4895527688786405E-3</v>
      </c>
      <c r="BX477" s="136">
        <v>62.572820154859599</v>
      </c>
      <c r="BY477" s="136">
        <v>3757.0185722075798</v>
      </c>
      <c r="BZ477" s="136">
        <v>2.5728394632663098E-3</v>
      </c>
      <c r="CA477" s="136">
        <v>7.5273015997376997E-4</v>
      </c>
      <c r="CB477" s="136">
        <v>58794.762362472</v>
      </c>
      <c r="CC477" s="136">
        <v>3254.5793458244102</v>
      </c>
      <c r="CD477" s="136">
        <v>1164.67685863222</v>
      </c>
      <c r="CE477" s="136">
        <v>0</v>
      </c>
      <c r="CF477" s="136">
        <v>77.501194999999996</v>
      </c>
      <c r="CG477" s="136">
        <v>147.54650899999999</v>
      </c>
      <c r="CH477" s="136">
        <v>26.8</v>
      </c>
      <c r="CI477" s="136">
        <v>28.068275862069001</v>
      </c>
      <c r="CJ477" s="136">
        <v>27.494736842105301</v>
      </c>
      <c r="CK477" s="136">
        <v>5.3999999999999999E-2</v>
      </c>
      <c r="CL477" s="136">
        <v>9.6731999999999996</v>
      </c>
      <c r="CM477" s="136">
        <v>34.894799999999996</v>
      </c>
      <c r="CN477" s="136">
        <v>0</v>
      </c>
      <c r="CO477" s="136">
        <v>29807.949444000002</v>
      </c>
      <c r="CP477" s="136">
        <v>68361.934028000003</v>
      </c>
      <c r="CQ477" s="136">
        <v>87</v>
      </c>
      <c r="CR477" s="136">
        <v>79.372413793103405</v>
      </c>
      <c r="CS477" s="136">
        <v>79.570637119113599</v>
      </c>
      <c r="CT477" s="136">
        <v>1004.5</v>
      </c>
      <c r="CU477" s="136">
        <v>1005.85034482759</v>
      </c>
      <c r="CV477" s="136">
        <v>1006.21246537396</v>
      </c>
      <c r="CW477" s="136">
        <v>0.3</v>
      </c>
      <c r="CX477" s="136">
        <v>1.22758620689655</v>
      </c>
      <c r="CY477" s="136">
        <v>1.51412742382271</v>
      </c>
      <c r="CZ477" s="136">
        <v>351</v>
      </c>
      <c r="DA477" s="136">
        <v>163.47586206896599</v>
      </c>
      <c r="DB477" s="136">
        <v>175.675900277008</v>
      </c>
      <c r="DC477" s="136">
        <v>0</v>
      </c>
      <c r="DD477" s="136">
        <v>3094.35</v>
      </c>
      <c r="DE477" s="136">
        <v>7174.4000000000096</v>
      </c>
      <c r="DF477" s="136">
        <v>0</v>
      </c>
      <c r="DG477" s="136">
        <v>28743.174999999999</v>
      </c>
      <c r="DH477" s="136">
        <v>66064.074999999997</v>
      </c>
      <c r="DI477" s="136">
        <v>452.65</v>
      </c>
      <c r="DJ477" s="136">
        <v>66190.600000000006</v>
      </c>
      <c r="DK477" s="136">
        <v>163585.97500000001</v>
      </c>
      <c r="DL477" s="136">
        <v>424.07499999999999</v>
      </c>
      <c r="DM477" s="136">
        <v>61261.574999999997</v>
      </c>
      <c r="DN477" s="136">
        <v>152752.42499999999</v>
      </c>
      <c r="DO477" s="136">
        <v>0</v>
      </c>
      <c r="DP477" s="136">
        <v>1820.2829999999999</v>
      </c>
      <c r="DQ477" s="136">
        <v>4238.6090000000004</v>
      </c>
      <c r="DR477" s="136">
        <v>0</v>
      </c>
      <c r="DS477" s="136">
        <v>56.121000000000002</v>
      </c>
      <c r="DT477" s="136">
        <v>131.50899999999999</v>
      </c>
      <c r="DU477" s="136">
        <v>0</v>
      </c>
      <c r="DV477" s="136">
        <v>292.875</v>
      </c>
      <c r="DW477" s="136">
        <v>684</v>
      </c>
      <c r="DX477" s="136">
        <v>0</v>
      </c>
      <c r="DY477" s="136">
        <v>5527.9</v>
      </c>
      <c r="DZ477" s="136">
        <v>10760.45</v>
      </c>
      <c r="EA477" s="136">
        <v>0</v>
      </c>
      <c r="EB477" s="136">
        <v>8166.2250000000004</v>
      </c>
      <c r="EC477" s="136">
        <v>20832.849999999999</v>
      </c>
      <c r="ED477" s="136"/>
      <c r="EE477" s="136"/>
      <c r="EF477" s="136"/>
      <c r="EG477" s="136"/>
      <c r="EH477" s="136"/>
      <c r="EI477" s="136"/>
      <c r="EJ477" s="136"/>
      <c r="EK477" s="136"/>
      <c r="EL477" s="136"/>
      <c r="EM477" s="136"/>
      <c r="EN477" s="136"/>
      <c r="EO477" s="136"/>
      <c r="EP477" s="136"/>
      <c r="ER477" s="136"/>
      <c r="ES477" s="136"/>
      <c r="ET477" s="136"/>
      <c r="EU477" s="136"/>
      <c r="EV477" s="136"/>
      <c r="EW477" s="136"/>
      <c r="EX477" s="136"/>
      <c r="EY477" s="136"/>
      <c r="EZ477" s="136"/>
      <c r="FA477" s="136"/>
      <c r="FB477" s="136"/>
      <c r="FC477" s="136"/>
      <c r="FD477" s="136"/>
      <c r="FE477" s="136"/>
      <c r="FF477" s="136"/>
      <c r="FG477" s="136"/>
      <c r="FH477" s="136"/>
      <c r="FI477" s="136"/>
      <c r="FJ477" s="136"/>
      <c r="FK477" s="136"/>
      <c r="FL477" s="136"/>
      <c r="FM477" s="136"/>
      <c r="FN477" s="136"/>
      <c r="FO477" s="136"/>
      <c r="FP477" s="136"/>
      <c r="FQ477" s="136"/>
      <c r="FR477" s="136"/>
      <c r="FS477" s="136"/>
      <c r="FT477" s="136"/>
      <c r="FU477" s="136"/>
      <c r="FV477" s="136"/>
      <c r="FW477" s="136"/>
      <c r="FX477" s="136"/>
      <c r="FY477" s="136"/>
      <c r="FZ477" s="136"/>
      <c r="GA477" s="136"/>
      <c r="GB477" s="136"/>
      <c r="GC477" s="136"/>
      <c r="GD477" s="136"/>
      <c r="GE477" s="136"/>
      <c r="GF477" s="136"/>
      <c r="GG477" s="136"/>
      <c r="GH477" s="136"/>
      <c r="GI477" s="136"/>
      <c r="GJ477" s="136"/>
      <c r="GK477" s="136"/>
      <c r="GL477" s="136"/>
      <c r="GM477" s="136"/>
      <c r="GN477" s="136"/>
      <c r="GO477" s="136"/>
      <c r="GP477" s="136"/>
      <c r="GQ477" s="136"/>
      <c r="GR477" s="136"/>
      <c r="GS477" s="136"/>
      <c r="GT477" s="136"/>
      <c r="GU477" s="136"/>
      <c r="GV477" s="136"/>
      <c r="GW477" s="136"/>
      <c r="GX477" s="136"/>
      <c r="GY477" s="136"/>
      <c r="GZ477" s="136"/>
      <c r="HA477" s="136"/>
      <c r="HB477" s="136"/>
      <c r="HC477" s="136"/>
      <c r="HD477" s="136"/>
      <c r="HE477" s="136"/>
      <c r="HF477" s="136"/>
      <c r="HG477" s="136"/>
      <c r="HH477" s="136"/>
      <c r="HI477" s="136"/>
      <c r="HJ477" s="136"/>
      <c r="HK477" s="136"/>
      <c r="HL477" s="136"/>
      <c r="HM477" s="136"/>
      <c r="HN477" s="136"/>
      <c r="HO477" s="136"/>
      <c r="HP477" s="136"/>
      <c r="HQ477" s="136"/>
      <c r="HR477" s="136"/>
      <c r="HS477" s="136"/>
      <c r="HT477" s="136"/>
      <c r="HU477" s="136"/>
      <c r="HV477" s="136"/>
      <c r="HW477" s="136"/>
      <c r="HX477" s="136"/>
      <c r="HY477" s="136"/>
      <c r="HZ477" s="136"/>
      <c r="IA477" s="136"/>
      <c r="IB477" s="136"/>
      <c r="IC477" s="136"/>
      <c r="ID477" s="136"/>
      <c r="IE477" s="136"/>
      <c r="IF477" s="136"/>
      <c r="IG477" s="136"/>
      <c r="IH477" s="136"/>
      <c r="II477" s="136"/>
      <c r="IJ477" s="136"/>
      <c r="IK477" s="136"/>
      <c r="IL477" s="136"/>
      <c r="IM477" s="136"/>
      <c r="IN477" s="136"/>
      <c r="IO477" s="136"/>
      <c r="IP477" s="136"/>
      <c r="IQ477" s="136"/>
      <c r="IR477" s="136"/>
      <c r="IS477" s="136"/>
      <c r="IT477" s="136"/>
      <c r="IU477" s="136"/>
      <c r="IV477" s="136"/>
      <c r="IW477" s="136"/>
      <c r="IX477" s="136"/>
      <c r="IY477" s="136"/>
      <c r="IZ477" s="136"/>
      <c r="JA477" s="136"/>
      <c r="JB477" s="136"/>
      <c r="JC477" s="136"/>
      <c r="JD477" s="136"/>
      <c r="JE477" s="136"/>
      <c r="JF477" s="136"/>
      <c r="JG477" s="136"/>
      <c r="JH477" s="136"/>
      <c r="JI477" s="136"/>
      <c r="JJ477" s="136"/>
      <c r="JK477" s="136"/>
      <c r="JL477" s="136"/>
      <c r="JM477" s="136"/>
      <c r="JN477" s="136"/>
      <c r="JO477" s="136"/>
      <c r="JP477" s="136"/>
      <c r="JQ477" s="136"/>
      <c r="JR477" s="136"/>
      <c r="JS477" s="136"/>
      <c r="JT477" s="136"/>
      <c r="JU477" s="136"/>
      <c r="JV477" s="136"/>
      <c r="JW477" s="136"/>
      <c r="JX477" s="136"/>
      <c r="JY477" s="136"/>
      <c r="JZ477" s="136"/>
      <c r="KA477" s="136"/>
      <c r="KB477" s="136"/>
      <c r="KC477" s="136"/>
      <c r="KD477" s="136"/>
      <c r="KE477" s="136"/>
      <c r="KF477" s="136"/>
      <c r="KG477" s="136"/>
      <c r="KH477" s="136"/>
      <c r="KI477" s="136"/>
      <c r="KJ477" s="136"/>
      <c r="KK477" s="136"/>
      <c r="KL477" s="136"/>
      <c r="KM477" s="136"/>
      <c r="KN477" s="136"/>
      <c r="KO477" s="136"/>
      <c r="KP477" s="136"/>
      <c r="KQ477" s="136"/>
      <c r="KR477" s="136"/>
      <c r="KS477" s="136"/>
      <c r="KT477" s="136"/>
      <c r="KU477" s="136"/>
      <c r="KV477" s="136"/>
      <c r="KW477" s="136"/>
      <c r="KX477" s="136"/>
      <c r="KY477" s="136"/>
      <c r="KZ477" s="136"/>
      <c r="LA477" s="136"/>
      <c r="LB477" s="136"/>
      <c r="LC477" s="136"/>
      <c r="LD477" s="136"/>
      <c r="LE477" s="136"/>
      <c r="LF477" s="136"/>
      <c r="LG477" s="136"/>
      <c r="LH477" s="136"/>
      <c r="LI477" s="136"/>
      <c r="LJ477" s="136"/>
      <c r="LK477" s="136"/>
      <c r="LL477" s="136"/>
      <c r="LM477" s="136"/>
      <c r="LN477" s="136"/>
      <c r="LO477" s="136"/>
      <c r="LP477" s="136"/>
      <c r="LQ477" s="136"/>
      <c r="LR477" s="136"/>
      <c r="LS477" s="136"/>
      <c r="LT477" s="136"/>
      <c r="LU477" s="136"/>
      <c r="LV477" s="136"/>
      <c r="LW477" s="136"/>
      <c r="LX477" s="136"/>
      <c r="LY477" s="136"/>
      <c r="LZ477" s="136"/>
      <c r="MA477" s="136"/>
      <c r="MB477" s="136"/>
      <c r="MC477" s="136"/>
      <c r="MD477" s="136"/>
      <c r="ME477" s="136"/>
      <c r="MF477" s="136"/>
      <c r="MG477" s="136"/>
      <c r="MH477" s="136"/>
      <c r="MI477" s="136"/>
      <c r="MJ477" s="136"/>
      <c r="MK477" s="136"/>
      <c r="ML477" s="136"/>
      <c r="MM477" s="136"/>
      <c r="MN477" s="136"/>
      <c r="MO477" s="136"/>
      <c r="MP477" s="136"/>
      <c r="MQ477" s="136"/>
      <c r="MR477" s="136"/>
      <c r="MS477" s="136"/>
      <c r="MT477" s="136"/>
      <c r="MU477" s="136"/>
      <c r="MV477" s="136"/>
      <c r="MW477" s="136"/>
      <c r="MX477" s="136"/>
      <c r="MY477" s="136"/>
      <c r="MZ477" s="136"/>
      <c r="NA477" s="136"/>
      <c r="NB477" s="136"/>
      <c r="NC477" s="136"/>
      <c r="ND477" s="136"/>
      <c r="NE477" s="136"/>
      <c r="NF477" s="136"/>
      <c r="NG477" s="136"/>
      <c r="NH477" s="136"/>
      <c r="NI477" s="136"/>
      <c r="NJ477" s="136"/>
      <c r="NK477" s="136"/>
      <c r="NL477" s="136"/>
      <c r="NM477" s="136"/>
      <c r="NN477" s="136"/>
      <c r="NO477" s="136"/>
      <c r="NP477" s="136"/>
      <c r="NQ477" s="136"/>
      <c r="NR477" s="136"/>
      <c r="NS477" s="136"/>
      <c r="NT477" s="136"/>
      <c r="NU477" s="136"/>
      <c r="NV477" s="136"/>
      <c r="NW477" s="136"/>
      <c r="NX477" s="136"/>
      <c r="NY477" s="136"/>
      <c r="NZ477" s="136"/>
      <c r="OA477" s="136"/>
      <c r="OB477" s="136"/>
      <c r="OC477" s="136"/>
      <c r="OD477" s="136"/>
      <c r="OE477" s="136"/>
      <c r="OF477" s="136"/>
      <c r="OG477" s="136"/>
      <c r="OH477" s="136"/>
      <c r="OI477" s="136"/>
      <c r="OJ477" s="136"/>
      <c r="OK477" s="136"/>
      <c r="OL477" s="136"/>
      <c r="OM477" s="136"/>
      <c r="ON477" s="136"/>
    </row>
    <row r="478" spans="1:404" ht="20.25" customHeight="1">
      <c r="A478" s="17">
        <v>40319</v>
      </c>
      <c r="B478" s="18" t="s">
        <v>582</v>
      </c>
      <c r="C478" s="19">
        <v>2</v>
      </c>
      <c r="D478" s="14">
        <v>-3.3855499999999998</v>
      </c>
      <c r="E478" s="15">
        <v>-60.328760000000003</v>
      </c>
      <c r="F478" s="11" t="s">
        <v>16</v>
      </c>
      <c r="G478" s="13">
        <v>6</v>
      </c>
      <c r="H478" s="11" t="s">
        <v>17</v>
      </c>
      <c r="I478" s="12" t="s">
        <v>583</v>
      </c>
      <c r="J478" s="12" t="s">
        <v>1931</v>
      </c>
      <c r="K478" s="16" t="s">
        <v>546</v>
      </c>
      <c r="L478" s="136">
        <v>0</v>
      </c>
      <c r="M478" s="20">
        <v>10.199999999999999</v>
      </c>
      <c r="N478" s="20">
        <v>1.45</v>
      </c>
      <c r="O478" s="20">
        <v>30.93</v>
      </c>
      <c r="P478" s="20">
        <v>67.33</v>
      </c>
      <c r="Q478" s="20">
        <v>1.05</v>
      </c>
      <c r="R478" s="236">
        <v>108.13333333333333</v>
      </c>
      <c r="S478" s="236">
        <v>8.0466666666666669</v>
      </c>
      <c r="T478" s="236">
        <v>4.5</v>
      </c>
      <c r="U478" s="236">
        <v>1.0666666666666667</v>
      </c>
      <c r="V478" s="21" t="s">
        <v>15</v>
      </c>
      <c r="W478" s="20">
        <v>7.67</v>
      </c>
      <c r="X478" s="20">
        <v>0.74</v>
      </c>
      <c r="Y478" s="20">
        <v>12.99</v>
      </c>
      <c r="Z478" s="236">
        <v>4.25</v>
      </c>
      <c r="AA478" s="167">
        <v>3</v>
      </c>
      <c r="AB478" s="167">
        <v>7.13</v>
      </c>
      <c r="AC478" s="167">
        <v>31.71</v>
      </c>
      <c r="AD478" s="167">
        <v>0.06</v>
      </c>
      <c r="AE478" s="178" t="s">
        <v>1900</v>
      </c>
      <c r="AF478" s="167">
        <v>1.46</v>
      </c>
      <c r="AG478" s="28" t="s">
        <v>1900</v>
      </c>
      <c r="AH478" s="167">
        <v>2.68</v>
      </c>
      <c r="AI478" s="206">
        <v>3.26</v>
      </c>
      <c r="AJ478" s="167">
        <v>1</v>
      </c>
      <c r="AK478" s="167">
        <v>1.49</v>
      </c>
      <c r="AL478" s="167">
        <v>0.85</v>
      </c>
      <c r="AM478" s="206" t="s">
        <v>1907</v>
      </c>
      <c r="AN478" s="21" t="s">
        <v>15</v>
      </c>
      <c r="AO478" s="204">
        <v>8.44</v>
      </c>
      <c r="AP478" s="204">
        <v>0.61</v>
      </c>
      <c r="AQ478" s="217">
        <f t="shared" ref="AQ478:AQ479" si="111">AO478+AP478</f>
        <v>9.0499999999999989</v>
      </c>
      <c r="AR478" s="261">
        <f t="shared" si="67"/>
        <v>0.93259668508287297</v>
      </c>
      <c r="AS478" s="20">
        <v>1.84</v>
      </c>
      <c r="AT478" s="21" t="s">
        <v>15</v>
      </c>
      <c r="AU478" s="21" t="s">
        <v>15</v>
      </c>
      <c r="AV478" s="21" t="s">
        <v>15</v>
      </c>
      <c r="AW478" s="204" t="str">
        <f t="shared" ref="AW478:AW479" si="112">IF(AM478="&lt;0.003","&lt;0.17",(AM478*1000)/1.28784/14.0067)</f>
        <v>&lt;0.17</v>
      </c>
      <c r="AX478" s="20">
        <v>0.33023999999999998</v>
      </c>
      <c r="AY478" s="20">
        <v>3.3669999999999999E-2</v>
      </c>
      <c r="AZ478" s="217">
        <f t="shared" si="102"/>
        <v>5.0875410142971166E-3</v>
      </c>
      <c r="BA478" s="20">
        <v>0.29657</v>
      </c>
      <c r="BB478" s="248">
        <f t="shared" ref="BB478" si="113">(BA478*62.004*0.001)/0.2259</f>
        <v>8.140117875166003E-2</v>
      </c>
      <c r="BC478" s="20">
        <v>9.6350000000000005E-2</v>
      </c>
      <c r="BD478" s="206">
        <f t="shared" si="104"/>
        <v>2.8059920975160999E-2</v>
      </c>
      <c r="BE478" s="20">
        <v>95.31</v>
      </c>
      <c r="BF478" s="206">
        <f t="shared" si="105"/>
        <v>28.773770581292421</v>
      </c>
      <c r="BG478" s="217" t="s">
        <v>15</v>
      </c>
      <c r="BH478" s="21" t="s">
        <v>15</v>
      </c>
      <c r="BI478" s="21" t="s">
        <v>15</v>
      </c>
      <c r="BJ478" s="309">
        <v>21.428529999999999</v>
      </c>
      <c r="BK478" s="309">
        <v>1575538000</v>
      </c>
      <c r="BL478" s="309">
        <v>271104400</v>
      </c>
      <c r="BM478" s="309">
        <v>0.4682906</v>
      </c>
      <c r="BN478" s="309">
        <v>0.20164109999999999</v>
      </c>
      <c r="BO478" s="309">
        <v>0.17424919999999999</v>
      </c>
      <c r="BP478" s="309">
        <v>0.1429368</v>
      </c>
      <c r="BQ478" s="309">
        <v>4.1120569999999999E-6</v>
      </c>
      <c r="BR478" s="309">
        <v>1.28781E-2</v>
      </c>
      <c r="BS478" s="136">
        <v>13.169150352478001</v>
      </c>
      <c r="BT478" s="136">
        <v>8.27581739425659</v>
      </c>
      <c r="BU478" s="309">
        <v>5.0304774049436701E-5</v>
      </c>
      <c r="BV478" s="136">
        <v>2.8769169148290497E-4</v>
      </c>
      <c r="BW478" s="136">
        <v>2.9610660931211902E-4</v>
      </c>
      <c r="BX478" s="136">
        <v>80.081730037267107</v>
      </c>
      <c r="BY478" s="136">
        <v>5063.49263394429</v>
      </c>
      <c r="BZ478" s="136">
        <v>4.0366478937134798E-2</v>
      </c>
      <c r="CA478" s="309">
        <v>2.8346989247959E-5</v>
      </c>
      <c r="CB478" s="136">
        <v>2111.2065789649</v>
      </c>
      <c r="CC478" s="136">
        <v>51722.070156362497</v>
      </c>
      <c r="CD478" s="136">
        <v>28561.232289113799</v>
      </c>
      <c r="CE478" s="136">
        <v>0</v>
      </c>
      <c r="CF478" s="136">
        <v>77.501194999999996</v>
      </c>
      <c r="CG478" s="136">
        <v>147.54650899999999</v>
      </c>
      <c r="CH478" s="136">
        <v>27.9</v>
      </c>
      <c r="CI478" s="136">
        <v>28.1055172413793</v>
      </c>
      <c r="CJ478" s="136">
        <v>27.5340720221607</v>
      </c>
      <c r="CK478" s="136">
        <v>6.4799999999999996E-2</v>
      </c>
      <c r="CL478" s="136">
        <v>8.9892000000000003</v>
      </c>
      <c r="CM478" s="136">
        <v>34.491599999999998</v>
      </c>
      <c r="CN478" s="136">
        <v>374.833889</v>
      </c>
      <c r="CO478" s="136">
        <v>29886.692267999999</v>
      </c>
      <c r="CP478" s="136">
        <v>69156.375740000003</v>
      </c>
      <c r="CQ478" s="136">
        <v>82</v>
      </c>
      <c r="CR478" s="136">
        <v>79.510344827586195</v>
      </c>
      <c r="CS478" s="136">
        <v>79.448753462603904</v>
      </c>
      <c r="CT478" s="136">
        <v>1005.3</v>
      </c>
      <c r="CU478" s="136">
        <v>1005.73310344828</v>
      </c>
      <c r="CV478" s="136">
        <v>1006.1944598338</v>
      </c>
      <c r="CW478" s="136">
        <v>1.5</v>
      </c>
      <c r="CX478" s="136">
        <v>1.1406896551724099</v>
      </c>
      <c r="CY478" s="136">
        <v>1.5030470914127401</v>
      </c>
      <c r="CZ478" s="136">
        <v>266</v>
      </c>
      <c r="DA478" s="136">
        <v>159.944827586207</v>
      </c>
      <c r="DB478" s="136">
        <v>176.60941828254801</v>
      </c>
      <c r="DC478" s="136">
        <v>85.825000000000003</v>
      </c>
      <c r="DD478" s="136">
        <v>3211.8249999999998</v>
      </c>
      <c r="DE478" s="136">
        <v>7284.35</v>
      </c>
      <c r="DF478" s="136">
        <v>683.625</v>
      </c>
      <c r="DG478" s="136">
        <v>29742.325000000001</v>
      </c>
      <c r="DH478" s="136">
        <v>67005.074999999997</v>
      </c>
      <c r="DI478" s="136">
        <v>473.17500000000001</v>
      </c>
      <c r="DJ478" s="136">
        <v>66305.850000000006</v>
      </c>
      <c r="DK478" s="136">
        <v>163782.1</v>
      </c>
      <c r="DL478" s="136">
        <v>437.07499999999999</v>
      </c>
      <c r="DM478" s="136">
        <v>61255.9</v>
      </c>
      <c r="DN478" s="136">
        <v>152815.57500000001</v>
      </c>
      <c r="DO478" s="136">
        <v>44.118000000000002</v>
      </c>
      <c r="DP478" s="136">
        <v>1880.675</v>
      </c>
      <c r="DQ478" s="136">
        <v>4296.5249999999996</v>
      </c>
      <c r="DR478" s="136">
        <v>1.6579999999999999</v>
      </c>
      <c r="DS478" s="136">
        <v>58.298000000000002</v>
      </c>
      <c r="DT478" s="136">
        <v>133.66900000000001</v>
      </c>
      <c r="DU478" s="136">
        <v>8.4499999999999993</v>
      </c>
      <c r="DV478" s="136">
        <v>304.17500000000001</v>
      </c>
      <c r="DW478" s="136">
        <v>695.22500000000002</v>
      </c>
      <c r="DX478" s="136">
        <v>40.4</v>
      </c>
      <c r="DY478" s="136">
        <v>5625.7749999999996</v>
      </c>
      <c r="DZ478" s="136">
        <v>10853.575000000001</v>
      </c>
      <c r="EA478" s="136">
        <v>286.14999999999998</v>
      </c>
      <c r="EB478" s="136">
        <v>8529.35</v>
      </c>
      <c r="EC478" s="136">
        <v>21175</v>
      </c>
      <c r="ED478" s="136"/>
      <c r="EE478" s="136"/>
      <c r="EF478" s="136"/>
      <c r="EG478" s="136"/>
      <c r="EH478" s="136"/>
      <c r="EI478" s="136"/>
      <c r="EJ478" s="136"/>
      <c r="EK478" s="136"/>
      <c r="EL478" s="136"/>
      <c r="EM478" s="136"/>
      <c r="EN478" s="136"/>
      <c r="EO478" s="136"/>
      <c r="EP478" s="136"/>
      <c r="ER478" s="136"/>
      <c r="ES478" s="136"/>
      <c r="ET478" s="136"/>
      <c r="EU478" s="136"/>
      <c r="EV478" s="136"/>
      <c r="EW478" s="136"/>
      <c r="EX478" s="136"/>
      <c r="EY478" s="136"/>
      <c r="EZ478" s="136"/>
      <c r="FA478" s="136"/>
      <c r="FB478" s="136"/>
      <c r="FC478" s="136"/>
      <c r="FD478" s="136"/>
      <c r="FE478" s="136"/>
      <c r="FF478" s="136"/>
      <c r="FG478" s="136"/>
      <c r="FH478" s="136"/>
      <c r="FI478" s="136"/>
      <c r="FJ478" s="136"/>
      <c r="FK478" s="136"/>
      <c r="FL478" s="136"/>
      <c r="FM478" s="136"/>
      <c r="FN478" s="136"/>
      <c r="FO478" s="136"/>
      <c r="FP478" s="136"/>
      <c r="FQ478" s="136"/>
      <c r="FR478" s="136"/>
      <c r="FS478" s="136"/>
      <c r="FT478" s="136"/>
      <c r="FU478" s="136"/>
      <c r="FV478" s="136"/>
      <c r="FW478" s="136"/>
      <c r="FX478" s="136"/>
      <c r="FY478" s="136"/>
      <c r="FZ478" s="136"/>
      <c r="GA478" s="136"/>
      <c r="GB478" s="136"/>
      <c r="GC478" s="136"/>
      <c r="GD478" s="136"/>
      <c r="GE478" s="136"/>
      <c r="GF478" s="136"/>
      <c r="GG478" s="136"/>
      <c r="GH478" s="136"/>
      <c r="GI478" s="136"/>
      <c r="GJ478" s="136"/>
      <c r="GK478" s="136"/>
      <c r="GL478" s="136"/>
      <c r="GM478" s="136"/>
      <c r="GN478" s="136"/>
      <c r="GO478" s="136"/>
      <c r="GP478" s="136"/>
      <c r="GQ478" s="136"/>
      <c r="GR478" s="136"/>
      <c r="GS478" s="136"/>
      <c r="GT478" s="136"/>
      <c r="GU478" s="136"/>
      <c r="GV478" s="136"/>
      <c r="GW478" s="136"/>
      <c r="GX478" s="136"/>
      <c r="GY478" s="136"/>
      <c r="GZ478" s="136"/>
      <c r="HA478" s="136"/>
      <c r="HB478" s="136"/>
      <c r="HC478" s="136"/>
      <c r="HD478" s="136"/>
      <c r="HE478" s="136"/>
      <c r="HF478" s="136"/>
      <c r="HG478" s="136"/>
      <c r="HH478" s="136"/>
      <c r="HI478" s="136"/>
      <c r="HJ478" s="136"/>
      <c r="HK478" s="136"/>
      <c r="HL478" s="136"/>
      <c r="HM478" s="136"/>
      <c r="HN478" s="136"/>
      <c r="HO478" s="136"/>
      <c r="HP478" s="136"/>
      <c r="HQ478" s="136"/>
      <c r="HR478" s="136"/>
      <c r="HS478" s="136"/>
      <c r="HT478" s="136"/>
      <c r="HU478" s="136"/>
      <c r="HV478" s="136"/>
      <c r="HW478" s="136"/>
      <c r="HX478" s="136"/>
      <c r="HY478" s="136"/>
      <c r="HZ478" s="136"/>
      <c r="IA478" s="136"/>
      <c r="IB478" s="136"/>
      <c r="IC478" s="136"/>
      <c r="ID478" s="136"/>
      <c r="IE478" s="136"/>
      <c r="IF478" s="136"/>
      <c r="IG478" s="136"/>
      <c r="IH478" s="136"/>
      <c r="II478" s="136"/>
      <c r="IJ478" s="136"/>
      <c r="IK478" s="136"/>
      <c r="IL478" s="136"/>
      <c r="IM478" s="136"/>
      <c r="IN478" s="136"/>
      <c r="IO478" s="136"/>
      <c r="IP478" s="136"/>
      <c r="IQ478" s="136"/>
      <c r="IR478" s="136"/>
      <c r="IS478" s="136"/>
      <c r="IT478" s="136"/>
      <c r="IU478" s="136"/>
      <c r="IV478" s="136"/>
      <c r="IW478" s="136"/>
      <c r="IX478" s="136"/>
      <c r="IY478" s="136"/>
      <c r="IZ478" s="136"/>
      <c r="JA478" s="136"/>
      <c r="JB478" s="136"/>
      <c r="JC478" s="136"/>
      <c r="JD478" s="136"/>
      <c r="JE478" s="136"/>
      <c r="JF478" s="136"/>
      <c r="JG478" s="136"/>
      <c r="JH478" s="136"/>
      <c r="JI478" s="136"/>
      <c r="JJ478" s="136"/>
      <c r="JK478" s="136"/>
      <c r="JL478" s="136"/>
      <c r="JM478" s="136"/>
      <c r="JN478" s="136"/>
      <c r="JO478" s="136"/>
      <c r="JP478" s="136"/>
      <c r="JQ478" s="136"/>
      <c r="JR478" s="136"/>
      <c r="JS478" s="136"/>
      <c r="JT478" s="136"/>
      <c r="JU478" s="136"/>
      <c r="JV478" s="136"/>
      <c r="JW478" s="136"/>
      <c r="JX478" s="136"/>
      <c r="JY478" s="136"/>
      <c r="JZ478" s="136"/>
      <c r="KA478" s="136"/>
      <c r="KB478" s="136"/>
      <c r="KC478" s="136"/>
      <c r="KD478" s="136"/>
      <c r="KE478" s="136"/>
      <c r="KF478" s="136"/>
      <c r="KG478" s="136"/>
      <c r="KH478" s="136"/>
      <c r="KI478" s="136"/>
      <c r="KJ478" s="136"/>
      <c r="KK478" s="136"/>
      <c r="KL478" s="136"/>
      <c r="KM478" s="136"/>
      <c r="KN478" s="136"/>
      <c r="KO478" s="136"/>
      <c r="KP478" s="136"/>
      <c r="KQ478" s="136"/>
      <c r="KR478" s="136"/>
      <c r="KS478" s="136"/>
      <c r="KT478" s="136"/>
      <c r="KU478" s="136"/>
      <c r="KV478" s="136"/>
      <c r="KW478" s="136"/>
      <c r="KX478" s="136"/>
      <c r="KY478" s="136"/>
      <c r="KZ478" s="136"/>
      <c r="LA478" s="136"/>
      <c r="LB478" s="136"/>
      <c r="LC478" s="136"/>
      <c r="LD478" s="136"/>
      <c r="LE478" s="136"/>
      <c r="LF478" s="136"/>
      <c r="LG478" s="136"/>
      <c r="LH478" s="136"/>
      <c r="LI478" s="136"/>
      <c r="LJ478" s="136"/>
      <c r="LK478" s="136"/>
      <c r="LL478" s="136"/>
      <c r="LM478" s="136"/>
      <c r="LN478" s="136"/>
      <c r="LO478" s="136"/>
      <c r="LP478" s="136"/>
      <c r="LQ478" s="136"/>
      <c r="LR478" s="136"/>
      <c r="LS478" s="136"/>
      <c r="LT478" s="136"/>
      <c r="LU478" s="136"/>
      <c r="LV478" s="136"/>
      <c r="LW478" s="136"/>
      <c r="LX478" s="136"/>
      <c r="LY478" s="136"/>
      <c r="LZ478" s="136"/>
      <c r="MA478" s="136"/>
      <c r="MB478" s="136"/>
      <c r="MC478" s="136"/>
      <c r="MD478" s="136"/>
      <c r="ME478" s="136"/>
      <c r="MF478" s="136"/>
      <c r="MG478" s="136"/>
      <c r="MH478" s="136"/>
      <c r="MI478" s="136"/>
      <c r="MJ478" s="136"/>
      <c r="MK478" s="136"/>
      <c r="ML478" s="136"/>
      <c r="MM478" s="136"/>
      <c r="MN478" s="136"/>
      <c r="MO478" s="136"/>
      <c r="MP478" s="136"/>
      <c r="MQ478" s="136"/>
      <c r="MR478" s="136"/>
      <c r="MS478" s="136"/>
      <c r="MT478" s="136"/>
      <c r="MU478" s="136"/>
      <c r="MV478" s="136"/>
      <c r="MW478" s="136"/>
      <c r="MX478" s="136"/>
      <c r="MY478" s="136"/>
      <c r="MZ478" s="136"/>
      <c r="NA478" s="136"/>
      <c r="NB478" s="136"/>
      <c r="NC478" s="136"/>
      <c r="ND478" s="136"/>
      <c r="NE478" s="136"/>
      <c r="NF478" s="136"/>
      <c r="NG478" s="136"/>
      <c r="NH478" s="136"/>
      <c r="NI478" s="136"/>
      <c r="NJ478" s="136"/>
      <c r="NK478" s="136"/>
      <c r="NL478" s="136"/>
      <c r="NM478" s="136"/>
      <c r="NN478" s="136"/>
      <c r="NO478" s="136"/>
      <c r="NP478" s="136"/>
      <c r="NQ478" s="136"/>
      <c r="NR478" s="136"/>
      <c r="NS478" s="136"/>
      <c r="NT478" s="136"/>
      <c r="NU478" s="136"/>
      <c r="NV478" s="136"/>
      <c r="NW478" s="136"/>
      <c r="NX478" s="136"/>
      <c r="NY478" s="136"/>
      <c r="NZ478" s="136"/>
      <c r="OA478" s="136"/>
      <c r="OB478" s="136"/>
      <c r="OC478" s="136"/>
      <c r="OD478" s="136"/>
      <c r="OE478" s="136"/>
      <c r="OF478" s="136"/>
      <c r="OG478" s="136"/>
      <c r="OH478" s="136"/>
      <c r="OI478" s="136"/>
      <c r="OJ478" s="136"/>
      <c r="OK478" s="136"/>
      <c r="OL478" s="136"/>
      <c r="OM478" s="136"/>
      <c r="ON478" s="136"/>
    </row>
    <row r="479" spans="1:404" ht="20.25" customHeight="1">
      <c r="A479" s="25">
        <v>40319</v>
      </c>
      <c r="B479" s="26" t="s">
        <v>582</v>
      </c>
      <c r="C479" s="27">
        <v>2</v>
      </c>
      <c r="D479" s="14">
        <v>-3.3855499999999998</v>
      </c>
      <c r="E479" s="23">
        <v>-60.328760000000003</v>
      </c>
      <c r="F479" s="11" t="s">
        <v>16</v>
      </c>
      <c r="G479" s="13">
        <v>6</v>
      </c>
      <c r="H479" s="11" t="s">
        <v>17</v>
      </c>
      <c r="I479" s="12" t="s">
        <v>462</v>
      </c>
      <c r="J479" s="12" t="s">
        <v>1931</v>
      </c>
      <c r="K479" s="24" t="s">
        <v>546</v>
      </c>
      <c r="L479" s="136">
        <v>1</v>
      </c>
      <c r="M479" s="28">
        <v>10.199999999999999</v>
      </c>
      <c r="N479" s="28">
        <v>1.45</v>
      </c>
      <c r="O479" s="28">
        <v>30.86</v>
      </c>
      <c r="P479" s="28">
        <v>68</v>
      </c>
      <c r="Q479" s="28">
        <v>0.52</v>
      </c>
      <c r="R479" s="228">
        <v>102.86666666666667</v>
      </c>
      <c r="S479" s="228">
        <v>7.663333333333334</v>
      </c>
      <c r="T479" s="228">
        <v>4.5</v>
      </c>
      <c r="U479" s="228">
        <v>1.0666666666666667</v>
      </c>
      <c r="V479" s="21" t="s">
        <v>15</v>
      </c>
      <c r="W479" s="28">
        <v>7.73</v>
      </c>
      <c r="X479" s="28">
        <v>0.86</v>
      </c>
      <c r="Y479" s="28">
        <v>7.74</v>
      </c>
      <c r="Z479" s="228">
        <v>4.75</v>
      </c>
      <c r="AA479" s="20">
        <v>3.4</v>
      </c>
      <c r="AB479" s="20">
        <v>7.16</v>
      </c>
      <c r="AC479" s="20">
        <v>31.8</v>
      </c>
      <c r="AD479" s="20">
        <v>0.06</v>
      </c>
      <c r="AE479" s="178" t="s">
        <v>1900</v>
      </c>
      <c r="AF479" s="20">
        <v>1.39</v>
      </c>
      <c r="AG479" s="28" t="s">
        <v>1900</v>
      </c>
      <c r="AH479" s="20">
        <v>2.64</v>
      </c>
      <c r="AI479" s="204">
        <v>8.3800000000000008</v>
      </c>
      <c r="AJ479" s="20">
        <v>1.25</v>
      </c>
      <c r="AK479" s="20">
        <v>1.93</v>
      </c>
      <c r="AL479" s="20">
        <v>1.1000000000000001</v>
      </c>
      <c r="AM479" s="206" t="s">
        <v>1907</v>
      </c>
      <c r="AN479" s="29" t="s">
        <v>15</v>
      </c>
      <c r="AO479" s="205">
        <v>12.479999999999999</v>
      </c>
      <c r="AP479" s="205">
        <v>1.5499999999999998</v>
      </c>
      <c r="AQ479" s="217">
        <f t="shared" si="111"/>
        <v>14.029999999999998</v>
      </c>
      <c r="AR479" s="261">
        <f t="shared" si="67"/>
        <v>0.88952245188880974</v>
      </c>
      <c r="AS479" s="28">
        <v>1.56</v>
      </c>
      <c r="AT479" s="29" t="s">
        <v>15</v>
      </c>
      <c r="AU479" s="29" t="s">
        <v>15</v>
      </c>
      <c r="AV479" s="29" t="s">
        <v>15</v>
      </c>
      <c r="AW479" s="204" t="str">
        <f t="shared" si="112"/>
        <v>&lt;0.17</v>
      </c>
      <c r="AX479" s="28">
        <v>0.11352</v>
      </c>
      <c r="AY479" s="28">
        <v>9.1389999999999999E-2</v>
      </c>
      <c r="AZ479" s="217">
        <f t="shared" si="102"/>
        <v>1.3809039895949317E-2</v>
      </c>
      <c r="BA479" s="28">
        <v>2.213E-2</v>
      </c>
      <c r="BB479" s="248">
        <f t="shared" ref="BB479" si="114">(BA479*62.004*0.001)/0.2259</f>
        <v>6.0741413014608232E-3</v>
      </c>
      <c r="BC479" s="28">
        <v>5.781E-2</v>
      </c>
      <c r="BD479" s="206">
        <f t="shared" si="104"/>
        <v>1.6835952585096597E-2</v>
      </c>
      <c r="BE479" s="28">
        <v>86.06</v>
      </c>
      <c r="BF479" s="206">
        <f t="shared" si="105"/>
        <v>25.981226484377565</v>
      </c>
      <c r="BG479" s="217" t="s">
        <v>15</v>
      </c>
      <c r="BH479" s="29" t="s">
        <v>15</v>
      </c>
      <c r="BI479" s="29" t="s">
        <v>15</v>
      </c>
      <c r="BJ479" s="309">
        <v>21.428529999999999</v>
      </c>
      <c r="BK479" s="309">
        <v>1575538000</v>
      </c>
      <c r="BL479" s="309">
        <v>271104400</v>
      </c>
      <c r="BM479" s="309">
        <v>0.4682906</v>
      </c>
      <c r="BN479" s="309">
        <v>0.20164109999999999</v>
      </c>
      <c r="BO479" s="309">
        <v>0.17424919999999999</v>
      </c>
      <c r="BP479" s="309">
        <v>0.1429368</v>
      </c>
      <c r="BQ479" s="309">
        <v>4.1120569999999999E-6</v>
      </c>
      <c r="BR479" s="309">
        <v>1.28781E-2</v>
      </c>
      <c r="BS479" s="136">
        <v>13.169150352478001</v>
      </c>
      <c r="BT479" s="136">
        <v>8.27581739425659</v>
      </c>
      <c r="BU479" s="309">
        <v>5.0304774049436701E-5</v>
      </c>
      <c r="BV479" s="136">
        <v>2.8769169148290497E-4</v>
      </c>
      <c r="BW479" s="136">
        <v>2.9610660931211902E-4</v>
      </c>
      <c r="BX479" s="136">
        <v>80.081730037267107</v>
      </c>
      <c r="BY479" s="136">
        <v>5063.49263394429</v>
      </c>
      <c r="BZ479" s="136">
        <v>4.0366478937134798E-2</v>
      </c>
      <c r="CA479" s="309">
        <v>2.8346989247959E-5</v>
      </c>
      <c r="CB479" s="136">
        <v>2111.2065789649</v>
      </c>
      <c r="CC479" s="136">
        <v>51722.070156362497</v>
      </c>
      <c r="CD479" s="136">
        <v>28561.232289113799</v>
      </c>
      <c r="CE479" s="136">
        <v>0</v>
      </c>
      <c r="CF479" s="136">
        <v>77.501194999999996</v>
      </c>
      <c r="CG479" s="136">
        <v>147.54650899999999</v>
      </c>
      <c r="CH479" s="136">
        <v>27.9</v>
      </c>
      <c r="CI479" s="136">
        <v>28.1055172413793</v>
      </c>
      <c r="CJ479" s="136">
        <v>27.5340720221607</v>
      </c>
      <c r="CK479" s="136">
        <v>6.4799999999999996E-2</v>
      </c>
      <c r="CL479" s="136">
        <v>8.9892000000000003</v>
      </c>
      <c r="CM479" s="136">
        <v>34.491599999999998</v>
      </c>
      <c r="CN479" s="136">
        <v>374.833889</v>
      </c>
      <c r="CO479" s="136">
        <v>29886.692267999999</v>
      </c>
      <c r="CP479" s="136">
        <v>69156.375740000003</v>
      </c>
      <c r="CQ479" s="136">
        <v>82</v>
      </c>
      <c r="CR479" s="136">
        <v>79.510344827586195</v>
      </c>
      <c r="CS479" s="136">
        <v>79.448753462603904</v>
      </c>
      <c r="CT479" s="136">
        <v>1005.3</v>
      </c>
      <c r="CU479" s="136">
        <v>1005.73310344828</v>
      </c>
      <c r="CV479" s="136">
        <v>1006.1944598338</v>
      </c>
      <c r="CW479" s="136">
        <v>1.5</v>
      </c>
      <c r="CX479" s="136">
        <v>1.1406896551724099</v>
      </c>
      <c r="CY479" s="136">
        <v>1.5030470914127401</v>
      </c>
      <c r="CZ479" s="136">
        <v>266</v>
      </c>
      <c r="DA479" s="136">
        <v>159.944827586207</v>
      </c>
      <c r="DB479" s="136">
        <v>176.60941828254801</v>
      </c>
      <c r="DC479" s="136">
        <v>85.825000000000003</v>
      </c>
      <c r="DD479" s="136">
        <v>3211.8249999999998</v>
      </c>
      <c r="DE479" s="136">
        <v>7284.35</v>
      </c>
      <c r="DF479" s="136">
        <v>683.625</v>
      </c>
      <c r="DG479" s="136">
        <v>29742.325000000001</v>
      </c>
      <c r="DH479" s="136">
        <v>67005.074999999997</v>
      </c>
      <c r="DI479" s="136">
        <v>473.17500000000001</v>
      </c>
      <c r="DJ479" s="136">
        <v>66305.850000000006</v>
      </c>
      <c r="DK479" s="136">
        <v>163782.1</v>
      </c>
      <c r="DL479" s="136">
        <v>437.07499999999999</v>
      </c>
      <c r="DM479" s="136">
        <v>61255.9</v>
      </c>
      <c r="DN479" s="136">
        <v>152815.57500000001</v>
      </c>
      <c r="DO479" s="136">
        <v>44.118000000000002</v>
      </c>
      <c r="DP479" s="136">
        <v>1880.675</v>
      </c>
      <c r="DQ479" s="136">
        <v>4296.5249999999996</v>
      </c>
      <c r="DR479" s="136">
        <v>1.6579999999999999</v>
      </c>
      <c r="DS479" s="136">
        <v>58.298000000000002</v>
      </c>
      <c r="DT479" s="136">
        <v>133.66900000000001</v>
      </c>
      <c r="DU479" s="136">
        <v>8.4499999999999993</v>
      </c>
      <c r="DV479" s="136">
        <v>304.17500000000001</v>
      </c>
      <c r="DW479" s="136">
        <v>695.22500000000002</v>
      </c>
      <c r="DX479" s="136">
        <v>40.4</v>
      </c>
      <c r="DY479" s="136">
        <v>5625.7749999999996</v>
      </c>
      <c r="DZ479" s="136">
        <v>10853.575000000001</v>
      </c>
      <c r="EA479" s="136">
        <v>286.14999999999998</v>
      </c>
      <c r="EB479" s="136">
        <v>8529.35</v>
      </c>
      <c r="EC479" s="136">
        <v>21175</v>
      </c>
      <c r="ED479" s="145">
        <v>0</v>
      </c>
      <c r="EE479" s="145">
        <v>0</v>
      </c>
      <c r="EF479" s="145">
        <v>0</v>
      </c>
      <c r="EG479" s="145">
        <v>0</v>
      </c>
      <c r="EH479" s="145">
        <v>0</v>
      </c>
      <c r="EI479" s="145">
        <v>0</v>
      </c>
      <c r="EJ479" s="145">
        <v>0</v>
      </c>
      <c r="EK479" s="145">
        <v>0</v>
      </c>
      <c r="EL479" s="145">
        <v>0</v>
      </c>
      <c r="EM479" s="145">
        <v>0</v>
      </c>
      <c r="EN479" s="145">
        <v>0</v>
      </c>
      <c r="EO479" s="145">
        <v>631.84713375796173</v>
      </c>
      <c r="EP479" s="145">
        <v>142.67515923566879</v>
      </c>
      <c r="EQ479" s="149">
        <v>20.38216560509554</v>
      </c>
      <c r="ER479" s="145">
        <v>0</v>
      </c>
      <c r="ES479" s="145">
        <v>0</v>
      </c>
      <c r="ET479" s="145">
        <v>0</v>
      </c>
      <c r="EU479" s="145">
        <v>0</v>
      </c>
      <c r="EV479" s="145">
        <v>0</v>
      </c>
      <c r="EW479" s="145">
        <v>0</v>
      </c>
      <c r="EX479" s="145">
        <v>0</v>
      </c>
      <c r="EY479" s="145">
        <v>0</v>
      </c>
      <c r="EZ479" s="145">
        <v>0</v>
      </c>
      <c r="FA479" s="145">
        <v>0</v>
      </c>
      <c r="FB479" s="145">
        <v>0</v>
      </c>
      <c r="FC479" s="145">
        <v>0</v>
      </c>
      <c r="FD479" s="145">
        <v>0</v>
      </c>
      <c r="FE479" s="145">
        <v>0</v>
      </c>
      <c r="FF479" s="145">
        <v>0</v>
      </c>
      <c r="FG479" s="145">
        <v>0</v>
      </c>
      <c r="FH479" s="145">
        <v>0</v>
      </c>
      <c r="FI479" s="145">
        <v>0</v>
      </c>
      <c r="FJ479" s="145">
        <v>0</v>
      </c>
      <c r="FK479" s="145">
        <v>0</v>
      </c>
      <c r="FL479" s="145">
        <v>0</v>
      </c>
      <c r="FM479" s="145">
        <v>0</v>
      </c>
      <c r="FN479" s="145">
        <v>0</v>
      </c>
      <c r="FO479" s="145">
        <v>0</v>
      </c>
      <c r="FP479" s="145">
        <v>0</v>
      </c>
      <c r="FQ479" s="145">
        <v>0</v>
      </c>
      <c r="FR479" s="145">
        <v>0</v>
      </c>
      <c r="FS479" s="145">
        <v>40.764331210191081</v>
      </c>
      <c r="FT479" s="145">
        <v>0</v>
      </c>
      <c r="FU479" s="145">
        <v>0</v>
      </c>
      <c r="FV479" s="145">
        <v>0</v>
      </c>
      <c r="FW479" s="145">
        <v>0</v>
      </c>
      <c r="FX479" s="145">
        <v>40.764331210191081</v>
      </c>
      <c r="FY479" s="145">
        <v>0</v>
      </c>
      <c r="FZ479" s="145">
        <v>0</v>
      </c>
      <c r="GA479" s="145">
        <v>0</v>
      </c>
      <c r="GB479" s="145">
        <v>326.11464968152865</v>
      </c>
      <c r="GC479" s="145">
        <v>0</v>
      </c>
      <c r="GD479" s="145">
        <v>0</v>
      </c>
      <c r="GE479" s="145">
        <v>0</v>
      </c>
      <c r="GF479" s="145">
        <v>0</v>
      </c>
      <c r="GG479" s="145">
        <v>0</v>
      </c>
      <c r="GH479" s="145">
        <v>0</v>
      </c>
      <c r="GI479" s="145">
        <v>0</v>
      </c>
      <c r="GJ479" s="145">
        <v>0</v>
      </c>
      <c r="GK479" s="145">
        <v>20.38216560509554</v>
      </c>
      <c r="GL479" s="145">
        <v>0</v>
      </c>
      <c r="GM479" s="145">
        <v>0</v>
      </c>
      <c r="GN479" s="145">
        <v>0</v>
      </c>
      <c r="GO479" s="145">
        <v>0</v>
      </c>
      <c r="GP479" s="145">
        <v>0</v>
      </c>
      <c r="GQ479" s="145">
        <v>0</v>
      </c>
      <c r="GR479" s="145">
        <v>101.9108280254777</v>
      </c>
      <c r="GS479" s="145">
        <v>0</v>
      </c>
      <c r="GT479" s="145">
        <v>0</v>
      </c>
      <c r="GU479" s="145">
        <v>0</v>
      </c>
      <c r="GV479" s="145">
        <v>0</v>
      </c>
      <c r="GW479" s="145">
        <v>0</v>
      </c>
      <c r="GX479" s="145">
        <v>0</v>
      </c>
      <c r="GY479" s="145">
        <v>0</v>
      </c>
      <c r="GZ479" s="145">
        <v>20.38216560509554</v>
      </c>
      <c r="HA479" s="145">
        <v>0</v>
      </c>
      <c r="HB479" s="145">
        <v>0</v>
      </c>
      <c r="HC479" s="145">
        <v>0</v>
      </c>
      <c r="HD479" s="145">
        <v>0</v>
      </c>
      <c r="HE479" s="145">
        <v>0</v>
      </c>
      <c r="HF479" s="145">
        <v>0</v>
      </c>
      <c r="HG479" s="145">
        <v>0</v>
      </c>
      <c r="HH479" s="145">
        <v>0</v>
      </c>
      <c r="HI479" s="145">
        <v>0</v>
      </c>
      <c r="HJ479" s="145">
        <v>0</v>
      </c>
      <c r="HK479" s="145">
        <v>20.38216560509554</v>
      </c>
      <c r="HL479" s="145">
        <v>81.528662420382162</v>
      </c>
      <c r="HM479" s="145">
        <v>101.9108280254777</v>
      </c>
      <c r="HN479" s="145">
        <v>81.528662420382162</v>
      </c>
      <c r="HO479" s="145">
        <v>20.38216560509554</v>
      </c>
      <c r="HP479" s="145">
        <v>0</v>
      </c>
      <c r="HQ479" s="145">
        <v>0</v>
      </c>
      <c r="HR479" s="145">
        <v>0</v>
      </c>
      <c r="HS479" s="145">
        <v>40.764331210191081</v>
      </c>
      <c r="HT479" s="145">
        <v>20.38216560509554</v>
      </c>
      <c r="HU479" s="145">
        <v>0</v>
      </c>
      <c r="HV479" s="145">
        <v>0</v>
      </c>
      <c r="HW479" s="145">
        <v>0</v>
      </c>
      <c r="HX479" s="145">
        <v>0</v>
      </c>
      <c r="HY479" s="145">
        <v>203.8216560509554</v>
      </c>
      <c r="HZ479" s="145">
        <v>0</v>
      </c>
      <c r="IA479" s="145">
        <v>0</v>
      </c>
      <c r="IB479" s="145">
        <v>0</v>
      </c>
      <c r="IC479" s="145">
        <v>0</v>
      </c>
      <c r="ID479" s="145">
        <v>20.38216560509554</v>
      </c>
      <c r="IE479" s="145">
        <v>0</v>
      </c>
      <c r="IF479" s="145">
        <v>40.764331210191081</v>
      </c>
      <c r="IG479" s="145">
        <v>0</v>
      </c>
      <c r="IH479" s="145">
        <v>0</v>
      </c>
      <c r="II479" s="145">
        <v>0</v>
      </c>
      <c r="IJ479" s="145">
        <v>0</v>
      </c>
      <c r="IK479" s="145">
        <v>0</v>
      </c>
      <c r="IL479" s="145">
        <v>0</v>
      </c>
      <c r="IM479" s="145">
        <v>0</v>
      </c>
      <c r="IN479" s="145">
        <v>0</v>
      </c>
      <c r="IO479" s="145">
        <v>20.38216560509554</v>
      </c>
      <c r="IP479" s="145">
        <v>0</v>
      </c>
      <c r="IQ479" s="145">
        <v>0</v>
      </c>
      <c r="IR479" s="145">
        <v>0</v>
      </c>
      <c r="IS479" s="145">
        <v>0</v>
      </c>
      <c r="IT479" s="145">
        <v>0</v>
      </c>
      <c r="IU479" s="145">
        <v>0</v>
      </c>
      <c r="IV479" s="145">
        <v>0</v>
      </c>
      <c r="IW479" s="145">
        <v>0</v>
      </c>
      <c r="IX479" s="145">
        <v>0</v>
      </c>
      <c r="IY479" s="145">
        <v>0</v>
      </c>
      <c r="IZ479" s="145">
        <v>0</v>
      </c>
      <c r="JA479" s="145">
        <v>101.9108280254777</v>
      </c>
      <c r="JB479" s="145">
        <v>0</v>
      </c>
      <c r="JC479" s="145">
        <v>0</v>
      </c>
      <c r="JD479" s="145">
        <v>0</v>
      </c>
      <c r="JE479" s="145">
        <v>0</v>
      </c>
      <c r="JF479" s="145">
        <v>0</v>
      </c>
      <c r="JG479" s="145">
        <v>0</v>
      </c>
      <c r="JH479" s="145">
        <v>20.38216560509554</v>
      </c>
      <c r="JI479" s="145">
        <v>0</v>
      </c>
      <c r="JJ479" s="145">
        <v>20.38216560509554</v>
      </c>
      <c r="JK479" s="145">
        <v>0</v>
      </c>
      <c r="JL479" s="145">
        <v>0</v>
      </c>
      <c r="JM479" s="145">
        <v>0</v>
      </c>
      <c r="JN479" s="145">
        <v>0</v>
      </c>
      <c r="JO479" s="145">
        <v>20.38216560509554</v>
      </c>
      <c r="JP479" s="145">
        <v>81.528662420382162</v>
      </c>
      <c r="JQ479" s="145">
        <v>0</v>
      </c>
      <c r="JR479" s="145">
        <v>0</v>
      </c>
      <c r="JS479" s="145">
        <v>0</v>
      </c>
      <c r="JT479" s="145">
        <v>0</v>
      </c>
      <c r="JU479" s="145">
        <v>0</v>
      </c>
      <c r="JV479" s="145">
        <v>142.67515923566879</v>
      </c>
      <c r="JW479" s="145">
        <v>0</v>
      </c>
      <c r="JX479" s="145">
        <v>0</v>
      </c>
      <c r="JY479" s="145">
        <v>20.38216560509554</v>
      </c>
      <c r="JZ479" s="145">
        <v>0</v>
      </c>
      <c r="KA479" s="145">
        <v>0</v>
      </c>
      <c r="KB479" s="145">
        <v>0</v>
      </c>
      <c r="KC479" s="145">
        <v>20.38216560509554</v>
      </c>
      <c r="KD479" s="145">
        <v>40.764331210191081</v>
      </c>
      <c r="KE479" s="145">
        <v>0</v>
      </c>
      <c r="KF479" s="145">
        <v>0</v>
      </c>
      <c r="KG479" s="145">
        <v>0</v>
      </c>
      <c r="KH479" s="145">
        <v>0</v>
      </c>
      <c r="KI479" s="145">
        <v>0</v>
      </c>
      <c r="KJ479" s="145">
        <v>0</v>
      </c>
      <c r="KK479" s="145">
        <v>998.72611464968145</v>
      </c>
      <c r="KL479" s="145">
        <v>0</v>
      </c>
      <c r="KM479" s="145">
        <v>122.29299363057325</v>
      </c>
      <c r="KN479" s="145">
        <v>122.29299363057325</v>
      </c>
      <c r="KO479" s="145">
        <v>1671.3375796178343</v>
      </c>
      <c r="KP479" s="145">
        <v>0</v>
      </c>
      <c r="KQ479" s="145">
        <v>0</v>
      </c>
      <c r="KR479" s="145">
        <v>0</v>
      </c>
      <c r="KS479" s="145">
        <v>0</v>
      </c>
      <c r="KT479" s="145">
        <v>81.528662420382162</v>
      </c>
      <c r="KU479" s="145">
        <v>61.146496815286625</v>
      </c>
      <c r="KV479" s="145">
        <v>203.8216560509554</v>
      </c>
      <c r="KW479" s="145">
        <v>0</v>
      </c>
      <c r="KX479" s="145">
        <v>0</v>
      </c>
      <c r="KY479" s="145">
        <v>20.38216560509554</v>
      </c>
      <c r="KZ479" s="145">
        <v>0</v>
      </c>
      <c r="LA479" s="145">
        <v>81.528662420382162</v>
      </c>
      <c r="LB479" s="145">
        <v>40.764331210191081</v>
      </c>
      <c r="LC479" s="145">
        <v>0</v>
      </c>
      <c r="LD479" s="145">
        <v>0</v>
      </c>
      <c r="LE479" s="145">
        <v>101.9108280254777</v>
      </c>
      <c r="LF479" s="145">
        <v>0</v>
      </c>
      <c r="LG479" s="145">
        <v>61.146496815286625</v>
      </c>
      <c r="LH479" s="145">
        <v>0</v>
      </c>
      <c r="LI479" s="145">
        <v>0</v>
      </c>
      <c r="LJ479" s="145">
        <v>20.38216560509554</v>
      </c>
      <c r="LK479" s="145">
        <v>0</v>
      </c>
      <c r="LL479" s="146">
        <v>0</v>
      </c>
      <c r="LM479" s="145">
        <v>0</v>
      </c>
      <c r="LN479" s="145">
        <v>0</v>
      </c>
      <c r="LO479" s="145">
        <v>0</v>
      </c>
      <c r="LP479" s="145">
        <v>0</v>
      </c>
      <c r="LQ479" s="145">
        <v>0</v>
      </c>
      <c r="LR479" s="145">
        <v>0</v>
      </c>
      <c r="LS479" s="145">
        <v>0</v>
      </c>
      <c r="LT479" s="145">
        <v>0</v>
      </c>
      <c r="LU479" s="145">
        <v>0</v>
      </c>
      <c r="LV479" s="145">
        <v>0</v>
      </c>
      <c r="LW479" s="145">
        <v>0</v>
      </c>
      <c r="LX479" s="145">
        <v>0</v>
      </c>
      <c r="LY479" s="145">
        <v>0</v>
      </c>
      <c r="LZ479" s="145">
        <v>0</v>
      </c>
      <c r="MA479" s="145">
        <v>0</v>
      </c>
      <c r="MB479" s="145">
        <v>0</v>
      </c>
      <c r="MC479" s="145">
        <v>20.38216560509554</v>
      </c>
      <c r="MD479" s="145">
        <v>0</v>
      </c>
      <c r="ME479" s="145">
        <v>0</v>
      </c>
      <c r="MF479" s="145">
        <v>0</v>
      </c>
      <c r="MG479" s="145">
        <v>0</v>
      </c>
      <c r="MH479" s="145">
        <v>0</v>
      </c>
      <c r="MI479" s="145">
        <v>0</v>
      </c>
      <c r="MJ479" s="145">
        <v>81.528662420382162</v>
      </c>
      <c r="MK479" s="145">
        <v>0</v>
      </c>
      <c r="ML479" s="145">
        <v>0</v>
      </c>
      <c r="MM479" s="145">
        <v>0</v>
      </c>
      <c r="MN479" s="145">
        <v>0</v>
      </c>
      <c r="MO479" s="145">
        <v>0</v>
      </c>
      <c r="MP479" s="145">
        <v>0</v>
      </c>
      <c r="MQ479" s="145">
        <v>0</v>
      </c>
      <c r="MR479" s="145">
        <v>0</v>
      </c>
      <c r="MS479" s="145">
        <v>0</v>
      </c>
      <c r="MT479" s="145">
        <v>0</v>
      </c>
      <c r="MU479" s="145">
        <v>0</v>
      </c>
      <c r="MV479" s="145">
        <v>0</v>
      </c>
      <c r="MW479" s="145">
        <v>20.38216560509554</v>
      </c>
      <c r="MX479" s="145">
        <v>0</v>
      </c>
      <c r="MY479" s="145">
        <v>0</v>
      </c>
      <c r="MZ479" s="145">
        <v>0</v>
      </c>
      <c r="NA479" s="145">
        <v>20.38216560509554</v>
      </c>
      <c r="NB479" s="145">
        <v>0</v>
      </c>
      <c r="NC479" s="145">
        <v>0</v>
      </c>
      <c r="ND479" s="145">
        <v>0</v>
      </c>
      <c r="NE479" s="145">
        <v>0</v>
      </c>
      <c r="NF479" s="145">
        <v>0</v>
      </c>
      <c r="NG479" s="145">
        <v>0</v>
      </c>
      <c r="NH479" s="145">
        <v>0</v>
      </c>
      <c r="NI479" s="145">
        <v>0</v>
      </c>
      <c r="NJ479" s="145">
        <v>20.38216560509554</v>
      </c>
      <c r="NK479" s="145">
        <v>0</v>
      </c>
      <c r="NL479" s="145">
        <v>0</v>
      </c>
      <c r="NM479" s="145">
        <v>0</v>
      </c>
      <c r="NN479" s="145">
        <v>0</v>
      </c>
      <c r="NO479" s="145">
        <v>0</v>
      </c>
      <c r="NP479" s="145">
        <v>0</v>
      </c>
      <c r="NQ479" s="145">
        <v>0</v>
      </c>
      <c r="NR479" s="145">
        <v>0</v>
      </c>
      <c r="NS479" s="145">
        <v>0</v>
      </c>
      <c r="NT479" s="145">
        <v>0</v>
      </c>
      <c r="NU479" s="145">
        <v>0</v>
      </c>
      <c r="NV479" s="145">
        <v>0</v>
      </c>
      <c r="NW479" s="145">
        <v>0</v>
      </c>
      <c r="NX479" s="145">
        <v>0</v>
      </c>
      <c r="NY479" s="145">
        <v>0</v>
      </c>
      <c r="NZ479" s="145">
        <v>0</v>
      </c>
      <c r="OA479" s="145">
        <v>0</v>
      </c>
      <c r="OB479" s="145">
        <v>0</v>
      </c>
      <c r="OC479" s="145">
        <v>0</v>
      </c>
      <c r="OD479" s="145">
        <v>0</v>
      </c>
      <c r="OE479" s="145">
        <v>0</v>
      </c>
      <c r="OF479" s="145">
        <v>0</v>
      </c>
      <c r="OG479" s="145">
        <v>0</v>
      </c>
      <c r="OH479" s="145">
        <v>0</v>
      </c>
      <c r="OI479" s="145">
        <v>0</v>
      </c>
      <c r="OJ479" s="145">
        <v>0</v>
      </c>
      <c r="OK479" s="145">
        <v>0</v>
      </c>
      <c r="OL479" s="145">
        <v>0</v>
      </c>
      <c r="OM479" s="145">
        <v>0</v>
      </c>
      <c r="ON479" s="145">
        <v>0</v>
      </c>
    </row>
    <row r="480" spans="1:404" ht="20.25" customHeight="1">
      <c r="A480" s="25">
        <v>40319</v>
      </c>
      <c r="B480" s="26" t="s">
        <v>582</v>
      </c>
      <c r="C480" s="27">
        <v>2</v>
      </c>
      <c r="D480" s="14">
        <v>-3.3855499999999998</v>
      </c>
      <c r="E480" s="23">
        <v>-60.328760000000003</v>
      </c>
      <c r="F480" s="11" t="s">
        <v>16</v>
      </c>
      <c r="G480" s="13">
        <v>6</v>
      </c>
      <c r="H480" s="11" t="s">
        <v>17</v>
      </c>
      <c r="I480" s="12" t="s">
        <v>584</v>
      </c>
      <c r="J480" s="12" t="s">
        <v>1931</v>
      </c>
      <c r="K480" s="24" t="s">
        <v>546</v>
      </c>
      <c r="L480" s="136">
        <v>0</v>
      </c>
      <c r="M480" s="28">
        <v>10.199999999999999</v>
      </c>
      <c r="N480" s="28">
        <v>1.45</v>
      </c>
      <c r="O480" s="29" t="s">
        <v>15</v>
      </c>
      <c r="P480" s="29" t="s">
        <v>15</v>
      </c>
      <c r="Q480" s="29" t="s">
        <v>15</v>
      </c>
      <c r="R480" s="236" t="s">
        <v>15</v>
      </c>
      <c r="S480" s="236" t="s">
        <v>15</v>
      </c>
      <c r="T480" s="236" t="s">
        <v>15</v>
      </c>
      <c r="U480" s="236" t="s">
        <v>15</v>
      </c>
      <c r="V480" s="21" t="s">
        <v>15</v>
      </c>
      <c r="W480" s="29" t="s">
        <v>15</v>
      </c>
      <c r="X480" s="28">
        <v>1.03</v>
      </c>
      <c r="Y480" s="28">
        <v>9.83</v>
      </c>
      <c r="Z480" s="236">
        <v>26.25</v>
      </c>
      <c r="AA480" s="167">
        <v>14</v>
      </c>
      <c r="AB480" s="167">
        <v>6.4</v>
      </c>
      <c r="AC480" s="167">
        <v>29.71</v>
      </c>
      <c r="AD480" s="167">
        <v>0.06</v>
      </c>
      <c r="AE480" s="167">
        <v>0.41</v>
      </c>
      <c r="AF480" s="167">
        <v>1.26</v>
      </c>
      <c r="AG480" s="28" t="s">
        <v>1900</v>
      </c>
      <c r="AH480" s="167">
        <v>2.4300000000000002</v>
      </c>
      <c r="AI480" s="206">
        <v>8.17</v>
      </c>
      <c r="AJ480" s="167">
        <v>1</v>
      </c>
      <c r="AK480" s="167">
        <v>1.74</v>
      </c>
      <c r="AL480" s="167">
        <v>0.92</v>
      </c>
      <c r="AM480" s="206">
        <v>0.15428291999999999</v>
      </c>
      <c r="AN480" s="29" t="s">
        <v>15</v>
      </c>
      <c r="AO480" s="205" t="s">
        <v>15</v>
      </c>
      <c r="AP480" s="205" t="s">
        <v>15</v>
      </c>
      <c r="AQ480" s="205" t="s">
        <v>15</v>
      </c>
      <c r="AR480" s="261" t="str">
        <f t="shared" si="67"/>
        <v>NaN</v>
      </c>
      <c r="AS480" s="29" t="s">
        <v>15</v>
      </c>
      <c r="AT480" s="29" t="s">
        <v>15</v>
      </c>
      <c r="AU480" s="29" t="s">
        <v>15</v>
      </c>
      <c r="AV480" s="29" t="s">
        <v>15</v>
      </c>
      <c r="AW480" s="204">
        <f t="shared" si="96"/>
        <v>8.5530323155261385</v>
      </c>
      <c r="AX480" s="28">
        <v>5.3787700000000003</v>
      </c>
      <c r="AY480" s="28">
        <v>0.72733999999999999</v>
      </c>
      <c r="AZ480" s="217">
        <f t="shared" si="102"/>
        <v>0.10990116071692499</v>
      </c>
      <c r="BA480" s="28">
        <v>4.6514300000000004</v>
      </c>
      <c r="BB480" s="248">
        <f t="shared" ref="BB480" si="115">(BA480*62.004*0.001)/0.2259</f>
        <v>1.2767032568393095</v>
      </c>
      <c r="BC480" s="28">
        <v>0.60536999999999996</v>
      </c>
      <c r="BD480" s="206">
        <f t="shared" si="104"/>
        <v>0.17630134261269551</v>
      </c>
      <c r="BE480" s="29" t="s">
        <v>15</v>
      </c>
      <c r="BF480" s="235">
        <v>2.4300000000000002</v>
      </c>
      <c r="BG480" s="217">
        <f t="shared" si="107"/>
        <v>0.19513857549287997</v>
      </c>
      <c r="BH480" s="29" t="s">
        <v>15</v>
      </c>
      <c r="BI480" s="29" t="s">
        <v>15</v>
      </c>
      <c r="BJ480" s="309">
        <v>21.428529999999999</v>
      </c>
      <c r="BK480" s="309">
        <v>1575538000</v>
      </c>
      <c r="BL480" s="309">
        <v>271104400</v>
      </c>
      <c r="BM480" s="309">
        <v>0.4682906</v>
      </c>
      <c r="BN480" s="309">
        <v>0.20164109999999999</v>
      </c>
      <c r="BO480" s="309">
        <v>0.17424919999999999</v>
      </c>
      <c r="BP480" s="309">
        <v>0.1429368</v>
      </c>
      <c r="BQ480" s="309">
        <v>4.1120569999999999E-6</v>
      </c>
      <c r="BR480" s="309">
        <v>1.28781E-2</v>
      </c>
      <c r="BS480" s="136">
        <v>13.169150352478001</v>
      </c>
      <c r="BT480" s="136">
        <v>8.27581739425659</v>
      </c>
      <c r="BU480" s="309">
        <v>5.0304774049436701E-5</v>
      </c>
      <c r="BV480" s="136">
        <v>2.8769169148290497E-4</v>
      </c>
      <c r="BW480" s="136">
        <v>2.9610660931211902E-4</v>
      </c>
      <c r="BX480" s="136">
        <v>80.081730037267107</v>
      </c>
      <c r="BY480" s="136">
        <v>5063.49263394429</v>
      </c>
      <c r="BZ480" s="136">
        <v>4.0366478937134798E-2</v>
      </c>
      <c r="CA480" s="309">
        <v>2.8346989247959E-5</v>
      </c>
      <c r="CB480" s="136">
        <v>2111.2065789649</v>
      </c>
      <c r="CC480" s="136">
        <v>51722.070156362497</v>
      </c>
      <c r="CD480" s="136">
        <v>28561.232289113799</v>
      </c>
      <c r="CE480" s="136">
        <v>0</v>
      </c>
      <c r="CF480" s="136">
        <v>77.501194999999996</v>
      </c>
      <c r="CG480" s="136">
        <v>147.54650899999999</v>
      </c>
      <c r="CH480" s="136">
        <v>27.9</v>
      </c>
      <c r="CI480" s="136">
        <v>28.1055172413793</v>
      </c>
      <c r="CJ480" s="136">
        <v>27.5340720221607</v>
      </c>
      <c r="CK480" s="136">
        <v>6.4799999999999996E-2</v>
      </c>
      <c r="CL480" s="136">
        <v>8.9892000000000003</v>
      </c>
      <c r="CM480" s="136">
        <v>34.491599999999998</v>
      </c>
      <c r="CN480" s="136">
        <v>374.833889</v>
      </c>
      <c r="CO480" s="136">
        <v>29886.692267999999</v>
      </c>
      <c r="CP480" s="136">
        <v>69156.375740000003</v>
      </c>
      <c r="CQ480" s="136">
        <v>82</v>
      </c>
      <c r="CR480" s="136">
        <v>79.510344827586195</v>
      </c>
      <c r="CS480" s="136">
        <v>79.448753462603904</v>
      </c>
      <c r="CT480" s="136">
        <v>1005.3</v>
      </c>
      <c r="CU480" s="136">
        <v>1005.73310344828</v>
      </c>
      <c r="CV480" s="136">
        <v>1006.1944598338</v>
      </c>
      <c r="CW480" s="136">
        <v>1.5</v>
      </c>
      <c r="CX480" s="136">
        <v>1.1406896551724099</v>
      </c>
      <c r="CY480" s="136">
        <v>1.5030470914127401</v>
      </c>
      <c r="CZ480" s="136">
        <v>266</v>
      </c>
      <c r="DA480" s="136">
        <v>159.944827586207</v>
      </c>
      <c r="DB480" s="136">
        <v>176.60941828254801</v>
      </c>
      <c r="DC480" s="136">
        <v>85.825000000000003</v>
      </c>
      <c r="DD480" s="136">
        <v>3211.8249999999998</v>
      </c>
      <c r="DE480" s="136">
        <v>7284.35</v>
      </c>
      <c r="DF480" s="136">
        <v>683.625</v>
      </c>
      <c r="DG480" s="136">
        <v>29742.325000000001</v>
      </c>
      <c r="DH480" s="136">
        <v>67005.074999999997</v>
      </c>
      <c r="DI480" s="136">
        <v>473.17500000000001</v>
      </c>
      <c r="DJ480" s="136">
        <v>66305.850000000006</v>
      </c>
      <c r="DK480" s="136">
        <v>163782.1</v>
      </c>
      <c r="DL480" s="136">
        <v>437.07499999999999</v>
      </c>
      <c r="DM480" s="136">
        <v>61255.9</v>
      </c>
      <c r="DN480" s="136">
        <v>152815.57500000001</v>
      </c>
      <c r="DO480" s="136">
        <v>44.118000000000002</v>
      </c>
      <c r="DP480" s="136">
        <v>1880.675</v>
      </c>
      <c r="DQ480" s="136">
        <v>4296.5249999999996</v>
      </c>
      <c r="DR480" s="136">
        <v>1.6579999999999999</v>
      </c>
      <c r="DS480" s="136">
        <v>58.298000000000002</v>
      </c>
      <c r="DT480" s="136">
        <v>133.66900000000001</v>
      </c>
      <c r="DU480" s="136">
        <v>8.4499999999999993</v>
      </c>
      <c r="DV480" s="136">
        <v>304.17500000000001</v>
      </c>
      <c r="DW480" s="136">
        <v>695.22500000000002</v>
      </c>
      <c r="DX480" s="136">
        <v>40.4</v>
      </c>
      <c r="DY480" s="136">
        <v>5625.7749999999996</v>
      </c>
      <c r="DZ480" s="136">
        <v>10853.575000000001</v>
      </c>
      <c r="EA480" s="136">
        <v>286.14999999999998</v>
      </c>
      <c r="EB480" s="136">
        <v>8529.35</v>
      </c>
      <c r="EC480" s="136">
        <v>21175</v>
      </c>
      <c r="ED480" s="136"/>
      <c r="EE480" s="136"/>
      <c r="EF480" s="136"/>
      <c r="EG480" s="136"/>
      <c r="EH480" s="136"/>
      <c r="EI480" s="136"/>
      <c r="EJ480" s="136"/>
      <c r="EK480" s="136"/>
      <c r="EL480" s="136"/>
      <c r="EM480" s="136"/>
      <c r="EN480" s="136"/>
      <c r="EO480" s="136"/>
      <c r="EP480" s="136"/>
      <c r="ER480" s="136"/>
      <c r="ES480" s="136"/>
      <c r="ET480" s="136"/>
      <c r="EU480" s="136"/>
      <c r="EV480" s="136"/>
      <c r="EW480" s="136"/>
      <c r="EX480" s="136"/>
      <c r="EY480" s="136"/>
      <c r="EZ480" s="136"/>
      <c r="FA480" s="136"/>
      <c r="FB480" s="136"/>
      <c r="FC480" s="136"/>
      <c r="FD480" s="136"/>
      <c r="FE480" s="136"/>
      <c r="FF480" s="136"/>
      <c r="FG480" s="136"/>
      <c r="FH480" s="136"/>
      <c r="FI480" s="136"/>
      <c r="FJ480" s="136"/>
      <c r="FK480" s="136"/>
      <c r="FL480" s="136"/>
      <c r="FM480" s="136"/>
      <c r="FN480" s="136"/>
      <c r="FO480" s="136"/>
      <c r="FP480" s="136"/>
      <c r="FQ480" s="136"/>
      <c r="FR480" s="136"/>
      <c r="FS480" s="136"/>
      <c r="FT480" s="136"/>
      <c r="FU480" s="136"/>
      <c r="FV480" s="136"/>
      <c r="FW480" s="136"/>
      <c r="FX480" s="136"/>
      <c r="FY480" s="136"/>
      <c r="FZ480" s="136"/>
      <c r="GA480" s="136"/>
      <c r="GB480" s="136"/>
      <c r="GC480" s="136"/>
      <c r="GD480" s="136"/>
      <c r="GE480" s="136"/>
      <c r="GF480" s="136"/>
      <c r="GG480" s="136"/>
      <c r="GH480" s="136"/>
      <c r="GI480" s="136"/>
      <c r="GJ480" s="136"/>
      <c r="GK480" s="136"/>
      <c r="GL480" s="136"/>
      <c r="GM480" s="136"/>
      <c r="GN480" s="136"/>
      <c r="GO480" s="136"/>
      <c r="GP480" s="136"/>
      <c r="GQ480" s="136"/>
      <c r="GR480" s="136"/>
      <c r="GS480" s="136"/>
      <c r="GT480" s="136"/>
      <c r="GU480" s="136"/>
      <c r="GV480" s="136"/>
      <c r="GW480" s="136"/>
      <c r="GX480" s="136"/>
      <c r="GY480" s="136"/>
      <c r="GZ480" s="136"/>
      <c r="HA480" s="136"/>
      <c r="HB480" s="136"/>
      <c r="HC480" s="136"/>
      <c r="HD480" s="136"/>
      <c r="HE480" s="136"/>
      <c r="HF480" s="136"/>
      <c r="HG480" s="136"/>
      <c r="HH480" s="136"/>
      <c r="HI480" s="136"/>
      <c r="HJ480" s="136"/>
      <c r="HK480" s="136"/>
      <c r="HL480" s="136"/>
      <c r="HM480" s="136"/>
      <c r="HN480" s="136"/>
      <c r="HO480" s="136"/>
      <c r="HP480" s="136"/>
      <c r="HQ480" s="136"/>
      <c r="HR480" s="136"/>
      <c r="HS480" s="136"/>
      <c r="HT480" s="136"/>
      <c r="HU480" s="136"/>
      <c r="HV480" s="136"/>
      <c r="HW480" s="136"/>
      <c r="HX480" s="136"/>
      <c r="HY480" s="136"/>
      <c r="HZ480" s="136"/>
      <c r="IA480" s="136"/>
      <c r="IB480" s="136"/>
      <c r="IC480" s="136"/>
      <c r="ID480" s="136"/>
      <c r="IE480" s="136"/>
      <c r="IF480" s="136"/>
      <c r="IG480" s="136"/>
      <c r="IH480" s="136"/>
      <c r="II480" s="136"/>
      <c r="IJ480" s="136"/>
      <c r="IK480" s="136"/>
      <c r="IL480" s="136"/>
      <c r="IM480" s="136"/>
      <c r="IN480" s="136"/>
      <c r="IO480" s="136"/>
      <c r="IP480" s="136"/>
      <c r="IQ480" s="136"/>
      <c r="IR480" s="136"/>
      <c r="IS480" s="136"/>
      <c r="IT480" s="136"/>
      <c r="IU480" s="136"/>
      <c r="IV480" s="136"/>
      <c r="IW480" s="136"/>
      <c r="IX480" s="136"/>
      <c r="IY480" s="136"/>
      <c r="IZ480" s="136"/>
      <c r="JA480" s="136"/>
      <c r="JB480" s="136"/>
      <c r="JC480" s="136"/>
      <c r="JD480" s="136"/>
      <c r="JE480" s="136"/>
      <c r="JF480" s="136"/>
      <c r="JG480" s="136"/>
      <c r="JH480" s="136"/>
      <c r="JI480" s="136"/>
      <c r="JJ480" s="136"/>
      <c r="JK480" s="136"/>
      <c r="JL480" s="136"/>
      <c r="JM480" s="136"/>
      <c r="JN480" s="136"/>
      <c r="JO480" s="136"/>
      <c r="JP480" s="136"/>
      <c r="JQ480" s="136"/>
      <c r="JR480" s="136"/>
      <c r="JS480" s="136"/>
      <c r="JT480" s="136"/>
      <c r="JU480" s="136"/>
      <c r="JV480" s="136"/>
      <c r="JW480" s="136"/>
      <c r="JX480" s="136"/>
      <c r="JY480" s="136"/>
      <c r="JZ480" s="136"/>
      <c r="KA480" s="136"/>
      <c r="KB480" s="136"/>
      <c r="KC480" s="136"/>
      <c r="KD480" s="136"/>
      <c r="KE480" s="136"/>
      <c r="KF480" s="136"/>
      <c r="KG480" s="136"/>
      <c r="KH480" s="136"/>
      <c r="KI480" s="136"/>
      <c r="KJ480" s="136"/>
      <c r="KK480" s="136"/>
      <c r="KL480" s="136"/>
      <c r="KM480" s="136"/>
      <c r="KN480" s="136"/>
      <c r="KO480" s="136"/>
      <c r="KP480" s="136"/>
      <c r="KQ480" s="136"/>
      <c r="KR480" s="136"/>
      <c r="KS480" s="136"/>
      <c r="KT480" s="136"/>
      <c r="KU480" s="136"/>
      <c r="KV480" s="136"/>
      <c r="KW480" s="136"/>
      <c r="KX480" s="136"/>
      <c r="KY480" s="136"/>
      <c r="KZ480" s="136"/>
      <c r="LA480" s="136"/>
      <c r="LB480" s="136"/>
      <c r="LC480" s="136"/>
      <c r="LD480" s="136"/>
      <c r="LE480" s="136"/>
      <c r="LF480" s="136"/>
      <c r="LG480" s="136"/>
      <c r="LH480" s="136"/>
      <c r="LI480" s="136"/>
      <c r="LJ480" s="136"/>
      <c r="LK480" s="136"/>
      <c r="LL480" s="136"/>
      <c r="LM480" s="136"/>
      <c r="LN480" s="136"/>
      <c r="LO480" s="136"/>
      <c r="LP480" s="136"/>
      <c r="LQ480" s="136"/>
      <c r="LR480" s="136"/>
      <c r="LS480" s="136"/>
      <c r="LT480" s="136"/>
      <c r="LU480" s="136"/>
      <c r="LV480" s="136"/>
      <c r="LW480" s="136"/>
      <c r="LX480" s="136"/>
      <c r="LY480" s="136"/>
      <c r="LZ480" s="136"/>
      <c r="MA480" s="136"/>
      <c r="MB480" s="136"/>
      <c r="MC480" s="136"/>
      <c r="MD480" s="136"/>
      <c r="ME480" s="136"/>
      <c r="MF480" s="136"/>
      <c r="MG480" s="136"/>
      <c r="MH480" s="136"/>
      <c r="MI480" s="136"/>
      <c r="MJ480" s="136"/>
      <c r="MK480" s="136"/>
      <c r="ML480" s="136"/>
      <c r="MM480" s="136"/>
      <c r="MN480" s="136"/>
      <c r="MO480" s="136"/>
      <c r="MP480" s="136"/>
      <c r="MQ480" s="136"/>
      <c r="MR480" s="136"/>
      <c r="MS480" s="136"/>
      <c r="MT480" s="136"/>
      <c r="MU480" s="136"/>
      <c r="MV480" s="136"/>
      <c r="MW480" s="136"/>
      <c r="MX480" s="136"/>
      <c r="MY480" s="136"/>
      <c r="MZ480" s="136"/>
      <c r="NA480" s="136"/>
      <c r="NB480" s="136"/>
      <c r="NC480" s="136"/>
      <c r="ND480" s="136"/>
      <c r="NE480" s="136"/>
      <c r="NF480" s="136"/>
      <c r="NG480" s="136"/>
      <c r="NH480" s="136"/>
      <c r="NI480" s="136"/>
      <c r="NJ480" s="136"/>
      <c r="NK480" s="136"/>
      <c r="NL480" s="136"/>
      <c r="NM480" s="136"/>
      <c r="NN480" s="136"/>
      <c r="NO480" s="136"/>
      <c r="NP480" s="136"/>
      <c r="NQ480" s="136"/>
      <c r="NR480" s="136"/>
      <c r="NS480" s="136"/>
      <c r="NT480" s="136"/>
      <c r="NU480" s="136"/>
      <c r="NV480" s="136"/>
      <c r="NW480" s="136"/>
      <c r="NX480" s="136"/>
      <c r="NY480" s="136"/>
      <c r="NZ480" s="136"/>
      <c r="OA480" s="136"/>
      <c r="OB480" s="136"/>
      <c r="OC480" s="136"/>
      <c r="OD480" s="136"/>
      <c r="OE480" s="136"/>
      <c r="OF480" s="136"/>
      <c r="OG480" s="136"/>
      <c r="OH480" s="136"/>
      <c r="OI480" s="136"/>
      <c r="OJ480" s="136"/>
      <c r="OK480" s="136"/>
      <c r="OL480" s="136"/>
      <c r="OM480" s="136"/>
      <c r="ON480" s="136"/>
    </row>
    <row r="481" spans="1:404" ht="20.25" customHeight="1">
      <c r="A481" s="25">
        <v>40320</v>
      </c>
      <c r="B481" s="26" t="s">
        <v>394</v>
      </c>
      <c r="C481" s="27">
        <v>4</v>
      </c>
      <c r="D481" s="14">
        <v>-3.3857699999999999</v>
      </c>
      <c r="E481" s="23">
        <v>-60.320920000000001</v>
      </c>
      <c r="F481" s="11" t="s">
        <v>16</v>
      </c>
      <c r="G481" s="13">
        <v>5</v>
      </c>
      <c r="H481" s="11" t="s">
        <v>43</v>
      </c>
      <c r="I481" s="12" t="s">
        <v>594</v>
      </c>
      <c r="J481" s="12" t="s">
        <v>1931</v>
      </c>
      <c r="K481" s="24" t="s">
        <v>546</v>
      </c>
      <c r="L481" s="136">
        <v>0</v>
      </c>
      <c r="M481" s="28">
        <v>9</v>
      </c>
      <c r="N481" s="29" t="s">
        <v>15</v>
      </c>
      <c r="O481" s="28">
        <v>30.19</v>
      </c>
      <c r="P481" s="28">
        <v>67</v>
      </c>
      <c r="Q481" s="28">
        <v>1.19</v>
      </c>
      <c r="R481" s="228">
        <v>86</v>
      </c>
      <c r="S481" s="228">
        <v>6.48</v>
      </c>
      <c r="T481" s="228">
        <v>4.2333333333333334</v>
      </c>
      <c r="U481" s="228">
        <v>1</v>
      </c>
      <c r="V481" s="21" t="s">
        <v>15</v>
      </c>
      <c r="W481" s="28">
        <v>7.31</v>
      </c>
      <c r="X481" s="28">
        <v>1.27</v>
      </c>
      <c r="Y481" s="28">
        <v>10.29</v>
      </c>
      <c r="Z481" s="228">
        <v>4.75</v>
      </c>
      <c r="AA481" s="20">
        <v>4.5999999999999996</v>
      </c>
      <c r="AB481" s="20">
        <v>6.95</v>
      </c>
      <c r="AC481" s="20">
        <v>31.55</v>
      </c>
      <c r="AD481" s="20">
        <v>0.05</v>
      </c>
      <c r="AE481" s="178" t="s">
        <v>1900</v>
      </c>
      <c r="AF481" s="20">
        <v>1.37</v>
      </c>
      <c r="AG481" s="28" t="s">
        <v>1900</v>
      </c>
      <c r="AH481" s="20">
        <v>2.5</v>
      </c>
      <c r="AI481" s="204">
        <v>8.26</v>
      </c>
      <c r="AJ481" s="20">
        <v>1.27</v>
      </c>
      <c r="AK481" s="20">
        <v>1.92</v>
      </c>
      <c r="AL481" s="20">
        <v>1.1100000000000001</v>
      </c>
      <c r="AM481" s="206" t="s">
        <v>1907</v>
      </c>
      <c r="AN481" s="29" t="s">
        <v>15</v>
      </c>
      <c r="AO481" s="205">
        <v>53.343333333333334</v>
      </c>
      <c r="AP481" s="205">
        <v>10.513333333333334</v>
      </c>
      <c r="AQ481" s="217">
        <f t="shared" ref="AQ481:AQ482" si="116">AO481+AP481</f>
        <v>63.856666666666669</v>
      </c>
      <c r="AR481" s="261">
        <f t="shared" si="67"/>
        <v>0.83536044265803622</v>
      </c>
      <c r="AS481" s="28">
        <v>3.83</v>
      </c>
      <c r="AT481" s="29" t="s">
        <v>15</v>
      </c>
      <c r="AU481" s="29" t="s">
        <v>15</v>
      </c>
      <c r="AV481" s="29" t="s">
        <v>15</v>
      </c>
      <c r="AW481" s="204" t="str">
        <f t="shared" ref="AW481:AW482" si="117">IF(AM481="&lt;0.003","&lt;0.17",(AM481*1000)/1.28784/14.0067)</f>
        <v>&lt;0.17</v>
      </c>
      <c r="AX481" s="28">
        <v>0.69162000000000001</v>
      </c>
      <c r="AY481" s="28">
        <v>0.10101</v>
      </c>
      <c r="AZ481" s="217">
        <f t="shared" si="102"/>
        <v>1.5262623042891348E-2</v>
      </c>
      <c r="BA481" s="28">
        <v>0.59060999999999997</v>
      </c>
      <c r="BB481" s="248">
        <f t="shared" ref="BB481" si="118">(BA481*62.004*0.001)/0.2259</f>
        <v>0.16210793466135456</v>
      </c>
      <c r="BC481" s="28">
        <v>0.10599</v>
      </c>
      <c r="BD481" s="206">
        <f t="shared" si="104"/>
        <v>3.0867369218031286E-2</v>
      </c>
      <c r="BE481" s="28">
        <v>86.63</v>
      </c>
      <c r="BF481" s="206">
        <f t="shared" si="105"/>
        <v>26.153307580079339</v>
      </c>
      <c r="BG481" s="217" t="s">
        <v>15</v>
      </c>
      <c r="BH481" s="29" t="s">
        <v>15</v>
      </c>
      <c r="BI481" s="29" t="s">
        <v>15</v>
      </c>
      <c r="BJ481" s="309">
        <v>21.464880000000001</v>
      </c>
      <c r="BK481" s="309">
        <v>1585402000</v>
      </c>
      <c r="BL481" s="309">
        <v>271681800</v>
      </c>
      <c r="BM481" s="309">
        <v>0.4751359</v>
      </c>
      <c r="BN481" s="309">
        <v>0.1994147</v>
      </c>
      <c r="BO481" s="309">
        <v>0.17200380000000001</v>
      </c>
      <c r="BP481" s="309">
        <v>0.14076359999999999</v>
      </c>
      <c r="BQ481" s="309">
        <v>4.0481500000000004E-6</v>
      </c>
      <c r="BR481" s="309">
        <v>1.267795E-2</v>
      </c>
      <c r="BS481" s="136">
        <v>12.727057695388799</v>
      </c>
      <c r="BT481" s="136">
        <v>8.7177751064300502</v>
      </c>
      <c r="BU481" s="136">
        <v>-4.0138609620044002E-4</v>
      </c>
      <c r="BV481" s="136">
        <v>-5.2293615590315301E-4</v>
      </c>
      <c r="BW481" s="136">
        <v>6.6104342113249004E-4</v>
      </c>
      <c r="BX481" s="136">
        <v>52.491513807441301</v>
      </c>
      <c r="BY481" s="136">
        <v>5412.5445896301899</v>
      </c>
      <c r="BZ481" s="136">
        <v>4.5322855721962603E-2</v>
      </c>
      <c r="CA481" s="309">
        <v>7.1211905514182605E-5</v>
      </c>
      <c r="CB481" s="136">
        <v>5701.7164905193304</v>
      </c>
      <c r="CC481" s="136">
        <v>32044.0611300446</v>
      </c>
      <c r="CD481" s="136">
        <v>13828.699357888199</v>
      </c>
      <c r="CE481" s="136">
        <v>3.214817</v>
      </c>
      <c r="CF481" s="136">
        <v>80.716012000000006</v>
      </c>
      <c r="CG481" s="136">
        <v>150.761326</v>
      </c>
      <c r="CH481" s="136">
        <v>26.5</v>
      </c>
      <c r="CI481" s="136">
        <v>28.140689655172402</v>
      </c>
      <c r="CJ481" s="136">
        <v>27.5692520775623</v>
      </c>
      <c r="CK481" s="136">
        <v>0.1116</v>
      </c>
      <c r="CL481" s="136">
        <v>8.8271999999999995</v>
      </c>
      <c r="CM481" s="136">
        <v>34.336799999999997</v>
      </c>
      <c r="CN481" s="136">
        <v>0</v>
      </c>
      <c r="CO481" s="136">
        <v>29221.892268</v>
      </c>
      <c r="CP481" s="136">
        <v>69641.061572999999</v>
      </c>
      <c r="CQ481" s="136">
        <v>85</v>
      </c>
      <c r="CR481" s="136">
        <v>79.448275862068996</v>
      </c>
      <c r="CS481" s="136">
        <v>79.318559556786695</v>
      </c>
      <c r="CT481" s="136">
        <v>1005.3</v>
      </c>
      <c r="CU481" s="136">
        <v>1005.57103448276</v>
      </c>
      <c r="CV481" s="136">
        <v>1006.15069252078</v>
      </c>
      <c r="CW481" s="136">
        <v>1.6</v>
      </c>
      <c r="CX481" s="136">
        <v>1.1365517241379299</v>
      </c>
      <c r="CY481" s="136">
        <v>1.51301939058172</v>
      </c>
      <c r="CZ481" s="136">
        <v>211</v>
      </c>
      <c r="DA481" s="136">
        <v>159.32413793103399</v>
      </c>
      <c r="DB481" s="136">
        <v>176.85318559556799</v>
      </c>
      <c r="DC481" s="136">
        <v>0</v>
      </c>
      <c r="DD481" s="136">
        <v>3162.55</v>
      </c>
      <c r="DE481" s="136">
        <v>7208.35</v>
      </c>
      <c r="DF481" s="136">
        <v>0</v>
      </c>
      <c r="DG481" s="136">
        <v>29534.3</v>
      </c>
      <c r="DH481" s="136">
        <v>66456.875</v>
      </c>
      <c r="DI481" s="136">
        <v>459.9</v>
      </c>
      <c r="DJ481" s="136">
        <v>66390.375</v>
      </c>
      <c r="DK481" s="136">
        <v>163876.22500000001</v>
      </c>
      <c r="DL481" s="136">
        <v>431.27499999999998</v>
      </c>
      <c r="DM481" s="136">
        <v>61265.724999999999</v>
      </c>
      <c r="DN481" s="136">
        <v>152860.04999999999</v>
      </c>
      <c r="DO481" s="136">
        <v>0</v>
      </c>
      <c r="DP481" s="136">
        <v>1859.1869999999999</v>
      </c>
      <c r="DQ481" s="136">
        <v>4260.9690000000001</v>
      </c>
      <c r="DR481" s="136">
        <v>0</v>
      </c>
      <c r="DS481" s="136">
        <v>57.34</v>
      </c>
      <c r="DT481" s="136">
        <v>132.27600000000001</v>
      </c>
      <c r="DU481" s="136">
        <v>0</v>
      </c>
      <c r="DV481" s="136">
        <v>299.57499999999999</v>
      </c>
      <c r="DW481" s="136">
        <v>688.375</v>
      </c>
      <c r="DX481" s="136">
        <v>0</v>
      </c>
      <c r="DY481" s="136">
        <v>5694.5</v>
      </c>
      <c r="DZ481" s="136">
        <v>10916.475</v>
      </c>
      <c r="EA481" s="136">
        <v>0</v>
      </c>
      <c r="EB481" s="136">
        <v>8343.85</v>
      </c>
      <c r="EC481" s="136">
        <v>20850.75</v>
      </c>
      <c r="ED481" s="136"/>
      <c r="EE481" s="136"/>
      <c r="EF481" s="136"/>
      <c r="EG481" s="136"/>
      <c r="EH481" s="136"/>
      <c r="EI481" s="136"/>
      <c r="EJ481" s="136"/>
      <c r="EK481" s="136"/>
      <c r="EL481" s="136"/>
      <c r="EM481" s="136"/>
      <c r="EN481" s="136"/>
      <c r="EO481" s="136"/>
      <c r="EP481" s="136"/>
      <c r="ER481" s="136"/>
      <c r="ES481" s="136"/>
      <c r="ET481" s="136"/>
      <c r="EU481" s="136"/>
      <c r="EV481" s="136"/>
      <c r="EW481" s="136"/>
      <c r="EX481" s="136"/>
      <c r="EY481" s="136"/>
      <c r="EZ481" s="136"/>
      <c r="FA481" s="136"/>
      <c r="FB481" s="136"/>
      <c r="FC481" s="136"/>
      <c r="FD481" s="136"/>
      <c r="FE481" s="136"/>
      <c r="FF481" s="136"/>
      <c r="FG481" s="136"/>
      <c r="FH481" s="136"/>
      <c r="FI481" s="136"/>
      <c r="FJ481" s="136"/>
      <c r="FK481" s="136"/>
      <c r="FL481" s="136"/>
      <c r="FM481" s="136"/>
      <c r="FN481" s="136"/>
      <c r="FO481" s="136"/>
      <c r="FP481" s="136"/>
      <c r="FQ481" s="136"/>
      <c r="FR481" s="136"/>
      <c r="FS481" s="136"/>
      <c r="FT481" s="136"/>
      <c r="FU481" s="136"/>
      <c r="FV481" s="136"/>
      <c r="FW481" s="136"/>
      <c r="FX481" s="136"/>
      <c r="FY481" s="136"/>
      <c r="FZ481" s="136"/>
      <c r="GA481" s="136"/>
      <c r="GB481" s="136"/>
      <c r="GC481" s="136"/>
      <c r="GD481" s="136"/>
      <c r="GE481" s="136"/>
      <c r="GF481" s="136"/>
      <c r="GG481" s="136"/>
      <c r="GH481" s="136"/>
      <c r="GI481" s="136"/>
      <c r="GJ481" s="136"/>
      <c r="GK481" s="136"/>
      <c r="GL481" s="136"/>
      <c r="GM481" s="136"/>
      <c r="GN481" s="136"/>
      <c r="GO481" s="136"/>
      <c r="GP481" s="136"/>
      <c r="GQ481" s="136"/>
      <c r="GR481" s="136"/>
      <c r="GS481" s="136"/>
      <c r="GT481" s="136"/>
      <c r="GU481" s="136"/>
      <c r="GV481" s="136"/>
      <c r="GW481" s="136"/>
      <c r="GX481" s="136"/>
      <c r="GY481" s="136"/>
      <c r="GZ481" s="136"/>
      <c r="HA481" s="136"/>
      <c r="HB481" s="136"/>
      <c r="HC481" s="136"/>
      <c r="HD481" s="136"/>
      <c r="HE481" s="136"/>
      <c r="HF481" s="136"/>
      <c r="HG481" s="136"/>
      <c r="HH481" s="136"/>
      <c r="HI481" s="136"/>
      <c r="HJ481" s="136"/>
      <c r="HK481" s="136"/>
      <c r="HL481" s="136"/>
      <c r="HM481" s="136"/>
      <c r="HN481" s="136"/>
      <c r="HO481" s="136"/>
      <c r="HP481" s="136"/>
      <c r="HQ481" s="136"/>
      <c r="HR481" s="136"/>
      <c r="HS481" s="136"/>
      <c r="HT481" s="136"/>
      <c r="HU481" s="136"/>
      <c r="HV481" s="136"/>
      <c r="HW481" s="136"/>
      <c r="HX481" s="136"/>
      <c r="HY481" s="136"/>
      <c r="HZ481" s="136"/>
      <c r="IA481" s="136"/>
      <c r="IB481" s="136"/>
      <c r="IC481" s="136"/>
      <c r="ID481" s="136"/>
      <c r="IE481" s="136"/>
      <c r="IF481" s="136"/>
      <c r="IG481" s="136"/>
      <c r="IH481" s="136"/>
      <c r="II481" s="136"/>
      <c r="IJ481" s="136"/>
      <c r="IK481" s="136"/>
      <c r="IL481" s="136"/>
      <c r="IM481" s="136"/>
      <c r="IN481" s="136"/>
      <c r="IO481" s="136"/>
      <c r="IP481" s="136"/>
      <c r="IQ481" s="136"/>
      <c r="IR481" s="136"/>
      <c r="IS481" s="136"/>
      <c r="IT481" s="136"/>
      <c r="IU481" s="136"/>
      <c r="IV481" s="136"/>
      <c r="IW481" s="136"/>
      <c r="IX481" s="136"/>
      <c r="IY481" s="136"/>
      <c r="IZ481" s="136"/>
      <c r="JA481" s="136"/>
      <c r="JB481" s="136"/>
      <c r="JC481" s="136"/>
      <c r="JD481" s="136"/>
      <c r="JE481" s="136"/>
      <c r="JF481" s="136"/>
      <c r="JG481" s="136"/>
      <c r="JH481" s="136"/>
      <c r="JI481" s="136"/>
      <c r="JJ481" s="136"/>
      <c r="JK481" s="136"/>
      <c r="JL481" s="136"/>
      <c r="JM481" s="136"/>
      <c r="JN481" s="136"/>
      <c r="JO481" s="136"/>
      <c r="JP481" s="136"/>
      <c r="JQ481" s="136"/>
      <c r="JR481" s="136"/>
      <c r="JS481" s="136"/>
      <c r="JT481" s="136"/>
      <c r="JU481" s="136"/>
      <c r="JV481" s="136"/>
      <c r="JW481" s="136"/>
      <c r="JX481" s="136"/>
      <c r="JY481" s="136"/>
      <c r="JZ481" s="136"/>
      <c r="KA481" s="136"/>
      <c r="KB481" s="136"/>
      <c r="KC481" s="136"/>
      <c r="KD481" s="136"/>
      <c r="KE481" s="136"/>
      <c r="KF481" s="136"/>
      <c r="KG481" s="136"/>
      <c r="KH481" s="136"/>
      <c r="KI481" s="136"/>
      <c r="KJ481" s="136"/>
      <c r="KK481" s="136"/>
      <c r="KL481" s="136"/>
      <c r="KM481" s="136"/>
      <c r="KN481" s="136"/>
      <c r="KO481" s="136"/>
      <c r="KP481" s="136"/>
      <c r="KQ481" s="136"/>
      <c r="KR481" s="136"/>
      <c r="KS481" s="136"/>
      <c r="KT481" s="136"/>
      <c r="KU481" s="136"/>
      <c r="KV481" s="136"/>
      <c r="KW481" s="136"/>
      <c r="KX481" s="136"/>
      <c r="KY481" s="136"/>
      <c r="KZ481" s="136"/>
      <c r="LA481" s="136"/>
      <c r="LB481" s="136"/>
      <c r="LC481" s="136"/>
      <c r="LD481" s="136"/>
      <c r="LE481" s="136"/>
      <c r="LF481" s="136"/>
      <c r="LG481" s="136"/>
      <c r="LH481" s="136"/>
      <c r="LI481" s="136"/>
      <c r="LJ481" s="136"/>
      <c r="LK481" s="136"/>
      <c r="LL481" s="136"/>
      <c r="LM481" s="136"/>
      <c r="LN481" s="136"/>
      <c r="LO481" s="136"/>
      <c r="LP481" s="136"/>
      <c r="LQ481" s="136"/>
      <c r="LR481" s="136"/>
      <c r="LS481" s="136"/>
      <c r="LT481" s="136"/>
      <c r="LU481" s="136"/>
      <c r="LV481" s="136"/>
      <c r="LW481" s="136"/>
      <c r="LX481" s="136"/>
      <c r="LY481" s="136"/>
      <c r="LZ481" s="136"/>
      <c r="MA481" s="136"/>
      <c r="MB481" s="136"/>
      <c r="MC481" s="136"/>
      <c r="MD481" s="136"/>
      <c r="ME481" s="136"/>
      <c r="MF481" s="136"/>
      <c r="MG481" s="136"/>
      <c r="MH481" s="136"/>
      <c r="MI481" s="136"/>
      <c r="MJ481" s="136"/>
      <c r="MK481" s="136"/>
      <c r="ML481" s="136"/>
      <c r="MM481" s="136"/>
      <c r="MN481" s="136"/>
      <c r="MO481" s="136"/>
      <c r="MP481" s="136"/>
      <c r="MQ481" s="136"/>
      <c r="MR481" s="136"/>
      <c r="MS481" s="136"/>
      <c r="MT481" s="136"/>
      <c r="MU481" s="136"/>
      <c r="MV481" s="136"/>
      <c r="MW481" s="136"/>
      <c r="MX481" s="136"/>
      <c r="MY481" s="136"/>
      <c r="MZ481" s="136"/>
      <c r="NA481" s="136"/>
      <c r="NB481" s="136"/>
      <c r="NC481" s="136"/>
      <c r="ND481" s="136"/>
      <c r="NE481" s="136"/>
      <c r="NF481" s="136"/>
      <c r="NG481" s="136"/>
      <c r="NH481" s="136"/>
      <c r="NI481" s="136"/>
      <c r="NJ481" s="136"/>
      <c r="NK481" s="136"/>
      <c r="NL481" s="136"/>
      <c r="NM481" s="136"/>
      <c r="NN481" s="136"/>
      <c r="NO481" s="136"/>
      <c r="NP481" s="136"/>
      <c r="NQ481" s="136"/>
      <c r="NR481" s="136"/>
      <c r="NS481" s="136"/>
      <c r="NT481" s="136"/>
      <c r="NU481" s="136"/>
      <c r="NV481" s="136"/>
      <c r="NW481" s="136"/>
      <c r="NX481" s="136"/>
      <c r="NY481" s="136"/>
      <c r="NZ481" s="136"/>
      <c r="OA481" s="136"/>
      <c r="OB481" s="136"/>
      <c r="OC481" s="136"/>
      <c r="OD481" s="136"/>
      <c r="OE481" s="136"/>
      <c r="OF481" s="136"/>
      <c r="OG481" s="136"/>
      <c r="OH481" s="136"/>
      <c r="OI481" s="136"/>
      <c r="OJ481" s="136"/>
      <c r="OK481" s="136"/>
      <c r="OL481" s="136"/>
      <c r="OM481" s="136"/>
      <c r="ON481" s="136"/>
    </row>
    <row r="482" spans="1:404" ht="20.25" customHeight="1">
      <c r="A482" s="17">
        <v>40320</v>
      </c>
      <c r="B482" s="18" t="s">
        <v>394</v>
      </c>
      <c r="C482" s="19">
        <v>4</v>
      </c>
      <c r="D482" s="14">
        <v>-3.3857699999999999</v>
      </c>
      <c r="E482" s="15">
        <v>-60.320920000000001</v>
      </c>
      <c r="F482" s="11" t="s">
        <v>16</v>
      </c>
      <c r="G482" s="13">
        <v>5</v>
      </c>
      <c r="H482" s="11" t="s">
        <v>43</v>
      </c>
      <c r="I482" s="12" t="s">
        <v>593</v>
      </c>
      <c r="J482" s="12" t="s">
        <v>1931</v>
      </c>
      <c r="K482" s="16" t="s">
        <v>546</v>
      </c>
      <c r="L482" s="136">
        <v>1</v>
      </c>
      <c r="M482" s="20">
        <v>9</v>
      </c>
      <c r="N482" s="21" t="s">
        <v>15</v>
      </c>
      <c r="O482" s="20">
        <v>30.17</v>
      </c>
      <c r="P482" s="20">
        <v>67</v>
      </c>
      <c r="Q482" s="20">
        <v>0.53</v>
      </c>
      <c r="R482" s="236">
        <v>84.933333333333337</v>
      </c>
      <c r="S482" s="236">
        <v>6.4033333333333333</v>
      </c>
      <c r="T482" s="236">
        <v>4.1333333333333329</v>
      </c>
      <c r="U482" s="236">
        <v>0.96666666666666667</v>
      </c>
      <c r="V482" s="21" t="s">
        <v>15</v>
      </c>
      <c r="W482" s="20">
        <v>7.3</v>
      </c>
      <c r="X482" s="20">
        <v>1.1399999999999999</v>
      </c>
      <c r="Y482" s="20">
        <v>11.96</v>
      </c>
      <c r="Z482" s="236">
        <v>5</v>
      </c>
      <c r="AA482" s="167">
        <v>4.2</v>
      </c>
      <c r="AB482" s="167">
        <v>6.95</v>
      </c>
      <c r="AC482" s="167">
        <v>31.12</v>
      </c>
      <c r="AD482" s="167">
        <v>0.05</v>
      </c>
      <c r="AE482" s="178" t="s">
        <v>1900</v>
      </c>
      <c r="AF482" s="167">
        <v>1.45</v>
      </c>
      <c r="AG482" s="28" t="s">
        <v>1900</v>
      </c>
      <c r="AH482" s="167">
        <v>2.56</v>
      </c>
      <c r="AI482" s="206">
        <v>7.31</v>
      </c>
      <c r="AJ482" s="167">
        <v>0.98</v>
      </c>
      <c r="AK482" s="167">
        <v>1.44</v>
      </c>
      <c r="AL482" s="167">
        <v>0.83</v>
      </c>
      <c r="AM482" s="206" t="s">
        <v>1907</v>
      </c>
      <c r="AN482" s="21" t="s">
        <v>15</v>
      </c>
      <c r="AO482" s="204">
        <v>33.646666666666668</v>
      </c>
      <c r="AP482" s="204">
        <v>4.8166666666666664</v>
      </c>
      <c r="AQ482" s="217">
        <f t="shared" si="116"/>
        <v>38.463333333333338</v>
      </c>
      <c r="AR482" s="261">
        <f t="shared" si="67"/>
        <v>0.87477251061617123</v>
      </c>
      <c r="AS482" s="20">
        <v>5.3</v>
      </c>
      <c r="AT482" s="21" t="s">
        <v>15</v>
      </c>
      <c r="AU482" s="21" t="s">
        <v>15</v>
      </c>
      <c r="AV482" s="21" t="s">
        <v>15</v>
      </c>
      <c r="AW482" s="204" t="str">
        <f t="shared" si="117"/>
        <v>&lt;0.17</v>
      </c>
      <c r="AX482" s="20">
        <v>0.33682000000000001</v>
      </c>
      <c r="AY482" s="20">
        <v>6.2530000000000002E-2</v>
      </c>
      <c r="AZ482" s="217">
        <f t="shared" si="102"/>
        <v>9.4482904551232167E-3</v>
      </c>
      <c r="BA482" s="20">
        <v>0.27428999999999998</v>
      </c>
      <c r="BB482" s="248">
        <f t="shared" ref="BB482" si="119">(BA482*62.004*0.001)/0.2259</f>
        <v>7.5285866135458165E-2</v>
      </c>
      <c r="BC482" s="20">
        <v>0.12526000000000001</v>
      </c>
      <c r="BD482" s="206">
        <f t="shared" si="104"/>
        <v>3.6479353413063485E-2</v>
      </c>
      <c r="BE482" s="20">
        <v>129.06</v>
      </c>
      <c r="BF482" s="206">
        <f t="shared" si="105"/>
        <v>38.962782826792569</v>
      </c>
      <c r="BG482" s="217" t="s">
        <v>15</v>
      </c>
      <c r="BH482" s="21" t="s">
        <v>15</v>
      </c>
      <c r="BI482" s="21" t="s">
        <v>15</v>
      </c>
      <c r="BJ482" s="309">
        <v>21.464880000000001</v>
      </c>
      <c r="BK482" s="309">
        <v>1585402000</v>
      </c>
      <c r="BL482" s="309">
        <v>271681800</v>
      </c>
      <c r="BM482" s="309">
        <v>0.4751359</v>
      </c>
      <c r="BN482" s="309">
        <v>0.1994147</v>
      </c>
      <c r="BO482" s="309">
        <v>0.17200380000000001</v>
      </c>
      <c r="BP482" s="309">
        <v>0.14076359999999999</v>
      </c>
      <c r="BQ482" s="309">
        <v>4.0481500000000004E-6</v>
      </c>
      <c r="BR482" s="309">
        <v>1.267795E-2</v>
      </c>
      <c r="BS482" s="136">
        <v>12.727057695388799</v>
      </c>
      <c r="BT482" s="136">
        <v>8.7177751064300502</v>
      </c>
      <c r="BU482" s="136">
        <v>-4.0138609620044002E-4</v>
      </c>
      <c r="BV482" s="136">
        <v>-5.2293615590315301E-4</v>
      </c>
      <c r="BW482" s="136">
        <v>6.6104342113249004E-4</v>
      </c>
      <c r="BX482" s="136">
        <v>52.491513807441301</v>
      </c>
      <c r="BY482" s="136">
        <v>5412.5445896301899</v>
      </c>
      <c r="BZ482" s="136">
        <v>4.5322855721962603E-2</v>
      </c>
      <c r="CA482" s="309">
        <v>7.1211905514182605E-5</v>
      </c>
      <c r="CB482" s="136">
        <v>5701.7164905193304</v>
      </c>
      <c r="CC482" s="136">
        <v>32044.0611300446</v>
      </c>
      <c r="CD482" s="136">
        <v>13828.699357888199</v>
      </c>
      <c r="CE482" s="136">
        <v>3.214817</v>
      </c>
      <c r="CF482" s="136">
        <v>80.716012000000006</v>
      </c>
      <c r="CG482" s="136">
        <v>150.761326</v>
      </c>
      <c r="CH482" s="136">
        <v>26.5</v>
      </c>
      <c r="CI482" s="136">
        <v>28.140689655172402</v>
      </c>
      <c r="CJ482" s="136">
        <v>27.5692520775623</v>
      </c>
      <c r="CK482" s="136">
        <v>0.1116</v>
      </c>
      <c r="CL482" s="136">
        <v>8.8271999999999995</v>
      </c>
      <c r="CM482" s="136">
        <v>34.336799999999997</v>
      </c>
      <c r="CN482" s="136">
        <v>0</v>
      </c>
      <c r="CO482" s="136">
        <v>29221.892268</v>
      </c>
      <c r="CP482" s="136">
        <v>69641.061572999999</v>
      </c>
      <c r="CQ482" s="136">
        <v>85</v>
      </c>
      <c r="CR482" s="136">
        <v>79.448275862068996</v>
      </c>
      <c r="CS482" s="136">
        <v>79.318559556786695</v>
      </c>
      <c r="CT482" s="136">
        <v>1005.3</v>
      </c>
      <c r="CU482" s="136">
        <v>1005.57103448276</v>
      </c>
      <c r="CV482" s="136">
        <v>1006.15069252078</v>
      </c>
      <c r="CW482" s="136">
        <v>1.6</v>
      </c>
      <c r="CX482" s="136">
        <v>1.1365517241379299</v>
      </c>
      <c r="CY482" s="136">
        <v>1.51301939058172</v>
      </c>
      <c r="CZ482" s="136">
        <v>211</v>
      </c>
      <c r="DA482" s="136">
        <v>159.32413793103399</v>
      </c>
      <c r="DB482" s="136">
        <v>176.85318559556799</v>
      </c>
      <c r="DC482" s="136">
        <v>0</v>
      </c>
      <c r="DD482" s="136">
        <v>3162.55</v>
      </c>
      <c r="DE482" s="136">
        <v>7208.35</v>
      </c>
      <c r="DF482" s="136">
        <v>0</v>
      </c>
      <c r="DG482" s="136">
        <v>29534.3</v>
      </c>
      <c r="DH482" s="136">
        <v>66456.875</v>
      </c>
      <c r="DI482" s="136">
        <v>459.9</v>
      </c>
      <c r="DJ482" s="136">
        <v>66390.375</v>
      </c>
      <c r="DK482" s="136">
        <v>163876.22500000001</v>
      </c>
      <c r="DL482" s="136">
        <v>431.27499999999998</v>
      </c>
      <c r="DM482" s="136">
        <v>61265.724999999999</v>
      </c>
      <c r="DN482" s="136">
        <v>152860.04999999999</v>
      </c>
      <c r="DO482" s="136">
        <v>0</v>
      </c>
      <c r="DP482" s="136">
        <v>1859.1869999999999</v>
      </c>
      <c r="DQ482" s="136">
        <v>4260.9690000000001</v>
      </c>
      <c r="DR482" s="136">
        <v>0</v>
      </c>
      <c r="DS482" s="136">
        <v>57.34</v>
      </c>
      <c r="DT482" s="136">
        <v>132.27600000000001</v>
      </c>
      <c r="DU482" s="136">
        <v>0</v>
      </c>
      <c r="DV482" s="136">
        <v>299.57499999999999</v>
      </c>
      <c r="DW482" s="136">
        <v>688.375</v>
      </c>
      <c r="DX482" s="136">
        <v>0</v>
      </c>
      <c r="DY482" s="136">
        <v>5694.5</v>
      </c>
      <c r="DZ482" s="136">
        <v>10916.475</v>
      </c>
      <c r="EA482" s="136">
        <v>0</v>
      </c>
      <c r="EB482" s="136">
        <v>8343.85</v>
      </c>
      <c r="EC482" s="136">
        <v>20850.75</v>
      </c>
      <c r="ED482" s="136"/>
      <c r="EE482" s="136"/>
      <c r="EF482" s="136"/>
      <c r="EG482" s="136"/>
      <c r="EH482" s="136"/>
      <c r="EI482" s="136"/>
      <c r="EJ482" s="136"/>
      <c r="EK482" s="136"/>
      <c r="EL482" s="136"/>
      <c r="EM482" s="136"/>
      <c r="EN482" s="136"/>
      <c r="EO482" s="136"/>
      <c r="EP482" s="136"/>
      <c r="ER482" s="136"/>
      <c r="ES482" s="136"/>
      <c r="ET482" s="136"/>
      <c r="EU482" s="136"/>
      <c r="EV482" s="136"/>
      <c r="EW482" s="136"/>
      <c r="EX482" s="136"/>
      <c r="EY482" s="136"/>
      <c r="EZ482" s="136"/>
      <c r="FA482" s="136"/>
      <c r="FB482" s="136"/>
      <c r="FC482" s="136"/>
      <c r="FD482" s="136"/>
      <c r="FE482" s="136"/>
      <c r="FF482" s="136"/>
      <c r="FG482" s="136"/>
      <c r="FH482" s="136"/>
      <c r="FI482" s="136"/>
      <c r="FJ482" s="136"/>
      <c r="FK482" s="136"/>
      <c r="FL482" s="136"/>
      <c r="FM482" s="136"/>
      <c r="FN482" s="136"/>
      <c r="FO482" s="136"/>
      <c r="FP482" s="136"/>
      <c r="FQ482" s="136"/>
      <c r="FR482" s="136"/>
      <c r="FS482" s="136"/>
      <c r="FT482" s="136"/>
      <c r="FU482" s="136"/>
      <c r="FV482" s="136"/>
      <c r="FW482" s="136"/>
      <c r="FX482" s="136"/>
      <c r="FY482" s="136"/>
      <c r="FZ482" s="136"/>
      <c r="GA482" s="136"/>
      <c r="GB482" s="136"/>
      <c r="GC482" s="136"/>
      <c r="GD482" s="136"/>
      <c r="GE482" s="136"/>
      <c r="GF482" s="136"/>
      <c r="GG482" s="136"/>
      <c r="GH482" s="136"/>
      <c r="GI482" s="136"/>
      <c r="GJ482" s="136"/>
      <c r="GK482" s="136"/>
      <c r="GL482" s="136"/>
      <c r="GM482" s="136"/>
      <c r="GN482" s="136"/>
      <c r="GO482" s="136"/>
      <c r="GP482" s="136"/>
      <c r="GQ482" s="136"/>
      <c r="GR482" s="136"/>
      <c r="GS482" s="136"/>
      <c r="GT482" s="136"/>
      <c r="GU482" s="136"/>
      <c r="GV482" s="136"/>
      <c r="GW482" s="136"/>
      <c r="GX482" s="136"/>
      <c r="GY482" s="136"/>
      <c r="GZ482" s="136"/>
      <c r="HA482" s="136"/>
      <c r="HB482" s="136"/>
      <c r="HC482" s="136"/>
      <c r="HD482" s="136"/>
      <c r="HE482" s="136"/>
      <c r="HF482" s="136"/>
      <c r="HG482" s="136"/>
      <c r="HH482" s="136"/>
      <c r="HI482" s="136"/>
      <c r="HJ482" s="136"/>
      <c r="HK482" s="136"/>
      <c r="HL482" s="136"/>
      <c r="HM482" s="136"/>
      <c r="HN482" s="136"/>
      <c r="HO482" s="136"/>
      <c r="HP482" s="136"/>
      <c r="HQ482" s="136"/>
      <c r="HR482" s="136"/>
      <c r="HS482" s="136"/>
      <c r="HT482" s="136"/>
      <c r="HU482" s="136"/>
      <c r="HV482" s="136"/>
      <c r="HW482" s="136"/>
      <c r="HX482" s="136"/>
      <c r="HY482" s="136"/>
      <c r="HZ482" s="136"/>
      <c r="IA482" s="136"/>
      <c r="IB482" s="136"/>
      <c r="IC482" s="136"/>
      <c r="ID482" s="136"/>
      <c r="IE482" s="136"/>
      <c r="IF482" s="136"/>
      <c r="IG482" s="136"/>
      <c r="IH482" s="136"/>
      <c r="II482" s="136"/>
      <c r="IJ482" s="136"/>
      <c r="IK482" s="136"/>
      <c r="IL482" s="136"/>
      <c r="IM482" s="136"/>
      <c r="IN482" s="136"/>
      <c r="IO482" s="136"/>
      <c r="IP482" s="136"/>
      <c r="IQ482" s="136"/>
      <c r="IR482" s="136"/>
      <c r="IS482" s="136"/>
      <c r="IT482" s="136"/>
      <c r="IU482" s="136"/>
      <c r="IV482" s="136"/>
      <c r="IW482" s="136"/>
      <c r="IX482" s="136"/>
      <c r="IY482" s="136"/>
      <c r="IZ482" s="136"/>
      <c r="JA482" s="136"/>
      <c r="JB482" s="136"/>
      <c r="JC482" s="136"/>
      <c r="JD482" s="136"/>
      <c r="JE482" s="136"/>
      <c r="JF482" s="136"/>
      <c r="JG482" s="136"/>
      <c r="JH482" s="136"/>
      <c r="JI482" s="136"/>
      <c r="JJ482" s="136"/>
      <c r="JK482" s="136"/>
      <c r="JL482" s="136"/>
      <c r="JM482" s="136"/>
      <c r="JN482" s="136"/>
      <c r="JO482" s="136"/>
      <c r="JP482" s="136"/>
      <c r="JQ482" s="136"/>
      <c r="JR482" s="136"/>
      <c r="JS482" s="136"/>
      <c r="JT482" s="136"/>
      <c r="JU482" s="136"/>
      <c r="JV482" s="136"/>
      <c r="JW482" s="136"/>
      <c r="JX482" s="136"/>
      <c r="JY482" s="136"/>
      <c r="JZ482" s="136"/>
      <c r="KA482" s="136"/>
      <c r="KB482" s="136"/>
      <c r="KC482" s="136"/>
      <c r="KD482" s="136"/>
      <c r="KE482" s="136"/>
      <c r="KF482" s="136"/>
      <c r="KG482" s="136"/>
      <c r="KH482" s="136"/>
      <c r="KI482" s="136"/>
      <c r="KJ482" s="136"/>
      <c r="KK482" s="136"/>
      <c r="KL482" s="136"/>
      <c r="KM482" s="136"/>
      <c r="KN482" s="136"/>
      <c r="KO482" s="136"/>
      <c r="KP482" s="136"/>
      <c r="KQ482" s="136"/>
      <c r="KR482" s="136"/>
      <c r="KS482" s="136"/>
      <c r="KT482" s="136"/>
      <c r="KU482" s="136"/>
      <c r="KV482" s="136"/>
      <c r="KW482" s="136"/>
      <c r="KX482" s="136"/>
      <c r="KY482" s="136"/>
      <c r="KZ482" s="136"/>
      <c r="LA482" s="136"/>
      <c r="LB482" s="136"/>
      <c r="LC482" s="136"/>
      <c r="LD482" s="136"/>
      <c r="LE482" s="136"/>
      <c r="LF482" s="136"/>
      <c r="LG482" s="136"/>
      <c r="LH482" s="136"/>
      <c r="LI482" s="136"/>
      <c r="LJ482" s="136"/>
      <c r="LK482" s="136"/>
      <c r="LL482" s="136"/>
      <c r="LM482" s="136"/>
      <c r="LN482" s="136"/>
      <c r="LO482" s="136"/>
      <c r="LP482" s="136"/>
      <c r="LQ482" s="136"/>
      <c r="LR482" s="136"/>
      <c r="LS482" s="136"/>
      <c r="LT482" s="136"/>
      <c r="LU482" s="136"/>
      <c r="LV482" s="136"/>
      <c r="LW482" s="136"/>
      <c r="LX482" s="136"/>
      <c r="LY482" s="136"/>
      <c r="LZ482" s="136"/>
      <c r="MA482" s="136"/>
      <c r="MB482" s="136"/>
      <c r="MC482" s="136"/>
      <c r="MD482" s="136"/>
      <c r="ME482" s="136"/>
      <c r="MF482" s="136"/>
      <c r="MG482" s="136"/>
      <c r="MH482" s="136"/>
      <c r="MI482" s="136"/>
      <c r="MJ482" s="136"/>
      <c r="MK482" s="136"/>
      <c r="ML482" s="136"/>
      <c r="MM482" s="136"/>
      <c r="MN482" s="136"/>
      <c r="MO482" s="136"/>
      <c r="MP482" s="136"/>
      <c r="MQ482" s="136"/>
      <c r="MR482" s="136"/>
      <c r="MS482" s="136"/>
      <c r="MT482" s="136"/>
      <c r="MU482" s="136"/>
      <c r="MV482" s="136"/>
      <c r="MW482" s="136"/>
      <c r="MX482" s="136"/>
      <c r="MY482" s="136"/>
      <c r="MZ482" s="136"/>
      <c r="NA482" s="136"/>
      <c r="NB482" s="136"/>
      <c r="NC482" s="136"/>
      <c r="ND482" s="136"/>
      <c r="NE482" s="136"/>
      <c r="NF482" s="136"/>
      <c r="NG482" s="136"/>
      <c r="NH482" s="136"/>
      <c r="NI482" s="136"/>
      <c r="NJ482" s="136"/>
      <c r="NK482" s="136"/>
      <c r="NL482" s="136"/>
      <c r="NM482" s="136"/>
      <c r="NN482" s="136"/>
      <c r="NO482" s="136"/>
      <c r="NP482" s="136"/>
      <c r="NQ482" s="136"/>
      <c r="NR482" s="136"/>
      <c r="NS482" s="136"/>
      <c r="NT482" s="136"/>
      <c r="NU482" s="136"/>
      <c r="NV482" s="136"/>
      <c r="NW482" s="136"/>
      <c r="NX482" s="136"/>
      <c r="NY482" s="136"/>
      <c r="NZ482" s="136"/>
      <c r="OA482" s="136"/>
      <c r="OB482" s="136"/>
      <c r="OC482" s="136"/>
      <c r="OD482" s="136"/>
      <c r="OE482" s="136"/>
      <c r="OF482" s="136"/>
      <c r="OG482" s="136"/>
      <c r="OH482" s="136"/>
      <c r="OI482" s="136"/>
      <c r="OJ482" s="136"/>
      <c r="OK482" s="136"/>
      <c r="OL482" s="136"/>
      <c r="OM482" s="136"/>
      <c r="ON482" s="136"/>
    </row>
    <row r="483" spans="1:404" ht="20.25" customHeight="1">
      <c r="A483" s="17">
        <v>40320</v>
      </c>
      <c r="B483" s="18" t="s">
        <v>394</v>
      </c>
      <c r="C483" s="19">
        <v>4</v>
      </c>
      <c r="D483" s="14">
        <v>-3.3857699999999999</v>
      </c>
      <c r="E483" s="15">
        <v>-60.320920000000001</v>
      </c>
      <c r="F483" s="11" t="s">
        <v>16</v>
      </c>
      <c r="G483" s="13">
        <v>5</v>
      </c>
      <c r="H483" s="11" t="s">
        <v>43</v>
      </c>
      <c r="I483" s="12" t="s">
        <v>595</v>
      </c>
      <c r="J483" s="12" t="s">
        <v>1931</v>
      </c>
      <c r="K483" s="16" t="s">
        <v>546</v>
      </c>
      <c r="L483" s="136">
        <v>0</v>
      </c>
      <c r="M483" s="20">
        <v>9</v>
      </c>
      <c r="N483" s="21" t="s">
        <v>15</v>
      </c>
      <c r="O483" s="21" t="s">
        <v>15</v>
      </c>
      <c r="P483" s="21" t="s">
        <v>15</v>
      </c>
      <c r="Q483" s="21" t="s">
        <v>15</v>
      </c>
      <c r="R483" s="228" t="s">
        <v>15</v>
      </c>
      <c r="S483" s="228" t="s">
        <v>15</v>
      </c>
      <c r="T483" s="228" t="s">
        <v>15</v>
      </c>
      <c r="U483" s="228" t="s">
        <v>15</v>
      </c>
      <c r="V483" s="21" t="s">
        <v>15</v>
      </c>
      <c r="W483" s="21" t="s">
        <v>15</v>
      </c>
      <c r="X483" s="20">
        <v>1.59</v>
      </c>
      <c r="Y483" s="20">
        <v>6.46</v>
      </c>
      <c r="Z483" s="228">
        <v>23</v>
      </c>
      <c r="AA483" s="20">
        <v>23.33</v>
      </c>
      <c r="AB483" s="20">
        <v>6.55</v>
      </c>
      <c r="AC483" s="20">
        <v>30.12</v>
      </c>
      <c r="AD483" s="20">
        <v>0.05</v>
      </c>
      <c r="AE483" s="178" t="s">
        <v>1900</v>
      </c>
      <c r="AF483" s="20">
        <v>1.3</v>
      </c>
      <c r="AG483" s="28" t="s">
        <v>1900</v>
      </c>
      <c r="AH483" s="20">
        <v>1.99</v>
      </c>
      <c r="AI483" s="204">
        <v>8.2899999999999991</v>
      </c>
      <c r="AJ483" s="20">
        <v>1.0900000000000001</v>
      </c>
      <c r="AK483" s="20">
        <v>1.8</v>
      </c>
      <c r="AL483" s="20">
        <v>1.03</v>
      </c>
      <c r="AM483" s="204">
        <v>0.14147936</v>
      </c>
      <c r="AN483" s="21" t="s">
        <v>15</v>
      </c>
      <c r="AO483" s="204" t="s">
        <v>15</v>
      </c>
      <c r="AP483" s="204" t="s">
        <v>15</v>
      </c>
      <c r="AQ483" s="204" t="s">
        <v>15</v>
      </c>
      <c r="AR483" s="261" t="str">
        <f t="shared" si="67"/>
        <v>NaN</v>
      </c>
      <c r="AS483" s="21" t="s">
        <v>15</v>
      </c>
      <c r="AT483" s="21" t="s">
        <v>15</v>
      </c>
      <c r="AU483" s="21" t="s">
        <v>15</v>
      </c>
      <c r="AV483" s="21" t="s">
        <v>15</v>
      </c>
      <c r="AW483" s="204">
        <f t="shared" si="96"/>
        <v>7.8432372038327776</v>
      </c>
      <c r="AX483" s="20">
        <v>0.51348000000000005</v>
      </c>
      <c r="AY483" s="20">
        <v>0.13467999999999999</v>
      </c>
      <c r="AZ483" s="217">
        <f t="shared" si="102"/>
        <v>2.0350164057188466E-2</v>
      </c>
      <c r="BA483" s="20">
        <v>0.37880000000000003</v>
      </c>
      <c r="BB483" s="248">
        <f t="shared" ref="BB483" si="120">(BA483*62.004*0.001)/0.2259</f>
        <v>0.10397129349269589</v>
      </c>
      <c r="BC483" s="20">
        <v>0.34687000000000001</v>
      </c>
      <c r="BD483" s="206">
        <f t="shared" si="104"/>
        <v>0.10101862780128797</v>
      </c>
      <c r="BE483" s="20">
        <v>112.69</v>
      </c>
      <c r="BF483" s="206">
        <f t="shared" si="105"/>
        <v>34.020734516901086</v>
      </c>
      <c r="BG483" s="217">
        <f t="shared" si="107"/>
        <v>0.11705003085892457</v>
      </c>
      <c r="BH483" s="21" t="s">
        <v>15</v>
      </c>
      <c r="BI483" s="21" t="s">
        <v>15</v>
      </c>
      <c r="BJ483" s="309">
        <v>21.464880000000001</v>
      </c>
      <c r="BK483" s="309">
        <v>1585402000</v>
      </c>
      <c r="BL483" s="309">
        <v>271681800</v>
      </c>
      <c r="BM483" s="309">
        <v>0.4751359</v>
      </c>
      <c r="BN483" s="309">
        <v>0.1994147</v>
      </c>
      <c r="BO483" s="309">
        <v>0.17200380000000001</v>
      </c>
      <c r="BP483" s="309">
        <v>0.14076359999999999</v>
      </c>
      <c r="BQ483" s="309">
        <v>4.0481500000000004E-6</v>
      </c>
      <c r="BR483" s="309">
        <v>1.267795E-2</v>
      </c>
      <c r="BS483" s="136">
        <v>12.727057695388799</v>
      </c>
      <c r="BT483" s="136">
        <v>8.7177751064300502</v>
      </c>
      <c r="BU483" s="136">
        <v>-4.0138609620044002E-4</v>
      </c>
      <c r="BV483" s="136">
        <v>-5.2293615590315301E-4</v>
      </c>
      <c r="BW483" s="136">
        <v>6.6104342113249004E-4</v>
      </c>
      <c r="BX483" s="136">
        <v>52.491513807441301</v>
      </c>
      <c r="BY483" s="136">
        <v>5412.5445896301899</v>
      </c>
      <c r="BZ483" s="136">
        <v>4.5322855721962603E-2</v>
      </c>
      <c r="CA483" s="309">
        <v>7.1211905514182605E-5</v>
      </c>
      <c r="CB483" s="136">
        <v>5701.7164905193304</v>
      </c>
      <c r="CC483" s="136">
        <v>32044.0611300446</v>
      </c>
      <c r="CD483" s="136">
        <v>13828.699357888199</v>
      </c>
      <c r="CE483" s="136">
        <v>3.214817</v>
      </c>
      <c r="CF483" s="136">
        <v>80.716012000000006</v>
      </c>
      <c r="CG483" s="136">
        <v>150.761326</v>
      </c>
      <c r="CH483" s="136">
        <v>26.5</v>
      </c>
      <c r="CI483" s="136">
        <v>28.140689655172402</v>
      </c>
      <c r="CJ483" s="136">
        <v>27.5692520775623</v>
      </c>
      <c r="CK483" s="136">
        <v>0.1116</v>
      </c>
      <c r="CL483" s="136">
        <v>8.8271999999999995</v>
      </c>
      <c r="CM483" s="136">
        <v>34.336799999999997</v>
      </c>
      <c r="CN483" s="136">
        <v>0</v>
      </c>
      <c r="CO483" s="136">
        <v>29221.892268</v>
      </c>
      <c r="CP483" s="136">
        <v>69641.061572999999</v>
      </c>
      <c r="CQ483" s="136">
        <v>85</v>
      </c>
      <c r="CR483" s="136">
        <v>79.448275862068996</v>
      </c>
      <c r="CS483" s="136">
        <v>79.318559556786695</v>
      </c>
      <c r="CT483" s="136">
        <v>1005.3</v>
      </c>
      <c r="CU483" s="136">
        <v>1005.57103448276</v>
      </c>
      <c r="CV483" s="136">
        <v>1006.15069252078</v>
      </c>
      <c r="CW483" s="136">
        <v>1.6</v>
      </c>
      <c r="CX483" s="136">
        <v>1.1365517241379299</v>
      </c>
      <c r="CY483" s="136">
        <v>1.51301939058172</v>
      </c>
      <c r="CZ483" s="136">
        <v>211</v>
      </c>
      <c r="DA483" s="136">
        <v>159.32413793103399</v>
      </c>
      <c r="DB483" s="136">
        <v>176.85318559556799</v>
      </c>
      <c r="DC483" s="136">
        <v>0</v>
      </c>
      <c r="DD483" s="136">
        <v>3162.55</v>
      </c>
      <c r="DE483" s="136">
        <v>7208.35</v>
      </c>
      <c r="DF483" s="136">
        <v>0</v>
      </c>
      <c r="DG483" s="136">
        <v>29534.3</v>
      </c>
      <c r="DH483" s="136">
        <v>66456.875</v>
      </c>
      <c r="DI483" s="136">
        <v>459.9</v>
      </c>
      <c r="DJ483" s="136">
        <v>66390.375</v>
      </c>
      <c r="DK483" s="136">
        <v>163876.22500000001</v>
      </c>
      <c r="DL483" s="136">
        <v>431.27499999999998</v>
      </c>
      <c r="DM483" s="136">
        <v>61265.724999999999</v>
      </c>
      <c r="DN483" s="136">
        <v>152860.04999999999</v>
      </c>
      <c r="DO483" s="136">
        <v>0</v>
      </c>
      <c r="DP483" s="136">
        <v>1859.1869999999999</v>
      </c>
      <c r="DQ483" s="136">
        <v>4260.9690000000001</v>
      </c>
      <c r="DR483" s="136">
        <v>0</v>
      </c>
      <c r="DS483" s="136">
        <v>57.34</v>
      </c>
      <c r="DT483" s="136">
        <v>132.27600000000001</v>
      </c>
      <c r="DU483" s="136">
        <v>0</v>
      </c>
      <c r="DV483" s="136">
        <v>299.57499999999999</v>
      </c>
      <c r="DW483" s="136">
        <v>688.375</v>
      </c>
      <c r="DX483" s="136">
        <v>0</v>
      </c>
      <c r="DY483" s="136">
        <v>5694.5</v>
      </c>
      <c r="DZ483" s="136">
        <v>10916.475</v>
      </c>
      <c r="EA483" s="136">
        <v>0</v>
      </c>
      <c r="EB483" s="136">
        <v>8343.85</v>
      </c>
      <c r="EC483" s="136">
        <v>20850.75</v>
      </c>
      <c r="ED483" s="136"/>
      <c r="EE483" s="136"/>
      <c r="EF483" s="136"/>
      <c r="EG483" s="136"/>
      <c r="EH483" s="136"/>
      <c r="EI483" s="136"/>
      <c r="EJ483" s="136"/>
      <c r="EK483" s="136"/>
      <c r="EL483" s="136"/>
      <c r="EM483" s="136"/>
      <c r="EN483" s="136"/>
      <c r="EO483" s="136"/>
      <c r="EP483" s="136"/>
      <c r="ER483" s="136"/>
      <c r="ES483" s="136"/>
      <c r="ET483" s="136"/>
      <c r="EU483" s="136"/>
      <c r="EV483" s="136"/>
      <c r="EW483" s="136"/>
      <c r="EX483" s="136"/>
      <c r="EY483" s="136"/>
      <c r="EZ483" s="136"/>
      <c r="FA483" s="136"/>
      <c r="FB483" s="136"/>
      <c r="FC483" s="136"/>
      <c r="FD483" s="136"/>
      <c r="FE483" s="136"/>
      <c r="FF483" s="136"/>
      <c r="FG483" s="136"/>
      <c r="FH483" s="136"/>
      <c r="FI483" s="136"/>
      <c r="FJ483" s="136"/>
      <c r="FK483" s="136"/>
      <c r="FL483" s="136"/>
      <c r="FM483" s="136"/>
      <c r="FN483" s="136"/>
      <c r="FO483" s="136"/>
      <c r="FP483" s="136"/>
      <c r="FQ483" s="136"/>
      <c r="FR483" s="136"/>
      <c r="FS483" s="136"/>
      <c r="FT483" s="136"/>
      <c r="FU483" s="136"/>
      <c r="FV483" s="136"/>
      <c r="FW483" s="136"/>
      <c r="FX483" s="136"/>
      <c r="FY483" s="136"/>
      <c r="FZ483" s="136"/>
      <c r="GA483" s="136"/>
      <c r="GB483" s="136"/>
      <c r="GC483" s="136"/>
      <c r="GD483" s="136"/>
      <c r="GE483" s="136"/>
      <c r="GF483" s="136"/>
      <c r="GG483" s="136"/>
      <c r="GH483" s="136"/>
      <c r="GI483" s="136"/>
      <c r="GJ483" s="136"/>
      <c r="GK483" s="136"/>
      <c r="GL483" s="136"/>
      <c r="GM483" s="136"/>
      <c r="GN483" s="136"/>
      <c r="GO483" s="136"/>
      <c r="GP483" s="136"/>
      <c r="GQ483" s="136"/>
      <c r="GR483" s="136"/>
      <c r="GS483" s="136"/>
      <c r="GT483" s="136"/>
      <c r="GU483" s="136"/>
      <c r="GV483" s="136"/>
      <c r="GW483" s="136"/>
      <c r="GX483" s="136"/>
      <c r="GY483" s="136"/>
      <c r="GZ483" s="136"/>
      <c r="HA483" s="136"/>
      <c r="HB483" s="136"/>
      <c r="HC483" s="136"/>
      <c r="HD483" s="136"/>
      <c r="HE483" s="136"/>
      <c r="HF483" s="136"/>
      <c r="HG483" s="136"/>
      <c r="HH483" s="136"/>
      <c r="HI483" s="136"/>
      <c r="HJ483" s="136"/>
      <c r="HK483" s="136"/>
      <c r="HL483" s="136"/>
      <c r="HM483" s="136"/>
      <c r="HN483" s="136"/>
      <c r="HO483" s="136"/>
      <c r="HP483" s="136"/>
      <c r="HQ483" s="136"/>
      <c r="HR483" s="136"/>
      <c r="HS483" s="136"/>
      <c r="HT483" s="136"/>
      <c r="HU483" s="136"/>
      <c r="HV483" s="136"/>
      <c r="HW483" s="136"/>
      <c r="HX483" s="136"/>
      <c r="HY483" s="136"/>
      <c r="HZ483" s="136"/>
      <c r="IA483" s="136"/>
      <c r="IB483" s="136"/>
      <c r="IC483" s="136"/>
      <c r="ID483" s="136"/>
      <c r="IE483" s="136"/>
      <c r="IF483" s="136"/>
      <c r="IG483" s="136"/>
      <c r="IH483" s="136"/>
      <c r="II483" s="136"/>
      <c r="IJ483" s="136"/>
      <c r="IK483" s="136"/>
      <c r="IL483" s="136"/>
      <c r="IM483" s="136"/>
      <c r="IN483" s="136"/>
      <c r="IO483" s="136"/>
      <c r="IP483" s="136"/>
      <c r="IQ483" s="136"/>
      <c r="IR483" s="136"/>
      <c r="IS483" s="136"/>
      <c r="IT483" s="136"/>
      <c r="IU483" s="136"/>
      <c r="IV483" s="136"/>
      <c r="IW483" s="136"/>
      <c r="IX483" s="136"/>
      <c r="IY483" s="136"/>
      <c r="IZ483" s="136"/>
      <c r="JA483" s="136"/>
      <c r="JB483" s="136"/>
      <c r="JC483" s="136"/>
      <c r="JD483" s="136"/>
      <c r="JE483" s="136"/>
      <c r="JF483" s="136"/>
      <c r="JG483" s="136"/>
      <c r="JH483" s="136"/>
      <c r="JI483" s="136"/>
      <c r="JJ483" s="136"/>
      <c r="JK483" s="136"/>
      <c r="JL483" s="136"/>
      <c r="JM483" s="136"/>
      <c r="JN483" s="136"/>
      <c r="JO483" s="136"/>
      <c r="JP483" s="136"/>
      <c r="JQ483" s="136"/>
      <c r="JR483" s="136"/>
      <c r="JS483" s="136"/>
      <c r="JT483" s="136"/>
      <c r="JU483" s="136"/>
      <c r="JV483" s="136"/>
      <c r="JW483" s="136"/>
      <c r="JX483" s="136"/>
      <c r="JY483" s="136"/>
      <c r="JZ483" s="136"/>
      <c r="KA483" s="136"/>
      <c r="KB483" s="136"/>
      <c r="KC483" s="136"/>
      <c r="KD483" s="136"/>
      <c r="KE483" s="136"/>
      <c r="KF483" s="136"/>
      <c r="KG483" s="136"/>
      <c r="KH483" s="136"/>
      <c r="KI483" s="136"/>
      <c r="KJ483" s="136"/>
      <c r="KK483" s="136"/>
      <c r="KL483" s="136"/>
      <c r="KM483" s="136"/>
      <c r="KN483" s="136"/>
      <c r="KO483" s="136"/>
      <c r="KP483" s="136"/>
      <c r="KQ483" s="136"/>
      <c r="KR483" s="136"/>
      <c r="KS483" s="136"/>
      <c r="KT483" s="136"/>
      <c r="KU483" s="136"/>
      <c r="KV483" s="136"/>
      <c r="KW483" s="136"/>
      <c r="KX483" s="136"/>
      <c r="KY483" s="136"/>
      <c r="KZ483" s="136"/>
      <c r="LA483" s="136"/>
      <c r="LB483" s="136"/>
      <c r="LC483" s="136"/>
      <c r="LD483" s="136"/>
      <c r="LE483" s="136"/>
      <c r="LF483" s="136"/>
      <c r="LG483" s="136"/>
      <c r="LH483" s="136"/>
      <c r="LI483" s="136"/>
      <c r="LJ483" s="136"/>
      <c r="LK483" s="136"/>
      <c r="LL483" s="136"/>
      <c r="LM483" s="136"/>
      <c r="LN483" s="136"/>
      <c r="LO483" s="136"/>
      <c r="LP483" s="136"/>
      <c r="LQ483" s="136"/>
      <c r="LR483" s="136"/>
      <c r="LS483" s="136"/>
      <c r="LT483" s="136"/>
      <c r="LU483" s="136"/>
      <c r="LV483" s="136"/>
      <c r="LW483" s="136"/>
      <c r="LX483" s="136"/>
      <c r="LY483" s="136"/>
      <c r="LZ483" s="136"/>
      <c r="MA483" s="136"/>
      <c r="MB483" s="136"/>
      <c r="MC483" s="136"/>
      <c r="MD483" s="136"/>
      <c r="ME483" s="136"/>
      <c r="MF483" s="136"/>
      <c r="MG483" s="136"/>
      <c r="MH483" s="136"/>
      <c r="MI483" s="136"/>
      <c r="MJ483" s="136"/>
      <c r="MK483" s="136"/>
      <c r="ML483" s="136"/>
      <c r="MM483" s="136"/>
      <c r="MN483" s="136"/>
      <c r="MO483" s="136"/>
      <c r="MP483" s="136"/>
      <c r="MQ483" s="136"/>
      <c r="MR483" s="136"/>
      <c r="MS483" s="136"/>
      <c r="MT483" s="136"/>
      <c r="MU483" s="136"/>
      <c r="MV483" s="136"/>
      <c r="MW483" s="136"/>
      <c r="MX483" s="136"/>
      <c r="MY483" s="136"/>
      <c r="MZ483" s="136"/>
      <c r="NA483" s="136"/>
      <c r="NB483" s="136"/>
      <c r="NC483" s="136"/>
      <c r="ND483" s="136"/>
      <c r="NE483" s="136"/>
      <c r="NF483" s="136"/>
      <c r="NG483" s="136"/>
      <c r="NH483" s="136"/>
      <c r="NI483" s="136"/>
      <c r="NJ483" s="136"/>
      <c r="NK483" s="136"/>
      <c r="NL483" s="136"/>
      <c r="NM483" s="136"/>
      <c r="NN483" s="136"/>
      <c r="NO483" s="136"/>
      <c r="NP483" s="136"/>
      <c r="NQ483" s="136"/>
      <c r="NR483" s="136"/>
      <c r="NS483" s="136"/>
      <c r="NT483" s="136"/>
      <c r="NU483" s="136"/>
      <c r="NV483" s="136"/>
      <c r="NW483" s="136"/>
      <c r="NX483" s="136"/>
      <c r="NY483" s="136"/>
      <c r="NZ483" s="136"/>
      <c r="OA483" s="136"/>
      <c r="OB483" s="136"/>
      <c r="OC483" s="136"/>
      <c r="OD483" s="136"/>
      <c r="OE483" s="136"/>
      <c r="OF483" s="136"/>
      <c r="OG483" s="136"/>
      <c r="OH483" s="136"/>
      <c r="OI483" s="136"/>
      <c r="OJ483" s="136"/>
      <c r="OK483" s="136"/>
      <c r="OL483" s="136"/>
      <c r="OM483" s="136"/>
      <c r="ON483" s="136"/>
    </row>
    <row r="484" spans="1:404" ht="20.25" customHeight="1">
      <c r="A484" s="17">
        <v>40320</v>
      </c>
      <c r="B484" s="18" t="s">
        <v>399</v>
      </c>
      <c r="C484" s="19">
        <v>4</v>
      </c>
      <c r="D484" s="14">
        <v>-3.3857699999999999</v>
      </c>
      <c r="E484" s="15">
        <v>-60.320920000000001</v>
      </c>
      <c r="F484" s="11" t="s">
        <v>16</v>
      </c>
      <c r="G484" s="13">
        <v>5</v>
      </c>
      <c r="H484" s="11" t="s">
        <v>43</v>
      </c>
      <c r="I484" s="12" t="s">
        <v>597</v>
      </c>
      <c r="J484" s="12" t="s">
        <v>1931</v>
      </c>
      <c r="K484" s="16" t="s">
        <v>546</v>
      </c>
      <c r="L484" s="136">
        <v>0</v>
      </c>
      <c r="M484" s="20">
        <v>9</v>
      </c>
      <c r="N484" s="21" t="s">
        <v>15</v>
      </c>
      <c r="O484" s="20">
        <v>30.28</v>
      </c>
      <c r="P484" s="20">
        <v>68</v>
      </c>
      <c r="Q484" s="20">
        <v>1.01</v>
      </c>
      <c r="R484" s="236">
        <v>84.05</v>
      </c>
      <c r="S484" s="236">
        <v>6.3233333333333341</v>
      </c>
      <c r="T484" s="236">
        <v>4.166666666666667</v>
      </c>
      <c r="U484" s="236">
        <v>1</v>
      </c>
      <c r="V484" s="21" t="s">
        <v>15</v>
      </c>
      <c r="W484" s="20">
        <v>7.3</v>
      </c>
      <c r="X484" s="20">
        <v>1.08</v>
      </c>
      <c r="Y484" s="20">
        <v>11.17</v>
      </c>
      <c r="Z484" s="236">
        <v>6.25</v>
      </c>
      <c r="AA484" s="167">
        <v>4</v>
      </c>
      <c r="AB484" s="167">
        <v>6.98</v>
      </c>
      <c r="AC484" s="167">
        <v>31.72</v>
      </c>
      <c r="AD484" s="167">
        <v>0.05</v>
      </c>
      <c r="AE484" s="178" t="s">
        <v>1900</v>
      </c>
      <c r="AF484" s="167">
        <v>1.4</v>
      </c>
      <c r="AG484" s="28" t="s">
        <v>1900</v>
      </c>
      <c r="AH484" s="167">
        <v>2.56</v>
      </c>
      <c r="AI484" s="206">
        <v>8.8000000000000007</v>
      </c>
      <c r="AJ484" s="167">
        <v>1.28</v>
      </c>
      <c r="AK484" s="167">
        <v>1.94</v>
      </c>
      <c r="AL484" s="167">
        <v>1.1299999999999999</v>
      </c>
      <c r="AM484" s="206" t="s">
        <v>1907</v>
      </c>
      <c r="AN484" s="21" t="s">
        <v>15</v>
      </c>
      <c r="AO484" s="204">
        <v>22.47</v>
      </c>
      <c r="AP484" s="204">
        <v>2.8566666666666669</v>
      </c>
      <c r="AQ484" s="217">
        <f t="shared" ref="AQ484:AQ485" si="121">AO484+AP484</f>
        <v>25.326666666666664</v>
      </c>
      <c r="AR484" s="261">
        <f t="shared" si="67"/>
        <v>0.8872071597788892</v>
      </c>
      <c r="AS484" s="20">
        <v>2.2400000000000002</v>
      </c>
      <c r="AT484" s="21" t="s">
        <v>15</v>
      </c>
      <c r="AU484" s="21" t="s">
        <v>15</v>
      </c>
      <c r="AV484" s="21" t="s">
        <v>15</v>
      </c>
      <c r="AW484" s="204" t="str">
        <f t="shared" ref="AW484:AW485" si="122">IF(AM484="&lt;0.003","&lt;0.17",(AM484*1000)/1.28784/14.0067)</f>
        <v>&lt;0.17</v>
      </c>
      <c r="AX484" s="20">
        <v>0.54095000000000004</v>
      </c>
      <c r="AY484" s="20">
        <v>0.13467999999999999</v>
      </c>
      <c r="AZ484" s="217">
        <f t="shared" si="102"/>
        <v>2.0350164057188466E-2</v>
      </c>
      <c r="BA484" s="20">
        <v>0.40627000000000002</v>
      </c>
      <c r="BB484" s="248">
        <f t="shared" ref="BB484" si="123">(BA484*62.004*0.001)/0.2259</f>
        <v>0.11151113359893758</v>
      </c>
      <c r="BC484" s="20">
        <v>0.10599</v>
      </c>
      <c r="BD484" s="206">
        <f t="shared" si="104"/>
        <v>3.0867369218031286E-2</v>
      </c>
      <c r="BE484" s="20">
        <v>125.13</v>
      </c>
      <c r="BF484" s="206">
        <f t="shared" si="105"/>
        <v>37.776328956427662</v>
      </c>
      <c r="BG484" s="217" t="s">
        <v>15</v>
      </c>
      <c r="BH484" s="21" t="s">
        <v>15</v>
      </c>
      <c r="BI484" s="21" t="s">
        <v>15</v>
      </c>
      <c r="BJ484" s="309">
        <v>21.464880000000001</v>
      </c>
      <c r="BK484" s="309">
        <v>1585402000</v>
      </c>
      <c r="BL484" s="309">
        <v>271681800</v>
      </c>
      <c r="BM484" s="309">
        <v>0.4751359</v>
      </c>
      <c r="BN484" s="309">
        <v>0.1994147</v>
      </c>
      <c r="BO484" s="309">
        <v>0.17200380000000001</v>
      </c>
      <c r="BP484" s="309">
        <v>0.14076359999999999</v>
      </c>
      <c r="BQ484" s="309">
        <v>4.0481500000000004E-6</v>
      </c>
      <c r="BR484" s="309">
        <v>1.267795E-2</v>
      </c>
      <c r="BS484" s="136">
        <v>12.727057695388799</v>
      </c>
      <c r="BT484" s="136">
        <v>8.7389953136444092</v>
      </c>
      <c r="BU484" s="136">
        <v>1.8913522217189901E-4</v>
      </c>
      <c r="BV484" s="136">
        <v>-3.5920108348364E-4</v>
      </c>
      <c r="BW484" s="136">
        <v>4.0626892587169999E-4</v>
      </c>
      <c r="BX484" s="136">
        <v>297.76878465728601</v>
      </c>
      <c r="BY484" s="136">
        <v>4790.9776067674802</v>
      </c>
      <c r="BZ484" s="136">
        <v>2.8180274961247701E-2</v>
      </c>
      <c r="CA484" s="309">
        <v>4.9697785006058999E-5</v>
      </c>
      <c r="CB484" s="136">
        <v>3993.7132949352499</v>
      </c>
      <c r="CC484" s="136">
        <v>32044.0611300446</v>
      </c>
      <c r="CD484" s="136">
        <v>13828.699357888199</v>
      </c>
      <c r="CE484" s="136">
        <v>0</v>
      </c>
      <c r="CF484" s="136">
        <v>73.350264999999993</v>
      </c>
      <c r="CG484" s="136">
        <v>139.08479</v>
      </c>
      <c r="CH484" s="136">
        <v>26.6</v>
      </c>
      <c r="CI484" s="136">
        <v>28.1324137931034</v>
      </c>
      <c r="CJ484" s="136">
        <v>27.573130193905801</v>
      </c>
      <c r="CK484" s="136">
        <v>9.3600000000000003E-2</v>
      </c>
      <c r="CL484" s="136">
        <v>8.8523999999999994</v>
      </c>
      <c r="CM484" s="136">
        <v>34.218000000000004</v>
      </c>
      <c r="CN484" s="136">
        <v>0</v>
      </c>
      <c r="CO484" s="136">
        <v>29221.892268</v>
      </c>
      <c r="CP484" s="136">
        <v>69641.061572999999</v>
      </c>
      <c r="CQ484" s="136">
        <v>86</v>
      </c>
      <c r="CR484" s="136">
        <v>79.510344827586195</v>
      </c>
      <c r="CS484" s="136">
        <v>79.324099722991704</v>
      </c>
      <c r="CT484" s="136">
        <v>1006.1</v>
      </c>
      <c r="CU484" s="136">
        <v>1005.54068965517</v>
      </c>
      <c r="CV484" s="136">
        <v>1006.14736842105</v>
      </c>
      <c r="CW484" s="136">
        <v>1.2</v>
      </c>
      <c r="CX484" s="136">
        <v>1.13793103448276</v>
      </c>
      <c r="CY484" s="136">
        <v>1.50720221606648</v>
      </c>
      <c r="CZ484" s="136">
        <v>257</v>
      </c>
      <c r="DA484" s="136">
        <v>160.758620689655</v>
      </c>
      <c r="DB484" s="136">
        <v>177.817174515235</v>
      </c>
      <c r="DC484" s="136">
        <v>0</v>
      </c>
      <c r="DD484" s="136">
        <v>3162.55</v>
      </c>
      <c r="DE484" s="136">
        <v>7208.35</v>
      </c>
      <c r="DF484" s="136">
        <v>0</v>
      </c>
      <c r="DG484" s="136">
        <v>29534.3</v>
      </c>
      <c r="DH484" s="136">
        <v>66456.875</v>
      </c>
      <c r="DI484" s="136">
        <v>457.82499999999999</v>
      </c>
      <c r="DJ484" s="136">
        <v>66417.850000000006</v>
      </c>
      <c r="DK484" s="136">
        <v>163895.42499999999</v>
      </c>
      <c r="DL484" s="136">
        <v>422.95</v>
      </c>
      <c r="DM484" s="136">
        <v>61281.625</v>
      </c>
      <c r="DN484" s="136">
        <v>152881.85</v>
      </c>
      <c r="DO484" s="136">
        <v>0</v>
      </c>
      <c r="DP484" s="136">
        <v>1859.1869999999999</v>
      </c>
      <c r="DQ484" s="136">
        <v>4260.9690000000001</v>
      </c>
      <c r="DR484" s="136">
        <v>0</v>
      </c>
      <c r="DS484" s="136">
        <v>57.34</v>
      </c>
      <c r="DT484" s="136">
        <v>132.27600000000001</v>
      </c>
      <c r="DU484" s="136">
        <v>0</v>
      </c>
      <c r="DV484" s="136">
        <v>299.57499999999999</v>
      </c>
      <c r="DW484" s="136">
        <v>688.375</v>
      </c>
      <c r="DX484" s="136">
        <v>0</v>
      </c>
      <c r="DY484" s="136">
        <v>5694.5</v>
      </c>
      <c r="DZ484" s="136">
        <v>10916.475</v>
      </c>
      <c r="EA484" s="136">
        <v>0</v>
      </c>
      <c r="EB484" s="136">
        <v>8343.85</v>
      </c>
      <c r="EC484" s="136">
        <v>20850.75</v>
      </c>
      <c r="ED484" s="136"/>
      <c r="EE484" s="136"/>
      <c r="EF484" s="136"/>
      <c r="EG484" s="136"/>
      <c r="EH484" s="136"/>
      <c r="EI484" s="136"/>
      <c r="EJ484" s="136"/>
      <c r="EK484" s="136"/>
      <c r="EL484" s="136"/>
      <c r="EM484" s="136"/>
      <c r="EN484" s="136"/>
      <c r="EO484" s="136"/>
      <c r="EP484" s="136"/>
      <c r="ER484" s="136"/>
      <c r="ES484" s="136"/>
      <c r="ET484" s="136"/>
      <c r="EU484" s="136"/>
      <c r="EV484" s="136"/>
      <c r="EW484" s="136"/>
      <c r="EX484" s="136"/>
      <c r="EY484" s="136"/>
      <c r="EZ484" s="136"/>
      <c r="FA484" s="136"/>
      <c r="FB484" s="136"/>
      <c r="FC484" s="136"/>
      <c r="FD484" s="136"/>
      <c r="FE484" s="136"/>
      <c r="FF484" s="136"/>
      <c r="FG484" s="136"/>
      <c r="FH484" s="136"/>
      <c r="FI484" s="136"/>
      <c r="FJ484" s="136"/>
      <c r="FK484" s="136"/>
      <c r="FL484" s="136"/>
      <c r="FM484" s="136"/>
      <c r="FN484" s="136"/>
      <c r="FO484" s="136"/>
      <c r="FP484" s="136"/>
      <c r="FQ484" s="136"/>
      <c r="FR484" s="136"/>
      <c r="FS484" s="136"/>
      <c r="FT484" s="136"/>
      <c r="FU484" s="136"/>
      <c r="FV484" s="136"/>
      <c r="FW484" s="136"/>
      <c r="FX484" s="136"/>
      <c r="FY484" s="136"/>
      <c r="FZ484" s="136"/>
      <c r="GA484" s="136"/>
      <c r="GB484" s="136"/>
      <c r="GC484" s="136"/>
      <c r="GD484" s="136"/>
      <c r="GE484" s="136"/>
      <c r="GF484" s="136"/>
      <c r="GG484" s="136"/>
      <c r="GH484" s="136"/>
      <c r="GI484" s="136"/>
      <c r="GJ484" s="136"/>
      <c r="GK484" s="136"/>
      <c r="GL484" s="136"/>
      <c r="GM484" s="136"/>
      <c r="GN484" s="136"/>
      <c r="GO484" s="136"/>
      <c r="GP484" s="136"/>
      <c r="GQ484" s="136"/>
      <c r="GR484" s="136"/>
      <c r="GS484" s="136"/>
      <c r="GT484" s="136"/>
      <c r="GU484" s="136"/>
      <c r="GV484" s="136"/>
      <c r="GW484" s="136"/>
      <c r="GX484" s="136"/>
      <c r="GY484" s="136"/>
      <c r="GZ484" s="136"/>
      <c r="HA484" s="136"/>
      <c r="HB484" s="136"/>
      <c r="HC484" s="136"/>
      <c r="HD484" s="136"/>
      <c r="HE484" s="136"/>
      <c r="HF484" s="136"/>
      <c r="HG484" s="136"/>
      <c r="HH484" s="136"/>
      <c r="HI484" s="136"/>
      <c r="HJ484" s="136"/>
      <c r="HK484" s="136"/>
      <c r="HL484" s="136"/>
      <c r="HM484" s="136"/>
      <c r="HN484" s="136"/>
      <c r="HO484" s="136"/>
      <c r="HP484" s="136"/>
      <c r="HQ484" s="136"/>
      <c r="HR484" s="136"/>
      <c r="HS484" s="136"/>
      <c r="HT484" s="136"/>
      <c r="HU484" s="136"/>
      <c r="HV484" s="136"/>
      <c r="HW484" s="136"/>
      <c r="HX484" s="136"/>
      <c r="HY484" s="136"/>
      <c r="HZ484" s="136"/>
      <c r="IA484" s="136"/>
      <c r="IB484" s="136"/>
      <c r="IC484" s="136"/>
      <c r="ID484" s="136"/>
      <c r="IE484" s="136"/>
      <c r="IF484" s="136"/>
      <c r="IG484" s="136"/>
      <c r="IH484" s="136"/>
      <c r="II484" s="136"/>
      <c r="IJ484" s="136"/>
      <c r="IK484" s="136"/>
      <c r="IL484" s="136"/>
      <c r="IM484" s="136"/>
      <c r="IN484" s="136"/>
      <c r="IO484" s="136"/>
      <c r="IP484" s="136"/>
      <c r="IQ484" s="136"/>
      <c r="IR484" s="136"/>
      <c r="IS484" s="136"/>
      <c r="IT484" s="136"/>
      <c r="IU484" s="136"/>
      <c r="IV484" s="136"/>
      <c r="IW484" s="136"/>
      <c r="IX484" s="136"/>
      <c r="IY484" s="136"/>
      <c r="IZ484" s="136"/>
      <c r="JA484" s="136"/>
      <c r="JB484" s="136"/>
      <c r="JC484" s="136"/>
      <c r="JD484" s="136"/>
      <c r="JE484" s="136"/>
      <c r="JF484" s="136"/>
      <c r="JG484" s="136"/>
      <c r="JH484" s="136"/>
      <c r="JI484" s="136"/>
      <c r="JJ484" s="136"/>
      <c r="JK484" s="136"/>
      <c r="JL484" s="136"/>
      <c r="JM484" s="136"/>
      <c r="JN484" s="136"/>
      <c r="JO484" s="136"/>
      <c r="JP484" s="136"/>
      <c r="JQ484" s="136"/>
      <c r="JR484" s="136"/>
      <c r="JS484" s="136"/>
      <c r="JT484" s="136"/>
      <c r="JU484" s="136"/>
      <c r="JV484" s="136"/>
      <c r="JW484" s="136"/>
      <c r="JX484" s="136"/>
      <c r="JY484" s="136"/>
      <c r="JZ484" s="136"/>
      <c r="KA484" s="136"/>
      <c r="KB484" s="136"/>
      <c r="KC484" s="136"/>
      <c r="KD484" s="136"/>
      <c r="KE484" s="136"/>
      <c r="KF484" s="136"/>
      <c r="KG484" s="136"/>
      <c r="KH484" s="136"/>
      <c r="KI484" s="136"/>
      <c r="KJ484" s="136"/>
      <c r="KK484" s="136"/>
      <c r="KL484" s="136"/>
      <c r="KM484" s="136"/>
      <c r="KN484" s="136"/>
      <c r="KO484" s="136"/>
      <c r="KP484" s="136"/>
      <c r="KQ484" s="136"/>
      <c r="KR484" s="136"/>
      <c r="KS484" s="136"/>
      <c r="KT484" s="136"/>
      <c r="KU484" s="136"/>
      <c r="KV484" s="136"/>
      <c r="KW484" s="136"/>
      <c r="KX484" s="136"/>
      <c r="KY484" s="136"/>
      <c r="KZ484" s="136"/>
      <c r="LA484" s="136"/>
      <c r="LB484" s="136"/>
      <c r="LC484" s="136"/>
      <c r="LD484" s="136"/>
      <c r="LE484" s="136"/>
      <c r="LF484" s="136"/>
      <c r="LG484" s="136"/>
      <c r="LH484" s="136"/>
      <c r="LI484" s="136"/>
      <c r="LJ484" s="136"/>
      <c r="LK484" s="136"/>
      <c r="LL484" s="136"/>
      <c r="LM484" s="136"/>
      <c r="LN484" s="136"/>
      <c r="LO484" s="136"/>
      <c r="LP484" s="136"/>
      <c r="LQ484" s="136"/>
      <c r="LR484" s="136"/>
      <c r="LS484" s="136"/>
      <c r="LT484" s="136"/>
      <c r="LU484" s="136"/>
      <c r="LV484" s="136"/>
      <c r="LW484" s="136"/>
      <c r="LX484" s="136"/>
      <c r="LY484" s="136"/>
      <c r="LZ484" s="136"/>
      <c r="MA484" s="136"/>
      <c r="MB484" s="136"/>
      <c r="MC484" s="136"/>
      <c r="MD484" s="136"/>
      <c r="ME484" s="136"/>
      <c r="MF484" s="136"/>
      <c r="MG484" s="136"/>
      <c r="MH484" s="136"/>
      <c r="MI484" s="136"/>
      <c r="MJ484" s="136"/>
      <c r="MK484" s="136"/>
      <c r="ML484" s="136"/>
      <c r="MM484" s="136"/>
      <c r="MN484" s="136"/>
      <c r="MO484" s="136"/>
      <c r="MP484" s="136"/>
      <c r="MQ484" s="136"/>
      <c r="MR484" s="136"/>
      <c r="MS484" s="136"/>
      <c r="MT484" s="136"/>
      <c r="MU484" s="136"/>
      <c r="MV484" s="136"/>
      <c r="MW484" s="136"/>
      <c r="MX484" s="136"/>
      <c r="MY484" s="136"/>
      <c r="MZ484" s="136"/>
      <c r="NA484" s="136"/>
      <c r="NB484" s="136"/>
      <c r="NC484" s="136"/>
      <c r="ND484" s="136"/>
      <c r="NE484" s="136"/>
      <c r="NF484" s="136"/>
      <c r="NG484" s="136"/>
      <c r="NH484" s="136"/>
      <c r="NI484" s="136"/>
      <c r="NJ484" s="136"/>
      <c r="NK484" s="136"/>
      <c r="NL484" s="136"/>
      <c r="NM484" s="136"/>
      <c r="NN484" s="136"/>
      <c r="NO484" s="136"/>
      <c r="NP484" s="136"/>
      <c r="NQ484" s="136"/>
      <c r="NR484" s="136"/>
      <c r="NS484" s="136"/>
      <c r="NT484" s="136"/>
      <c r="NU484" s="136"/>
      <c r="NV484" s="136"/>
      <c r="NW484" s="136"/>
      <c r="NX484" s="136"/>
      <c r="NY484" s="136"/>
      <c r="NZ484" s="136"/>
      <c r="OA484" s="136"/>
      <c r="OB484" s="136"/>
      <c r="OC484" s="136"/>
      <c r="OD484" s="136"/>
      <c r="OE484" s="136"/>
      <c r="OF484" s="136"/>
      <c r="OG484" s="136"/>
      <c r="OH484" s="136"/>
      <c r="OI484" s="136"/>
      <c r="OJ484" s="136"/>
      <c r="OK484" s="136"/>
      <c r="OL484" s="136"/>
      <c r="OM484" s="136"/>
      <c r="ON484" s="136"/>
    </row>
    <row r="485" spans="1:404" ht="20.25" customHeight="1">
      <c r="A485" s="25">
        <v>40320</v>
      </c>
      <c r="B485" s="26" t="s">
        <v>399</v>
      </c>
      <c r="C485" s="27">
        <v>4</v>
      </c>
      <c r="D485" s="14">
        <v>-3.3857699999999999</v>
      </c>
      <c r="E485" s="23">
        <v>-60.320920000000001</v>
      </c>
      <c r="F485" s="11" t="s">
        <v>16</v>
      </c>
      <c r="G485" s="13">
        <v>5</v>
      </c>
      <c r="H485" s="11" t="s">
        <v>43</v>
      </c>
      <c r="I485" s="12" t="s">
        <v>596</v>
      </c>
      <c r="J485" s="12" t="s">
        <v>1931</v>
      </c>
      <c r="K485" s="24" t="s">
        <v>546</v>
      </c>
      <c r="L485" s="136">
        <v>1</v>
      </c>
      <c r="M485" s="28">
        <v>9</v>
      </c>
      <c r="N485" s="29" t="s">
        <v>15</v>
      </c>
      <c r="O485" s="28">
        <v>30.27</v>
      </c>
      <c r="P485" s="28">
        <v>68</v>
      </c>
      <c r="Q485" s="28">
        <v>0.52</v>
      </c>
      <c r="R485" s="228">
        <v>84</v>
      </c>
      <c r="S485" s="228">
        <v>6.3199999999999994</v>
      </c>
      <c r="T485" s="228">
        <v>3.72</v>
      </c>
      <c r="U485" s="228">
        <v>0.88000000000000012</v>
      </c>
      <c r="V485" s="21" t="s">
        <v>15</v>
      </c>
      <c r="W485" s="28">
        <v>7.3</v>
      </c>
      <c r="X485" s="28">
        <v>1.06</v>
      </c>
      <c r="Y485" s="28">
        <v>16.18</v>
      </c>
      <c r="Z485" s="228">
        <v>4</v>
      </c>
      <c r="AA485" s="20">
        <v>3.6</v>
      </c>
      <c r="AB485" s="20">
        <v>6.98</v>
      </c>
      <c r="AC485" s="20">
        <v>31.3</v>
      </c>
      <c r="AD485" s="20">
        <v>0.06</v>
      </c>
      <c r="AE485" s="178" t="s">
        <v>1900</v>
      </c>
      <c r="AF485" s="20">
        <v>1.42</v>
      </c>
      <c r="AG485" s="28" t="s">
        <v>1900</v>
      </c>
      <c r="AH485" s="20">
        <v>2.61</v>
      </c>
      <c r="AI485" s="204">
        <v>8.76</v>
      </c>
      <c r="AJ485" s="20">
        <v>1.28</v>
      </c>
      <c r="AK485" s="20">
        <v>1.95</v>
      </c>
      <c r="AL485" s="20">
        <v>1.1399999999999999</v>
      </c>
      <c r="AM485" s="206" t="s">
        <v>1907</v>
      </c>
      <c r="AN485" s="29" t="s">
        <v>15</v>
      </c>
      <c r="AO485" s="205">
        <v>23.913333333333338</v>
      </c>
      <c r="AP485" s="205">
        <v>3.5133333333333332</v>
      </c>
      <c r="AQ485" s="217">
        <f t="shared" si="121"/>
        <v>27.426666666666669</v>
      </c>
      <c r="AR485" s="261">
        <f t="shared" si="67"/>
        <v>0.87190082644628109</v>
      </c>
      <c r="AS485" s="28">
        <v>4.03</v>
      </c>
      <c r="AT485" s="29" t="s">
        <v>15</v>
      </c>
      <c r="AU485" s="29" t="s">
        <v>15</v>
      </c>
      <c r="AV485" s="29" t="s">
        <v>15</v>
      </c>
      <c r="AW485" s="204" t="str">
        <f t="shared" si="122"/>
        <v>&lt;0.17</v>
      </c>
      <c r="AX485" s="28">
        <v>0.48515000000000003</v>
      </c>
      <c r="AY485" s="28">
        <v>9.1520000000000004E-2</v>
      </c>
      <c r="AZ485" s="217">
        <f t="shared" si="102"/>
        <v>1.3828682911448533E-2</v>
      </c>
      <c r="BA485" s="28">
        <v>0.39362999999999998</v>
      </c>
      <c r="BB485" s="248">
        <f t="shared" ref="BB485" si="124">(BA485*62.004*0.001)/0.2259</f>
        <v>0.1080417641434263</v>
      </c>
      <c r="BC485" s="28">
        <v>0.20504</v>
      </c>
      <c r="BD485" s="206">
        <f t="shared" si="104"/>
        <v>5.9713608684452635E-2</v>
      </c>
      <c r="BE485" s="50" t="s">
        <v>15</v>
      </c>
      <c r="BF485" s="233">
        <v>2.61</v>
      </c>
      <c r="BG485" s="217" t="s">
        <v>15</v>
      </c>
      <c r="BH485" s="29" t="s">
        <v>15</v>
      </c>
      <c r="BI485" s="29" t="s">
        <v>15</v>
      </c>
      <c r="BJ485" s="309">
        <v>21.464880000000001</v>
      </c>
      <c r="BK485" s="309">
        <v>1585402000</v>
      </c>
      <c r="BL485" s="309">
        <v>271681800</v>
      </c>
      <c r="BM485" s="309">
        <v>0.4751359</v>
      </c>
      <c r="BN485" s="309">
        <v>0.1994147</v>
      </c>
      <c r="BO485" s="309">
        <v>0.17200380000000001</v>
      </c>
      <c r="BP485" s="309">
        <v>0.14076359999999999</v>
      </c>
      <c r="BQ485" s="309">
        <v>4.0481500000000004E-6</v>
      </c>
      <c r="BR485" s="309">
        <v>1.267795E-2</v>
      </c>
      <c r="BS485" s="136">
        <v>12.727057695388799</v>
      </c>
      <c r="BT485" s="136">
        <v>8.7389953136444092</v>
      </c>
      <c r="BU485" s="136">
        <v>1.8913522217189901E-4</v>
      </c>
      <c r="BV485" s="136">
        <v>-3.5920108348364E-4</v>
      </c>
      <c r="BW485" s="136">
        <v>4.0626892587169999E-4</v>
      </c>
      <c r="BX485" s="136">
        <v>297.76878465728601</v>
      </c>
      <c r="BY485" s="136">
        <v>4790.9776067674802</v>
      </c>
      <c r="BZ485" s="136">
        <v>2.8180274961247701E-2</v>
      </c>
      <c r="CA485" s="309">
        <v>4.9697785006058999E-5</v>
      </c>
      <c r="CB485" s="136">
        <v>3993.7132949352499</v>
      </c>
      <c r="CC485" s="136">
        <v>32044.0611300446</v>
      </c>
      <c r="CD485" s="136">
        <v>13828.699357888199</v>
      </c>
      <c r="CE485" s="136">
        <v>0</v>
      </c>
      <c r="CF485" s="136">
        <v>73.350264999999993</v>
      </c>
      <c r="CG485" s="136">
        <v>139.08479</v>
      </c>
      <c r="CH485" s="136">
        <v>26.6</v>
      </c>
      <c r="CI485" s="136">
        <v>28.1324137931034</v>
      </c>
      <c r="CJ485" s="136">
        <v>27.573130193905801</v>
      </c>
      <c r="CK485" s="136">
        <v>9.3600000000000003E-2</v>
      </c>
      <c r="CL485" s="136">
        <v>8.8523999999999994</v>
      </c>
      <c r="CM485" s="136">
        <v>34.218000000000004</v>
      </c>
      <c r="CN485" s="136">
        <v>0</v>
      </c>
      <c r="CO485" s="136">
        <v>29221.892268</v>
      </c>
      <c r="CP485" s="136">
        <v>69641.061572999999</v>
      </c>
      <c r="CQ485" s="136">
        <v>86</v>
      </c>
      <c r="CR485" s="136">
        <v>79.510344827586195</v>
      </c>
      <c r="CS485" s="136">
        <v>79.324099722991704</v>
      </c>
      <c r="CT485" s="136">
        <v>1006.1</v>
      </c>
      <c r="CU485" s="136">
        <v>1005.54068965517</v>
      </c>
      <c r="CV485" s="136">
        <v>1006.14736842105</v>
      </c>
      <c r="CW485" s="136">
        <v>1.2</v>
      </c>
      <c r="CX485" s="136">
        <v>1.13793103448276</v>
      </c>
      <c r="CY485" s="136">
        <v>1.50720221606648</v>
      </c>
      <c r="CZ485" s="136">
        <v>257</v>
      </c>
      <c r="DA485" s="136">
        <v>160.758620689655</v>
      </c>
      <c r="DB485" s="136">
        <v>177.817174515235</v>
      </c>
      <c r="DC485" s="136">
        <v>0</v>
      </c>
      <c r="DD485" s="136">
        <v>3162.55</v>
      </c>
      <c r="DE485" s="136">
        <v>7208.35</v>
      </c>
      <c r="DF485" s="136">
        <v>0</v>
      </c>
      <c r="DG485" s="136">
        <v>29534.3</v>
      </c>
      <c r="DH485" s="136">
        <v>66456.875</v>
      </c>
      <c r="DI485" s="136">
        <v>457.82499999999999</v>
      </c>
      <c r="DJ485" s="136">
        <v>66417.850000000006</v>
      </c>
      <c r="DK485" s="136">
        <v>163895.42499999999</v>
      </c>
      <c r="DL485" s="136">
        <v>422.95</v>
      </c>
      <c r="DM485" s="136">
        <v>61281.625</v>
      </c>
      <c r="DN485" s="136">
        <v>152881.85</v>
      </c>
      <c r="DO485" s="136">
        <v>0</v>
      </c>
      <c r="DP485" s="136">
        <v>1859.1869999999999</v>
      </c>
      <c r="DQ485" s="136">
        <v>4260.9690000000001</v>
      </c>
      <c r="DR485" s="136">
        <v>0</v>
      </c>
      <c r="DS485" s="136">
        <v>57.34</v>
      </c>
      <c r="DT485" s="136">
        <v>132.27600000000001</v>
      </c>
      <c r="DU485" s="136">
        <v>0</v>
      </c>
      <c r="DV485" s="136">
        <v>299.57499999999999</v>
      </c>
      <c r="DW485" s="136">
        <v>688.375</v>
      </c>
      <c r="DX485" s="136">
        <v>0</v>
      </c>
      <c r="DY485" s="136">
        <v>5694.5</v>
      </c>
      <c r="DZ485" s="136">
        <v>10916.475</v>
      </c>
      <c r="EA485" s="136">
        <v>0</v>
      </c>
      <c r="EB485" s="136">
        <v>8343.85</v>
      </c>
      <c r="EC485" s="136">
        <v>20850.75</v>
      </c>
      <c r="ED485" s="136"/>
      <c r="EE485" s="136"/>
      <c r="EF485" s="136"/>
      <c r="EG485" s="136"/>
      <c r="EH485" s="136"/>
      <c r="EI485" s="136"/>
      <c r="EJ485" s="136"/>
      <c r="EK485" s="136"/>
      <c r="EL485" s="136"/>
      <c r="EM485" s="136"/>
      <c r="EN485" s="136"/>
      <c r="EO485" s="136"/>
      <c r="EP485" s="136"/>
      <c r="ER485" s="136"/>
      <c r="ES485" s="136"/>
      <c r="ET485" s="136"/>
      <c r="EU485" s="136"/>
      <c r="EV485" s="136"/>
      <c r="EW485" s="136"/>
      <c r="EX485" s="136"/>
      <c r="EY485" s="136"/>
      <c r="EZ485" s="136"/>
      <c r="FA485" s="136"/>
      <c r="FB485" s="136"/>
      <c r="FC485" s="136"/>
      <c r="FD485" s="136"/>
      <c r="FE485" s="136"/>
      <c r="FF485" s="136"/>
      <c r="FG485" s="136"/>
      <c r="FH485" s="136"/>
      <c r="FI485" s="136"/>
      <c r="FJ485" s="136"/>
      <c r="FK485" s="136"/>
      <c r="FL485" s="136"/>
      <c r="FM485" s="136"/>
      <c r="FN485" s="136"/>
      <c r="FO485" s="136"/>
      <c r="FP485" s="136"/>
      <c r="FQ485" s="136"/>
      <c r="FR485" s="136"/>
      <c r="FS485" s="136"/>
      <c r="FT485" s="136"/>
      <c r="FU485" s="136"/>
      <c r="FV485" s="136"/>
      <c r="FW485" s="136"/>
      <c r="FX485" s="136"/>
      <c r="FY485" s="136"/>
      <c r="FZ485" s="136"/>
      <c r="GA485" s="136"/>
      <c r="GB485" s="136"/>
      <c r="GC485" s="136"/>
      <c r="GD485" s="136"/>
      <c r="GE485" s="136"/>
      <c r="GF485" s="136"/>
      <c r="GG485" s="136"/>
      <c r="GH485" s="136"/>
      <c r="GI485" s="136"/>
      <c r="GJ485" s="136"/>
      <c r="GK485" s="136"/>
      <c r="GL485" s="136"/>
      <c r="GM485" s="136"/>
      <c r="GN485" s="136"/>
      <c r="GO485" s="136"/>
      <c r="GP485" s="136"/>
      <c r="GQ485" s="136"/>
      <c r="GR485" s="136"/>
      <c r="GS485" s="136"/>
      <c r="GT485" s="136"/>
      <c r="GU485" s="136"/>
      <c r="GV485" s="136"/>
      <c r="GW485" s="136"/>
      <c r="GX485" s="136"/>
      <c r="GY485" s="136"/>
      <c r="GZ485" s="136"/>
      <c r="HA485" s="136"/>
      <c r="HB485" s="136"/>
      <c r="HC485" s="136"/>
      <c r="HD485" s="136"/>
      <c r="HE485" s="136"/>
      <c r="HF485" s="136"/>
      <c r="HG485" s="136"/>
      <c r="HH485" s="136"/>
      <c r="HI485" s="136"/>
      <c r="HJ485" s="136"/>
      <c r="HK485" s="136"/>
      <c r="HL485" s="136"/>
      <c r="HM485" s="136"/>
      <c r="HN485" s="136"/>
      <c r="HO485" s="136"/>
      <c r="HP485" s="136"/>
      <c r="HQ485" s="136"/>
      <c r="HR485" s="136"/>
      <c r="HS485" s="136"/>
      <c r="HT485" s="136"/>
      <c r="HU485" s="136"/>
      <c r="HV485" s="136"/>
      <c r="HW485" s="136"/>
      <c r="HX485" s="136"/>
      <c r="HY485" s="136"/>
      <c r="HZ485" s="136"/>
      <c r="IA485" s="136"/>
      <c r="IB485" s="136"/>
      <c r="IC485" s="136"/>
      <c r="ID485" s="136"/>
      <c r="IE485" s="136"/>
      <c r="IF485" s="136"/>
      <c r="IG485" s="136"/>
      <c r="IH485" s="136"/>
      <c r="II485" s="136"/>
      <c r="IJ485" s="136"/>
      <c r="IK485" s="136"/>
      <c r="IL485" s="136"/>
      <c r="IM485" s="136"/>
      <c r="IN485" s="136"/>
      <c r="IO485" s="136"/>
      <c r="IP485" s="136"/>
      <c r="IQ485" s="136"/>
      <c r="IR485" s="136"/>
      <c r="IS485" s="136"/>
      <c r="IT485" s="136"/>
      <c r="IU485" s="136"/>
      <c r="IV485" s="136"/>
      <c r="IW485" s="136"/>
      <c r="IX485" s="136"/>
      <c r="IY485" s="136"/>
      <c r="IZ485" s="136"/>
      <c r="JA485" s="136"/>
      <c r="JB485" s="136"/>
      <c r="JC485" s="136"/>
      <c r="JD485" s="136"/>
      <c r="JE485" s="136"/>
      <c r="JF485" s="136"/>
      <c r="JG485" s="136"/>
      <c r="JH485" s="136"/>
      <c r="JI485" s="136"/>
      <c r="JJ485" s="136"/>
      <c r="JK485" s="136"/>
      <c r="JL485" s="136"/>
      <c r="JM485" s="136"/>
      <c r="JN485" s="136"/>
      <c r="JO485" s="136"/>
      <c r="JP485" s="136"/>
      <c r="JQ485" s="136"/>
      <c r="JR485" s="136"/>
      <c r="JS485" s="136"/>
      <c r="JT485" s="136"/>
      <c r="JU485" s="136"/>
      <c r="JV485" s="136"/>
      <c r="JW485" s="136"/>
      <c r="JX485" s="136"/>
      <c r="JY485" s="136"/>
      <c r="JZ485" s="136"/>
      <c r="KA485" s="136"/>
      <c r="KB485" s="136"/>
      <c r="KC485" s="136"/>
      <c r="KD485" s="136"/>
      <c r="KE485" s="136"/>
      <c r="KF485" s="136"/>
      <c r="KG485" s="136"/>
      <c r="KH485" s="136"/>
      <c r="KI485" s="136"/>
      <c r="KJ485" s="136"/>
      <c r="KK485" s="136"/>
      <c r="KL485" s="136"/>
      <c r="KM485" s="136"/>
      <c r="KN485" s="136"/>
      <c r="KO485" s="136"/>
      <c r="KP485" s="136"/>
      <c r="KQ485" s="136"/>
      <c r="KR485" s="136"/>
      <c r="KS485" s="136"/>
      <c r="KT485" s="136"/>
      <c r="KU485" s="136"/>
      <c r="KV485" s="136"/>
      <c r="KW485" s="136"/>
      <c r="KX485" s="136"/>
      <c r="KY485" s="136"/>
      <c r="KZ485" s="136"/>
      <c r="LA485" s="136"/>
      <c r="LB485" s="136"/>
      <c r="LC485" s="136"/>
      <c r="LD485" s="136"/>
      <c r="LE485" s="136"/>
      <c r="LF485" s="136"/>
      <c r="LG485" s="136"/>
      <c r="LH485" s="136"/>
      <c r="LI485" s="136"/>
      <c r="LJ485" s="136"/>
      <c r="LK485" s="136"/>
      <c r="LL485" s="136"/>
      <c r="LM485" s="136"/>
      <c r="LN485" s="136"/>
      <c r="LO485" s="136"/>
      <c r="LP485" s="136"/>
      <c r="LQ485" s="136"/>
      <c r="LR485" s="136"/>
      <c r="LS485" s="136"/>
      <c r="LT485" s="136"/>
      <c r="LU485" s="136"/>
      <c r="LV485" s="136"/>
      <c r="LW485" s="136"/>
      <c r="LX485" s="136"/>
      <c r="LY485" s="136"/>
      <c r="LZ485" s="136"/>
      <c r="MA485" s="136"/>
      <c r="MB485" s="136"/>
      <c r="MC485" s="136"/>
      <c r="MD485" s="136"/>
      <c r="ME485" s="136"/>
      <c r="MF485" s="136"/>
      <c r="MG485" s="136"/>
      <c r="MH485" s="136"/>
      <c r="MI485" s="136"/>
      <c r="MJ485" s="136"/>
      <c r="MK485" s="136"/>
      <c r="ML485" s="136"/>
      <c r="MM485" s="136"/>
      <c r="MN485" s="136"/>
      <c r="MO485" s="136"/>
      <c r="MP485" s="136"/>
      <c r="MQ485" s="136"/>
      <c r="MR485" s="136"/>
      <c r="MS485" s="136"/>
      <c r="MT485" s="136"/>
      <c r="MU485" s="136"/>
      <c r="MV485" s="136"/>
      <c r="MW485" s="136"/>
      <c r="MX485" s="136"/>
      <c r="MY485" s="136"/>
      <c r="MZ485" s="136"/>
      <c r="NA485" s="136"/>
      <c r="NB485" s="136"/>
      <c r="NC485" s="136"/>
      <c r="ND485" s="136"/>
      <c r="NE485" s="136"/>
      <c r="NF485" s="136"/>
      <c r="NG485" s="136"/>
      <c r="NH485" s="136"/>
      <c r="NI485" s="136"/>
      <c r="NJ485" s="136"/>
      <c r="NK485" s="136"/>
      <c r="NL485" s="136"/>
      <c r="NM485" s="136"/>
      <c r="NN485" s="136"/>
      <c r="NO485" s="136"/>
      <c r="NP485" s="136"/>
      <c r="NQ485" s="136"/>
      <c r="NR485" s="136"/>
      <c r="NS485" s="136"/>
      <c r="NT485" s="136"/>
      <c r="NU485" s="136"/>
      <c r="NV485" s="136"/>
      <c r="NW485" s="136"/>
      <c r="NX485" s="136"/>
      <c r="NY485" s="136"/>
      <c r="NZ485" s="136"/>
      <c r="OA485" s="136"/>
      <c r="OB485" s="136"/>
      <c r="OC485" s="136"/>
      <c r="OD485" s="136"/>
      <c r="OE485" s="136"/>
      <c r="OF485" s="136"/>
      <c r="OG485" s="136"/>
      <c r="OH485" s="136"/>
      <c r="OI485" s="136"/>
      <c r="OJ485" s="136"/>
      <c r="OK485" s="136"/>
      <c r="OL485" s="136"/>
      <c r="OM485" s="136"/>
      <c r="ON485" s="136"/>
    </row>
    <row r="486" spans="1:404" ht="20.25" customHeight="1">
      <c r="A486" s="25">
        <v>40320</v>
      </c>
      <c r="B486" s="26" t="s">
        <v>399</v>
      </c>
      <c r="C486" s="27">
        <v>4</v>
      </c>
      <c r="D486" s="14">
        <v>-3.3857699999999999</v>
      </c>
      <c r="E486" s="23">
        <v>-60.320920000000001</v>
      </c>
      <c r="F486" s="11" t="s">
        <v>16</v>
      </c>
      <c r="G486" s="13">
        <v>5</v>
      </c>
      <c r="H486" s="11" t="s">
        <v>43</v>
      </c>
      <c r="I486" s="12" t="s">
        <v>598</v>
      </c>
      <c r="J486" s="12" t="s">
        <v>1931</v>
      </c>
      <c r="K486" s="24" t="s">
        <v>546</v>
      </c>
      <c r="L486" s="136">
        <v>0</v>
      </c>
      <c r="M486" s="28">
        <v>9</v>
      </c>
      <c r="N486" s="29" t="s">
        <v>15</v>
      </c>
      <c r="O486" s="29" t="s">
        <v>15</v>
      </c>
      <c r="P486" s="29" t="s">
        <v>15</v>
      </c>
      <c r="Q486" s="29" t="s">
        <v>15</v>
      </c>
      <c r="R486" s="236" t="s">
        <v>15</v>
      </c>
      <c r="S486" s="236" t="s">
        <v>15</v>
      </c>
      <c r="T486" s="236" t="s">
        <v>15</v>
      </c>
      <c r="U486" s="236" t="s">
        <v>15</v>
      </c>
      <c r="V486" s="21" t="s">
        <v>15</v>
      </c>
      <c r="W486" s="29" t="s">
        <v>15</v>
      </c>
      <c r="X486" s="28">
        <v>1.25</v>
      </c>
      <c r="Y486" s="28">
        <v>9.0500000000000007</v>
      </c>
      <c r="Z486" s="236">
        <v>23.33</v>
      </c>
      <c r="AA486" s="167">
        <v>18</v>
      </c>
      <c r="AB486" s="167">
        <v>6.57</v>
      </c>
      <c r="AC486" s="167">
        <v>30.96</v>
      </c>
      <c r="AD486" s="167">
        <v>0.05</v>
      </c>
      <c r="AE486" s="178" t="s">
        <v>1900</v>
      </c>
      <c r="AF486" s="167">
        <v>1.36</v>
      </c>
      <c r="AG486" s="28" t="s">
        <v>1900</v>
      </c>
      <c r="AH486" s="167">
        <v>1.68</v>
      </c>
      <c r="AI486" s="206">
        <v>8.1999999999999993</v>
      </c>
      <c r="AJ486" s="167">
        <v>1.1200000000000001</v>
      </c>
      <c r="AK486" s="167">
        <v>1.86</v>
      </c>
      <c r="AL486" s="167">
        <v>1.0900000000000001</v>
      </c>
      <c r="AM486" s="206">
        <v>0.16516595000000001</v>
      </c>
      <c r="AN486" s="29" t="s">
        <v>15</v>
      </c>
      <c r="AO486" s="204" t="s">
        <v>15</v>
      </c>
      <c r="AP486" s="204" t="s">
        <v>15</v>
      </c>
      <c r="AQ486" s="205" t="s">
        <v>15</v>
      </c>
      <c r="AR486" s="261" t="str">
        <f t="shared" si="67"/>
        <v>NaN</v>
      </c>
      <c r="AS486" s="29" t="s">
        <v>15</v>
      </c>
      <c r="AT486" s="29" t="s">
        <v>15</v>
      </c>
      <c r="AU486" s="29" t="s">
        <v>15</v>
      </c>
      <c r="AV486" s="29" t="s">
        <v>15</v>
      </c>
      <c r="AW486" s="204">
        <f t="shared" si="96"/>
        <v>9.156358382214794</v>
      </c>
      <c r="AX486" s="28">
        <v>0.66342999999999996</v>
      </c>
      <c r="AY486" s="28">
        <v>0.12506</v>
      </c>
      <c r="AZ486" s="217">
        <f t="shared" si="102"/>
        <v>1.8896580910246433E-2</v>
      </c>
      <c r="BA486" s="28">
        <v>0.53837000000000002</v>
      </c>
      <c r="BB486" s="248">
        <f t="shared" ref="BB486" si="125">(BA486*62.004*0.001)/0.2259</f>
        <v>0.14776933811420984</v>
      </c>
      <c r="BC486" s="28">
        <v>0.45284999999999997</v>
      </c>
      <c r="BD486" s="206">
        <f t="shared" si="104"/>
        <v>0.13188308472861085</v>
      </c>
      <c r="BE486" s="28">
        <v>77.06</v>
      </c>
      <c r="BF486" s="206">
        <f t="shared" si="105"/>
        <v>23.264156552244192</v>
      </c>
      <c r="BG486" s="217">
        <f t="shared" si="107"/>
        <v>0.13754282993316796</v>
      </c>
      <c r="BH486" s="29" t="s">
        <v>15</v>
      </c>
      <c r="BI486" s="29" t="s">
        <v>15</v>
      </c>
      <c r="BJ486" s="309">
        <v>21.464880000000001</v>
      </c>
      <c r="BK486" s="309">
        <v>1585402000</v>
      </c>
      <c r="BL486" s="309">
        <v>271681800</v>
      </c>
      <c r="BM486" s="309">
        <v>0.4751359</v>
      </c>
      <c r="BN486" s="309">
        <v>0.1994147</v>
      </c>
      <c r="BO486" s="309">
        <v>0.17200380000000001</v>
      </c>
      <c r="BP486" s="309">
        <v>0.14076359999999999</v>
      </c>
      <c r="BQ486" s="309">
        <v>4.0481500000000004E-6</v>
      </c>
      <c r="BR486" s="309">
        <v>1.267795E-2</v>
      </c>
      <c r="BS486" s="136">
        <v>12.727057695388799</v>
      </c>
      <c r="BT486" s="136">
        <v>8.7389953136444092</v>
      </c>
      <c r="BU486" s="136">
        <v>1.8913522217189901E-4</v>
      </c>
      <c r="BV486" s="136">
        <v>-3.5920108348364E-4</v>
      </c>
      <c r="BW486" s="136">
        <v>4.0626892587169999E-4</v>
      </c>
      <c r="BX486" s="136">
        <v>297.76878465728601</v>
      </c>
      <c r="BY486" s="136">
        <v>4790.9776067674802</v>
      </c>
      <c r="BZ486" s="136">
        <v>2.8180274961247701E-2</v>
      </c>
      <c r="CA486" s="309">
        <v>4.9697785006058999E-5</v>
      </c>
      <c r="CB486" s="136">
        <v>3993.7132949352499</v>
      </c>
      <c r="CC486" s="136">
        <v>32044.0611300446</v>
      </c>
      <c r="CD486" s="136">
        <v>13828.699357888199</v>
      </c>
      <c r="CE486" s="136">
        <v>0</v>
      </c>
      <c r="CF486" s="136">
        <v>73.350264999999993</v>
      </c>
      <c r="CG486" s="136">
        <v>139.08479</v>
      </c>
      <c r="CH486" s="136">
        <v>26.6</v>
      </c>
      <c r="CI486" s="136">
        <v>28.1324137931034</v>
      </c>
      <c r="CJ486" s="136">
        <v>27.573130193905801</v>
      </c>
      <c r="CK486" s="136">
        <v>9.3600000000000003E-2</v>
      </c>
      <c r="CL486" s="136">
        <v>8.8523999999999994</v>
      </c>
      <c r="CM486" s="136">
        <v>34.218000000000004</v>
      </c>
      <c r="CN486" s="136">
        <v>0</v>
      </c>
      <c r="CO486" s="136">
        <v>29221.892268</v>
      </c>
      <c r="CP486" s="136">
        <v>69641.061572999999</v>
      </c>
      <c r="CQ486" s="136">
        <v>86</v>
      </c>
      <c r="CR486" s="136">
        <v>79.510344827586195</v>
      </c>
      <c r="CS486" s="136">
        <v>79.324099722991704</v>
      </c>
      <c r="CT486" s="136">
        <v>1006.1</v>
      </c>
      <c r="CU486" s="136">
        <v>1005.54068965517</v>
      </c>
      <c r="CV486" s="136">
        <v>1006.14736842105</v>
      </c>
      <c r="CW486" s="136">
        <v>1.2</v>
      </c>
      <c r="CX486" s="136">
        <v>1.13793103448276</v>
      </c>
      <c r="CY486" s="136">
        <v>1.50720221606648</v>
      </c>
      <c r="CZ486" s="136">
        <v>257</v>
      </c>
      <c r="DA486" s="136">
        <v>160.758620689655</v>
      </c>
      <c r="DB486" s="136">
        <v>177.817174515235</v>
      </c>
      <c r="DC486" s="136">
        <v>0</v>
      </c>
      <c r="DD486" s="136">
        <v>3162.55</v>
      </c>
      <c r="DE486" s="136">
        <v>7208.35</v>
      </c>
      <c r="DF486" s="136">
        <v>0</v>
      </c>
      <c r="DG486" s="136">
        <v>29534.3</v>
      </c>
      <c r="DH486" s="136">
        <v>66456.875</v>
      </c>
      <c r="DI486" s="136">
        <v>457.82499999999999</v>
      </c>
      <c r="DJ486" s="136">
        <v>66417.850000000006</v>
      </c>
      <c r="DK486" s="136">
        <v>163895.42499999999</v>
      </c>
      <c r="DL486" s="136">
        <v>422.95</v>
      </c>
      <c r="DM486" s="136">
        <v>61281.625</v>
      </c>
      <c r="DN486" s="136">
        <v>152881.85</v>
      </c>
      <c r="DO486" s="136">
        <v>0</v>
      </c>
      <c r="DP486" s="136">
        <v>1859.1869999999999</v>
      </c>
      <c r="DQ486" s="136">
        <v>4260.9690000000001</v>
      </c>
      <c r="DR486" s="136">
        <v>0</v>
      </c>
      <c r="DS486" s="136">
        <v>57.34</v>
      </c>
      <c r="DT486" s="136">
        <v>132.27600000000001</v>
      </c>
      <c r="DU486" s="136">
        <v>0</v>
      </c>
      <c r="DV486" s="136">
        <v>299.57499999999999</v>
      </c>
      <c r="DW486" s="136">
        <v>688.375</v>
      </c>
      <c r="DX486" s="136">
        <v>0</v>
      </c>
      <c r="DY486" s="136">
        <v>5694.5</v>
      </c>
      <c r="DZ486" s="136">
        <v>10916.475</v>
      </c>
      <c r="EA486" s="136">
        <v>0</v>
      </c>
      <c r="EB486" s="136">
        <v>8343.85</v>
      </c>
      <c r="EC486" s="136">
        <v>20850.75</v>
      </c>
      <c r="ED486" s="136"/>
      <c r="EE486" s="136"/>
      <c r="EF486" s="136"/>
      <c r="EG486" s="136"/>
      <c r="EH486" s="136"/>
      <c r="EI486" s="136"/>
      <c r="EJ486" s="136"/>
      <c r="EK486" s="136"/>
      <c r="EL486" s="136"/>
      <c r="EM486" s="136"/>
      <c r="EN486" s="136"/>
      <c r="EO486" s="136"/>
      <c r="EP486" s="136"/>
      <c r="ER486" s="136"/>
      <c r="ES486" s="136"/>
      <c r="ET486" s="136"/>
      <c r="EU486" s="136"/>
      <c r="EV486" s="136"/>
      <c r="EW486" s="136"/>
      <c r="EX486" s="136"/>
      <c r="EY486" s="136"/>
      <c r="EZ486" s="136"/>
      <c r="FA486" s="136"/>
      <c r="FB486" s="136"/>
      <c r="FC486" s="136"/>
      <c r="FD486" s="136"/>
      <c r="FE486" s="136"/>
      <c r="FF486" s="136"/>
      <c r="FG486" s="136"/>
      <c r="FH486" s="136"/>
      <c r="FI486" s="136"/>
      <c r="FJ486" s="136"/>
      <c r="FK486" s="136"/>
      <c r="FL486" s="136"/>
      <c r="FM486" s="136"/>
      <c r="FN486" s="136"/>
      <c r="FO486" s="136"/>
      <c r="FP486" s="136"/>
      <c r="FQ486" s="136"/>
      <c r="FR486" s="136"/>
      <c r="FS486" s="136"/>
      <c r="FT486" s="136"/>
      <c r="FU486" s="136"/>
      <c r="FV486" s="136"/>
      <c r="FW486" s="136"/>
      <c r="FX486" s="136"/>
      <c r="FY486" s="136"/>
      <c r="FZ486" s="136"/>
      <c r="GA486" s="136"/>
      <c r="GB486" s="136"/>
      <c r="GC486" s="136"/>
      <c r="GD486" s="136"/>
      <c r="GE486" s="136"/>
      <c r="GF486" s="136"/>
      <c r="GG486" s="136"/>
      <c r="GH486" s="136"/>
      <c r="GI486" s="136"/>
      <c r="GJ486" s="136"/>
      <c r="GK486" s="136"/>
      <c r="GL486" s="136"/>
      <c r="GM486" s="136"/>
      <c r="GN486" s="136"/>
      <c r="GO486" s="136"/>
      <c r="GP486" s="136"/>
      <c r="GQ486" s="136"/>
      <c r="GR486" s="136"/>
      <c r="GS486" s="136"/>
      <c r="GT486" s="136"/>
      <c r="GU486" s="136"/>
      <c r="GV486" s="136"/>
      <c r="GW486" s="136"/>
      <c r="GX486" s="136"/>
      <c r="GY486" s="136"/>
      <c r="GZ486" s="136"/>
      <c r="HA486" s="136"/>
      <c r="HB486" s="136"/>
      <c r="HC486" s="136"/>
      <c r="HD486" s="136"/>
      <c r="HE486" s="136"/>
      <c r="HF486" s="136"/>
      <c r="HG486" s="136"/>
      <c r="HH486" s="136"/>
      <c r="HI486" s="136"/>
      <c r="HJ486" s="136"/>
      <c r="HK486" s="136"/>
      <c r="HL486" s="136"/>
      <c r="HM486" s="136"/>
      <c r="HN486" s="136"/>
      <c r="HO486" s="136"/>
      <c r="HP486" s="136"/>
      <c r="HQ486" s="136"/>
      <c r="HR486" s="136"/>
      <c r="HS486" s="136"/>
      <c r="HT486" s="136"/>
      <c r="HU486" s="136"/>
      <c r="HV486" s="136"/>
      <c r="HW486" s="136"/>
      <c r="HX486" s="136"/>
      <c r="HY486" s="136"/>
      <c r="HZ486" s="136"/>
      <c r="IA486" s="136"/>
      <c r="IB486" s="136"/>
      <c r="IC486" s="136"/>
      <c r="ID486" s="136"/>
      <c r="IE486" s="136"/>
      <c r="IF486" s="136"/>
      <c r="IG486" s="136"/>
      <c r="IH486" s="136"/>
      <c r="II486" s="136"/>
      <c r="IJ486" s="136"/>
      <c r="IK486" s="136"/>
      <c r="IL486" s="136"/>
      <c r="IM486" s="136"/>
      <c r="IN486" s="136"/>
      <c r="IO486" s="136"/>
      <c r="IP486" s="136"/>
      <c r="IQ486" s="136"/>
      <c r="IR486" s="136"/>
      <c r="IS486" s="136"/>
      <c r="IT486" s="136"/>
      <c r="IU486" s="136"/>
      <c r="IV486" s="136"/>
      <c r="IW486" s="136"/>
      <c r="IX486" s="136"/>
      <c r="IY486" s="136"/>
      <c r="IZ486" s="136"/>
      <c r="JA486" s="136"/>
      <c r="JB486" s="136"/>
      <c r="JC486" s="136"/>
      <c r="JD486" s="136"/>
      <c r="JE486" s="136"/>
      <c r="JF486" s="136"/>
      <c r="JG486" s="136"/>
      <c r="JH486" s="136"/>
      <c r="JI486" s="136"/>
      <c r="JJ486" s="136"/>
      <c r="JK486" s="136"/>
      <c r="JL486" s="136"/>
      <c r="JM486" s="136"/>
      <c r="JN486" s="136"/>
      <c r="JO486" s="136"/>
      <c r="JP486" s="136"/>
      <c r="JQ486" s="136"/>
      <c r="JR486" s="136"/>
      <c r="JS486" s="136"/>
      <c r="JT486" s="136"/>
      <c r="JU486" s="136"/>
      <c r="JV486" s="136"/>
      <c r="JW486" s="136"/>
      <c r="JX486" s="136"/>
      <c r="JY486" s="136"/>
      <c r="JZ486" s="136"/>
      <c r="KA486" s="136"/>
      <c r="KB486" s="136"/>
      <c r="KC486" s="136"/>
      <c r="KD486" s="136"/>
      <c r="KE486" s="136"/>
      <c r="KF486" s="136"/>
      <c r="KG486" s="136"/>
      <c r="KH486" s="136"/>
      <c r="KI486" s="136"/>
      <c r="KJ486" s="136"/>
      <c r="KK486" s="136"/>
      <c r="KL486" s="136"/>
      <c r="KM486" s="136"/>
      <c r="KN486" s="136"/>
      <c r="KO486" s="136"/>
      <c r="KP486" s="136"/>
      <c r="KQ486" s="136"/>
      <c r="KR486" s="136"/>
      <c r="KS486" s="136"/>
      <c r="KT486" s="136"/>
      <c r="KU486" s="136"/>
      <c r="KV486" s="136"/>
      <c r="KW486" s="136"/>
      <c r="KX486" s="136"/>
      <c r="KY486" s="136"/>
      <c r="KZ486" s="136"/>
      <c r="LA486" s="136"/>
      <c r="LB486" s="136"/>
      <c r="LC486" s="136"/>
      <c r="LD486" s="136"/>
      <c r="LE486" s="136"/>
      <c r="LF486" s="136"/>
      <c r="LG486" s="136"/>
      <c r="LH486" s="136"/>
      <c r="LI486" s="136"/>
      <c r="LJ486" s="136"/>
      <c r="LK486" s="136"/>
      <c r="LL486" s="136"/>
      <c r="LM486" s="136"/>
      <c r="LN486" s="136"/>
      <c r="LO486" s="136"/>
      <c r="LP486" s="136"/>
      <c r="LQ486" s="136"/>
      <c r="LR486" s="136"/>
      <c r="LS486" s="136"/>
      <c r="LT486" s="136"/>
      <c r="LU486" s="136"/>
      <c r="LV486" s="136"/>
      <c r="LW486" s="136"/>
      <c r="LX486" s="136"/>
      <c r="LY486" s="136"/>
      <c r="LZ486" s="136"/>
      <c r="MA486" s="136"/>
      <c r="MB486" s="136"/>
      <c r="MC486" s="136"/>
      <c r="MD486" s="136"/>
      <c r="ME486" s="136"/>
      <c r="MF486" s="136"/>
      <c r="MG486" s="136"/>
      <c r="MH486" s="136"/>
      <c r="MI486" s="136"/>
      <c r="MJ486" s="136"/>
      <c r="MK486" s="136"/>
      <c r="ML486" s="136"/>
      <c r="MM486" s="136"/>
      <c r="MN486" s="136"/>
      <c r="MO486" s="136"/>
      <c r="MP486" s="136"/>
      <c r="MQ486" s="136"/>
      <c r="MR486" s="136"/>
      <c r="MS486" s="136"/>
      <c r="MT486" s="136"/>
      <c r="MU486" s="136"/>
      <c r="MV486" s="136"/>
      <c r="MW486" s="136"/>
      <c r="MX486" s="136"/>
      <c r="MY486" s="136"/>
      <c r="MZ486" s="136"/>
      <c r="NA486" s="136"/>
      <c r="NB486" s="136"/>
      <c r="NC486" s="136"/>
      <c r="ND486" s="136"/>
      <c r="NE486" s="136"/>
      <c r="NF486" s="136"/>
      <c r="NG486" s="136"/>
      <c r="NH486" s="136"/>
      <c r="NI486" s="136"/>
      <c r="NJ486" s="136"/>
      <c r="NK486" s="136"/>
      <c r="NL486" s="136"/>
      <c r="NM486" s="136"/>
      <c r="NN486" s="136"/>
      <c r="NO486" s="136"/>
      <c r="NP486" s="136"/>
      <c r="NQ486" s="136"/>
      <c r="NR486" s="136"/>
      <c r="NS486" s="136"/>
      <c r="NT486" s="136"/>
      <c r="NU486" s="136"/>
      <c r="NV486" s="136"/>
      <c r="NW486" s="136"/>
      <c r="NX486" s="136"/>
      <c r="NY486" s="136"/>
      <c r="NZ486" s="136"/>
      <c r="OA486" s="136"/>
      <c r="OB486" s="136"/>
      <c r="OC486" s="136"/>
      <c r="OD486" s="136"/>
      <c r="OE486" s="136"/>
      <c r="OF486" s="136"/>
      <c r="OG486" s="136"/>
      <c r="OH486" s="136"/>
      <c r="OI486" s="136"/>
      <c r="OJ486" s="136"/>
      <c r="OK486" s="136"/>
      <c r="OL486" s="136"/>
      <c r="OM486" s="136"/>
      <c r="ON486" s="136"/>
    </row>
    <row r="487" spans="1:404" ht="20.25" customHeight="1">
      <c r="A487" s="25">
        <v>40320</v>
      </c>
      <c r="B487" s="26" t="s">
        <v>404</v>
      </c>
      <c r="C487" s="27">
        <v>4</v>
      </c>
      <c r="D487" s="14">
        <v>-3.3857699999999999</v>
      </c>
      <c r="E487" s="23">
        <v>-60.320920000000001</v>
      </c>
      <c r="F487" s="11" t="s">
        <v>16</v>
      </c>
      <c r="G487" s="13">
        <v>5</v>
      </c>
      <c r="H487" s="11" t="s">
        <v>43</v>
      </c>
      <c r="I487" s="12" t="s">
        <v>600</v>
      </c>
      <c r="J487" s="12" t="s">
        <v>1931</v>
      </c>
      <c r="K487" s="24" t="s">
        <v>546</v>
      </c>
      <c r="L487" s="136">
        <v>0</v>
      </c>
      <c r="M487" s="28">
        <v>9</v>
      </c>
      <c r="N487" s="28">
        <v>1.42</v>
      </c>
      <c r="O487" s="28">
        <v>30.03</v>
      </c>
      <c r="P487" s="28">
        <v>67</v>
      </c>
      <c r="Q487" s="28">
        <v>1.02</v>
      </c>
      <c r="R487" s="228">
        <v>82.5</v>
      </c>
      <c r="S487" s="228">
        <v>6.23</v>
      </c>
      <c r="T487" s="228">
        <v>4.0999999999999996</v>
      </c>
      <c r="U487" s="228">
        <v>1</v>
      </c>
      <c r="V487" s="21" t="s">
        <v>15</v>
      </c>
      <c r="W487" s="28">
        <v>7.28</v>
      </c>
      <c r="X487" s="28">
        <v>1.24</v>
      </c>
      <c r="Y487" s="28">
        <v>9.4</v>
      </c>
      <c r="Z487" s="228">
        <v>5</v>
      </c>
      <c r="AA487" s="20">
        <v>4.4000000000000004</v>
      </c>
      <c r="AB487" s="20">
        <v>6.67</v>
      </c>
      <c r="AC487" s="20">
        <v>29.66</v>
      </c>
      <c r="AD487" s="20">
        <v>0.05</v>
      </c>
      <c r="AE487" s="178" t="s">
        <v>1900</v>
      </c>
      <c r="AF487" s="20">
        <v>1.4</v>
      </c>
      <c r="AG487" s="28" t="s">
        <v>1900</v>
      </c>
      <c r="AH487" s="20">
        <v>2.59</v>
      </c>
      <c r="AI487" s="204">
        <v>5.58</v>
      </c>
      <c r="AJ487" s="20">
        <v>0.8</v>
      </c>
      <c r="AK487" s="20">
        <v>1.17</v>
      </c>
      <c r="AL487" s="20">
        <v>0.66</v>
      </c>
      <c r="AM487" s="206" t="s">
        <v>1907</v>
      </c>
      <c r="AN487" s="29" t="s">
        <v>15</v>
      </c>
      <c r="AO487" s="205">
        <v>16.073333333333334</v>
      </c>
      <c r="AP487" s="205">
        <v>3.4266666666666663</v>
      </c>
      <c r="AQ487" s="217">
        <f t="shared" ref="AQ487:AQ488" si="126">AO487+AP487</f>
        <v>19.5</v>
      </c>
      <c r="AR487" s="261">
        <f t="shared" si="67"/>
        <v>0.82427350427350432</v>
      </c>
      <c r="AS487" s="28">
        <v>5.0199999999999996</v>
      </c>
      <c r="AT487" s="29" t="s">
        <v>15</v>
      </c>
      <c r="AU487" s="29" t="s">
        <v>15</v>
      </c>
      <c r="AV487" s="29" t="s">
        <v>15</v>
      </c>
      <c r="AW487" s="204" t="str">
        <f t="shared" ref="AW487:AW488" si="127">IF(AM487="&lt;0.003","&lt;0.17",(AM487*1000)/1.28784/14.0067)</f>
        <v>&lt;0.17</v>
      </c>
      <c r="AX487" s="28">
        <v>0.51032999999999995</v>
      </c>
      <c r="AY487" s="28">
        <v>6.7339999999999997E-2</v>
      </c>
      <c r="AZ487" s="217">
        <f t="shared" si="102"/>
        <v>1.0175082028594233E-2</v>
      </c>
      <c r="BA487" s="28">
        <v>0.44298999999999999</v>
      </c>
      <c r="BB487" s="248">
        <f t="shared" ref="BB487" si="128">(BA487*62.004*0.001)/0.2259</f>
        <v>0.12158987144754316</v>
      </c>
      <c r="BC487" s="28">
        <v>9.6350000000000005E-2</v>
      </c>
      <c r="BD487" s="206">
        <f t="shared" si="104"/>
        <v>2.8059920975160999E-2</v>
      </c>
      <c r="BE487" s="28">
        <v>113</v>
      </c>
      <c r="BF487" s="206">
        <f t="shared" si="105"/>
        <v>34.114322481230126</v>
      </c>
      <c r="BG487" s="217" t="s">
        <v>15</v>
      </c>
      <c r="BH487" s="29" t="s">
        <v>15</v>
      </c>
      <c r="BI487" s="29" t="s">
        <v>15</v>
      </c>
      <c r="BJ487" s="309">
        <v>21.464880000000001</v>
      </c>
      <c r="BK487" s="309">
        <v>1585402000</v>
      </c>
      <c r="BL487" s="309">
        <v>271681800</v>
      </c>
      <c r="BM487" s="309">
        <v>0.4751359</v>
      </c>
      <c r="BN487" s="309">
        <v>0.1994147</v>
      </c>
      <c r="BO487" s="309">
        <v>0.17200380000000001</v>
      </c>
      <c r="BP487" s="309">
        <v>0.14076359999999999</v>
      </c>
      <c r="BQ487" s="309">
        <v>4.0481500000000004E-6</v>
      </c>
      <c r="BR487" s="309">
        <v>1.267795E-2</v>
      </c>
      <c r="BS487" s="136">
        <v>12.727057695388799</v>
      </c>
      <c r="BT487" s="136">
        <v>8.7389953136444092</v>
      </c>
      <c r="BU487" s="136">
        <v>1.8913522217189901E-4</v>
      </c>
      <c r="BV487" s="136">
        <v>-3.5920108348364E-4</v>
      </c>
      <c r="BW487" s="136">
        <v>4.0626892587169999E-4</v>
      </c>
      <c r="BX487" s="136">
        <v>297.76878465728601</v>
      </c>
      <c r="BY487" s="136">
        <v>4030.0635562152002</v>
      </c>
      <c r="BZ487" s="136">
        <v>4.2516506786723501E-2</v>
      </c>
      <c r="CA487" s="309">
        <v>4.9697785006058999E-5</v>
      </c>
      <c r="CB487" s="136">
        <v>3993.7132949352499</v>
      </c>
      <c r="CC487" s="136">
        <v>42328.899199945503</v>
      </c>
      <c r="CD487" s="136">
        <v>16098.686258338899</v>
      </c>
      <c r="CE487" s="136">
        <v>0</v>
      </c>
      <c r="CF487" s="136">
        <v>73.350264999999993</v>
      </c>
      <c r="CG487" s="136">
        <v>139.08479</v>
      </c>
      <c r="CH487" s="136">
        <v>25.5</v>
      </c>
      <c r="CI487" s="136">
        <v>28.137241379310399</v>
      </c>
      <c r="CJ487" s="136">
        <v>27.577562326869799</v>
      </c>
      <c r="CK487" s="136">
        <v>0.126</v>
      </c>
      <c r="CL487" s="136">
        <v>8.8919999999999995</v>
      </c>
      <c r="CM487" s="136">
        <v>33.973199999999999</v>
      </c>
      <c r="CN487" s="136">
        <v>0</v>
      </c>
      <c r="CO487" s="136">
        <v>29221.892268</v>
      </c>
      <c r="CP487" s="136">
        <v>69641.061572999999</v>
      </c>
      <c r="CQ487" s="136">
        <v>90</v>
      </c>
      <c r="CR487" s="136">
        <v>79.496551724137902</v>
      </c>
      <c r="CS487" s="136">
        <v>79.332409972299203</v>
      </c>
      <c r="CT487" s="136">
        <v>1004.2</v>
      </c>
      <c r="CU487" s="136">
        <v>1005.48551724138</v>
      </c>
      <c r="CV487" s="136">
        <v>1006.12908587258</v>
      </c>
      <c r="CW487" s="136">
        <v>1.5</v>
      </c>
      <c r="CX487" s="136">
        <v>1.1427586206896501</v>
      </c>
      <c r="CY487" s="136">
        <v>1.4919667590027701</v>
      </c>
      <c r="CZ487" s="136">
        <v>353</v>
      </c>
      <c r="DA487" s="136">
        <v>163.25517241379299</v>
      </c>
      <c r="DB487" s="136">
        <v>178.357340720222</v>
      </c>
      <c r="DC487" s="136">
        <v>0</v>
      </c>
      <c r="DD487" s="136">
        <v>3162.55</v>
      </c>
      <c r="DE487" s="136">
        <v>7208.35</v>
      </c>
      <c r="DF487" s="136">
        <v>0</v>
      </c>
      <c r="DG487" s="136">
        <v>29534.3</v>
      </c>
      <c r="DH487" s="136">
        <v>66456.875</v>
      </c>
      <c r="DI487" s="136">
        <v>454.9</v>
      </c>
      <c r="DJ487" s="136">
        <v>66413.5</v>
      </c>
      <c r="DK487" s="136">
        <v>163905.17499999999</v>
      </c>
      <c r="DL487" s="136">
        <v>421.7</v>
      </c>
      <c r="DM487" s="136">
        <v>61277.9</v>
      </c>
      <c r="DN487" s="136">
        <v>152899.85</v>
      </c>
      <c r="DO487" s="136">
        <v>0</v>
      </c>
      <c r="DP487" s="136">
        <v>1859.1869999999999</v>
      </c>
      <c r="DQ487" s="136">
        <v>4260.9690000000001</v>
      </c>
      <c r="DR487" s="136">
        <v>0</v>
      </c>
      <c r="DS487" s="136">
        <v>57.34</v>
      </c>
      <c r="DT487" s="136">
        <v>132.27600000000001</v>
      </c>
      <c r="DU487" s="136">
        <v>0</v>
      </c>
      <c r="DV487" s="136">
        <v>299.57499999999999</v>
      </c>
      <c r="DW487" s="136">
        <v>688.375</v>
      </c>
      <c r="DX487" s="136">
        <v>0</v>
      </c>
      <c r="DY487" s="136">
        <v>5694.5</v>
      </c>
      <c r="DZ487" s="136">
        <v>10916.475</v>
      </c>
      <c r="EA487" s="136">
        <v>0</v>
      </c>
      <c r="EB487" s="136">
        <v>8343.85</v>
      </c>
      <c r="EC487" s="136">
        <v>20850.75</v>
      </c>
      <c r="ED487" s="136"/>
      <c r="EE487" s="136"/>
      <c r="EF487" s="136"/>
      <c r="EG487" s="136"/>
      <c r="EH487" s="136"/>
      <c r="EI487" s="136"/>
      <c r="EJ487" s="136"/>
      <c r="EK487" s="136"/>
      <c r="EL487" s="136"/>
      <c r="EM487" s="136"/>
      <c r="EN487" s="136"/>
      <c r="EO487" s="136"/>
      <c r="EP487" s="136"/>
      <c r="ER487" s="136"/>
      <c r="ES487" s="136"/>
      <c r="ET487" s="136"/>
      <c r="EU487" s="136"/>
      <c r="EV487" s="136"/>
      <c r="EW487" s="136"/>
      <c r="EX487" s="136"/>
      <c r="EY487" s="136"/>
      <c r="EZ487" s="136"/>
      <c r="FA487" s="136"/>
      <c r="FB487" s="136"/>
      <c r="FC487" s="136"/>
      <c r="FD487" s="136"/>
      <c r="FE487" s="136"/>
      <c r="FF487" s="136"/>
      <c r="FG487" s="136"/>
      <c r="FH487" s="136"/>
      <c r="FI487" s="136"/>
      <c r="FJ487" s="136"/>
      <c r="FK487" s="136"/>
      <c r="FL487" s="136"/>
      <c r="FM487" s="136"/>
      <c r="FN487" s="136"/>
      <c r="FO487" s="136"/>
      <c r="FP487" s="136"/>
      <c r="FQ487" s="136"/>
      <c r="FR487" s="136"/>
      <c r="FS487" s="136"/>
      <c r="FT487" s="136"/>
      <c r="FU487" s="136"/>
      <c r="FV487" s="136"/>
      <c r="FW487" s="136"/>
      <c r="FX487" s="136"/>
      <c r="FY487" s="136"/>
      <c r="FZ487" s="136"/>
      <c r="GA487" s="136"/>
      <c r="GB487" s="136"/>
      <c r="GC487" s="136"/>
      <c r="GD487" s="136"/>
      <c r="GE487" s="136"/>
      <c r="GF487" s="136"/>
      <c r="GG487" s="136"/>
      <c r="GH487" s="136"/>
      <c r="GI487" s="136"/>
      <c r="GJ487" s="136"/>
      <c r="GK487" s="136"/>
      <c r="GL487" s="136"/>
      <c r="GM487" s="136"/>
      <c r="GN487" s="136"/>
      <c r="GO487" s="136"/>
      <c r="GP487" s="136"/>
      <c r="GQ487" s="136"/>
      <c r="GR487" s="136"/>
      <c r="GS487" s="136"/>
      <c r="GT487" s="136"/>
      <c r="GU487" s="136"/>
      <c r="GV487" s="136"/>
      <c r="GW487" s="136"/>
      <c r="GX487" s="136"/>
      <c r="GY487" s="136"/>
      <c r="GZ487" s="136"/>
      <c r="HA487" s="136"/>
      <c r="HB487" s="136"/>
      <c r="HC487" s="136"/>
      <c r="HD487" s="136"/>
      <c r="HE487" s="136"/>
      <c r="HF487" s="136"/>
      <c r="HG487" s="136"/>
      <c r="HH487" s="136"/>
      <c r="HI487" s="136"/>
      <c r="HJ487" s="136"/>
      <c r="HK487" s="136"/>
      <c r="HL487" s="136"/>
      <c r="HM487" s="136"/>
      <c r="HN487" s="136"/>
      <c r="HO487" s="136"/>
      <c r="HP487" s="136"/>
      <c r="HQ487" s="136"/>
      <c r="HR487" s="136"/>
      <c r="HS487" s="136"/>
      <c r="HT487" s="136"/>
      <c r="HU487" s="136"/>
      <c r="HV487" s="136"/>
      <c r="HW487" s="136"/>
      <c r="HX487" s="136"/>
      <c r="HY487" s="136"/>
      <c r="HZ487" s="136"/>
      <c r="IA487" s="136"/>
      <c r="IB487" s="136"/>
      <c r="IC487" s="136"/>
      <c r="ID487" s="136"/>
      <c r="IE487" s="136"/>
      <c r="IF487" s="136"/>
      <c r="IG487" s="136"/>
      <c r="IH487" s="136"/>
      <c r="II487" s="136"/>
      <c r="IJ487" s="136"/>
      <c r="IK487" s="136"/>
      <c r="IL487" s="136"/>
      <c r="IM487" s="136"/>
      <c r="IN487" s="136"/>
      <c r="IO487" s="136"/>
      <c r="IP487" s="136"/>
      <c r="IQ487" s="136"/>
      <c r="IR487" s="136"/>
      <c r="IS487" s="136"/>
      <c r="IT487" s="136"/>
      <c r="IU487" s="136"/>
      <c r="IV487" s="136"/>
      <c r="IW487" s="136"/>
      <c r="IX487" s="136"/>
      <c r="IY487" s="136"/>
      <c r="IZ487" s="136"/>
      <c r="JA487" s="136"/>
      <c r="JB487" s="136"/>
      <c r="JC487" s="136"/>
      <c r="JD487" s="136"/>
      <c r="JE487" s="136"/>
      <c r="JF487" s="136"/>
      <c r="JG487" s="136"/>
      <c r="JH487" s="136"/>
      <c r="JI487" s="136"/>
      <c r="JJ487" s="136"/>
      <c r="JK487" s="136"/>
      <c r="JL487" s="136"/>
      <c r="JM487" s="136"/>
      <c r="JN487" s="136"/>
      <c r="JO487" s="136"/>
      <c r="JP487" s="136"/>
      <c r="JQ487" s="136"/>
      <c r="JR487" s="136"/>
      <c r="JS487" s="136"/>
      <c r="JT487" s="136"/>
      <c r="JU487" s="136"/>
      <c r="JV487" s="136"/>
      <c r="JW487" s="136"/>
      <c r="JX487" s="136"/>
      <c r="JY487" s="136"/>
      <c r="JZ487" s="136"/>
      <c r="KA487" s="136"/>
      <c r="KB487" s="136"/>
      <c r="KC487" s="136"/>
      <c r="KD487" s="136"/>
      <c r="KE487" s="136"/>
      <c r="KF487" s="136"/>
      <c r="KG487" s="136"/>
      <c r="KH487" s="136"/>
      <c r="KI487" s="136"/>
      <c r="KJ487" s="136"/>
      <c r="KK487" s="136"/>
      <c r="KL487" s="136"/>
      <c r="KM487" s="136"/>
      <c r="KN487" s="136"/>
      <c r="KO487" s="136"/>
      <c r="KP487" s="136"/>
      <c r="KQ487" s="136"/>
      <c r="KR487" s="136"/>
      <c r="KS487" s="136"/>
      <c r="KT487" s="136"/>
      <c r="KU487" s="136"/>
      <c r="KV487" s="136"/>
      <c r="KW487" s="136"/>
      <c r="KX487" s="136"/>
      <c r="KY487" s="136"/>
      <c r="KZ487" s="136"/>
      <c r="LA487" s="136"/>
      <c r="LB487" s="136"/>
      <c r="LC487" s="136"/>
      <c r="LD487" s="136"/>
      <c r="LE487" s="136"/>
      <c r="LF487" s="136"/>
      <c r="LG487" s="136"/>
      <c r="LH487" s="136"/>
      <c r="LI487" s="136"/>
      <c r="LJ487" s="136"/>
      <c r="LK487" s="136"/>
      <c r="LL487" s="136"/>
      <c r="LM487" s="136"/>
      <c r="LN487" s="136"/>
      <c r="LO487" s="136"/>
      <c r="LP487" s="136"/>
      <c r="LQ487" s="136"/>
      <c r="LR487" s="136"/>
      <c r="LS487" s="136"/>
      <c r="LT487" s="136"/>
      <c r="LU487" s="136"/>
      <c r="LV487" s="136"/>
      <c r="LW487" s="136"/>
      <c r="LX487" s="136"/>
      <c r="LY487" s="136"/>
      <c r="LZ487" s="136"/>
      <c r="MA487" s="136"/>
      <c r="MB487" s="136"/>
      <c r="MC487" s="136"/>
      <c r="MD487" s="136"/>
      <c r="ME487" s="136"/>
      <c r="MF487" s="136"/>
      <c r="MG487" s="136"/>
      <c r="MH487" s="136"/>
      <c r="MI487" s="136"/>
      <c r="MJ487" s="136"/>
      <c r="MK487" s="136"/>
      <c r="ML487" s="136"/>
      <c r="MM487" s="136"/>
      <c r="MN487" s="136"/>
      <c r="MO487" s="136"/>
      <c r="MP487" s="136"/>
      <c r="MQ487" s="136"/>
      <c r="MR487" s="136"/>
      <c r="MS487" s="136"/>
      <c r="MT487" s="136"/>
      <c r="MU487" s="136"/>
      <c r="MV487" s="136"/>
      <c r="MW487" s="136"/>
      <c r="MX487" s="136"/>
      <c r="MY487" s="136"/>
      <c r="MZ487" s="136"/>
      <c r="NA487" s="136"/>
      <c r="NB487" s="136"/>
      <c r="NC487" s="136"/>
      <c r="ND487" s="136"/>
      <c r="NE487" s="136"/>
      <c r="NF487" s="136"/>
      <c r="NG487" s="136"/>
      <c r="NH487" s="136"/>
      <c r="NI487" s="136"/>
      <c r="NJ487" s="136"/>
      <c r="NK487" s="136"/>
      <c r="NL487" s="136"/>
      <c r="NM487" s="136"/>
      <c r="NN487" s="136"/>
      <c r="NO487" s="136"/>
      <c r="NP487" s="136"/>
      <c r="NQ487" s="136"/>
      <c r="NR487" s="136"/>
      <c r="NS487" s="136"/>
      <c r="NT487" s="136"/>
      <c r="NU487" s="136"/>
      <c r="NV487" s="136"/>
      <c r="NW487" s="136"/>
      <c r="NX487" s="136"/>
      <c r="NY487" s="136"/>
      <c r="NZ487" s="136"/>
      <c r="OA487" s="136"/>
      <c r="OB487" s="136"/>
      <c r="OC487" s="136"/>
      <c r="OD487" s="136"/>
      <c r="OE487" s="136"/>
      <c r="OF487" s="136"/>
      <c r="OG487" s="136"/>
      <c r="OH487" s="136"/>
      <c r="OI487" s="136"/>
      <c r="OJ487" s="136"/>
      <c r="OK487" s="136"/>
      <c r="OL487" s="136"/>
      <c r="OM487" s="136"/>
      <c r="ON487" s="136"/>
    </row>
    <row r="488" spans="1:404" ht="20.25" customHeight="1">
      <c r="A488" s="17">
        <v>40320</v>
      </c>
      <c r="B488" s="18" t="s">
        <v>404</v>
      </c>
      <c r="C488" s="19">
        <v>4</v>
      </c>
      <c r="D488" s="14">
        <v>-3.3857699999999999</v>
      </c>
      <c r="E488" s="15">
        <v>-60.320920000000001</v>
      </c>
      <c r="F488" s="11" t="s">
        <v>16</v>
      </c>
      <c r="G488" s="13">
        <v>5</v>
      </c>
      <c r="H488" s="11" t="s">
        <v>43</v>
      </c>
      <c r="I488" s="12" t="s">
        <v>599</v>
      </c>
      <c r="J488" s="12" t="s">
        <v>1931</v>
      </c>
      <c r="K488" s="16" t="s">
        <v>546</v>
      </c>
      <c r="L488" s="136">
        <v>1</v>
      </c>
      <c r="M488" s="20">
        <v>9</v>
      </c>
      <c r="N488" s="20">
        <v>1.42</v>
      </c>
      <c r="O488" s="20">
        <v>30</v>
      </c>
      <c r="P488" s="20">
        <v>67</v>
      </c>
      <c r="Q488" s="20">
        <v>0.54</v>
      </c>
      <c r="R488" s="236">
        <v>79.400000000000006</v>
      </c>
      <c r="S488" s="236">
        <v>6</v>
      </c>
      <c r="T488" s="236">
        <v>3.7</v>
      </c>
      <c r="U488" s="236">
        <v>0.9</v>
      </c>
      <c r="V488" s="21" t="s">
        <v>15</v>
      </c>
      <c r="W488" s="20">
        <v>7.24</v>
      </c>
      <c r="X488" s="20">
        <v>0.9</v>
      </c>
      <c r="Y488" s="20">
        <v>5.08</v>
      </c>
      <c r="Z488" s="236">
        <v>4</v>
      </c>
      <c r="AA488" s="167">
        <v>4</v>
      </c>
      <c r="AB488" s="167">
        <v>6.82</v>
      </c>
      <c r="AC488" s="167">
        <v>31.78</v>
      </c>
      <c r="AD488" s="167">
        <v>0.06</v>
      </c>
      <c r="AE488" s="178" t="s">
        <v>1900</v>
      </c>
      <c r="AF488" s="167">
        <v>1.41</v>
      </c>
      <c r="AG488" s="28" t="s">
        <v>1900</v>
      </c>
      <c r="AH488" s="167">
        <v>2.61</v>
      </c>
      <c r="AI488" s="206">
        <v>8.68</v>
      </c>
      <c r="AJ488" s="167">
        <v>1.28</v>
      </c>
      <c r="AK488" s="167">
        <v>1.94</v>
      </c>
      <c r="AL488" s="167">
        <v>1.1399999999999999</v>
      </c>
      <c r="AM488" s="206" t="s">
        <v>1907</v>
      </c>
      <c r="AN488" s="21" t="s">
        <v>15</v>
      </c>
      <c r="AO488" s="204">
        <v>14.466666666666667</v>
      </c>
      <c r="AP488" s="204">
        <v>2.3266666666666667</v>
      </c>
      <c r="AQ488" s="217">
        <f t="shared" si="126"/>
        <v>16.793333333333333</v>
      </c>
      <c r="AR488" s="261">
        <f t="shared" si="67"/>
        <v>0.86145295752282658</v>
      </c>
      <c r="AS488" s="20">
        <v>3</v>
      </c>
      <c r="AT488" s="21" t="s">
        <v>15</v>
      </c>
      <c r="AU488" s="21" t="s">
        <v>15</v>
      </c>
      <c r="AV488" s="21" t="s">
        <v>15</v>
      </c>
      <c r="AW488" s="204" t="str">
        <f t="shared" si="127"/>
        <v>&lt;0.17</v>
      </c>
      <c r="AX488" s="20">
        <v>0.29598999999999998</v>
      </c>
      <c r="AY488" s="20">
        <v>4.8099999999999997E-2</v>
      </c>
      <c r="AZ488" s="217">
        <f t="shared" si="102"/>
        <v>7.2679157347101658E-3</v>
      </c>
      <c r="BA488" s="20">
        <v>0.24789</v>
      </c>
      <c r="BB488" s="248">
        <f t="shared" ref="BB488" si="129">(BA488*62.004*0.001)/0.2259</f>
        <v>6.8039714741035859E-2</v>
      </c>
      <c r="BC488" s="20">
        <v>5.781E-2</v>
      </c>
      <c r="BD488" s="206">
        <f t="shared" si="104"/>
        <v>1.6835952585096597E-2</v>
      </c>
      <c r="BE488" s="20">
        <v>114.56</v>
      </c>
      <c r="BF488" s="206">
        <f t="shared" si="105"/>
        <v>34.585281269466577</v>
      </c>
      <c r="BG488" s="217" t="s">
        <v>15</v>
      </c>
      <c r="BH488" s="21" t="s">
        <v>15</v>
      </c>
      <c r="BI488" s="21" t="s">
        <v>15</v>
      </c>
      <c r="BJ488" s="309">
        <v>21.464880000000001</v>
      </c>
      <c r="BK488" s="309">
        <v>1585402000</v>
      </c>
      <c r="BL488" s="309">
        <v>271681800</v>
      </c>
      <c r="BM488" s="309">
        <v>0.4751359</v>
      </c>
      <c r="BN488" s="309">
        <v>0.1994147</v>
      </c>
      <c r="BO488" s="309">
        <v>0.17200380000000001</v>
      </c>
      <c r="BP488" s="309">
        <v>0.14076359999999999</v>
      </c>
      <c r="BQ488" s="309">
        <v>4.0481500000000004E-6</v>
      </c>
      <c r="BR488" s="309">
        <v>1.267795E-2</v>
      </c>
      <c r="BS488" s="136">
        <v>12.727057695388799</v>
      </c>
      <c r="BT488" s="136">
        <v>8.7389953136444092</v>
      </c>
      <c r="BU488" s="136">
        <v>1.8913522217189901E-4</v>
      </c>
      <c r="BV488" s="136">
        <v>-3.5920108348364E-4</v>
      </c>
      <c r="BW488" s="136">
        <v>4.0626892587169999E-4</v>
      </c>
      <c r="BX488" s="136">
        <v>297.76878465728601</v>
      </c>
      <c r="BY488" s="136">
        <v>4030.0635562152002</v>
      </c>
      <c r="BZ488" s="136">
        <v>4.2516506786723501E-2</v>
      </c>
      <c r="CA488" s="309">
        <v>4.9697785006058999E-5</v>
      </c>
      <c r="CB488" s="136">
        <v>3993.7132949352499</v>
      </c>
      <c r="CC488" s="136">
        <v>42328.899199945503</v>
      </c>
      <c r="CD488" s="136">
        <v>16098.686258338899</v>
      </c>
      <c r="CE488" s="136">
        <v>0</v>
      </c>
      <c r="CF488" s="136">
        <v>73.350264999999993</v>
      </c>
      <c r="CG488" s="136">
        <v>139.08479</v>
      </c>
      <c r="CH488" s="136">
        <v>25.5</v>
      </c>
      <c r="CI488" s="136">
        <v>28.137241379310399</v>
      </c>
      <c r="CJ488" s="136">
        <v>27.577562326869799</v>
      </c>
      <c r="CK488" s="136">
        <v>0.126</v>
      </c>
      <c r="CL488" s="136">
        <v>8.8919999999999995</v>
      </c>
      <c r="CM488" s="136">
        <v>33.973199999999999</v>
      </c>
      <c r="CN488" s="136">
        <v>0</v>
      </c>
      <c r="CO488" s="136">
        <v>29221.892268</v>
      </c>
      <c r="CP488" s="136">
        <v>69641.061572999999</v>
      </c>
      <c r="CQ488" s="136">
        <v>90</v>
      </c>
      <c r="CR488" s="136">
        <v>79.496551724137902</v>
      </c>
      <c r="CS488" s="136">
        <v>79.332409972299203</v>
      </c>
      <c r="CT488" s="136">
        <v>1004.2</v>
      </c>
      <c r="CU488" s="136">
        <v>1005.48551724138</v>
      </c>
      <c r="CV488" s="136">
        <v>1006.12908587258</v>
      </c>
      <c r="CW488" s="136">
        <v>1.5</v>
      </c>
      <c r="CX488" s="136">
        <v>1.1427586206896501</v>
      </c>
      <c r="CY488" s="136">
        <v>1.4919667590027701</v>
      </c>
      <c r="CZ488" s="136">
        <v>353</v>
      </c>
      <c r="DA488" s="136">
        <v>163.25517241379299</v>
      </c>
      <c r="DB488" s="136">
        <v>178.357340720222</v>
      </c>
      <c r="DC488" s="136">
        <v>0</v>
      </c>
      <c r="DD488" s="136">
        <v>3162.55</v>
      </c>
      <c r="DE488" s="136">
        <v>7208.35</v>
      </c>
      <c r="DF488" s="136">
        <v>0</v>
      </c>
      <c r="DG488" s="136">
        <v>29534.3</v>
      </c>
      <c r="DH488" s="136">
        <v>66456.875</v>
      </c>
      <c r="DI488" s="136">
        <v>454.9</v>
      </c>
      <c r="DJ488" s="136">
        <v>66413.5</v>
      </c>
      <c r="DK488" s="136">
        <v>163905.17499999999</v>
      </c>
      <c r="DL488" s="136">
        <v>421.7</v>
      </c>
      <c r="DM488" s="136">
        <v>61277.9</v>
      </c>
      <c r="DN488" s="136">
        <v>152899.85</v>
      </c>
      <c r="DO488" s="136">
        <v>0</v>
      </c>
      <c r="DP488" s="136">
        <v>1859.1869999999999</v>
      </c>
      <c r="DQ488" s="136">
        <v>4260.9690000000001</v>
      </c>
      <c r="DR488" s="136">
        <v>0</v>
      </c>
      <c r="DS488" s="136">
        <v>57.34</v>
      </c>
      <c r="DT488" s="136">
        <v>132.27600000000001</v>
      </c>
      <c r="DU488" s="136">
        <v>0</v>
      </c>
      <c r="DV488" s="136">
        <v>299.57499999999999</v>
      </c>
      <c r="DW488" s="136">
        <v>688.375</v>
      </c>
      <c r="DX488" s="136">
        <v>0</v>
      </c>
      <c r="DY488" s="136">
        <v>5694.5</v>
      </c>
      <c r="DZ488" s="136">
        <v>10916.475</v>
      </c>
      <c r="EA488" s="136">
        <v>0</v>
      </c>
      <c r="EB488" s="136">
        <v>8343.85</v>
      </c>
      <c r="EC488" s="136">
        <v>20850.75</v>
      </c>
      <c r="ED488" s="136"/>
      <c r="EE488" s="136"/>
      <c r="EF488" s="136"/>
      <c r="EG488" s="136"/>
      <c r="EH488" s="136"/>
      <c r="EI488" s="136"/>
      <c r="EJ488" s="136"/>
      <c r="EK488" s="136"/>
      <c r="EL488" s="136"/>
      <c r="EM488" s="136"/>
      <c r="EN488" s="136"/>
      <c r="EO488" s="136"/>
      <c r="EP488" s="136"/>
      <c r="ER488" s="136"/>
      <c r="ES488" s="136"/>
      <c r="ET488" s="136"/>
      <c r="EU488" s="136"/>
      <c r="EV488" s="136"/>
      <c r="EW488" s="136"/>
      <c r="EX488" s="136"/>
      <c r="EY488" s="136"/>
      <c r="EZ488" s="136"/>
      <c r="FA488" s="136"/>
      <c r="FB488" s="136"/>
      <c r="FC488" s="136"/>
      <c r="FD488" s="136"/>
      <c r="FE488" s="136"/>
      <c r="FF488" s="136"/>
      <c r="FG488" s="136"/>
      <c r="FH488" s="136"/>
      <c r="FI488" s="136"/>
      <c r="FJ488" s="136"/>
      <c r="FK488" s="136"/>
      <c r="FL488" s="136"/>
      <c r="FM488" s="136"/>
      <c r="FN488" s="136"/>
      <c r="FO488" s="136"/>
      <c r="FP488" s="136"/>
      <c r="FQ488" s="136"/>
      <c r="FR488" s="136"/>
      <c r="FS488" s="136"/>
      <c r="FT488" s="136"/>
      <c r="FU488" s="136"/>
      <c r="FV488" s="136"/>
      <c r="FW488" s="136"/>
      <c r="FX488" s="136"/>
      <c r="FY488" s="136"/>
      <c r="FZ488" s="136"/>
      <c r="GA488" s="136"/>
      <c r="GB488" s="136"/>
      <c r="GC488" s="136"/>
      <c r="GD488" s="136"/>
      <c r="GE488" s="136"/>
      <c r="GF488" s="136"/>
      <c r="GG488" s="136"/>
      <c r="GH488" s="136"/>
      <c r="GI488" s="136"/>
      <c r="GJ488" s="136"/>
      <c r="GK488" s="136"/>
      <c r="GL488" s="136"/>
      <c r="GM488" s="136"/>
      <c r="GN488" s="136"/>
      <c r="GO488" s="136"/>
      <c r="GP488" s="136"/>
      <c r="GQ488" s="136"/>
      <c r="GR488" s="136"/>
      <c r="GS488" s="136"/>
      <c r="GT488" s="136"/>
      <c r="GU488" s="136"/>
      <c r="GV488" s="136"/>
      <c r="GW488" s="136"/>
      <c r="GX488" s="136"/>
      <c r="GY488" s="136"/>
      <c r="GZ488" s="136"/>
      <c r="HA488" s="136"/>
      <c r="HB488" s="136"/>
      <c r="HC488" s="136"/>
      <c r="HD488" s="136"/>
      <c r="HE488" s="136"/>
      <c r="HF488" s="136"/>
      <c r="HG488" s="136"/>
      <c r="HH488" s="136"/>
      <c r="HI488" s="136"/>
      <c r="HJ488" s="136"/>
      <c r="HK488" s="136"/>
      <c r="HL488" s="136"/>
      <c r="HM488" s="136"/>
      <c r="HN488" s="136"/>
      <c r="HO488" s="136"/>
      <c r="HP488" s="136"/>
      <c r="HQ488" s="136"/>
      <c r="HR488" s="136"/>
      <c r="HS488" s="136"/>
      <c r="HT488" s="136"/>
      <c r="HU488" s="136"/>
      <c r="HV488" s="136"/>
      <c r="HW488" s="136"/>
      <c r="HX488" s="136"/>
      <c r="HY488" s="136"/>
      <c r="HZ488" s="136"/>
      <c r="IA488" s="136"/>
      <c r="IB488" s="136"/>
      <c r="IC488" s="136"/>
      <c r="ID488" s="136"/>
      <c r="IE488" s="136"/>
      <c r="IF488" s="136"/>
      <c r="IG488" s="136"/>
      <c r="IH488" s="136"/>
      <c r="II488" s="136"/>
      <c r="IJ488" s="136"/>
      <c r="IK488" s="136"/>
      <c r="IL488" s="136"/>
      <c r="IM488" s="136"/>
      <c r="IN488" s="136"/>
      <c r="IO488" s="136"/>
      <c r="IP488" s="136"/>
      <c r="IQ488" s="136"/>
      <c r="IR488" s="136"/>
      <c r="IS488" s="136"/>
      <c r="IT488" s="136"/>
      <c r="IU488" s="136"/>
      <c r="IV488" s="136"/>
      <c r="IW488" s="136"/>
      <c r="IX488" s="136"/>
      <c r="IY488" s="136"/>
      <c r="IZ488" s="136"/>
      <c r="JA488" s="136"/>
      <c r="JB488" s="136"/>
      <c r="JC488" s="136"/>
      <c r="JD488" s="136"/>
      <c r="JE488" s="136"/>
      <c r="JF488" s="136"/>
      <c r="JG488" s="136"/>
      <c r="JH488" s="136"/>
      <c r="JI488" s="136"/>
      <c r="JJ488" s="136"/>
      <c r="JK488" s="136"/>
      <c r="JL488" s="136"/>
      <c r="JM488" s="136"/>
      <c r="JN488" s="136"/>
      <c r="JO488" s="136"/>
      <c r="JP488" s="136"/>
      <c r="JQ488" s="136"/>
      <c r="JR488" s="136"/>
      <c r="JS488" s="136"/>
      <c r="JT488" s="136"/>
      <c r="JU488" s="136"/>
      <c r="JV488" s="136"/>
      <c r="JW488" s="136"/>
      <c r="JX488" s="136"/>
      <c r="JY488" s="136"/>
      <c r="JZ488" s="136"/>
      <c r="KA488" s="136"/>
      <c r="KB488" s="136"/>
      <c r="KC488" s="136"/>
      <c r="KD488" s="136"/>
      <c r="KE488" s="136"/>
      <c r="KF488" s="136"/>
      <c r="KG488" s="136"/>
      <c r="KH488" s="136"/>
      <c r="KI488" s="136"/>
      <c r="KJ488" s="136"/>
      <c r="KK488" s="136"/>
      <c r="KL488" s="136"/>
      <c r="KM488" s="136"/>
      <c r="KN488" s="136"/>
      <c r="KO488" s="136"/>
      <c r="KP488" s="136"/>
      <c r="KQ488" s="136"/>
      <c r="KR488" s="136"/>
      <c r="KS488" s="136"/>
      <c r="KT488" s="136"/>
      <c r="KU488" s="136"/>
      <c r="KV488" s="136"/>
      <c r="KW488" s="136"/>
      <c r="KX488" s="136"/>
      <c r="KY488" s="136"/>
      <c r="KZ488" s="136"/>
      <c r="LA488" s="136"/>
      <c r="LB488" s="136"/>
      <c r="LC488" s="136"/>
      <c r="LD488" s="136"/>
      <c r="LE488" s="136"/>
      <c r="LF488" s="136"/>
      <c r="LG488" s="136"/>
      <c r="LH488" s="136"/>
      <c r="LI488" s="136"/>
      <c r="LJ488" s="136"/>
      <c r="LK488" s="136"/>
      <c r="LL488" s="136"/>
      <c r="LM488" s="136"/>
      <c r="LN488" s="136"/>
      <c r="LO488" s="136"/>
      <c r="LP488" s="136"/>
      <c r="LQ488" s="136"/>
      <c r="LR488" s="136"/>
      <c r="LS488" s="136"/>
      <c r="LT488" s="136"/>
      <c r="LU488" s="136"/>
      <c r="LV488" s="136"/>
      <c r="LW488" s="136"/>
      <c r="LX488" s="136"/>
      <c r="LY488" s="136"/>
      <c r="LZ488" s="136"/>
      <c r="MA488" s="136"/>
      <c r="MB488" s="136"/>
      <c r="MC488" s="136"/>
      <c r="MD488" s="136"/>
      <c r="ME488" s="136"/>
      <c r="MF488" s="136"/>
      <c r="MG488" s="136"/>
      <c r="MH488" s="136"/>
      <c r="MI488" s="136"/>
      <c r="MJ488" s="136"/>
      <c r="MK488" s="136"/>
      <c r="ML488" s="136"/>
      <c r="MM488" s="136"/>
      <c r="MN488" s="136"/>
      <c r="MO488" s="136"/>
      <c r="MP488" s="136"/>
      <c r="MQ488" s="136"/>
      <c r="MR488" s="136"/>
      <c r="MS488" s="136"/>
      <c r="MT488" s="136"/>
      <c r="MU488" s="136"/>
      <c r="MV488" s="136"/>
      <c r="MW488" s="136"/>
      <c r="MX488" s="136"/>
      <c r="MY488" s="136"/>
      <c r="MZ488" s="136"/>
      <c r="NA488" s="136"/>
      <c r="NB488" s="136"/>
      <c r="NC488" s="136"/>
      <c r="ND488" s="136"/>
      <c r="NE488" s="136"/>
      <c r="NF488" s="136"/>
      <c r="NG488" s="136"/>
      <c r="NH488" s="136"/>
      <c r="NI488" s="136"/>
      <c r="NJ488" s="136"/>
      <c r="NK488" s="136"/>
      <c r="NL488" s="136"/>
      <c r="NM488" s="136"/>
      <c r="NN488" s="136"/>
      <c r="NO488" s="136"/>
      <c r="NP488" s="136"/>
      <c r="NQ488" s="136"/>
      <c r="NR488" s="136"/>
      <c r="NS488" s="136"/>
      <c r="NT488" s="136"/>
      <c r="NU488" s="136"/>
      <c r="NV488" s="136"/>
      <c r="NW488" s="136"/>
      <c r="NX488" s="136"/>
      <c r="NY488" s="136"/>
      <c r="NZ488" s="136"/>
      <c r="OA488" s="136"/>
      <c r="OB488" s="136"/>
      <c r="OC488" s="136"/>
      <c r="OD488" s="136"/>
      <c r="OE488" s="136"/>
      <c r="OF488" s="136"/>
      <c r="OG488" s="136"/>
      <c r="OH488" s="136"/>
      <c r="OI488" s="136"/>
      <c r="OJ488" s="136"/>
      <c r="OK488" s="136"/>
      <c r="OL488" s="136"/>
      <c r="OM488" s="136"/>
      <c r="ON488" s="136"/>
    </row>
    <row r="489" spans="1:404" ht="20.25" customHeight="1">
      <c r="A489" s="17">
        <v>40320</v>
      </c>
      <c r="B489" s="18" t="s">
        <v>404</v>
      </c>
      <c r="C489" s="19">
        <v>4</v>
      </c>
      <c r="D489" s="14">
        <v>-3.3857699999999999</v>
      </c>
      <c r="E489" s="15">
        <v>-60.320920000000001</v>
      </c>
      <c r="F489" s="11" t="s">
        <v>16</v>
      </c>
      <c r="G489" s="13">
        <v>5</v>
      </c>
      <c r="H489" s="11" t="s">
        <v>43</v>
      </c>
      <c r="I489" s="12" t="s">
        <v>601</v>
      </c>
      <c r="J489" s="12" t="s">
        <v>1931</v>
      </c>
      <c r="K489" s="16" t="s">
        <v>546</v>
      </c>
      <c r="L489" s="136">
        <v>0</v>
      </c>
      <c r="M489" s="20">
        <v>9</v>
      </c>
      <c r="N489" s="20">
        <v>1.42</v>
      </c>
      <c r="O489" s="21" t="s">
        <v>15</v>
      </c>
      <c r="P489" s="21" t="s">
        <v>15</v>
      </c>
      <c r="Q489" s="21" t="s">
        <v>15</v>
      </c>
      <c r="R489" s="228" t="s">
        <v>15</v>
      </c>
      <c r="S489" s="228" t="s">
        <v>15</v>
      </c>
      <c r="T489" s="228" t="s">
        <v>15</v>
      </c>
      <c r="U489" s="228" t="s">
        <v>15</v>
      </c>
      <c r="V489" s="21" t="s">
        <v>15</v>
      </c>
      <c r="W489" s="21" t="s">
        <v>15</v>
      </c>
      <c r="X489" s="20">
        <v>1.66</v>
      </c>
      <c r="Y489" s="20">
        <v>9.57</v>
      </c>
      <c r="Z489" s="228">
        <v>26.33</v>
      </c>
      <c r="AA489" s="20">
        <v>22</v>
      </c>
      <c r="AB489" s="20">
        <v>6.93</v>
      </c>
      <c r="AC489" s="20">
        <v>31.7</v>
      </c>
      <c r="AD489" s="20">
        <v>0.05</v>
      </c>
      <c r="AE489" s="178" t="s">
        <v>1900</v>
      </c>
      <c r="AF489" s="20">
        <v>1.34</v>
      </c>
      <c r="AG489" s="28" t="s">
        <v>1900</v>
      </c>
      <c r="AH489" s="20">
        <v>2.09</v>
      </c>
      <c r="AI489" s="204">
        <v>5.71</v>
      </c>
      <c r="AJ489" s="20">
        <v>0.8</v>
      </c>
      <c r="AK489" s="20">
        <v>1.42</v>
      </c>
      <c r="AL489" s="20">
        <v>0.77</v>
      </c>
      <c r="AM489" s="204">
        <v>0.12184723</v>
      </c>
      <c r="AN489" s="21" t="s">
        <v>15</v>
      </c>
      <c r="AO489" s="204" t="s">
        <v>15</v>
      </c>
      <c r="AP489" s="204" t="s">
        <v>15</v>
      </c>
      <c r="AQ489" s="204" t="s">
        <v>15</v>
      </c>
      <c r="AR489" s="261" t="str">
        <f t="shared" si="67"/>
        <v>NaN</v>
      </c>
      <c r="AS489" s="21" t="s">
        <v>15</v>
      </c>
      <c r="AT489" s="21" t="s">
        <v>15</v>
      </c>
      <c r="AU489" s="21" t="s">
        <v>15</v>
      </c>
      <c r="AV489" s="21" t="s">
        <v>15</v>
      </c>
      <c r="AW489" s="204">
        <f t="shared" si="96"/>
        <v>6.7548844405287767</v>
      </c>
      <c r="AX489" s="20">
        <v>0.65322000000000002</v>
      </c>
      <c r="AY489" s="20">
        <v>0.12025</v>
      </c>
      <c r="AZ489" s="217">
        <f t="shared" si="102"/>
        <v>1.8169789336775415E-2</v>
      </c>
      <c r="BA489" s="20">
        <v>0.53297000000000005</v>
      </c>
      <c r="BB489" s="248">
        <f t="shared" ref="BB489" si="130">(BA489*62.004*0.001)/0.2259</f>
        <v>0.14628717078353254</v>
      </c>
      <c r="BC489" s="20">
        <v>0.26978999999999997</v>
      </c>
      <c r="BD489" s="206">
        <f t="shared" si="104"/>
        <v>7.8570691021159156E-2</v>
      </c>
      <c r="BE489" s="20">
        <v>106.88</v>
      </c>
      <c r="BF489" s="206">
        <f t="shared" si="105"/>
        <v>32.266714927379432</v>
      </c>
      <c r="BG489" s="217">
        <f t="shared" si="107"/>
        <v>0.10376309646715443</v>
      </c>
      <c r="BH489" s="21" t="s">
        <v>15</v>
      </c>
      <c r="BI489" s="21" t="s">
        <v>15</v>
      </c>
      <c r="BJ489" s="309">
        <v>21.464880000000001</v>
      </c>
      <c r="BK489" s="309">
        <v>1585402000</v>
      </c>
      <c r="BL489" s="309">
        <v>271681800</v>
      </c>
      <c r="BM489" s="309">
        <v>0.4751359</v>
      </c>
      <c r="BN489" s="309">
        <v>0.1994147</v>
      </c>
      <c r="BO489" s="309">
        <v>0.17200380000000001</v>
      </c>
      <c r="BP489" s="309">
        <v>0.14076359999999999</v>
      </c>
      <c r="BQ489" s="309">
        <v>4.0481500000000004E-6</v>
      </c>
      <c r="BR489" s="309">
        <v>1.267795E-2</v>
      </c>
      <c r="BS489" s="136">
        <v>12.727057695388799</v>
      </c>
      <c r="BT489" s="136">
        <v>8.7389953136444092</v>
      </c>
      <c r="BU489" s="136">
        <v>1.8913522217189901E-4</v>
      </c>
      <c r="BV489" s="136">
        <v>-3.5920108348364E-4</v>
      </c>
      <c r="BW489" s="136">
        <v>4.0626892587169999E-4</v>
      </c>
      <c r="BX489" s="136">
        <v>297.76878465728601</v>
      </c>
      <c r="BY489" s="136">
        <v>4030.0635562152002</v>
      </c>
      <c r="BZ489" s="136">
        <v>4.2516506786723501E-2</v>
      </c>
      <c r="CA489" s="309">
        <v>4.9697785006058999E-5</v>
      </c>
      <c r="CB489" s="136">
        <v>3993.7132949352499</v>
      </c>
      <c r="CC489" s="136">
        <v>42328.899199945503</v>
      </c>
      <c r="CD489" s="136">
        <v>16098.686258338899</v>
      </c>
      <c r="CE489" s="136">
        <v>0</v>
      </c>
      <c r="CF489" s="136">
        <v>73.350264999999993</v>
      </c>
      <c r="CG489" s="136">
        <v>139.08479</v>
      </c>
      <c r="CH489" s="136">
        <v>25.5</v>
      </c>
      <c r="CI489" s="136">
        <v>28.137241379310399</v>
      </c>
      <c r="CJ489" s="136">
        <v>27.577562326869799</v>
      </c>
      <c r="CK489" s="136">
        <v>0.126</v>
      </c>
      <c r="CL489" s="136">
        <v>8.8919999999999995</v>
      </c>
      <c r="CM489" s="136">
        <v>33.973199999999999</v>
      </c>
      <c r="CN489" s="136">
        <v>0</v>
      </c>
      <c r="CO489" s="136">
        <v>29221.892268</v>
      </c>
      <c r="CP489" s="136">
        <v>69641.061572999999</v>
      </c>
      <c r="CQ489" s="136">
        <v>90</v>
      </c>
      <c r="CR489" s="136">
        <v>79.496551724137902</v>
      </c>
      <c r="CS489" s="136">
        <v>79.332409972299203</v>
      </c>
      <c r="CT489" s="136">
        <v>1004.2</v>
      </c>
      <c r="CU489" s="136">
        <v>1005.48551724138</v>
      </c>
      <c r="CV489" s="136">
        <v>1006.12908587258</v>
      </c>
      <c r="CW489" s="136">
        <v>1.5</v>
      </c>
      <c r="CX489" s="136">
        <v>1.1427586206896501</v>
      </c>
      <c r="CY489" s="136">
        <v>1.4919667590027701</v>
      </c>
      <c r="CZ489" s="136">
        <v>353</v>
      </c>
      <c r="DA489" s="136">
        <v>163.25517241379299</v>
      </c>
      <c r="DB489" s="136">
        <v>178.357340720222</v>
      </c>
      <c r="DC489" s="136">
        <v>0</v>
      </c>
      <c r="DD489" s="136">
        <v>3162.55</v>
      </c>
      <c r="DE489" s="136">
        <v>7208.35</v>
      </c>
      <c r="DF489" s="136">
        <v>0</v>
      </c>
      <c r="DG489" s="136">
        <v>29534.3</v>
      </c>
      <c r="DH489" s="136">
        <v>66456.875</v>
      </c>
      <c r="DI489" s="136">
        <v>454.9</v>
      </c>
      <c r="DJ489" s="136">
        <v>66413.5</v>
      </c>
      <c r="DK489" s="136">
        <v>163905.17499999999</v>
      </c>
      <c r="DL489" s="136">
        <v>421.7</v>
      </c>
      <c r="DM489" s="136">
        <v>61277.9</v>
      </c>
      <c r="DN489" s="136">
        <v>152899.85</v>
      </c>
      <c r="DO489" s="136">
        <v>0</v>
      </c>
      <c r="DP489" s="136">
        <v>1859.1869999999999</v>
      </c>
      <c r="DQ489" s="136">
        <v>4260.9690000000001</v>
      </c>
      <c r="DR489" s="136">
        <v>0</v>
      </c>
      <c r="DS489" s="136">
        <v>57.34</v>
      </c>
      <c r="DT489" s="136">
        <v>132.27600000000001</v>
      </c>
      <c r="DU489" s="136">
        <v>0</v>
      </c>
      <c r="DV489" s="136">
        <v>299.57499999999999</v>
      </c>
      <c r="DW489" s="136">
        <v>688.375</v>
      </c>
      <c r="DX489" s="136">
        <v>0</v>
      </c>
      <c r="DY489" s="136">
        <v>5694.5</v>
      </c>
      <c r="DZ489" s="136">
        <v>10916.475</v>
      </c>
      <c r="EA489" s="136">
        <v>0</v>
      </c>
      <c r="EB489" s="136">
        <v>8343.85</v>
      </c>
      <c r="EC489" s="136">
        <v>20850.75</v>
      </c>
      <c r="ED489" s="136"/>
      <c r="EE489" s="136"/>
      <c r="EF489" s="136"/>
      <c r="EG489" s="136"/>
      <c r="EH489" s="136"/>
      <c r="EI489" s="136"/>
      <c r="EJ489" s="136"/>
      <c r="EK489" s="136"/>
      <c r="EL489" s="136"/>
      <c r="EM489" s="136"/>
      <c r="EN489" s="136"/>
      <c r="EO489" s="136"/>
      <c r="EP489" s="136"/>
      <c r="ER489" s="136"/>
      <c r="ES489" s="136"/>
      <c r="ET489" s="136"/>
      <c r="EU489" s="136"/>
      <c r="EV489" s="136"/>
      <c r="EW489" s="136"/>
      <c r="EX489" s="136"/>
      <c r="EY489" s="136"/>
      <c r="EZ489" s="136"/>
      <c r="FA489" s="136"/>
      <c r="FB489" s="136"/>
      <c r="FC489" s="136"/>
      <c r="FD489" s="136"/>
      <c r="FE489" s="136"/>
      <c r="FF489" s="136"/>
      <c r="FG489" s="136"/>
      <c r="FH489" s="136"/>
      <c r="FI489" s="136"/>
      <c r="FJ489" s="136"/>
      <c r="FK489" s="136"/>
      <c r="FL489" s="136"/>
      <c r="FM489" s="136"/>
      <c r="FN489" s="136"/>
      <c r="FO489" s="136"/>
      <c r="FP489" s="136"/>
      <c r="FQ489" s="136"/>
      <c r="FR489" s="136"/>
      <c r="FS489" s="136"/>
      <c r="FT489" s="136"/>
      <c r="FU489" s="136"/>
      <c r="FV489" s="136"/>
      <c r="FW489" s="136"/>
      <c r="FX489" s="136"/>
      <c r="FY489" s="136"/>
      <c r="FZ489" s="136"/>
      <c r="GA489" s="136"/>
      <c r="GB489" s="136"/>
      <c r="GC489" s="136"/>
      <c r="GD489" s="136"/>
      <c r="GE489" s="136"/>
      <c r="GF489" s="136"/>
      <c r="GG489" s="136"/>
      <c r="GH489" s="136"/>
      <c r="GI489" s="136"/>
      <c r="GJ489" s="136"/>
      <c r="GK489" s="136"/>
      <c r="GL489" s="136"/>
      <c r="GM489" s="136"/>
      <c r="GN489" s="136"/>
      <c r="GO489" s="136"/>
      <c r="GP489" s="136"/>
      <c r="GQ489" s="136"/>
      <c r="GR489" s="136"/>
      <c r="GS489" s="136"/>
      <c r="GT489" s="136"/>
      <c r="GU489" s="136"/>
      <c r="GV489" s="136"/>
      <c r="GW489" s="136"/>
      <c r="GX489" s="136"/>
      <c r="GY489" s="136"/>
      <c r="GZ489" s="136"/>
      <c r="HA489" s="136"/>
      <c r="HB489" s="136"/>
      <c r="HC489" s="136"/>
      <c r="HD489" s="136"/>
      <c r="HE489" s="136"/>
      <c r="HF489" s="136"/>
      <c r="HG489" s="136"/>
      <c r="HH489" s="136"/>
      <c r="HI489" s="136"/>
      <c r="HJ489" s="136"/>
      <c r="HK489" s="136"/>
      <c r="HL489" s="136"/>
      <c r="HM489" s="136"/>
      <c r="HN489" s="136"/>
      <c r="HO489" s="136"/>
      <c r="HP489" s="136"/>
      <c r="HQ489" s="136"/>
      <c r="HR489" s="136"/>
      <c r="HS489" s="136"/>
      <c r="HT489" s="136"/>
      <c r="HU489" s="136"/>
      <c r="HV489" s="136"/>
      <c r="HW489" s="136"/>
      <c r="HX489" s="136"/>
      <c r="HY489" s="136"/>
      <c r="HZ489" s="136"/>
      <c r="IA489" s="136"/>
      <c r="IB489" s="136"/>
      <c r="IC489" s="136"/>
      <c r="ID489" s="136"/>
      <c r="IE489" s="136"/>
      <c r="IF489" s="136"/>
      <c r="IG489" s="136"/>
      <c r="IH489" s="136"/>
      <c r="II489" s="136"/>
      <c r="IJ489" s="136"/>
      <c r="IK489" s="136"/>
      <c r="IL489" s="136"/>
      <c r="IM489" s="136"/>
      <c r="IN489" s="136"/>
      <c r="IO489" s="136"/>
      <c r="IP489" s="136"/>
      <c r="IQ489" s="136"/>
      <c r="IR489" s="136"/>
      <c r="IS489" s="136"/>
      <c r="IT489" s="136"/>
      <c r="IU489" s="136"/>
      <c r="IV489" s="136"/>
      <c r="IW489" s="136"/>
      <c r="IX489" s="136"/>
      <c r="IY489" s="136"/>
      <c r="IZ489" s="136"/>
      <c r="JA489" s="136"/>
      <c r="JB489" s="136"/>
      <c r="JC489" s="136"/>
      <c r="JD489" s="136"/>
      <c r="JE489" s="136"/>
      <c r="JF489" s="136"/>
      <c r="JG489" s="136"/>
      <c r="JH489" s="136"/>
      <c r="JI489" s="136"/>
      <c r="JJ489" s="136"/>
      <c r="JK489" s="136"/>
      <c r="JL489" s="136"/>
      <c r="JM489" s="136"/>
      <c r="JN489" s="136"/>
      <c r="JO489" s="136"/>
      <c r="JP489" s="136"/>
      <c r="JQ489" s="136"/>
      <c r="JR489" s="136"/>
      <c r="JS489" s="136"/>
      <c r="JT489" s="136"/>
      <c r="JU489" s="136"/>
      <c r="JV489" s="136"/>
      <c r="JW489" s="136"/>
      <c r="JX489" s="136"/>
      <c r="JY489" s="136"/>
      <c r="JZ489" s="136"/>
      <c r="KA489" s="136"/>
      <c r="KB489" s="136"/>
      <c r="KC489" s="136"/>
      <c r="KD489" s="136"/>
      <c r="KE489" s="136"/>
      <c r="KF489" s="136"/>
      <c r="KG489" s="136"/>
      <c r="KH489" s="136"/>
      <c r="KI489" s="136"/>
      <c r="KJ489" s="136"/>
      <c r="KK489" s="136"/>
      <c r="KL489" s="136"/>
      <c r="KM489" s="136"/>
      <c r="KN489" s="136"/>
      <c r="KO489" s="136"/>
      <c r="KP489" s="136"/>
      <c r="KQ489" s="136"/>
      <c r="KR489" s="136"/>
      <c r="KS489" s="136"/>
      <c r="KT489" s="136"/>
      <c r="KU489" s="136"/>
      <c r="KV489" s="136"/>
      <c r="KW489" s="136"/>
      <c r="KX489" s="136"/>
      <c r="KY489" s="136"/>
      <c r="KZ489" s="136"/>
      <c r="LA489" s="136"/>
      <c r="LB489" s="136"/>
      <c r="LC489" s="136"/>
      <c r="LD489" s="136"/>
      <c r="LE489" s="136"/>
      <c r="LF489" s="136"/>
      <c r="LG489" s="136"/>
      <c r="LH489" s="136"/>
      <c r="LI489" s="136"/>
      <c r="LJ489" s="136"/>
      <c r="LK489" s="136"/>
      <c r="LL489" s="136"/>
      <c r="LM489" s="136"/>
      <c r="LN489" s="136"/>
      <c r="LO489" s="136"/>
      <c r="LP489" s="136"/>
      <c r="LQ489" s="136"/>
      <c r="LR489" s="136"/>
      <c r="LS489" s="136"/>
      <c r="LT489" s="136"/>
      <c r="LU489" s="136"/>
      <c r="LV489" s="136"/>
      <c r="LW489" s="136"/>
      <c r="LX489" s="136"/>
      <c r="LY489" s="136"/>
      <c r="LZ489" s="136"/>
      <c r="MA489" s="136"/>
      <c r="MB489" s="136"/>
      <c r="MC489" s="136"/>
      <c r="MD489" s="136"/>
      <c r="ME489" s="136"/>
      <c r="MF489" s="136"/>
      <c r="MG489" s="136"/>
      <c r="MH489" s="136"/>
      <c r="MI489" s="136"/>
      <c r="MJ489" s="136"/>
      <c r="MK489" s="136"/>
      <c r="ML489" s="136"/>
      <c r="MM489" s="136"/>
      <c r="MN489" s="136"/>
      <c r="MO489" s="136"/>
      <c r="MP489" s="136"/>
      <c r="MQ489" s="136"/>
      <c r="MR489" s="136"/>
      <c r="MS489" s="136"/>
      <c r="MT489" s="136"/>
      <c r="MU489" s="136"/>
      <c r="MV489" s="136"/>
      <c r="MW489" s="136"/>
      <c r="MX489" s="136"/>
      <c r="MY489" s="136"/>
      <c r="MZ489" s="136"/>
      <c r="NA489" s="136"/>
      <c r="NB489" s="136"/>
      <c r="NC489" s="136"/>
      <c r="ND489" s="136"/>
      <c r="NE489" s="136"/>
      <c r="NF489" s="136"/>
      <c r="NG489" s="136"/>
      <c r="NH489" s="136"/>
      <c r="NI489" s="136"/>
      <c r="NJ489" s="136"/>
      <c r="NK489" s="136"/>
      <c r="NL489" s="136"/>
      <c r="NM489" s="136"/>
      <c r="NN489" s="136"/>
      <c r="NO489" s="136"/>
      <c r="NP489" s="136"/>
      <c r="NQ489" s="136"/>
      <c r="NR489" s="136"/>
      <c r="NS489" s="136"/>
      <c r="NT489" s="136"/>
      <c r="NU489" s="136"/>
      <c r="NV489" s="136"/>
      <c r="NW489" s="136"/>
      <c r="NX489" s="136"/>
      <c r="NY489" s="136"/>
      <c r="NZ489" s="136"/>
      <c r="OA489" s="136"/>
      <c r="OB489" s="136"/>
      <c r="OC489" s="136"/>
      <c r="OD489" s="136"/>
      <c r="OE489" s="136"/>
      <c r="OF489" s="136"/>
      <c r="OG489" s="136"/>
      <c r="OH489" s="136"/>
      <c r="OI489" s="136"/>
      <c r="OJ489" s="136"/>
      <c r="OK489" s="136"/>
      <c r="OL489" s="136"/>
      <c r="OM489" s="136"/>
      <c r="ON489" s="136"/>
    </row>
    <row r="490" spans="1:404" ht="20.25" customHeight="1">
      <c r="A490" s="25">
        <v>40320</v>
      </c>
      <c r="B490" s="26" t="s">
        <v>40</v>
      </c>
      <c r="C490" s="27">
        <v>2</v>
      </c>
      <c r="D490" s="14">
        <v>-3.3856000000000002</v>
      </c>
      <c r="E490" s="23">
        <v>-60.265799999999999</v>
      </c>
      <c r="F490" s="11" t="s">
        <v>16</v>
      </c>
      <c r="G490" s="13">
        <v>14</v>
      </c>
      <c r="H490" s="11" t="s">
        <v>318</v>
      </c>
      <c r="I490" s="12" t="s">
        <v>604</v>
      </c>
      <c r="J490" s="12" t="s">
        <v>1931</v>
      </c>
      <c r="K490" s="24" t="s">
        <v>546</v>
      </c>
      <c r="L490" s="136">
        <v>0</v>
      </c>
      <c r="M490" s="28">
        <v>8.6</v>
      </c>
      <c r="N490" s="28">
        <v>0.9</v>
      </c>
      <c r="O490" s="28">
        <v>29.44</v>
      </c>
      <c r="P490" s="28">
        <v>59</v>
      </c>
      <c r="Q490" s="28">
        <v>1.22</v>
      </c>
      <c r="R490" s="236">
        <v>44.424999999999997</v>
      </c>
      <c r="S490" s="236">
        <v>3.395</v>
      </c>
      <c r="T490" s="236">
        <v>4.4499999999999993</v>
      </c>
      <c r="U490" s="236">
        <v>1.0750000000000002</v>
      </c>
      <c r="V490" s="21" t="s">
        <v>15</v>
      </c>
      <c r="W490" s="28">
        <v>6.89</v>
      </c>
      <c r="X490" s="28">
        <v>1.51</v>
      </c>
      <c r="Y490" s="28">
        <v>5.96</v>
      </c>
      <c r="Z490" s="236">
        <v>5.33</v>
      </c>
      <c r="AA490" s="167">
        <v>13</v>
      </c>
      <c r="AB490" s="167">
        <v>6.66</v>
      </c>
      <c r="AC490" s="167">
        <v>27.51</v>
      </c>
      <c r="AD490" s="167">
        <v>0.05</v>
      </c>
      <c r="AE490" s="178" t="s">
        <v>1900</v>
      </c>
      <c r="AF490" s="167">
        <v>1.03</v>
      </c>
      <c r="AG490" s="28" t="s">
        <v>1900</v>
      </c>
      <c r="AH490" s="167">
        <v>1.92</v>
      </c>
      <c r="AI490" s="206">
        <v>7.49</v>
      </c>
      <c r="AJ490" s="167">
        <v>1</v>
      </c>
      <c r="AK490" s="167">
        <v>1.65</v>
      </c>
      <c r="AL490" s="167">
        <v>0.9</v>
      </c>
      <c r="AM490" s="206" t="s">
        <v>1907</v>
      </c>
      <c r="AN490" s="29" t="s">
        <v>15</v>
      </c>
      <c r="AO490" s="205">
        <v>10.423333333333334</v>
      </c>
      <c r="AP490" s="205">
        <v>3.2566666666666664</v>
      </c>
      <c r="AQ490" s="217">
        <f t="shared" ref="AQ490:AQ491" si="131">AO490+AP490</f>
        <v>13.68</v>
      </c>
      <c r="AR490" s="261">
        <f t="shared" si="67"/>
        <v>0.76193957115009747</v>
      </c>
      <c r="AS490" s="28">
        <v>2.0499999999999998</v>
      </c>
      <c r="AT490" s="29" t="s">
        <v>15</v>
      </c>
      <c r="AU490" s="29" t="s">
        <v>15</v>
      </c>
      <c r="AV490" s="29" t="s">
        <v>15</v>
      </c>
      <c r="AW490" s="204" t="str">
        <f t="shared" ref="AW490:AW491" si="132">IF(AM490="&lt;0.003","&lt;0.17",(AM490*1000)/1.28784/14.0067)</f>
        <v>&lt;0.17</v>
      </c>
      <c r="AX490" s="28">
        <v>0.87777000000000005</v>
      </c>
      <c r="AY490" s="28">
        <v>8.6580000000000004E-2</v>
      </c>
      <c r="AZ490" s="217">
        <f t="shared" si="102"/>
        <v>1.30822483224783E-2</v>
      </c>
      <c r="BA490" s="28">
        <v>0.79118999999999995</v>
      </c>
      <c r="BB490" s="248">
        <f t="shared" ref="BB490" si="133">(BA490*62.004*0.001)/0.2259</f>
        <v>0.21716221673306771</v>
      </c>
      <c r="BC490" s="28">
        <v>0.10599</v>
      </c>
      <c r="BD490" s="206">
        <f t="shared" si="104"/>
        <v>3.0867369218031286E-2</v>
      </c>
      <c r="BE490" s="28">
        <v>132.56</v>
      </c>
      <c r="BF490" s="206">
        <f t="shared" si="105"/>
        <v>40.019421133733324</v>
      </c>
      <c r="BG490" s="217" t="s">
        <v>15</v>
      </c>
      <c r="BH490" s="29" t="s">
        <v>15</v>
      </c>
      <c r="BI490" s="29" t="s">
        <v>15</v>
      </c>
      <c r="BJ490" s="309">
        <v>21.464880000000001</v>
      </c>
      <c r="BK490" s="309">
        <v>1585402000</v>
      </c>
      <c r="BL490" s="309">
        <v>271681800</v>
      </c>
      <c r="BM490" s="309">
        <v>0.4751359</v>
      </c>
      <c r="BN490" s="309">
        <v>0.1994147</v>
      </c>
      <c r="BO490" s="309">
        <v>0.17200380000000001</v>
      </c>
      <c r="BP490" s="309">
        <v>0.14076359999999999</v>
      </c>
      <c r="BQ490" s="309">
        <v>4.0481500000000004E-6</v>
      </c>
      <c r="BR490" s="309">
        <v>1.267795E-2</v>
      </c>
      <c r="BS490" s="136">
        <v>14.1579403877258</v>
      </c>
      <c r="BT490" s="136">
        <v>7.3073763847351101</v>
      </c>
      <c r="BU490" s="136">
        <v>-3.3343836548738199E-3</v>
      </c>
      <c r="BV490" s="136">
        <v>-3.3849333412945298E-2</v>
      </c>
      <c r="BW490" s="136">
        <v>3.4017720259725999E-2</v>
      </c>
      <c r="BX490" s="136">
        <v>84.374136140603696</v>
      </c>
      <c r="BY490" s="136">
        <v>6998.3197971070704</v>
      </c>
      <c r="BZ490" s="136">
        <v>4.0373233678231098E-2</v>
      </c>
      <c r="CA490" s="136">
        <v>3.9889954014430797E-3</v>
      </c>
      <c r="CB490" s="136">
        <v>254103.665772957</v>
      </c>
      <c r="CC490" s="136">
        <v>583.47316082615703</v>
      </c>
      <c r="CD490" s="136">
        <v>222.301283438274</v>
      </c>
      <c r="CE490" s="136">
        <v>0</v>
      </c>
      <c r="CF490" s="136">
        <v>73.350264999999993</v>
      </c>
      <c r="CG490" s="136">
        <v>139.08479</v>
      </c>
      <c r="CH490" s="136">
        <v>26.9</v>
      </c>
      <c r="CI490" s="136">
        <v>28.1241379310345</v>
      </c>
      <c r="CJ490" s="136">
        <v>27.587534626038799</v>
      </c>
      <c r="CK490" s="136">
        <v>8.2799999999999999E-2</v>
      </c>
      <c r="CL490" s="136">
        <v>9.18</v>
      </c>
      <c r="CM490" s="136">
        <v>33.93</v>
      </c>
      <c r="CN490" s="136">
        <v>159.859444</v>
      </c>
      <c r="CO490" s="136">
        <v>29166.952823</v>
      </c>
      <c r="CP490" s="136">
        <v>69678.870183000094</v>
      </c>
      <c r="CQ490" s="136">
        <v>87</v>
      </c>
      <c r="CR490" s="136">
        <v>79.565517241379297</v>
      </c>
      <c r="CS490" s="136">
        <v>79.315789473684205</v>
      </c>
      <c r="CT490" s="136">
        <v>1006.6</v>
      </c>
      <c r="CU490" s="136">
        <v>1005.4075862069</v>
      </c>
      <c r="CV490" s="136">
        <v>1006.1055401662099</v>
      </c>
      <c r="CW490" s="136">
        <v>1.5</v>
      </c>
      <c r="CX490" s="136">
        <v>1.1848275862069</v>
      </c>
      <c r="CY490" s="136">
        <v>1.4952908587257601</v>
      </c>
      <c r="CZ490" s="136">
        <v>96</v>
      </c>
      <c r="DA490" s="136">
        <v>160.68965517241401</v>
      </c>
      <c r="DB490" s="136">
        <v>178.83102493074799</v>
      </c>
      <c r="DC490" s="136">
        <v>34</v>
      </c>
      <c r="DD490" s="136">
        <v>3176.6</v>
      </c>
      <c r="DE490" s="136">
        <v>7241.625</v>
      </c>
      <c r="DF490" s="136">
        <v>271.75</v>
      </c>
      <c r="DG490" s="136">
        <v>29464.525000000001</v>
      </c>
      <c r="DH490" s="136">
        <v>66472.75</v>
      </c>
      <c r="DI490" s="136">
        <v>456.4</v>
      </c>
      <c r="DJ490" s="136">
        <v>66474.45</v>
      </c>
      <c r="DK490" s="136">
        <v>163892.17499999999</v>
      </c>
      <c r="DL490" s="136">
        <v>434.15</v>
      </c>
      <c r="DM490" s="136">
        <v>61327.574999999997</v>
      </c>
      <c r="DN490" s="136">
        <v>153010.625</v>
      </c>
      <c r="DO490" s="136">
        <v>19.727</v>
      </c>
      <c r="DP490" s="136">
        <v>1863.2550000000001</v>
      </c>
      <c r="DQ490" s="136">
        <v>4269.3140000000003</v>
      </c>
      <c r="DR490" s="136">
        <v>0.64</v>
      </c>
      <c r="DS490" s="136">
        <v>57.75</v>
      </c>
      <c r="DT490" s="136">
        <v>132.74700000000001</v>
      </c>
      <c r="DU490" s="136">
        <v>3.4750000000000001</v>
      </c>
      <c r="DV490" s="136">
        <v>301.89999999999998</v>
      </c>
      <c r="DW490" s="136">
        <v>691.05</v>
      </c>
      <c r="DX490" s="136">
        <v>1.0249999999999999</v>
      </c>
      <c r="DY490" s="136">
        <v>5539.1</v>
      </c>
      <c r="DZ490" s="136">
        <v>10819.825000000001</v>
      </c>
      <c r="EA490" s="136">
        <v>135.27500000000001</v>
      </c>
      <c r="EB490" s="136">
        <v>8480.375</v>
      </c>
      <c r="EC490" s="136">
        <v>20969.075000000001</v>
      </c>
      <c r="ED490" s="136"/>
      <c r="EE490" s="136"/>
      <c r="EF490" s="136"/>
      <c r="EG490" s="136"/>
      <c r="EH490" s="136"/>
      <c r="EI490" s="136"/>
      <c r="EJ490" s="136"/>
      <c r="EK490" s="136"/>
      <c r="EL490" s="136"/>
      <c r="EM490" s="136"/>
      <c r="EN490" s="136"/>
      <c r="EO490" s="136"/>
      <c r="EP490" s="136"/>
      <c r="ER490" s="136"/>
      <c r="ES490" s="136"/>
      <c r="ET490" s="136"/>
      <c r="EU490" s="136"/>
      <c r="EV490" s="136"/>
      <c r="EW490" s="136"/>
      <c r="EX490" s="136"/>
      <c r="EY490" s="136"/>
      <c r="EZ490" s="136"/>
      <c r="FA490" s="136"/>
      <c r="FB490" s="136"/>
      <c r="FC490" s="136"/>
      <c r="FD490" s="136"/>
      <c r="FE490" s="136"/>
      <c r="FF490" s="136"/>
      <c r="FG490" s="136"/>
      <c r="FH490" s="136"/>
      <c r="FI490" s="136"/>
      <c r="FJ490" s="136"/>
      <c r="FK490" s="136"/>
      <c r="FL490" s="136"/>
      <c r="FM490" s="136"/>
      <c r="FN490" s="136"/>
      <c r="FO490" s="136"/>
      <c r="FP490" s="136"/>
      <c r="FQ490" s="136"/>
      <c r="FR490" s="136"/>
      <c r="FS490" s="136"/>
      <c r="FT490" s="136"/>
      <c r="FU490" s="136"/>
      <c r="FV490" s="136"/>
      <c r="FW490" s="136"/>
      <c r="FX490" s="136"/>
      <c r="FY490" s="136"/>
      <c r="FZ490" s="136"/>
      <c r="GA490" s="136"/>
      <c r="GB490" s="136"/>
      <c r="GC490" s="136"/>
      <c r="GD490" s="136"/>
      <c r="GE490" s="136"/>
      <c r="GF490" s="136"/>
      <c r="GG490" s="136"/>
      <c r="GH490" s="136"/>
      <c r="GI490" s="136"/>
      <c r="GJ490" s="136"/>
      <c r="GK490" s="136"/>
      <c r="GL490" s="136"/>
      <c r="GM490" s="136"/>
      <c r="GN490" s="136"/>
      <c r="GO490" s="136"/>
      <c r="GP490" s="136"/>
      <c r="GQ490" s="136"/>
      <c r="GR490" s="136"/>
      <c r="GS490" s="136"/>
      <c r="GT490" s="136"/>
      <c r="GU490" s="136"/>
      <c r="GV490" s="136"/>
      <c r="GW490" s="136"/>
      <c r="GX490" s="136"/>
      <c r="GY490" s="136"/>
      <c r="GZ490" s="136"/>
      <c r="HA490" s="136"/>
      <c r="HB490" s="136"/>
      <c r="HC490" s="136"/>
      <c r="HD490" s="136"/>
      <c r="HE490" s="136"/>
      <c r="HF490" s="136"/>
      <c r="HG490" s="136"/>
      <c r="HH490" s="136"/>
      <c r="HI490" s="136"/>
      <c r="HJ490" s="136"/>
      <c r="HK490" s="136"/>
      <c r="HL490" s="136"/>
      <c r="HM490" s="136"/>
      <c r="HN490" s="136"/>
      <c r="HO490" s="136"/>
      <c r="HP490" s="136"/>
      <c r="HQ490" s="136"/>
      <c r="HR490" s="136"/>
      <c r="HS490" s="136"/>
      <c r="HT490" s="136"/>
      <c r="HU490" s="136"/>
      <c r="HV490" s="136"/>
      <c r="HW490" s="136"/>
      <c r="HX490" s="136"/>
      <c r="HY490" s="136"/>
      <c r="HZ490" s="136"/>
      <c r="IA490" s="136"/>
      <c r="IB490" s="136"/>
      <c r="IC490" s="136"/>
      <c r="ID490" s="136"/>
      <c r="IE490" s="136"/>
      <c r="IF490" s="136"/>
      <c r="IG490" s="136"/>
      <c r="IH490" s="136"/>
      <c r="II490" s="136"/>
      <c r="IJ490" s="136"/>
      <c r="IK490" s="136"/>
      <c r="IL490" s="136"/>
      <c r="IM490" s="136"/>
      <c r="IN490" s="136"/>
      <c r="IO490" s="136"/>
      <c r="IP490" s="136"/>
      <c r="IQ490" s="136"/>
      <c r="IR490" s="136"/>
      <c r="IS490" s="136"/>
      <c r="IT490" s="136"/>
      <c r="IU490" s="136"/>
      <c r="IV490" s="136"/>
      <c r="IW490" s="136"/>
      <c r="IX490" s="136"/>
      <c r="IY490" s="136"/>
      <c r="IZ490" s="136"/>
      <c r="JA490" s="136"/>
      <c r="JB490" s="136"/>
      <c r="JC490" s="136"/>
      <c r="JD490" s="136"/>
      <c r="JE490" s="136"/>
      <c r="JF490" s="136"/>
      <c r="JG490" s="136"/>
      <c r="JH490" s="136"/>
      <c r="JI490" s="136"/>
      <c r="JJ490" s="136"/>
      <c r="JK490" s="136"/>
      <c r="JL490" s="136"/>
      <c r="JM490" s="136"/>
      <c r="JN490" s="136"/>
      <c r="JO490" s="136"/>
      <c r="JP490" s="136"/>
      <c r="JQ490" s="136"/>
      <c r="JR490" s="136"/>
      <c r="JS490" s="136"/>
      <c r="JT490" s="136"/>
      <c r="JU490" s="136"/>
      <c r="JV490" s="136"/>
      <c r="JW490" s="136"/>
      <c r="JX490" s="136"/>
      <c r="JY490" s="136"/>
      <c r="JZ490" s="136"/>
      <c r="KA490" s="136"/>
      <c r="KB490" s="136"/>
      <c r="KC490" s="136"/>
      <c r="KD490" s="136"/>
      <c r="KE490" s="136"/>
      <c r="KF490" s="136"/>
      <c r="KG490" s="136"/>
      <c r="KH490" s="136"/>
      <c r="KI490" s="136"/>
      <c r="KJ490" s="136"/>
      <c r="KK490" s="136"/>
      <c r="KL490" s="136"/>
      <c r="KM490" s="136"/>
      <c r="KN490" s="136"/>
      <c r="KO490" s="136"/>
      <c r="KP490" s="136"/>
      <c r="KQ490" s="136"/>
      <c r="KR490" s="136"/>
      <c r="KS490" s="136"/>
      <c r="KT490" s="136"/>
      <c r="KU490" s="136"/>
      <c r="KV490" s="136"/>
      <c r="KW490" s="136"/>
      <c r="KX490" s="136"/>
      <c r="KY490" s="136"/>
      <c r="KZ490" s="136"/>
      <c r="LA490" s="136"/>
      <c r="LB490" s="136"/>
      <c r="LC490" s="136"/>
      <c r="LD490" s="136"/>
      <c r="LE490" s="136"/>
      <c r="LF490" s="136"/>
      <c r="LG490" s="136"/>
      <c r="LH490" s="136"/>
      <c r="LI490" s="136"/>
      <c r="LJ490" s="136"/>
      <c r="LK490" s="136"/>
      <c r="LL490" s="136"/>
      <c r="LM490" s="136"/>
      <c r="LN490" s="136"/>
      <c r="LO490" s="136"/>
      <c r="LP490" s="136"/>
      <c r="LQ490" s="136"/>
      <c r="LR490" s="136"/>
      <c r="LS490" s="136"/>
      <c r="LT490" s="136"/>
      <c r="LU490" s="136"/>
      <c r="LV490" s="136"/>
      <c r="LW490" s="136"/>
      <c r="LX490" s="136"/>
      <c r="LY490" s="136"/>
      <c r="LZ490" s="136"/>
      <c r="MA490" s="136"/>
      <c r="MB490" s="136"/>
      <c r="MC490" s="136"/>
      <c r="MD490" s="136"/>
      <c r="ME490" s="136"/>
      <c r="MF490" s="136"/>
      <c r="MG490" s="136"/>
      <c r="MH490" s="136"/>
      <c r="MI490" s="136"/>
      <c r="MJ490" s="136"/>
      <c r="MK490" s="136"/>
      <c r="ML490" s="136"/>
      <c r="MM490" s="136"/>
      <c r="MN490" s="136"/>
      <c r="MO490" s="136"/>
      <c r="MP490" s="136"/>
      <c r="MQ490" s="136"/>
      <c r="MR490" s="136"/>
      <c r="MS490" s="136"/>
      <c r="MT490" s="136"/>
      <c r="MU490" s="136"/>
      <c r="MV490" s="136"/>
      <c r="MW490" s="136"/>
      <c r="MX490" s="136"/>
      <c r="MY490" s="136"/>
      <c r="MZ490" s="136"/>
      <c r="NA490" s="136"/>
      <c r="NB490" s="136"/>
      <c r="NC490" s="136"/>
      <c r="ND490" s="136"/>
      <c r="NE490" s="136"/>
      <c r="NF490" s="136"/>
      <c r="NG490" s="136"/>
      <c r="NH490" s="136"/>
      <c r="NI490" s="136"/>
      <c r="NJ490" s="136"/>
      <c r="NK490" s="136"/>
      <c r="NL490" s="136"/>
      <c r="NM490" s="136"/>
      <c r="NN490" s="136"/>
      <c r="NO490" s="136"/>
      <c r="NP490" s="136"/>
      <c r="NQ490" s="136"/>
      <c r="NR490" s="136"/>
      <c r="NS490" s="136"/>
      <c r="NT490" s="136"/>
      <c r="NU490" s="136"/>
      <c r="NV490" s="136"/>
      <c r="NW490" s="136"/>
      <c r="NX490" s="136"/>
      <c r="NY490" s="136"/>
      <c r="NZ490" s="136"/>
      <c r="OA490" s="136"/>
      <c r="OB490" s="136"/>
      <c r="OC490" s="136"/>
      <c r="OD490" s="136"/>
      <c r="OE490" s="136"/>
      <c r="OF490" s="136"/>
      <c r="OG490" s="136"/>
      <c r="OH490" s="136"/>
      <c r="OI490" s="136"/>
      <c r="OJ490" s="136"/>
      <c r="OK490" s="136"/>
      <c r="OL490" s="136"/>
      <c r="OM490" s="136"/>
      <c r="ON490" s="136"/>
    </row>
    <row r="491" spans="1:404" ht="20.25" customHeight="1">
      <c r="A491" s="17">
        <v>40320</v>
      </c>
      <c r="B491" s="18" t="s">
        <v>40</v>
      </c>
      <c r="C491" s="19">
        <v>2</v>
      </c>
      <c r="D491" s="14">
        <v>-3.3856000000000002</v>
      </c>
      <c r="E491" s="15">
        <v>-60.265799999999999</v>
      </c>
      <c r="F491" s="11" t="s">
        <v>16</v>
      </c>
      <c r="G491" s="13">
        <v>14</v>
      </c>
      <c r="H491" s="11" t="s">
        <v>318</v>
      </c>
      <c r="I491" s="12" t="s">
        <v>520</v>
      </c>
      <c r="J491" s="12" t="s">
        <v>1931</v>
      </c>
      <c r="K491" s="16" t="s">
        <v>546</v>
      </c>
      <c r="L491" s="136">
        <v>1</v>
      </c>
      <c r="M491" s="20">
        <v>8.6</v>
      </c>
      <c r="N491" s="20">
        <v>0.9</v>
      </c>
      <c r="O491" s="20">
        <v>30.33</v>
      </c>
      <c r="P491" s="20">
        <v>59</v>
      </c>
      <c r="Q491" s="20">
        <v>0.52</v>
      </c>
      <c r="R491" s="228">
        <v>65.233333333333334</v>
      </c>
      <c r="S491" s="228">
        <v>4.9033333333333333</v>
      </c>
      <c r="T491" s="228">
        <v>4.5333333333333332</v>
      </c>
      <c r="U491" s="228">
        <v>1.0666666666666667</v>
      </c>
      <c r="V491" s="21" t="s">
        <v>15</v>
      </c>
      <c r="W491" s="20">
        <v>7.01</v>
      </c>
      <c r="X491" s="20">
        <v>1.41</v>
      </c>
      <c r="Y491" s="20">
        <v>7.03</v>
      </c>
      <c r="Z491" s="228">
        <v>17.670000000000002</v>
      </c>
      <c r="AA491" s="20">
        <v>15.67</v>
      </c>
      <c r="AB491" s="20">
        <v>6.69</v>
      </c>
      <c r="AC491" s="20">
        <v>27.31</v>
      </c>
      <c r="AD491" s="20">
        <v>0.06</v>
      </c>
      <c r="AE491" s="20">
        <v>0.24</v>
      </c>
      <c r="AF491" s="20">
        <v>1.23</v>
      </c>
      <c r="AG491" s="28" t="s">
        <v>1900</v>
      </c>
      <c r="AH491" s="20">
        <v>2.21</v>
      </c>
      <c r="AI491" s="204">
        <v>7.5</v>
      </c>
      <c r="AJ491" s="20">
        <v>0.99</v>
      </c>
      <c r="AK491" s="20">
        <v>1.67</v>
      </c>
      <c r="AL491" s="20">
        <v>0.89</v>
      </c>
      <c r="AM491" s="206" t="s">
        <v>1907</v>
      </c>
      <c r="AN491" s="21" t="s">
        <v>15</v>
      </c>
      <c r="AO491" s="204">
        <v>9.76</v>
      </c>
      <c r="AP491" s="204">
        <v>1.89</v>
      </c>
      <c r="AQ491" s="217">
        <f t="shared" si="131"/>
        <v>11.65</v>
      </c>
      <c r="AR491" s="261">
        <f t="shared" si="67"/>
        <v>0.83776824034334763</v>
      </c>
      <c r="AS491" s="20">
        <v>2.19</v>
      </c>
      <c r="AT491" s="21" t="s">
        <v>15</v>
      </c>
      <c r="AU491" s="21" t="s">
        <v>15</v>
      </c>
      <c r="AV491" s="21" t="s">
        <v>15</v>
      </c>
      <c r="AW491" s="204" t="str">
        <f t="shared" si="132"/>
        <v>&lt;0.17</v>
      </c>
      <c r="AX491" s="20">
        <v>1.1376200000000001</v>
      </c>
      <c r="AY491" s="20">
        <v>0.22639000000000001</v>
      </c>
      <c r="AZ491" s="217">
        <f t="shared" si="102"/>
        <v>3.4207555991289704E-2</v>
      </c>
      <c r="BA491" s="20">
        <v>0.91122999999999998</v>
      </c>
      <c r="BB491" s="248">
        <f t="shared" ref="BB491" si="134">(BA491*62.004*0.001)/0.2259</f>
        <v>0.25011024754316069</v>
      </c>
      <c r="BC491" s="20">
        <v>0.31245000000000001</v>
      </c>
      <c r="BD491" s="206">
        <f t="shared" si="104"/>
        <v>9.099452318307269E-2</v>
      </c>
      <c r="BE491" s="21" t="s">
        <v>15</v>
      </c>
      <c r="BF491" s="233">
        <v>2.21</v>
      </c>
      <c r="BG491" s="217" t="s">
        <v>15</v>
      </c>
      <c r="BH491" s="21" t="s">
        <v>15</v>
      </c>
      <c r="BI491" s="21" t="s">
        <v>15</v>
      </c>
      <c r="BJ491" s="309">
        <v>21.464880000000001</v>
      </c>
      <c r="BK491" s="309">
        <v>1585402000</v>
      </c>
      <c r="BL491" s="309">
        <v>271681800</v>
      </c>
      <c r="BM491" s="309">
        <v>0.4751359</v>
      </c>
      <c r="BN491" s="309">
        <v>0.1994147</v>
      </c>
      <c r="BO491" s="309">
        <v>0.17200380000000001</v>
      </c>
      <c r="BP491" s="309">
        <v>0.14076359999999999</v>
      </c>
      <c r="BQ491" s="309">
        <v>4.0481500000000004E-6</v>
      </c>
      <c r="BR491" s="309">
        <v>1.267795E-2</v>
      </c>
      <c r="BS491" s="136">
        <v>14.1579403877258</v>
      </c>
      <c r="BT491" s="136">
        <v>7.3073763847351101</v>
      </c>
      <c r="BU491" s="136">
        <v>-3.3343836548738199E-3</v>
      </c>
      <c r="BV491" s="136">
        <v>-3.3849333412945298E-2</v>
      </c>
      <c r="BW491" s="136">
        <v>3.4017720259725999E-2</v>
      </c>
      <c r="BX491" s="136">
        <v>84.374136140603696</v>
      </c>
      <c r="BY491" s="136">
        <v>6998.3197971070704</v>
      </c>
      <c r="BZ491" s="136">
        <v>4.0373233678231098E-2</v>
      </c>
      <c r="CA491" s="136">
        <v>3.9889954014430797E-3</v>
      </c>
      <c r="CB491" s="136">
        <v>254103.665772957</v>
      </c>
      <c r="CC491" s="136">
        <v>583.47316082615703</v>
      </c>
      <c r="CD491" s="136">
        <v>222.301283438274</v>
      </c>
      <c r="CE491" s="136">
        <v>0</v>
      </c>
      <c r="CF491" s="136">
        <v>73.350264999999993</v>
      </c>
      <c r="CG491" s="136">
        <v>139.08479</v>
      </c>
      <c r="CH491" s="136">
        <v>26.9</v>
      </c>
      <c r="CI491" s="136">
        <v>28.1241379310345</v>
      </c>
      <c r="CJ491" s="136">
        <v>27.587534626038799</v>
      </c>
      <c r="CK491" s="136">
        <v>8.2799999999999999E-2</v>
      </c>
      <c r="CL491" s="136">
        <v>9.18</v>
      </c>
      <c r="CM491" s="136">
        <v>33.93</v>
      </c>
      <c r="CN491" s="136">
        <v>159.859444</v>
      </c>
      <c r="CO491" s="136">
        <v>29166.952823</v>
      </c>
      <c r="CP491" s="136">
        <v>69678.870183000094</v>
      </c>
      <c r="CQ491" s="136">
        <v>87</v>
      </c>
      <c r="CR491" s="136">
        <v>79.565517241379297</v>
      </c>
      <c r="CS491" s="136">
        <v>79.315789473684205</v>
      </c>
      <c r="CT491" s="136">
        <v>1006.6</v>
      </c>
      <c r="CU491" s="136">
        <v>1005.4075862069</v>
      </c>
      <c r="CV491" s="136">
        <v>1006.1055401662099</v>
      </c>
      <c r="CW491" s="136">
        <v>1.5</v>
      </c>
      <c r="CX491" s="136">
        <v>1.1848275862069</v>
      </c>
      <c r="CY491" s="136">
        <v>1.4952908587257601</v>
      </c>
      <c r="CZ491" s="136">
        <v>96</v>
      </c>
      <c r="DA491" s="136">
        <v>160.68965517241401</v>
      </c>
      <c r="DB491" s="136">
        <v>178.83102493074799</v>
      </c>
      <c r="DC491" s="136">
        <v>34</v>
      </c>
      <c r="DD491" s="136">
        <v>3176.6</v>
      </c>
      <c r="DE491" s="136">
        <v>7241.625</v>
      </c>
      <c r="DF491" s="136">
        <v>271.75</v>
      </c>
      <c r="DG491" s="136">
        <v>29464.525000000001</v>
      </c>
      <c r="DH491" s="136">
        <v>66472.75</v>
      </c>
      <c r="DI491" s="136">
        <v>456.4</v>
      </c>
      <c r="DJ491" s="136">
        <v>66474.45</v>
      </c>
      <c r="DK491" s="136">
        <v>163892.17499999999</v>
      </c>
      <c r="DL491" s="136">
        <v>434.15</v>
      </c>
      <c r="DM491" s="136">
        <v>61327.574999999997</v>
      </c>
      <c r="DN491" s="136">
        <v>153010.625</v>
      </c>
      <c r="DO491" s="136">
        <v>19.727</v>
      </c>
      <c r="DP491" s="136">
        <v>1863.2550000000001</v>
      </c>
      <c r="DQ491" s="136">
        <v>4269.3140000000003</v>
      </c>
      <c r="DR491" s="136">
        <v>0.64</v>
      </c>
      <c r="DS491" s="136">
        <v>57.75</v>
      </c>
      <c r="DT491" s="136">
        <v>132.74700000000001</v>
      </c>
      <c r="DU491" s="136">
        <v>3.4750000000000001</v>
      </c>
      <c r="DV491" s="136">
        <v>301.89999999999998</v>
      </c>
      <c r="DW491" s="136">
        <v>691.05</v>
      </c>
      <c r="DX491" s="136">
        <v>1.0249999999999999</v>
      </c>
      <c r="DY491" s="136">
        <v>5539.1</v>
      </c>
      <c r="DZ491" s="136">
        <v>10819.825000000001</v>
      </c>
      <c r="EA491" s="136">
        <v>135.27500000000001</v>
      </c>
      <c r="EB491" s="136">
        <v>8480.375</v>
      </c>
      <c r="EC491" s="136">
        <v>20969.075000000001</v>
      </c>
      <c r="ED491" s="145">
        <v>7.9462633937994314</v>
      </c>
      <c r="EE491" s="145">
        <v>0</v>
      </c>
      <c r="EF491" s="145">
        <v>0</v>
      </c>
      <c r="EG491" s="145">
        <v>0</v>
      </c>
      <c r="EH491" s="145">
        <v>0</v>
      </c>
      <c r="EI491" s="145">
        <v>0</v>
      </c>
      <c r="EJ491" s="145">
        <v>0</v>
      </c>
      <c r="EK491" s="145">
        <v>0</v>
      </c>
      <c r="EL491" s="145">
        <v>0</v>
      </c>
      <c r="EM491" s="145">
        <v>0</v>
      </c>
      <c r="EN491" s="145">
        <v>0</v>
      </c>
      <c r="EO491" s="145">
        <v>143.03274108838977</v>
      </c>
      <c r="EP491" s="145">
        <v>47.67758036279659</v>
      </c>
      <c r="EQ491" s="149">
        <v>0</v>
      </c>
      <c r="ER491" s="145">
        <v>3.9731316968997157</v>
      </c>
      <c r="ES491" s="145">
        <v>0</v>
      </c>
      <c r="ET491" s="145">
        <v>0</v>
      </c>
      <c r="EU491" s="145">
        <v>0</v>
      </c>
      <c r="EV491" s="145">
        <v>0</v>
      </c>
      <c r="EW491" s="145">
        <v>0</v>
      </c>
      <c r="EX491" s="145">
        <v>0</v>
      </c>
      <c r="EY491" s="145">
        <v>0</v>
      </c>
      <c r="EZ491" s="145">
        <v>0</v>
      </c>
      <c r="FA491" s="145">
        <v>0</v>
      </c>
      <c r="FB491" s="145">
        <v>0</v>
      </c>
      <c r="FC491" s="145">
        <v>0</v>
      </c>
      <c r="FD491" s="145">
        <v>0</v>
      </c>
      <c r="FE491" s="145">
        <v>0</v>
      </c>
      <c r="FF491" s="145">
        <v>0</v>
      </c>
      <c r="FG491" s="145">
        <v>0</v>
      </c>
      <c r="FH491" s="145">
        <v>0</v>
      </c>
      <c r="FI491" s="145">
        <v>0</v>
      </c>
      <c r="FJ491" s="145">
        <v>7.9462633937994314</v>
      </c>
      <c r="FK491" s="145">
        <v>0</v>
      </c>
      <c r="FL491" s="145">
        <v>0</v>
      </c>
      <c r="FM491" s="145">
        <v>0</v>
      </c>
      <c r="FN491" s="145">
        <v>0</v>
      </c>
      <c r="FO491" s="145">
        <v>0</v>
      </c>
      <c r="FP491" s="145">
        <v>0</v>
      </c>
      <c r="FQ491" s="145">
        <v>0</v>
      </c>
      <c r="FR491" s="145">
        <v>0</v>
      </c>
      <c r="FS491" s="145">
        <v>3.9731316968997157</v>
      </c>
      <c r="FT491" s="145">
        <v>0</v>
      </c>
      <c r="FU491" s="145">
        <v>0</v>
      </c>
      <c r="FV491" s="145">
        <v>0</v>
      </c>
      <c r="FW491" s="145">
        <v>0</v>
      </c>
      <c r="FX491" s="145">
        <v>0</v>
      </c>
      <c r="FY491" s="145">
        <v>0</v>
      </c>
      <c r="FZ491" s="145">
        <v>0</v>
      </c>
      <c r="GA491" s="145">
        <v>0</v>
      </c>
      <c r="GB491" s="145">
        <v>83.435765634894025</v>
      </c>
      <c r="GC491" s="145">
        <v>0</v>
      </c>
      <c r="GD491" s="145">
        <v>0</v>
      </c>
      <c r="GE491" s="145">
        <v>0</v>
      </c>
      <c r="GF491" s="145">
        <v>0</v>
      </c>
      <c r="GG491" s="145">
        <v>0</v>
      </c>
      <c r="GH491" s="145">
        <v>0</v>
      </c>
      <c r="GI491" s="145">
        <v>0</v>
      </c>
      <c r="GJ491" s="145">
        <v>0</v>
      </c>
      <c r="GK491" s="145">
        <v>0</v>
      </c>
      <c r="GL491" s="145">
        <v>0</v>
      </c>
      <c r="GM491" s="145">
        <v>0</v>
      </c>
      <c r="GN491" s="145">
        <v>0</v>
      </c>
      <c r="GO491" s="145">
        <v>0</v>
      </c>
      <c r="GP491" s="145">
        <v>0</v>
      </c>
      <c r="GQ491" s="145">
        <v>0</v>
      </c>
      <c r="GR491" s="145">
        <v>0</v>
      </c>
      <c r="GS491" s="145">
        <v>0</v>
      </c>
      <c r="GT491" s="145">
        <v>0</v>
      </c>
      <c r="GU491" s="145">
        <v>0</v>
      </c>
      <c r="GV491" s="145">
        <v>0</v>
      </c>
      <c r="GW491" s="145">
        <v>0</v>
      </c>
      <c r="GX491" s="145">
        <v>0</v>
      </c>
      <c r="GY491" s="145">
        <v>0</v>
      </c>
      <c r="GZ491" s="145">
        <v>19.865658484498578</v>
      </c>
      <c r="HA491" s="145">
        <v>0</v>
      </c>
      <c r="HB491" s="145">
        <v>0</v>
      </c>
      <c r="HC491" s="145">
        <v>0</v>
      </c>
      <c r="HD491" s="145">
        <v>0</v>
      </c>
      <c r="HE491" s="145">
        <v>0</v>
      </c>
      <c r="HF491" s="145">
        <v>0</v>
      </c>
      <c r="HG491" s="145">
        <v>0</v>
      </c>
      <c r="HH491" s="145">
        <v>0</v>
      </c>
      <c r="HI491" s="145">
        <v>0</v>
      </c>
      <c r="HJ491" s="145">
        <v>7.9462633937994314</v>
      </c>
      <c r="HK491" s="145">
        <v>0</v>
      </c>
      <c r="HL491" s="145">
        <v>47.67758036279659</v>
      </c>
      <c r="HM491" s="145">
        <v>15.892526787598863</v>
      </c>
      <c r="HN491" s="145">
        <v>71.516370544194885</v>
      </c>
      <c r="HO491" s="145">
        <v>0</v>
      </c>
      <c r="HP491" s="145">
        <v>0</v>
      </c>
      <c r="HQ491" s="145">
        <v>0</v>
      </c>
      <c r="HR491" s="145">
        <v>0</v>
      </c>
      <c r="HS491" s="145">
        <v>87.408897331793739</v>
      </c>
      <c r="HT491" s="145">
        <v>0</v>
      </c>
      <c r="HU491" s="145">
        <v>0</v>
      </c>
      <c r="HV491" s="145">
        <v>0</v>
      </c>
      <c r="HW491" s="145">
        <v>0</v>
      </c>
      <c r="HX491" s="145">
        <v>19.865658484498578</v>
      </c>
      <c r="HY491" s="145">
        <v>75.489502241094598</v>
      </c>
      <c r="HZ491" s="145">
        <v>0</v>
      </c>
      <c r="IA491" s="145">
        <v>0</v>
      </c>
      <c r="IB491" s="145">
        <v>0</v>
      </c>
      <c r="IC491" s="145">
        <v>0</v>
      </c>
      <c r="ID491" s="145">
        <v>3.9731316968997157</v>
      </c>
      <c r="IE491" s="145">
        <v>0</v>
      </c>
      <c r="IF491" s="145">
        <v>0</v>
      </c>
      <c r="IG491" s="145">
        <v>0</v>
      </c>
      <c r="IH491" s="145">
        <v>0</v>
      </c>
      <c r="II491" s="145">
        <v>0</v>
      </c>
      <c r="IJ491" s="145">
        <v>0</v>
      </c>
      <c r="IK491" s="145">
        <v>0</v>
      </c>
      <c r="IL491" s="145">
        <v>0</v>
      </c>
      <c r="IM491" s="145">
        <v>0</v>
      </c>
      <c r="IN491" s="145">
        <v>0</v>
      </c>
      <c r="IO491" s="145">
        <v>7.9462633937994314</v>
      </c>
      <c r="IP491" s="145">
        <v>0</v>
      </c>
      <c r="IQ491" s="145">
        <v>0</v>
      </c>
      <c r="IR491" s="145">
        <v>0</v>
      </c>
      <c r="IS491" s="145">
        <v>0</v>
      </c>
      <c r="IT491" s="145">
        <v>0</v>
      </c>
      <c r="IU491" s="145">
        <v>0</v>
      </c>
      <c r="IV491" s="145">
        <v>0</v>
      </c>
      <c r="IW491" s="145">
        <v>0</v>
      </c>
      <c r="IX491" s="145">
        <v>0</v>
      </c>
      <c r="IY491" s="145">
        <v>0</v>
      </c>
      <c r="IZ491" s="145">
        <v>0</v>
      </c>
      <c r="JA491" s="145">
        <v>19.865658484498578</v>
      </c>
      <c r="JB491" s="145">
        <v>0</v>
      </c>
      <c r="JC491" s="145">
        <v>3.9731316968997157</v>
      </c>
      <c r="JD491" s="145">
        <v>3.9731316968997157</v>
      </c>
      <c r="JE491" s="145">
        <v>0</v>
      </c>
      <c r="JF491" s="145">
        <v>3.9731316968997157</v>
      </c>
      <c r="JG491" s="145">
        <v>0</v>
      </c>
      <c r="JH491" s="145">
        <v>0</v>
      </c>
      <c r="JI491" s="145">
        <v>0</v>
      </c>
      <c r="JJ491" s="145">
        <v>0</v>
      </c>
      <c r="JK491" s="145">
        <v>31.785053575197725</v>
      </c>
      <c r="JL491" s="145">
        <v>0</v>
      </c>
      <c r="JM491" s="145">
        <v>0</v>
      </c>
      <c r="JN491" s="145">
        <v>0</v>
      </c>
      <c r="JO491" s="145">
        <v>23.838790181398295</v>
      </c>
      <c r="JP491" s="145">
        <v>27.811921878298008</v>
      </c>
      <c r="JQ491" s="145">
        <v>0</v>
      </c>
      <c r="JR491" s="145">
        <v>0</v>
      </c>
      <c r="JS491" s="145">
        <v>59.596975453495737</v>
      </c>
      <c r="JT491" s="145">
        <v>0</v>
      </c>
      <c r="JU491" s="145">
        <v>0</v>
      </c>
      <c r="JV491" s="145">
        <v>309.90427235817782</v>
      </c>
      <c r="JW491" s="145">
        <v>0</v>
      </c>
      <c r="JX491" s="145">
        <v>0</v>
      </c>
      <c r="JY491" s="145">
        <v>0</v>
      </c>
      <c r="JZ491" s="145">
        <v>0</v>
      </c>
      <c r="KA491" s="145">
        <v>0</v>
      </c>
      <c r="KB491" s="145">
        <v>0</v>
      </c>
      <c r="KC491" s="145">
        <v>7.9462633937994314</v>
      </c>
      <c r="KD491" s="145">
        <v>23.838790181398295</v>
      </c>
      <c r="KE491" s="145">
        <v>0</v>
      </c>
      <c r="KF491" s="145">
        <v>0</v>
      </c>
      <c r="KG491" s="145">
        <v>0</v>
      </c>
      <c r="KH491" s="145">
        <v>0</v>
      </c>
      <c r="KI491" s="145">
        <v>0</v>
      </c>
      <c r="KJ491" s="145">
        <v>19.865658484498578</v>
      </c>
      <c r="KK491" s="145">
        <v>0</v>
      </c>
      <c r="KL491" s="145">
        <v>0</v>
      </c>
      <c r="KM491" s="145">
        <v>0</v>
      </c>
      <c r="KN491" s="145">
        <v>27.811921878298008</v>
      </c>
      <c r="KO491" s="145">
        <v>389.36690629617215</v>
      </c>
      <c r="KP491" s="145">
        <v>0</v>
      </c>
      <c r="KQ491" s="145">
        <v>0</v>
      </c>
      <c r="KR491" s="145">
        <v>0</v>
      </c>
      <c r="KS491" s="145">
        <v>15.892526787598863</v>
      </c>
      <c r="KT491" s="145">
        <v>0</v>
      </c>
      <c r="KU491" s="145">
        <v>0</v>
      </c>
      <c r="KV491" s="145">
        <v>0</v>
      </c>
      <c r="KW491" s="145">
        <v>0</v>
      </c>
      <c r="KX491" s="145">
        <v>0</v>
      </c>
      <c r="KY491" s="145">
        <v>0</v>
      </c>
      <c r="KZ491" s="145">
        <v>0</v>
      </c>
      <c r="LA491" s="145">
        <v>3.9731316968997157</v>
      </c>
      <c r="LB491" s="145">
        <v>3.9731316968997157</v>
      </c>
      <c r="LC491" s="145">
        <v>0</v>
      </c>
      <c r="LD491" s="145">
        <v>19.865658484498578</v>
      </c>
      <c r="LE491" s="145">
        <v>47.67758036279659</v>
      </c>
      <c r="LF491" s="145">
        <v>0</v>
      </c>
      <c r="LG491" s="145">
        <v>0</v>
      </c>
      <c r="LH491" s="145">
        <v>0</v>
      </c>
      <c r="LI491" s="145">
        <v>0</v>
      </c>
      <c r="LJ491" s="145">
        <v>0</v>
      </c>
      <c r="LK491" s="145">
        <v>0</v>
      </c>
      <c r="LL491" s="146">
        <v>23.838790181398295</v>
      </c>
      <c r="LM491" s="145">
        <v>0</v>
      </c>
      <c r="LN491" s="145">
        <v>0</v>
      </c>
      <c r="LO491" s="145">
        <v>0</v>
      </c>
      <c r="LP491" s="145">
        <v>0</v>
      </c>
      <c r="LQ491" s="145">
        <v>19.865658484498578</v>
      </c>
      <c r="LR491" s="145">
        <v>0</v>
      </c>
      <c r="LS491" s="145">
        <v>0</v>
      </c>
      <c r="LT491" s="145">
        <v>0</v>
      </c>
      <c r="LU491" s="145">
        <v>0</v>
      </c>
      <c r="LV491" s="145">
        <v>0</v>
      </c>
      <c r="LW491" s="145">
        <v>0</v>
      </c>
      <c r="LX491" s="145">
        <v>0</v>
      </c>
      <c r="LY491" s="145">
        <v>0</v>
      </c>
      <c r="LZ491" s="145">
        <v>0</v>
      </c>
      <c r="MA491" s="145">
        <v>0</v>
      </c>
      <c r="MB491" s="145">
        <v>0</v>
      </c>
      <c r="MC491" s="145">
        <v>3.9731316968997157</v>
      </c>
      <c r="MD491" s="145">
        <v>0</v>
      </c>
      <c r="ME491" s="145">
        <v>0</v>
      </c>
      <c r="MF491" s="145">
        <v>7.9462633937994314</v>
      </c>
      <c r="MG491" s="145">
        <v>0</v>
      </c>
      <c r="MH491" s="145">
        <v>0</v>
      </c>
      <c r="MI491" s="145">
        <v>3.9731316968997157</v>
      </c>
      <c r="MJ491" s="145">
        <v>63.570107150395451</v>
      </c>
      <c r="MK491" s="145">
        <v>0</v>
      </c>
      <c r="ML491" s="145">
        <v>0</v>
      </c>
      <c r="MM491" s="145">
        <v>0</v>
      </c>
      <c r="MN491" s="145">
        <v>0</v>
      </c>
      <c r="MO491" s="145">
        <v>0</v>
      </c>
      <c r="MP491" s="145">
        <v>0</v>
      </c>
      <c r="MQ491" s="145">
        <v>3.9731316968997157</v>
      </c>
      <c r="MR491" s="145">
        <v>0</v>
      </c>
      <c r="MS491" s="145">
        <v>0</v>
      </c>
      <c r="MT491" s="145">
        <v>0</v>
      </c>
      <c r="MU491" s="145">
        <v>0</v>
      </c>
      <c r="MV491" s="145">
        <v>0</v>
      </c>
      <c r="MW491" s="145">
        <v>3.9731316968997157</v>
      </c>
      <c r="MX491" s="145">
        <v>0</v>
      </c>
      <c r="MY491" s="145">
        <v>3.9731316968997157</v>
      </c>
      <c r="MZ491" s="145">
        <v>0</v>
      </c>
      <c r="NA491" s="145">
        <v>0</v>
      </c>
      <c r="NB491" s="145">
        <v>0</v>
      </c>
      <c r="NC491" s="145">
        <v>0</v>
      </c>
      <c r="ND491" s="145">
        <v>0</v>
      </c>
      <c r="NE491" s="145">
        <v>0</v>
      </c>
      <c r="NF491" s="145">
        <v>0</v>
      </c>
      <c r="NG491" s="145">
        <v>0</v>
      </c>
      <c r="NH491" s="145">
        <v>0</v>
      </c>
      <c r="NI491" s="145">
        <v>0</v>
      </c>
      <c r="NJ491" s="145">
        <v>3.9731316968997157</v>
      </c>
      <c r="NK491" s="145">
        <v>0</v>
      </c>
      <c r="NL491" s="145">
        <v>0</v>
      </c>
      <c r="NM491" s="145">
        <v>0</v>
      </c>
      <c r="NN491" s="145">
        <v>0</v>
      </c>
      <c r="NO491" s="145">
        <v>0</v>
      </c>
      <c r="NP491" s="145">
        <v>0</v>
      </c>
      <c r="NQ491" s="145">
        <v>0</v>
      </c>
      <c r="NR491" s="145">
        <v>0</v>
      </c>
      <c r="NS491" s="145">
        <v>0</v>
      </c>
      <c r="NT491" s="145">
        <v>0</v>
      </c>
      <c r="NU491" s="145">
        <v>0</v>
      </c>
      <c r="NV491" s="145">
        <v>0</v>
      </c>
      <c r="NW491" s="145">
        <v>0</v>
      </c>
      <c r="NX491" s="145">
        <v>0</v>
      </c>
      <c r="NY491" s="145">
        <v>0</v>
      </c>
      <c r="NZ491" s="145">
        <v>0</v>
      </c>
      <c r="OA491" s="145">
        <v>0</v>
      </c>
      <c r="OB491" s="145">
        <v>0</v>
      </c>
      <c r="OC491" s="145">
        <v>0</v>
      </c>
      <c r="OD491" s="145">
        <v>0</v>
      </c>
      <c r="OE491" s="145">
        <v>0</v>
      </c>
      <c r="OF491" s="145">
        <v>0</v>
      </c>
      <c r="OG491" s="145">
        <v>0</v>
      </c>
      <c r="OH491" s="145">
        <v>0</v>
      </c>
      <c r="OI491" s="145">
        <v>0</v>
      </c>
      <c r="OJ491" s="145">
        <v>0</v>
      </c>
      <c r="OK491" s="145">
        <v>0</v>
      </c>
      <c r="OL491" s="145">
        <v>0</v>
      </c>
      <c r="OM491" s="145">
        <v>0</v>
      </c>
      <c r="ON491" s="145">
        <v>0</v>
      </c>
    </row>
    <row r="492" spans="1:404" ht="20.25" customHeight="1">
      <c r="A492" s="17">
        <v>40320</v>
      </c>
      <c r="B492" s="18" t="s">
        <v>40</v>
      </c>
      <c r="C492" s="19">
        <v>2</v>
      </c>
      <c r="D492" s="14">
        <v>-3.3856000000000002</v>
      </c>
      <c r="E492" s="15">
        <v>-60.265799999999999</v>
      </c>
      <c r="F492" s="11" t="s">
        <v>16</v>
      </c>
      <c r="G492" s="13">
        <v>14</v>
      </c>
      <c r="H492" s="11" t="s">
        <v>318</v>
      </c>
      <c r="I492" s="12" t="s">
        <v>605</v>
      </c>
      <c r="J492" s="12" t="s">
        <v>1931</v>
      </c>
      <c r="K492" s="16" t="s">
        <v>546</v>
      </c>
      <c r="L492" s="136">
        <v>0</v>
      </c>
      <c r="M492" s="20">
        <v>8.6</v>
      </c>
      <c r="N492" s="20">
        <v>0.9</v>
      </c>
      <c r="O492" s="20">
        <v>28.64</v>
      </c>
      <c r="P492" s="20">
        <v>60</v>
      </c>
      <c r="Q492" s="20">
        <v>8.09</v>
      </c>
      <c r="R492" s="236">
        <v>17.033333333333335</v>
      </c>
      <c r="S492" s="236">
        <v>1.32</v>
      </c>
      <c r="T492" s="236">
        <v>3.2833333333333337</v>
      </c>
      <c r="U492" s="236">
        <v>0.76666666666666661</v>
      </c>
      <c r="V492" s="21" t="s">
        <v>15</v>
      </c>
      <c r="W492" s="20">
        <v>6.78</v>
      </c>
      <c r="X492" s="20">
        <v>1.49</v>
      </c>
      <c r="Y492" s="20">
        <v>10.96</v>
      </c>
      <c r="Z492" s="236">
        <v>34</v>
      </c>
      <c r="AA492" s="167">
        <v>26.67</v>
      </c>
      <c r="AB492" s="167">
        <v>6.57</v>
      </c>
      <c r="AC492" s="167">
        <v>27.74</v>
      </c>
      <c r="AD492" s="167">
        <v>0.05</v>
      </c>
      <c r="AE492" s="167">
        <v>0.42</v>
      </c>
      <c r="AF492" s="167">
        <v>1.32</v>
      </c>
      <c r="AG492" s="28" t="s">
        <v>1900</v>
      </c>
      <c r="AH492" s="167">
        <v>2.3199999999999998</v>
      </c>
      <c r="AI492" s="206">
        <v>7.7</v>
      </c>
      <c r="AJ492" s="167">
        <v>1</v>
      </c>
      <c r="AK492" s="167">
        <v>1.77</v>
      </c>
      <c r="AL492" s="167">
        <v>0.87</v>
      </c>
      <c r="AM492" s="206">
        <v>3.9477650000000003E-2</v>
      </c>
      <c r="AN492" s="21" t="s">
        <v>15</v>
      </c>
      <c r="AO492" s="204" t="s">
        <v>15</v>
      </c>
      <c r="AP492" s="204" t="s">
        <v>15</v>
      </c>
      <c r="AQ492" s="204" t="s">
        <v>15</v>
      </c>
      <c r="AR492" s="261" t="str">
        <f t="shared" si="67"/>
        <v>NaN</v>
      </c>
      <c r="AS492" s="21" t="s">
        <v>15</v>
      </c>
      <c r="AT492" s="21" t="s">
        <v>15</v>
      </c>
      <c r="AU492" s="21" t="s">
        <v>15</v>
      </c>
      <c r="AV492" s="21" t="s">
        <v>15</v>
      </c>
      <c r="AW492" s="204">
        <f t="shared" si="96"/>
        <v>2.18853529730336</v>
      </c>
      <c r="AX492" s="20">
        <v>6.8357299999999999</v>
      </c>
      <c r="AY492" s="20">
        <v>0.28900999999999999</v>
      </c>
      <c r="AZ492" s="217">
        <f t="shared" si="102"/>
        <v>4.3669445457143144E-2</v>
      </c>
      <c r="BA492" s="20">
        <v>6.5467199999999997</v>
      </c>
      <c r="BB492" s="248">
        <f t="shared" ref="BB492" si="135">(BA492*62.004*0.001)/0.2259</f>
        <v>1.7969137976095617</v>
      </c>
      <c r="BC492" s="20">
        <v>0.55654999999999999</v>
      </c>
      <c r="BD492" s="206">
        <f t="shared" si="104"/>
        <v>0.16208353937442505</v>
      </c>
      <c r="BE492" s="21" t="s">
        <v>15</v>
      </c>
      <c r="BF492" s="235">
        <v>2.3199999999999998</v>
      </c>
      <c r="BG492" s="217">
        <f t="shared" si="107"/>
        <v>0.126400176739739</v>
      </c>
      <c r="BH492" s="21" t="s">
        <v>15</v>
      </c>
      <c r="BI492" s="21" t="s">
        <v>15</v>
      </c>
      <c r="BJ492" s="309">
        <v>21.464880000000001</v>
      </c>
      <c r="BK492" s="309">
        <v>1585402000</v>
      </c>
      <c r="BL492" s="309">
        <v>271681800</v>
      </c>
      <c r="BM492" s="309">
        <v>0.4751359</v>
      </c>
      <c r="BN492" s="309">
        <v>0.1994147</v>
      </c>
      <c r="BO492" s="309">
        <v>0.17200380000000001</v>
      </c>
      <c r="BP492" s="309">
        <v>0.14076359999999999</v>
      </c>
      <c r="BQ492" s="309">
        <v>4.0481500000000004E-6</v>
      </c>
      <c r="BR492" s="309">
        <v>1.267795E-2</v>
      </c>
      <c r="BS492" s="136">
        <v>14.1579403877258</v>
      </c>
      <c r="BT492" s="136">
        <v>7.3073763847351101</v>
      </c>
      <c r="BU492" s="136">
        <v>-3.3343836548738199E-3</v>
      </c>
      <c r="BV492" s="136">
        <v>-3.3849333412945298E-2</v>
      </c>
      <c r="BW492" s="136">
        <v>3.4017720259725999E-2</v>
      </c>
      <c r="BX492" s="136">
        <v>84.374136140603696</v>
      </c>
      <c r="BY492" s="136">
        <v>6998.3197971070704</v>
      </c>
      <c r="BZ492" s="136">
        <v>4.0373233678231098E-2</v>
      </c>
      <c r="CA492" s="136">
        <v>3.9889954014430797E-3</v>
      </c>
      <c r="CB492" s="136">
        <v>254103.665772957</v>
      </c>
      <c r="CC492" s="136">
        <v>583.47316082615703</v>
      </c>
      <c r="CD492" s="136">
        <v>222.301283438274</v>
      </c>
      <c r="CE492" s="136">
        <v>0</v>
      </c>
      <c r="CF492" s="136">
        <v>73.350264999999993</v>
      </c>
      <c r="CG492" s="136">
        <v>139.08479</v>
      </c>
      <c r="CH492" s="136">
        <v>26.9</v>
      </c>
      <c r="CI492" s="136">
        <v>28.1241379310345</v>
      </c>
      <c r="CJ492" s="136">
        <v>27.587534626038799</v>
      </c>
      <c r="CK492" s="136">
        <v>8.2799999999999999E-2</v>
      </c>
      <c r="CL492" s="136">
        <v>9.18</v>
      </c>
      <c r="CM492" s="136">
        <v>33.93</v>
      </c>
      <c r="CN492" s="136">
        <v>159.859444</v>
      </c>
      <c r="CO492" s="136">
        <v>29166.952823</v>
      </c>
      <c r="CP492" s="136">
        <v>69678.870183000094</v>
      </c>
      <c r="CQ492" s="136">
        <v>87</v>
      </c>
      <c r="CR492" s="136">
        <v>79.565517241379297</v>
      </c>
      <c r="CS492" s="136">
        <v>79.315789473684205</v>
      </c>
      <c r="CT492" s="136">
        <v>1006.6</v>
      </c>
      <c r="CU492" s="136">
        <v>1005.4075862069</v>
      </c>
      <c r="CV492" s="136">
        <v>1006.1055401662099</v>
      </c>
      <c r="CW492" s="136">
        <v>1.5</v>
      </c>
      <c r="CX492" s="136">
        <v>1.1848275862069</v>
      </c>
      <c r="CY492" s="136">
        <v>1.4952908587257601</v>
      </c>
      <c r="CZ492" s="136">
        <v>96</v>
      </c>
      <c r="DA492" s="136">
        <v>160.68965517241401</v>
      </c>
      <c r="DB492" s="136">
        <v>178.83102493074799</v>
      </c>
      <c r="DC492" s="136">
        <v>34</v>
      </c>
      <c r="DD492" s="136">
        <v>3176.6</v>
      </c>
      <c r="DE492" s="136">
        <v>7241.625</v>
      </c>
      <c r="DF492" s="136">
        <v>271.75</v>
      </c>
      <c r="DG492" s="136">
        <v>29464.525000000001</v>
      </c>
      <c r="DH492" s="136">
        <v>66472.75</v>
      </c>
      <c r="DI492" s="136">
        <v>456.4</v>
      </c>
      <c r="DJ492" s="136">
        <v>66474.45</v>
      </c>
      <c r="DK492" s="136">
        <v>163892.17499999999</v>
      </c>
      <c r="DL492" s="136">
        <v>434.15</v>
      </c>
      <c r="DM492" s="136">
        <v>61327.574999999997</v>
      </c>
      <c r="DN492" s="136">
        <v>153010.625</v>
      </c>
      <c r="DO492" s="136">
        <v>19.727</v>
      </c>
      <c r="DP492" s="136">
        <v>1863.2550000000001</v>
      </c>
      <c r="DQ492" s="136">
        <v>4269.3140000000003</v>
      </c>
      <c r="DR492" s="136">
        <v>0.64</v>
      </c>
      <c r="DS492" s="136">
        <v>57.75</v>
      </c>
      <c r="DT492" s="136">
        <v>132.74700000000001</v>
      </c>
      <c r="DU492" s="136">
        <v>3.4750000000000001</v>
      </c>
      <c r="DV492" s="136">
        <v>301.89999999999998</v>
      </c>
      <c r="DW492" s="136">
        <v>691.05</v>
      </c>
      <c r="DX492" s="136">
        <v>1.0249999999999999</v>
      </c>
      <c r="DY492" s="136">
        <v>5539.1</v>
      </c>
      <c r="DZ492" s="136">
        <v>10819.825000000001</v>
      </c>
      <c r="EA492" s="136">
        <v>135.27500000000001</v>
      </c>
      <c r="EB492" s="136">
        <v>8480.375</v>
      </c>
      <c r="EC492" s="136">
        <v>20969.075000000001</v>
      </c>
      <c r="ED492" s="136"/>
      <c r="EE492" s="136"/>
      <c r="EF492" s="136"/>
      <c r="EG492" s="136"/>
      <c r="EH492" s="136"/>
      <c r="EI492" s="136"/>
      <c r="EJ492" s="136"/>
      <c r="EK492" s="136"/>
      <c r="EL492" s="136"/>
      <c r="EM492" s="136"/>
      <c r="EN492" s="136"/>
      <c r="EO492" s="136"/>
      <c r="EP492" s="136"/>
      <c r="ER492" s="136"/>
      <c r="ES492" s="136"/>
      <c r="ET492" s="136"/>
      <c r="EU492" s="136"/>
      <c r="EV492" s="136"/>
      <c r="EW492" s="136"/>
      <c r="EX492" s="136"/>
      <c r="EY492" s="136"/>
      <c r="EZ492" s="136"/>
      <c r="FA492" s="136"/>
      <c r="FB492" s="136"/>
      <c r="FC492" s="136"/>
      <c r="FD492" s="136"/>
      <c r="FE492" s="136"/>
      <c r="FF492" s="136"/>
      <c r="FG492" s="136"/>
      <c r="FH492" s="136"/>
      <c r="FI492" s="136"/>
      <c r="FJ492" s="136"/>
      <c r="FK492" s="136"/>
      <c r="FL492" s="136"/>
      <c r="FM492" s="136"/>
      <c r="FN492" s="136"/>
      <c r="FO492" s="136"/>
      <c r="FP492" s="136"/>
      <c r="FQ492" s="136"/>
      <c r="FR492" s="136"/>
      <c r="FS492" s="136"/>
      <c r="FT492" s="136"/>
      <c r="FU492" s="136"/>
      <c r="FV492" s="136"/>
      <c r="FW492" s="136"/>
      <c r="FX492" s="136"/>
      <c r="FY492" s="136"/>
      <c r="FZ492" s="136"/>
      <c r="GA492" s="136"/>
      <c r="GB492" s="136"/>
      <c r="GC492" s="136"/>
      <c r="GD492" s="136"/>
      <c r="GE492" s="136"/>
      <c r="GF492" s="136"/>
      <c r="GG492" s="136"/>
      <c r="GH492" s="136"/>
      <c r="GI492" s="136"/>
      <c r="GJ492" s="136"/>
      <c r="GK492" s="136"/>
      <c r="GL492" s="136"/>
      <c r="GM492" s="136"/>
      <c r="GN492" s="136"/>
      <c r="GO492" s="136"/>
      <c r="GP492" s="136"/>
      <c r="GQ492" s="136"/>
      <c r="GR492" s="136"/>
      <c r="GS492" s="136"/>
      <c r="GT492" s="136"/>
      <c r="GU492" s="136"/>
      <c r="GV492" s="136"/>
      <c r="GW492" s="136"/>
      <c r="GX492" s="136"/>
      <c r="GY492" s="136"/>
      <c r="GZ492" s="136"/>
      <c r="HA492" s="136"/>
      <c r="HB492" s="136"/>
      <c r="HC492" s="136"/>
      <c r="HD492" s="136"/>
      <c r="HE492" s="136"/>
      <c r="HF492" s="136"/>
      <c r="HG492" s="136"/>
      <c r="HH492" s="136"/>
      <c r="HI492" s="136"/>
      <c r="HJ492" s="136"/>
      <c r="HK492" s="136"/>
      <c r="HL492" s="136"/>
      <c r="HM492" s="136"/>
      <c r="HN492" s="136"/>
      <c r="HO492" s="136"/>
      <c r="HP492" s="136"/>
      <c r="HQ492" s="136"/>
      <c r="HR492" s="136"/>
      <c r="HS492" s="136"/>
      <c r="HT492" s="136"/>
      <c r="HU492" s="136"/>
      <c r="HV492" s="136"/>
      <c r="HW492" s="136"/>
      <c r="HX492" s="136"/>
      <c r="HY492" s="136"/>
      <c r="HZ492" s="136"/>
      <c r="IA492" s="136"/>
      <c r="IB492" s="136"/>
      <c r="IC492" s="136"/>
      <c r="ID492" s="136"/>
      <c r="IE492" s="136"/>
      <c r="IF492" s="136"/>
      <c r="IG492" s="136"/>
      <c r="IH492" s="136"/>
      <c r="II492" s="136"/>
      <c r="IJ492" s="136"/>
      <c r="IK492" s="136"/>
      <c r="IL492" s="136"/>
      <c r="IM492" s="136"/>
      <c r="IN492" s="136"/>
      <c r="IO492" s="136"/>
      <c r="IP492" s="136"/>
      <c r="IQ492" s="136"/>
      <c r="IR492" s="136"/>
      <c r="IS492" s="136"/>
      <c r="IT492" s="136"/>
      <c r="IU492" s="136"/>
      <c r="IV492" s="136"/>
      <c r="IW492" s="136"/>
      <c r="IX492" s="136"/>
      <c r="IY492" s="136"/>
      <c r="IZ492" s="136"/>
      <c r="JA492" s="136"/>
      <c r="JB492" s="136"/>
      <c r="JC492" s="136"/>
      <c r="JD492" s="136"/>
      <c r="JE492" s="136"/>
      <c r="JF492" s="136"/>
      <c r="JG492" s="136"/>
      <c r="JH492" s="136"/>
      <c r="JI492" s="136"/>
      <c r="JJ492" s="136"/>
      <c r="JK492" s="136"/>
      <c r="JL492" s="136"/>
      <c r="JM492" s="136"/>
      <c r="JN492" s="136"/>
      <c r="JO492" s="136"/>
      <c r="JP492" s="136"/>
      <c r="JQ492" s="136"/>
      <c r="JR492" s="136"/>
      <c r="JS492" s="136"/>
      <c r="JT492" s="136"/>
      <c r="JU492" s="136"/>
      <c r="JV492" s="136"/>
      <c r="JW492" s="136"/>
      <c r="JX492" s="136"/>
      <c r="JY492" s="136"/>
      <c r="JZ492" s="136"/>
      <c r="KA492" s="136"/>
      <c r="KB492" s="136"/>
      <c r="KC492" s="136"/>
      <c r="KD492" s="136"/>
      <c r="KE492" s="136"/>
      <c r="KF492" s="136"/>
      <c r="KG492" s="136"/>
      <c r="KH492" s="136"/>
      <c r="KI492" s="136"/>
      <c r="KJ492" s="136"/>
      <c r="KK492" s="136"/>
      <c r="KL492" s="136"/>
      <c r="KM492" s="136"/>
      <c r="KN492" s="136"/>
      <c r="KO492" s="136"/>
      <c r="KP492" s="136"/>
      <c r="KQ492" s="136"/>
      <c r="KR492" s="136"/>
      <c r="KS492" s="136"/>
      <c r="KT492" s="136"/>
      <c r="KU492" s="136"/>
      <c r="KV492" s="136"/>
      <c r="KW492" s="136"/>
      <c r="KX492" s="136"/>
      <c r="KY492" s="136"/>
      <c r="KZ492" s="136"/>
      <c r="LA492" s="136"/>
      <c r="LB492" s="136"/>
      <c r="LC492" s="136"/>
      <c r="LD492" s="136"/>
      <c r="LE492" s="136"/>
      <c r="LF492" s="136"/>
      <c r="LG492" s="136"/>
      <c r="LH492" s="136"/>
      <c r="LI492" s="136"/>
      <c r="LJ492" s="136"/>
      <c r="LK492" s="136"/>
      <c r="LL492" s="136"/>
      <c r="LM492" s="136"/>
      <c r="LN492" s="136"/>
      <c r="LO492" s="136"/>
      <c r="LP492" s="136"/>
      <c r="LQ492" s="136"/>
      <c r="LR492" s="136"/>
      <c r="LS492" s="136"/>
      <c r="LT492" s="136"/>
      <c r="LU492" s="136"/>
      <c r="LV492" s="136"/>
      <c r="LW492" s="136"/>
      <c r="LX492" s="136"/>
      <c r="LY492" s="136"/>
      <c r="LZ492" s="136"/>
      <c r="MA492" s="136"/>
      <c r="MB492" s="136"/>
      <c r="MC492" s="136"/>
      <c r="MD492" s="136"/>
      <c r="ME492" s="136"/>
      <c r="MF492" s="136"/>
      <c r="MG492" s="136"/>
      <c r="MH492" s="136"/>
      <c r="MI492" s="136"/>
      <c r="MJ492" s="136"/>
      <c r="MK492" s="136"/>
      <c r="ML492" s="136"/>
      <c r="MM492" s="136"/>
      <c r="MN492" s="136"/>
      <c r="MO492" s="136"/>
      <c r="MP492" s="136"/>
      <c r="MQ492" s="136"/>
      <c r="MR492" s="136"/>
      <c r="MS492" s="136"/>
      <c r="MT492" s="136"/>
      <c r="MU492" s="136"/>
      <c r="MV492" s="136"/>
      <c r="MW492" s="136"/>
      <c r="MX492" s="136"/>
      <c r="MY492" s="136"/>
      <c r="MZ492" s="136"/>
      <c r="NA492" s="136"/>
      <c r="NB492" s="136"/>
      <c r="NC492" s="136"/>
      <c r="ND492" s="136"/>
      <c r="NE492" s="136"/>
      <c r="NF492" s="136"/>
      <c r="NG492" s="136"/>
      <c r="NH492" s="136"/>
      <c r="NI492" s="136"/>
      <c r="NJ492" s="136"/>
      <c r="NK492" s="136"/>
      <c r="NL492" s="136"/>
      <c r="NM492" s="136"/>
      <c r="NN492" s="136"/>
      <c r="NO492" s="136"/>
      <c r="NP492" s="136"/>
      <c r="NQ492" s="136"/>
      <c r="NR492" s="136"/>
      <c r="NS492" s="136"/>
      <c r="NT492" s="136"/>
      <c r="NU492" s="136"/>
      <c r="NV492" s="136"/>
      <c r="NW492" s="136"/>
      <c r="NX492" s="136"/>
      <c r="NY492" s="136"/>
      <c r="NZ492" s="136"/>
      <c r="OA492" s="136"/>
      <c r="OB492" s="136"/>
      <c r="OC492" s="136"/>
      <c r="OD492" s="136"/>
      <c r="OE492" s="136"/>
      <c r="OF492" s="136"/>
      <c r="OG492" s="136"/>
      <c r="OH492" s="136"/>
      <c r="OI492" s="136"/>
      <c r="OJ492" s="136"/>
      <c r="OK492" s="136"/>
      <c r="OL492" s="136"/>
      <c r="OM492" s="136"/>
      <c r="ON492" s="136"/>
    </row>
    <row r="493" spans="1:404" ht="20.25" customHeight="1">
      <c r="A493" s="17">
        <v>40320</v>
      </c>
      <c r="B493" s="18" t="s">
        <v>151</v>
      </c>
      <c r="C493" s="19">
        <v>2</v>
      </c>
      <c r="D493" s="14">
        <v>-3.3538800000000002</v>
      </c>
      <c r="E493" s="15">
        <v>-60.27449</v>
      </c>
      <c r="F493" s="11" t="s">
        <v>16</v>
      </c>
      <c r="G493" s="13">
        <v>12</v>
      </c>
      <c r="H493" s="11" t="s">
        <v>93</v>
      </c>
      <c r="I493" s="12" t="s">
        <v>602</v>
      </c>
      <c r="J493" s="12" t="s">
        <v>1931</v>
      </c>
      <c r="K493" s="16" t="s">
        <v>546</v>
      </c>
      <c r="L493" s="136">
        <v>0</v>
      </c>
      <c r="M493" s="20">
        <v>8.6</v>
      </c>
      <c r="N493" s="20">
        <v>0.77</v>
      </c>
      <c r="O493" s="20">
        <v>30.4</v>
      </c>
      <c r="P493" s="20">
        <v>62.5</v>
      </c>
      <c r="Q493" s="20">
        <v>1</v>
      </c>
      <c r="R493" s="228">
        <v>65.650000000000006</v>
      </c>
      <c r="S493" s="228">
        <v>4.9249999999999998</v>
      </c>
      <c r="T493" s="228">
        <v>3.95</v>
      </c>
      <c r="U493" s="228">
        <v>0.9</v>
      </c>
      <c r="V493" s="21" t="s">
        <v>15</v>
      </c>
      <c r="W493" s="20">
        <v>7.05</v>
      </c>
      <c r="X493" s="20">
        <v>1.1499999999999999</v>
      </c>
      <c r="Y493" s="20">
        <v>28.73</v>
      </c>
      <c r="Z493" s="228">
        <v>11.33</v>
      </c>
      <c r="AA493" s="20">
        <v>8</v>
      </c>
      <c r="AB493" s="20">
        <v>6.73</v>
      </c>
      <c r="AC493" s="20">
        <v>29.42</v>
      </c>
      <c r="AD493" s="20">
        <v>0.05</v>
      </c>
      <c r="AE493" s="178" t="s">
        <v>1900</v>
      </c>
      <c r="AF493" s="20">
        <v>0.98</v>
      </c>
      <c r="AG493" s="28" t="s">
        <v>1900</v>
      </c>
      <c r="AH493" s="20">
        <v>1.8</v>
      </c>
      <c r="AI493" s="204">
        <v>5.6</v>
      </c>
      <c r="AJ493" s="20">
        <v>0.71</v>
      </c>
      <c r="AK493" s="20">
        <v>1.06</v>
      </c>
      <c r="AL493" s="20">
        <v>0.56999999999999995</v>
      </c>
      <c r="AM493" s="206" t="s">
        <v>1907</v>
      </c>
      <c r="AN493" s="21" t="s">
        <v>15</v>
      </c>
      <c r="AO493" s="204">
        <v>4.166666666666667</v>
      </c>
      <c r="AP493" s="204">
        <v>1.6066666666666667</v>
      </c>
      <c r="AQ493" s="217">
        <f t="shared" ref="AQ493:AQ494" si="136">AO493+AP493</f>
        <v>5.7733333333333334</v>
      </c>
      <c r="AR493" s="261">
        <f t="shared" si="67"/>
        <v>0.72170900692840656</v>
      </c>
      <c r="AS493" s="20">
        <v>0.33</v>
      </c>
      <c r="AT493" s="21" t="s">
        <v>15</v>
      </c>
      <c r="AU493" s="21" t="s">
        <v>15</v>
      </c>
      <c r="AV493" s="21" t="s">
        <v>15</v>
      </c>
      <c r="AW493" s="204" t="str">
        <f t="shared" ref="AW493:AW494" si="137">IF(AM493="&lt;0.003","&lt;0.17",(AM493*1000)/1.28784/14.0067)</f>
        <v>&lt;0.17</v>
      </c>
      <c r="AX493" s="20">
        <v>1.8369200000000001</v>
      </c>
      <c r="AY493" s="20">
        <v>0.85257000000000005</v>
      </c>
      <c r="AZ493" s="217">
        <f t="shared" si="102"/>
        <v>0.12882342864743965</v>
      </c>
      <c r="BA493" s="20">
        <v>0.98434999999999995</v>
      </c>
      <c r="BB493" s="248">
        <f t="shared" ref="BB493" si="138">(BA493*62.004*0.001)/0.2259</f>
        <v>0.27017989110225765</v>
      </c>
      <c r="BC493" s="20">
        <v>0.28315000000000001</v>
      </c>
      <c r="BD493" s="206">
        <f t="shared" si="104"/>
        <v>8.2461511407543694E-2</v>
      </c>
      <c r="BE493" s="21" t="s">
        <v>15</v>
      </c>
      <c r="BF493" s="233">
        <v>1.8</v>
      </c>
      <c r="BG493" s="217" t="s">
        <v>15</v>
      </c>
      <c r="BH493" s="21" t="s">
        <v>15</v>
      </c>
      <c r="BI493" s="21" t="s">
        <v>15</v>
      </c>
      <c r="BJ493" s="309">
        <v>21.464880000000001</v>
      </c>
      <c r="BK493" s="309">
        <v>1585402000</v>
      </c>
      <c r="BL493" s="309">
        <v>271681800</v>
      </c>
      <c r="BM493" s="309">
        <v>0.4751359</v>
      </c>
      <c r="BN493" s="309">
        <v>0.1994147</v>
      </c>
      <c r="BO493" s="309">
        <v>0.17200380000000001</v>
      </c>
      <c r="BP493" s="309">
        <v>0.14076359999999999</v>
      </c>
      <c r="BQ493" s="309">
        <v>4.0481500000000004E-6</v>
      </c>
      <c r="BR493" s="309">
        <v>1.267795E-2</v>
      </c>
      <c r="BS493" s="136">
        <v>14.677150964736899</v>
      </c>
      <c r="BT493" s="136">
        <v>6.7884175777435303</v>
      </c>
      <c r="BU493" s="136">
        <v>-4.3400809954619003E-4</v>
      </c>
      <c r="BV493" s="136">
        <v>4.0346808964386599E-4</v>
      </c>
      <c r="BW493" s="136">
        <v>7.2665227344259598E-4</v>
      </c>
      <c r="BX493" s="136">
        <v>317.08846372928599</v>
      </c>
      <c r="BY493" s="136">
        <v>8907.9208059973007</v>
      </c>
      <c r="BZ493" s="136">
        <v>6.2942226244362007E-2</v>
      </c>
      <c r="CA493" s="309">
        <v>7.7468292349094502E-5</v>
      </c>
      <c r="CB493" s="136">
        <v>3291.1910085363802</v>
      </c>
      <c r="CC493" s="136">
        <v>24939.169425254699</v>
      </c>
      <c r="CD493" s="136">
        <v>8095.7348069051504</v>
      </c>
      <c r="CE493" s="136">
        <v>0</v>
      </c>
      <c r="CF493" s="136">
        <v>73.350264999999993</v>
      </c>
      <c r="CG493" s="136">
        <v>139.08479</v>
      </c>
      <c r="CH493" s="136">
        <v>30.1</v>
      </c>
      <c r="CI493" s="136">
        <v>28.128965517241401</v>
      </c>
      <c r="CJ493" s="136">
        <v>27.585041551246501</v>
      </c>
      <c r="CK493" s="136">
        <v>4.3200000000000002E-2</v>
      </c>
      <c r="CL493" s="136">
        <v>9.1403999999999996</v>
      </c>
      <c r="CM493" s="136">
        <v>33.919199999999996</v>
      </c>
      <c r="CN493" s="136">
        <v>509.61083300000001</v>
      </c>
      <c r="CO493" s="136">
        <v>28680.870600999999</v>
      </c>
      <c r="CP493" s="136">
        <v>69235.738517000005</v>
      </c>
      <c r="CQ493" s="136">
        <v>70</v>
      </c>
      <c r="CR493" s="136">
        <v>79.579310344827604</v>
      </c>
      <c r="CS493" s="136">
        <v>79.318559556786695</v>
      </c>
      <c r="CT493" s="136">
        <v>1005.6</v>
      </c>
      <c r="CU493" s="136">
        <v>1005.35724137931</v>
      </c>
      <c r="CV493" s="136">
        <v>1006.08781163435</v>
      </c>
      <c r="CW493" s="136">
        <v>1.8</v>
      </c>
      <c r="CX493" s="136">
        <v>1.18551724137931</v>
      </c>
      <c r="CY493" s="136">
        <v>1.4855955678670401</v>
      </c>
      <c r="CZ493" s="136">
        <v>198</v>
      </c>
      <c r="DA493" s="136">
        <v>158.97931034482801</v>
      </c>
      <c r="DB493" s="136">
        <v>179.229916897507</v>
      </c>
      <c r="DC493" s="136">
        <v>50.174999999999997</v>
      </c>
      <c r="DD493" s="136">
        <v>3106.7</v>
      </c>
      <c r="DE493" s="136">
        <v>7164.2749999999996</v>
      </c>
      <c r="DF493" s="136">
        <v>402.6</v>
      </c>
      <c r="DG493" s="136">
        <v>28617.575000000001</v>
      </c>
      <c r="DH493" s="136">
        <v>65435.275000000001</v>
      </c>
      <c r="DI493" s="136">
        <v>457.52499999999998</v>
      </c>
      <c r="DJ493" s="136">
        <v>66435.100000000006</v>
      </c>
      <c r="DK493" s="136">
        <v>163835.15</v>
      </c>
      <c r="DL493" s="136">
        <v>440.05</v>
      </c>
      <c r="DM493" s="136">
        <v>61336.925000000003</v>
      </c>
      <c r="DN493" s="136">
        <v>153072.625</v>
      </c>
      <c r="DO493" s="136">
        <v>26.983000000000001</v>
      </c>
      <c r="DP493" s="136">
        <v>1814.682</v>
      </c>
      <c r="DQ493" s="136">
        <v>4211.2479999999996</v>
      </c>
      <c r="DR493" s="136">
        <v>1.0149999999999999</v>
      </c>
      <c r="DS493" s="136">
        <v>56.298999999999999</v>
      </c>
      <c r="DT493" s="136">
        <v>130.96100000000001</v>
      </c>
      <c r="DU493" s="136">
        <v>5.0750000000000002</v>
      </c>
      <c r="DV493" s="136">
        <v>293.55</v>
      </c>
      <c r="DW493" s="136">
        <v>680.3</v>
      </c>
      <c r="DX493" s="136">
        <v>2.15</v>
      </c>
      <c r="DY493" s="136">
        <v>5078.5249999999996</v>
      </c>
      <c r="DZ493" s="136">
        <v>10161.125</v>
      </c>
      <c r="EA493" s="136">
        <v>195.17500000000001</v>
      </c>
      <c r="EB493" s="136">
        <v>8554.25</v>
      </c>
      <c r="EC493" s="136">
        <v>21154.224999999999</v>
      </c>
      <c r="ED493" s="136"/>
      <c r="EE493" s="136"/>
      <c r="EF493" s="136"/>
      <c r="EG493" s="136"/>
      <c r="EH493" s="136"/>
      <c r="EI493" s="136"/>
      <c r="EJ493" s="136"/>
      <c r="EK493" s="136"/>
      <c r="EL493" s="136"/>
      <c r="EM493" s="136"/>
      <c r="EN493" s="136"/>
      <c r="EO493" s="136"/>
      <c r="EP493" s="136"/>
      <c r="ER493" s="136"/>
      <c r="ES493" s="136"/>
      <c r="ET493" s="136"/>
      <c r="EU493" s="136"/>
      <c r="EV493" s="136"/>
      <c r="EW493" s="136"/>
      <c r="EX493" s="136"/>
      <c r="EY493" s="136"/>
      <c r="EZ493" s="136"/>
      <c r="FA493" s="136"/>
      <c r="FB493" s="136"/>
      <c r="FC493" s="136"/>
      <c r="FD493" s="136"/>
      <c r="FE493" s="136"/>
      <c r="FF493" s="136"/>
      <c r="FG493" s="136"/>
      <c r="FH493" s="136"/>
      <c r="FI493" s="136"/>
      <c r="FJ493" s="136"/>
      <c r="FK493" s="136"/>
      <c r="FL493" s="136"/>
      <c r="FM493" s="136"/>
      <c r="FN493" s="136"/>
      <c r="FO493" s="136"/>
      <c r="FP493" s="136"/>
      <c r="FQ493" s="136"/>
      <c r="FR493" s="136"/>
      <c r="FS493" s="136"/>
      <c r="FT493" s="136"/>
      <c r="FU493" s="136"/>
      <c r="FV493" s="136"/>
      <c r="FW493" s="136"/>
      <c r="FX493" s="136"/>
      <c r="FY493" s="136"/>
      <c r="FZ493" s="136"/>
      <c r="GA493" s="136"/>
      <c r="GB493" s="136"/>
      <c r="GC493" s="136"/>
      <c r="GD493" s="136"/>
      <c r="GE493" s="136"/>
      <c r="GF493" s="136"/>
      <c r="GG493" s="136"/>
      <c r="GH493" s="136"/>
      <c r="GI493" s="136"/>
      <c r="GJ493" s="136"/>
      <c r="GK493" s="136"/>
      <c r="GL493" s="136"/>
      <c r="GM493" s="136"/>
      <c r="GN493" s="136"/>
      <c r="GO493" s="136"/>
      <c r="GP493" s="136"/>
      <c r="GQ493" s="136"/>
      <c r="GR493" s="136"/>
      <c r="GS493" s="136"/>
      <c r="GT493" s="136"/>
      <c r="GU493" s="136"/>
      <c r="GV493" s="136"/>
      <c r="GW493" s="136"/>
      <c r="GX493" s="136"/>
      <c r="GY493" s="136"/>
      <c r="GZ493" s="136"/>
      <c r="HA493" s="136"/>
      <c r="HB493" s="136"/>
      <c r="HC493" s="136"/>
      <c r="HD493" s="136"/>
      <c r="HE493" s="136"/>
      <c r="HF493" s="136"/>
      <c r="HG493" s="136"/>
      <c r="HH493" s="136"/>
      <c r="HI493" s="136"/>
      <c r="HJ493" s="136"/>
      <c r="HK493" s="136"/>
      <c r="HL493" s="136"/>
      <c r="HM493" s="136"/>
      <c r="HN493" s="136"/>
      <c r="HO493" s="136"/>
      <c r="HP493" s="136"/>
      <c r="HQ493" s="136"/>
      <c r="HR493" s="136"/>
      <c r="HS493" s="136"/>
      <c r="HT493" s="136"/>
      <c r="HU493" s="136"/>
      <c r="HV493" s="136"/>
      <c r="HW493" s="136"/>
      <c r="HX493" s="136"/>
      <c r="HY493" s="136"/>
      <c r="HZ493" s="136"/>
      <c r="IA493" s="136"/>
      <c r="IB493" s="136"/>
      <c r="IC493" s="136"/>
      <c r="ID493" s="136"/>
      <c r="IE493" s="136"/>
      <c r="IF493" s="136"/>
      <c r="IG493" s="136"/>
      <c r="IH493" s="136"/>
      <c r="II493" s="136"/>
      <c r="IJ493" s="136"/>
      <c r="IK493" s="136"/>
      <c r="IL493" s="136"/>
      <c r="IM493" s="136"/>
      <c r="IN493" s="136"/>
      <c r="IO493" s="136"/>
      <c r="IP493" s="136"/>
      <c r="IQ493" s="136"/>
      <c r="IR493" s="136"/>
      <c r="IS493" s="136"/>
      <c r="IT493" s="136"/>
      <c r="IU493" s="136"/>
      <c r="IV493" s="136"/>
      <c r="IW493" s="136"/>
      <c r="IX493" s="136"/>
      <c r="IY493" s="136"/>
      <c r="IZ493" s="136"/>
      <c r="JA493" s="136"/>
      <c r="JB493" s="136"/>
      <c r="JC493" s="136"/>
      <c r="JD493" s="136"/>
      <c r="JE493" s="136"/>
      <c r="JF493" s="136"/>
      <c r="JG493" s="136"/>
      <c r="JH493" s="136"/>
      <c r="JI493" s="136"/>
      <c r="JJ493" s="136"/>
      <c r="JK493" s="136"/>
      <c r="JL493" s="136"/>
      <c r="JM493" s="136"/>
      <c r="JN493" s="136"/>
      <c r="JO493" s="136"/>
      <c r="JP493" s="136"/>
      <c r="JQ493" s="136"/>
      <c r="JR493" s="136"/>
      <c r="JS493" s="136"/>
      <c r="JT493" s="136"/>
      <c r="JU493" s="136"/>
      <c r="JV493" s="136"/>
      <c r="JW493" s="136"/>
      <c r="JX493" s="136"/>
      <c r="JY493" s="136"/>
      <c r="JZ493" s="136"/>
      <c r="KA493" s="136"/>
      <c r="KB493" s="136"/>
      <c r="KC493" s="136"/>
      <c r="KD493" s="136"/>
      <c r="KE493" s="136"/>
      <c r="KF493" s="136"/>
      <c r="KG493" s="136"/>
      <c r="KH493" s="136"/>
      <c r="KI493" s="136"/>
      <c r="KJ493" s="136"/>
      <c r="KK493" s="136"/>
      <c r="KL493" s="136"/>
      <c r="KM493" s="136"/>
      <c r="KN493" s="136"/>
      <c r="KO493" s="136"/>
      <c r="KP493" s="136"/>
      <c r="KQ493" s="136"/>
      <c r="KR493" s="136"/>
      <c r="KS493" s="136"/>
      <c r="KT493" s="136"/>
      <c r="KU493" s="136"/>
      <c r="KV493" s="136"/>
      <c r="KW493" s="136"/>
      <c r="KX493" s="136"/>
      <c r="KY493" s="136"/>
      <c r="KZ493" s="136"/>
      <c r="LA493" s="136"/>
      <c r="LB493" s="136"/>
      <c r="LC493" s="136"/>
      <c r="LD493" s="136"/>
      <c r="LE493" s="136"/>
      <c r="LF493" s="136"/>
      <c r="LG493" s="136"/>
      <c r="LH493" s="136"/>
      <c r="LI493" s="136"/>
      <c r="LJ493" s="136"/>
      <c r="LK493" s="136"/>
      <c r="LL493" s="136"/>
      <c r="LM493" s="136"/>
      <c r="LN493" s="136"/>
      <c r="LO493" s="136"/>
      <c r="LP493" s="136"/>
      <c r="LQ493" s="136"/>
      <c r="LR493" s="136"/>
      <c r="LS493" s="136"/>
      <c r="LT493" s="136"/>
      <c r="LU493" s="136"/>
      <c r="LV493" s="136"/>
      <c r="LW493" s="136"/>
      <c r="LX493" s="136"/>
      <c r="LY493" s="136"/>
      <c r="LZ493" s="136"/>
      <c r="MA493" s="136"/>
      <c r="MB493" s="136"/>
      <c r="MC493" s="136"/>
      <c r="MD493" s="136"/>
      <c r="ME493" s="136"/>
      <c r="MF493" s="136"/>
      <c r="MG493" s="136"/>
      <c r="MH493" s="136"/>
      <c r="MI493" s="136"/>
      <c r="MJ493" s="136"/>
      <c r="MK493" s="136"/>
      <c r="ML493" s="136"/>
      <c r="MM493" s="136"/>
      <c r="MN493" s="136"/>
      <c r="MO493" s="136"/>
      <c r="MP493" s="136"/>
      <c r="MQ493" s="136"/>
      <c r="MR493" s="136"/>
      <c r="MS493" s="136"/>
      <c r="MT493" s="136"/>
      <c r="MU493" s="136"/>
      <c r="MV493" s="136"/>
      <c r="MW493" s="136"/>
      <c r="MX493" s="136"/>
      <c r="MY493" s="136"/>
      <c r="MZ493" s="136"/>
      <c r="NA493" s="136"/>
      <c r="NB493" s="136"/>
      <c r="NC493" s="136"/>
      <c r="ND493" s="136"/>
      <c r="NE493" s="136"/>
      <c r="NF493" s="136"/>
      <c r="NG493" s="136"/>
      <c r="NH493" s="136"/>
      <c r="NI493" s="136"/>
      <c r="NJ493" s="136"/>
      <c r="NK493" s="136"/>
      <c r="NL493" s="136"/>
      <c r="NM493" s="136"/>
      <c r="NN493" s="136"/>
      <c r="NO493" s="136"/>
      <c r="NP493" s="136"/>
      <c r="NQ493" s="136"/>
      <c r="NR493" s="136"/>
      <c r="NS493" s="136"/>
      <c r="NT493" s="136"/>
      <c r="NU493" s="136"/>
      <c r="NV493" s="136"/>
      <c r="NW493" s="136"/>
      <c r="NX493" s="136"/>
      <c r="NY493" s="136"/>
      <c r="NZ493" s="136"/>
      <c r="OA493" s="136"/>
      <c r="OB493" s="136"/>
      <c r="OC493" s="136"/>
      <c r="OD493" s="136"/>
      <c r="OE493" s="136"/>
      <c r="OF493" s="136"/>
      <c r="OG493" s="136"/>
      <c r="OH493" s="136"/>
      <c r="OI493" s="136"/>
      <c r="OJ493" s="136"/>
      <c r="OK493" s="136"/>
      <c r="OL493" s="136"/>
      <c r="OM493" s="136"/>
      <c r="ON493" s="136"/>
    </row>
    <row r="494" spans="1:404" ht="20.25" customHeight="1">
      <c r="A494" s="25">
        <v>40320</v>
      </c>
      <c r="B494" s="26" t="s">
        <v>151</v>
      </c>
      <c r="C494" s="27">
        <v>2</v>
      </c>
      <c r="D494" s="14">
        <v>-3.3538800000000002</v>
      </c>
      <c r="E494" s="23">
        <v>-60.27449</v>
      </c>
      <c r="F494" s="11" t="s">
        <v>16</v>
      </c>
      <c r="G494" s="13">
        <v>12</v>
      </c>
      <c r="H494" s="11" t="s">
        <v>93</v>
      </c>
      <c r="I494" s="12" t="s">
        <v>535</v>
      </c>
      <c r="J494" s="12" t="s">
        <v>1931</v>
      </c>
      <c r="K494" s="24" t="s">
        <v>546</v>
      </c>
      <c r="L494" s="136">
        <v>1</v>
      </c>
      <c r="M494" s="28">
        <v>8.6</v>
      </c>
      <c r="N494" s="28">
        <v>0.77</v>
      </c>
      <c r="O494" s="28">
        <v>31.07</v>
      </c>
      <c r="P494" s="28">
        <v>62</v>
      </c>
      <c r="Q494" s="28">
        <v>0.46</v>
      </c>
      <c r="R494" s="236">
        <v>69.400000000000006</v>
      </c>
      <c r="S494" s="236">
        <v>5.15</v>
      </c>
      <c r="T494" s="236">
        <v>3.75</v>
      </c>
      <c r="U494" s="236">
        <v>0.875</v>
      </c>
      <c r="V494" s="21" t="s">
        <v>15</v>
      </c>
      <c r="W494" s="28">
        <v>7.07</v>
      </c>
      <c r="X494" s="28">
        <v>0.98</v>
      </c>
      <c r="Y494" s="28">
        <v>7.15</v>
      </c>
      <c r="Z494" s="236">
        <v>10.67</v>
      </c>
      <c r="AA494" s="167">
        <v>8</v>
      </c>
      <c r="AB494" s="167">
        <v>6.72</v>
      </c>
      <c r="AC494" s="167">
        <v>28.51</v>
      </c>
      <c r="AD494" s="167">
        <v>0.06</v>
      </c>
      <c r="AE494" s="178" t="s">
        <v>1900</v>
      </c>
      <c r="AF494" s="167">
        <v>1.25</v>
      </c>
      <c r="AG494" s="28" t="s">
        <v>1900</v>
      </c>
      <c r="AH494" s="167">
        <v>2.2599999999999998</v>
      </c>
      <c r="AI494" s="206">
        <v>7.95</v>
      </c>
      <c r="AJ494" s="167">
        <v>1.1200000000000001</v>
      </c>
      <c r="AK494" s="167">
        <v>1.79</v>
      </c>
      <c r="AL494" s="167">
        <v>1.01</v>
      </c>
      <c r="AM494" s="206" t="s">
        <v>1907</v>
      </c>
      <c r="AN494" s="29" t="s">
        <v>15</v>
      </c>
      <c r="AO494" s="205">
        <v>7.2666666666666666</v>
      </c>
      <c r="AP494" s="205">
        <v>2.7066666666666666</v>
      </c>
      <c r="AQ494" s="217">
        <f t="shared" si="136"/>
        <v>9.9733333333333327</v>
      </c>
      <c r="AR494" s="261">
        <f t="shared" si="67"/>
        <v>0.72860962566844922</v>
      </c>
      <c r="AS494" s="28">
        <v>0.68</v>
      </c>
      <c r="AT494" s="29" t="s">
        <v>15</v>
      </c>
      <c r="AU494" s="29" t="s">
        <v>15</v>
      </c>
      <c r="AV494" s="29" t="s">
        <v>15</v>
      </c>
      <c r="AW494" s="204" t="str">
        <f t="shared" si="137"/>
        <v>&lt;0.17</v>
      </c>
      <c r="AX494" s="28">
        <v>4.4845600000000001</v>
      </c>
      <c r="AY494" s="28">
        <v>1.28609</v>
      </c>
      <c r="AZ494" s="217">
        <f t="shared" si="102"/>
        <v>0.19432835233375048</v>
      </c>
      <c r="BA494" s="28">
        <v>3.1984699999999999</v>
      </c>
      <c r="BB494" s="248">
        <f t="shared" ref="BB494" si="139">(BA494*62.004*0.001)/0.2259</f>
        <v>0.87790143373173968</v>
      </c>
      <c r="BC494" s="28">
        <v>1.2009700000000001</v>
      </c>
      <c r="BD494" s="206">
        <f t="shared" si="104"/>
        <v>0.3497573772033119</v>
      </c>
      <c r="BE494" s="29" t="s">
        <v>15</v>
      </c>
      <c r="BF494" s="235">
        <v>2.2599999999999998</v>
      </c>
      <c r="BG494" s="217" t="s">
        <v>15</v>
      </c>
      <c r="BH494" s="29" t="s">
        <v>15</v>
      </c>
      <c r="BI494" s="29" t="s">
        <v>15</v>
      </c>
      <c r="BJ494" s="309">
        <v>21.464880000000001</v>
      </c>
      <c r="BK494" s="309">
        <v>1585402000</v>
      </c>
      <c r="BL494" s="309">
        <v>271681800</v>
      </c>
      <c r="BM494" s="309">
        <v>0.4751359</v>
      </c>
      <c r="BN494" s="309">
        <v>0.1994147</v>
      </c>
      <c r="BO494" s="309">
        <v>0.17200380000000001</v>
      </c>
      <c r="BP494" s="309">
        <v>0.14076359999999999</v>
      </c>
      <c r="BQ494" s="309">
        <v>4.0481500000000004E-6</v>
      </c>
      <c r="BR494" s="309">
        <v>1.267795E-2</v>
      </c>
      <c r="BS494" s="136">
        <v>14.677150964736899</v>
      </c>
      <c r="BT494" s="136">
        <v>6.7884175777435303</v>
      </c>
      <c r="BU494" s="136">
        <v>-4.3400809954619003E-4</v>
      </c>
      <c r="BV494" s="136">
        <v>4.0346808964386599E-4</v>
      </c>
      <c r="BW494" s="136">
        <v>7.2665227344259598E-4</v>
      </c>
      <c r="BX494" s="136">
        <v>317.08846372928599</v>
      </c>
      <c r="BY494" s="136">
        <v>8907.9208059973007</v>
      </c>
      <c r="BZ494" s="136">
        <v>6.2942226244362007E-2</v>
      </c>
      <c r="CA494" s="309">
        <v>7.7468292349094502E-5</v>
      </c>
      <c r="CB494" s="136">
        <v>3291.1910085363802</v>
      </c>
      <c r="CC494" s="136">
        <v>24939.169425254699</v>
      </c>
      <c r="CD494" s="136">
        <v>8095.7348069051504</v>
      </c>
      <c r="CE494" s="136">
        <v>0</v>
      </c>
      <c r="CF494" s="136">
        <v>73.350264999999993</v>
      </c>
      <c r="CG494" s="136">
        <v>139.08479</v>
      </c>
      <c r="CH494" s="136">
        <v>30.1</v>
      </c>
      <c r="CI494" s="136">
        <v>28.128965517241401</v>
      </c>
      <c r="CJ494" s="136">
        <v>27.585041551246501</v>
      </c>
      <c r="CK494" s="136">
        <v>4.3200000000000002E-2</v>
      </c>
      <c r="CL494" s="136">
        <v>9.1403999999999996</v>
      </c>
      <c r="CM494" s="136">
        <v>33.919199999999996</v>
      </c>
      <c r="CN494" s="136">
        <v>509.61083300000001</v>
      </c>
      <c r="CO494" s="136">
        <v>28680.870600999999</v>
      </c>
      <c r="CP494" s="136">
        <v>69235.738517000005</v>
      </c>
      <c r="CQ494" s="136">
        <v>70</v>
      </c>
      <c r="CR494" s="136">
        <v>79.579310344827604</v>
      </c>
      <c r="CS494" s="136">
        <v>79.318559556786695</v>
      </c>
      <c r="CT494" s="136">
        <v>1005.6</v>
      </c>
      <c r="CU494" s="136">
        <v>1005.35724137931</v>
      </c>
      <c r="CV494" s="136">
        <v>1006.08781163435</v>
      </c>
      <c r="CW494" s="136">
        <v>1.8</v>
      </c>
      <c r="CX494" s="136">
        <v>1.18551724137931</v>
      </c>
      <c r="CY494" s="136">
        <v>1.4855955678670401</v>
      </c>
      <c r="CZ494" s="136">
        <v>198</v>
      </c>
      <c r="DA494" s="136">
        <v>158.97931034482801</v>
      </c>
      <c r="DB494" s="136">
        <v>179.229916897507</v>
      </c>
      <c r="DC494" s="136">
        <v>50.174999999999997</v>
      </c>
      <c r="DD494" s="136">
        <v>3106.7</v>
      </c>
      <c r="DE494" s="136">
        <v>7164.2749999999996</v>
      </c>
      <c r="DF494" s="136">
        <v>402.6</v>
      </c>
      <c r="DG494" s="136">
        <v>28617.575000000001</v>
      </c>
      <c r="DH494" s="136">
        <v>65435.275000000001</v>
      </c>
      <c r="DI494" s="136">
        <v>457.52499999999998</v>
      </c>
      <c r="DJ494" s="136">
        <v>66435.100000000006</v>
      </c>
      <c r="DK494" s="136">
        <v>163835.15</v>
      </c>
      <c r="DL494" s="136">
        <v>440.05</v>
      </c>
      <c r="DM494" s="136">
        <v>61336.925000000003</v>
      </c>
      <c r="DN494" s="136">
        <v>153072.625</v>
      </c>
      <c r="DO494" s="136">
        <v>26.983000000000001</v>
      </c>
      <c r="DP494" s="136">
        <v>1814.682</v>
      </c>
      <c r="DQ494" s="136">
        <v>4211.2479999999996</v>
      </c>
      <c r="DR494" s="136">
        <v>1.0149999999999999</v>
      </c>
      <c r="DS494" s="136">
        <v>56.298999999999999</v>
      </c>
      <c r="DT494" s="136">
        <v>130.96100000000001</v>
      </c>
      <c r="DU494" s="136">
        <v>5.0750000000000002</v>
      </c>
      <c r="DV494" s="136">
        <v>293.55</v>
      </c>
      <c r="DW494" s="136">
        <v>680.3</v>
      </c>
      <c r="DX494" s="136">
        <v>2.15</v>
      </c>
      <c r="DY494" s="136">
        <v>5078.5249999999996</v>
      </c>
      <c r="DZ494" s="136">
        <v>10161.125</v>
      </c>
      <c r="EA494" s="136">
        <v>195.17500000000001</v>
      </c>
      <c r="EB494" s="136">
        <v>8554.25</v>
      </c>
      <c r="EC494" s="136">
        <v>21154.224999999999</v>
      </c>
      <c r="ED494" s="145">
        <v>72.793448589626934</v>
      </c>
      <c r="EE494" s="145">
        <v>0</v>
      </c>
      <c r="EF494" s="145">
        <v>0</v>
      </c>
      <c r="EG494" s="145">
        <v>0</v>
      </c>
      <c r="EH494" s="145">
        <v>0</v>
      </c>
      <c r="EI494" s="145">
        <v>0</v>
      </c>
      <c r="EJ494" s="145">
        <v>0</v>
      </c>
      <c r="EK494" s="145">
        <v>0</v>
      </c>
      <c r="EL494" s="145">
        <v>0</v>
      </c>
      <c r="EM494" s="145">
        <v>0</v>
      </c>
      <c r="EN494" s="145">
        <v>0</v>
      </c>
      <c r="EO494" s="145">
        <v>1091.901728844404</v>
      </c>
      <c r="EP494" s="145">
        <v>0</v>
      </c>
      <c r="EQ494" s="149">
        <v>54.5950864422202</v>
      </c>
      <c r="ER494" s="145">
        <v>0</v>
      </c>
      <c r="ES494" s="145">
        <v>0</v>
      </c>
      <c r="ET494" s="145">
        <v>0</v>
      </c>
      <c r="EU494" s="145">
        <v>0</v>
      </c>
      <c r="EV494" s="145">
        <v>0</v>
      </c>
      <c r="EW494" s="145">
        <v>0</v>
      </c>
      <c r="EX494" s="145">
        <v>0</v>
      </c>
      <c r="EY494" s="145">
        <v>0</v>
      </c>
      <c r="EZ494" s="145">
        <v>0</v>
      </c>
      <c r="FA494" s="145">
        <v>0</v>
      </c>
      <c r="FB494" s="145">
        <v>0</v>
      </c>
      <c r="FC494" s="145">
        <v>0</v>
      </c>
      <c r="FD494" s="145">
        <v>0</v>
      </c>
      <c r="FE494" s="145">
        <v>0</v>
      </c>
      <c r="FF494" s="145">
        <v>18.198362147406733</v>
      </c>
      <c r="FG494" s="145">
        <v>0</v>
      </c>
      <c r="FH494" s="145">
        <v>0</v>
      </c>
      <c r="FI494" s="145">
        <v>0</v>
      </c>
      <c r="FJ494" s="145">
        <v>0</v>
      </c>
      <c r="FK494" s="145">
        <v>0</v>
      </c>
      <c r="FL494" s="145">
        <v>0</v>
      </c>
      <c r="FM494" s="145">
        <v>0</v>
      </c>
      <c r="FN494" s="145">
        <v>0</v>
      </c>
      <c r="FO494" s="145">
        <v>0</v>
      </c>
      <c r="FP494" s="145">
        <v>0</v>
      </c>
      <c r="FQ494" s="145">
        <v>0</v>
      </c>
      <c r="FR494" s="145">
        <v>0</v>
      </c>
      <c r="FS494" s="145">
        <v>36.396724294813467</v>
      </c>
      <c r="FT494" s="145">
        <v>0</v>
      </c>
      <c r="FU494" s="145">
        <v>0</v>
      </c>
      <c r="FV494" s="145">
        <v>0</v>
      </c>
      <c r="FW494" s="145">
        <v>0</v>
      </c>
      <c r="FX494" s="145">
        <v>18.198362147406733</v>
      </c>
      <c r="FY494" s="145">
        <v>0</v>
      </c>
      <c r="FZ494" s="145">
        <v>0</v>
      </c>
      <c r="GA494" s="145">
        <v>18.198362147406733</v>
      </c>
      <c r="GB494" s="145">
        <v>673.33939945404916</v>
      </c>
      <c r="GC494" s="145">
        <v>0</v>
      </c>
      <c r="GD494" s="145">
        <v>0</v>
      </c>
      <c r="GE494" s="145">
        <v>0</v>
      </c>
      <c r="GF494" s="145">
        <v>0</v>
      </c>
      <c r="GG494" s="145">
        <v>0</v>
      </c>
      <c r="GH494" s="145">
        <v>0</v>
      </c>
      <c r="GI494" s="145">
        <v>0</v>
      </c>
      <c r="GJ494" s="145">
        <v>0</v>
      </c>
      <c r="GK494" s="145">
        <v>0</v>
      </c>
      <c r="GL494" s="145">
        <v>0</v>
      </c>
      <c r="GM494" s="145">
        <v>109.1901728844404</v>
      </c>
      <c r="GN494" s="145">
        <v>0</v>
      </c>
      <c r="GO494" s="145">
        <v>0</v>
      </c>
      <c r="GP494" s="145">
        <v>0</v>
      </c>
      <c r="GQ494" s="145">
        <v>0</v>
      </c>
      <c r="GR494" s="145">
        <v>90.991810737033674</v>
      </c>
      <c r="GS494" s="145">
        <v>0</v>
      </c>
      <c r="GT494" s="145">
        <v>18.198362147406733</v>
      </c>
      <c r="GU494" s="145">
        <v>0</v>
      </c>
      <c r="GV494" s="145">
        <v>0</v>
      </c>
      <c r="GW494" s="145">
        <v>0</v>
      </c>
      <c r="GX494" s="145">
        <v>0</v>
      </c>
      <c r="GY494" s="145">
        <v>36.396724294813467</v>
      </c>
      <c r="GZ494" s="145">
        <v>0</v>
      </c>
      <c r="HA494" s="145">
        <v>0</v>
      </c>
      <c r="HB494" s="145">
        <v>0</v>
      </c>
      <c r="HC494" s="145">
        <v>0</v>
      </c>
      <c r="HD494" s="145">
        <v>0</v>
      </c>
      <c r="HE494" s="145">
        <v>0</v>
      </c>
      <c r="HF494" s="145">
        <v>36.396724294813467</v>
      </c>
      <c r="HG494" s="145">
        <v>0</v>
      </c>
      <c r="HH494" s="145">
        <v>0</v>
      </c>
      <c r="HI494" s="145">
        <v>18.198362147406733</v>
      </c>
      <c r="HJ494" s="145">
        <v>0</v>
      </c>
      <c r="HK494" s="145">
        <v>0</v>
      </c>
      <c r="HL494" s="145">
        <v>0</v>
      </c>
      <c r="HM494" s="145">
        <v>54.5950864422202</v>
      </c>
      <c r="HN494" s="145">
        <v>90.991810737033674</v>
      </c>
      <c r="HO494" s="145">
        <v>0</v>
      </c>
      <c r="HP494" s="145">
        <v>0</v>
      </c>
      <c r="HQ494" s="145">
        <v>0</v>
      </c>
      <c r="HR494" s="145">
        <v>0</v>
      </c>
      <c r="HS494" s="145">
        <v>0</v>
      </c>
      <c r="HT494" s="145">
        <v>0</v>
      </c>
      <c r="HU494" s="145">
        <v>0</v>
      </c>
      <c r="HV494" s="145">
        <v>0</v>
      </c>
      <c r="HW494" s="145">
        <v>0</v>
      </c>
      <c r="HX494" s="145">
        <v>18.198362147406733</v>
      </c>
      <c r="HY494" s="145">
        <v>163.78525932666059</v>
      </c>
      <c r="HZ494" s="145">
        <v>0</v>
      </c>
      <c r="IA494" s="145">
        <v>0</v>
      </c>
      <c r="IB494" s="145">
        <v>0</v>
      </c>
      <c r="IC494" s="145">
        <v>0</v>
      </c>
      <c r="ID494" s="145">
        <v>0</v>
      </c>
      <c r="IE494" s="145">
        <v>18.198362147406733</v>
      </c>
      <c r="IF494" s="145">
        <v>0</v>
      </c>
      <c r="IG494" s="145">
        <v>0</v>
      </c>
      <c r="IH494" s="145">
        <v>0</v>
      </c>
      <c r="II494" s="145">
        <v>0</v>
      </c>
      <c r="IJ494" s="145">
        <v>36.396724294813467</v>
      </c>
      <c r="IK494" s="145">
        <v>0</v>
      </c>
      <c r="IL494" s="145">
        <v>0</v>
      </c>
      <c r="IM494" s="145">
        <v>0</v>
      </c>
      <c r="IN494" s="145">
        <v>0</v>
      </c>
      <c r="IO494" s="145">
        <v>0</v>
      </c>
      <c r="IP494" s="145">
        <v>0</v>
      </c>
      <c r="IQ494" s="145">
        <v>0</v>
      </c>
      <c r="IR494" s="145">
        <v>0</v>
      </c>
      <c r="IS494" s="145">
        <v>0</v>
      </c>
      <c r="IT494" s="145">
        <v>0</v>
      </c>
      <c r="IU494" s="145">
        <v>0</v>
      </c>
      <c r="IV494" s="145">
        <v>0</v>
      </c>
      <c r="IW494" s="145">
        <v>0</v>
      </c>
      <c r="IX494" s="145">
        <v>0</v>
      </c>
      <c r="IY494" s="145">
        <v>0</v>
      </c>
      <c r="IZ494" s="145">
        <v>18.198362147406733</v>
      </c>
      <c r="JA494" s="145">
        <v>72.793448589626934</v>
      </c>
      <c r="JB494" s="145">
        <v>0</v>
      </c>
      <c r="JC494" s="145">
        <v>0</v>
      </c>
      <c r="JD494" s="145">
        <v>0</v>
      </c>
      <c r="JE494" s="145">
        <v>0</v>
      </c>
      <c r="JF494" s="145">
        <v>0</v>
      </c>
      <c r="JG494" s="145">
        <v>0</v>
      </c>
      <c r="JH494" s="145">
        <v>18.198362147406733</v>
      </c>
      <c r="JI494" s="145">
        <v>0</v>
      </c>
      <c r="JJ494" s="145">
        <v>127.38853503184714</v>
      </c>
      <c r="JK494" s="145">
        <v>0</v>
      </c>
      <c r="JL494" s="145">
        <v>0</v>
      </c>
      <c r="JM494" s="145">
        <v>0</v>
      </c>
      <c r="JN494" s="145">
        <v>0</v>
      </c>
      <c r="JO494" s="145">
        <v>54.5950864422202</v>
      </c>
      <c r="JP494" s="145">
        <v>54.5950864422202</v>
      </c>
      <c r="JQ494" s="145">
        <v>0</v>
      </c>
      <c r="JR494" s="145">
        <v>0</v>
      </c>
      <c r="JS494" s="145">
        <v>0</v>
      </c>
      <c r="JT494" s="145">
        <v>0</v>
      </c>
      <c r="JU494" s="145">
        <v>0</v>
      </c>
      <c r="JV494" s="145">
        <v>454.95905368516833</v>
      </c>
      <c r="JW494" s="145">
        <v>0</v>
      </c>
      <c r="JX494" s="145">
        <v>0</v>
      </c>
      <c r="JY494" s="145">
        <v>36.396724294813467</v>
      </c>
      <c r="JZ494" s="145">
        <v>0</v>
      </c>
      <c r="KA494" s="145">
        <v>72.793448589626934</v>
      </c>
      <c r="KB494" s="145">
        <v>18.198362147406733</v>
      </c>
      <c r="KC494" s="145">
        <v>90.991810737033674</v>
      </c>
      <c r="KD494" s="145">
        <v>363.9672429481347</v>
      </c>
      <c r="KE494" s="145">
        <v>0</v>
      </c>
      <c r="KF494" s="145">
        <v>0</v>
      </c>
      <c r="KG494" s="145">
        <v>0</v>
      </c>
      <c r="KH494" s="145">
        <v>0</v>
      </c>
      <c r="KI494" s="145">
        <v>0</v>
      </c>
      <c r="KJ494" s="145">
        <v>0</v>
      </c>
      <c r="KK494" s="145">
        <v>72.793448589626934</v>
      </c>
      <c r="KL494" s="145">
        <v>18.198362147406733</v>
      </c>
      <c r="KM494" s="145">
        <v>127.38853503184714</v>
      </c>
      <c r="KN494" s="145">
        <v>36.396724294813467</v>
      </c>
      <c r="KO494" s="145">
        <v>90.991810737033674</v>
      </c>
      <c r="KP494" s="145">
        <v>0</v>
      </c>
      <c r="KQ494" s="145">
        <v>0</v>
      </c>
      <c r="KR494" s="145">
        <v>0</v>
      </c>
      <c r="KS494" s="145">
        <v>18.198362147406733</v>
      </c>
      <c r="KT494" s="145">
        <v>0</v>
      </c>
      <c r="KU494" s="145">
        <v>18.198362147406733</v>
      </c>
      <c r="KV494" s="145">
        <v>36.396724294813467</v>
      </c>
      <c r="KW494" s="145">
        <v>0</v>
      </c>
      <c r="KX494" s="145">
        <v>0</v>
      </c>
      <c r="KY494" s="145">
        <v>0</v>
      </c>
      <c r="KZ494" s="145">
        <v>0</v>
      </c>
      <c r="LA494" s="145">
        <v>72.793448589626934</v>
      </c>
      <c r="LB494" s="145">
        <v>0</v>
      </c>
      <c r="LC494" s="145">
        <v>0</v>
      </c>
      <c r="LD494" s="145">
        <v>90.991810737033674</v>
      </c>
      <c r="LE494" s="145">
        <v>163.78525932666059</v>
      </c>
      <c r="LF494" s="145">
        <v>0</v>
      </c>
      <c r="LG494" s="145">
        <v>72.793448589626934</v>
      </c>
      <c r="LH494" s="145">
        <v>0</v>
      </c>
      <c r="LI494" s="145">
        <v>0</v>
      </c>
      <c r="LJ494" s="145">
        <v>0</v>
      </c>
      <c r="LK494" s="145">
        <v>0</v>
      </c>
      <c r="LL494" s="146">
        <v>18.198362147406733</v>
      </c>
      <c r="LM494" s="145">
        <v>18.198362147406733</v>
      </c>
      <c r="LN494" s="145">
        <v>0</v>
      </c>
      <c r="LO494" s="145">
        <v>0</v>
      </c>
      <c r="LP494" s="145">
        <v>0</v>
      </c>
      <c r="LQ494" s="145">
        <v>18.198362147406733</v>
      </c>
      <c r="LR494" s="145">
        <v>0</v>
      </c>
      <c r="LS494" s="145">
        <v>0</v>
      </c>
      <c r="LT494" s="145">
        <v>0</v>
      </c>
      <c r="LU494" s="145">
        <v>0</v>
      </c>
      <c r="LV494" s="145">
        <v>0</v>
      </c>
      <c r="LW494" s="145">
        <v>0</v>
      </c>
      <c r="LX494" s="145">
        <v>0</v>
      </c>
      <c r="LY494" s="145">
        <v>0</v>
      </c>
      <c r="LZ494" s="145">
        <v>0</v>
      </c>
      <c r="MA494" s="145">
        <v>0</v>
      </c>
      <c r="MB494" s="145">
        <v>0</v>
      </c>
      <c r="MC494" s="145">
        <v>0</v>
      </c>
      <c r="MD494" s="145">
        <v>0</v>
      </c>
      <c r="ME494" s="145">
        <v>0</v>
      </c>
      <c r="MF494" s="145">
        <v>0</v>
      </c>
      <c r="MG494" s="145">
        <v>0</v>
      </c>
      <c r="MH494" s="145">
        <v>18.198362147406733</v>
      </c>
      <c r="MI494" s="145">
        <v>0</v>
      </c>
      <c r="MJ494" s="145">
        <v>90.991810737033674</v>
      </c>
      <c r="MK494" s="145">
        <v>0</v>
      </c>
      <c r="ML494" s="145">
        <v>0</v>
      </c>
      <c r="MM494" s="145">
        <v>18.198362147406733</v>
      </c>
      <c r="MN494" s="145">
        <v>0</v>
      </c>
      <c r="MO494" s="145">
        <v>0</v>
      </c>
      <c r="MP494" s="145">
        <v>0</v>
      </c>
      <c r="MQ494" s="145">
        <v>0</v>
      </c>
      <c r="MR494" s="145">
        <v>0</v>
      </c>
      <c r="MS494" s="145">
        <v>0</v>
      </c>
      <c r="MT494" s="145">
        <v>0</v>
      </c>
      <c r="MU494" s="145">
        <v>0</v>
      </c>
      <c r="MV494" s="145">
        <v>18.198362147406733</v>
      </c>
      <c r="MW494" s="145">
        <v>72.793448589626934</v>
      </c>
      <c r="MX494" s="145">
        <v>0</v>
      </c>
      <c r="MY494" s="145">
        <v>0</v>
      </c>
      <c r="MZ494" s="145">
        <v>0</v>
      </c>
      <c r="NA494" s="145">
        <v>18.198362147406733</v>
      </c>
      <c r="NB494" s="145">
        <v>0</v>
      </c>
      <c r="NC494" s="145">
        <v>0</v>
      </c>
      <c r="ND494" s="145">
        <v>0</v>
      </c>
      <c r="NE494" s="145">
        <v>0</v>
      </c>
      <c r="NF494" s="145">
        <v>0</v>
      </c>
      <c r="NG494" s="145">
        <v>0</v>
      </c>
      <c r="NH494" s="145">
        <v>0</v>
      </c>
      <c r="NI494" s="145">
        <v>0</v>
      </c>
      <c r="NJ494" s="145">
        <v>0</v>
      </c>
      <c r="NK494" s="145">
        <v>0</v>
      </c>
      <c r="NL494" s="145">
        <v>0</v>
      </c>
      <c r="NM494" s="145">
        <v>0</v>
      </c>
      <c r="NN494" s="145">
        <v>18.198362147406733</v>
      </c>
      <c r="NO494" s="145">
        <v>0</v>
      </c>
      <c r="NP494" s="145">
        <v>0</v>
      </c>
      <c r="NQ494" s="145">
        <v>0</v>
      </c>
      <c r="NR494" s="145">
        <v>72.793448589626934</v>
      </c>
      <c r="NS494" s="145">
        <v>0</v>
      </c>
      <c r="NT494" s="145">
        <v>0</v>
      </c>
      <c r="NU494" s="145">
        <v>0</v>
      </c>
      <c r="NV494" s="145">
        <v>0</v>
      </c>
      <c r="NW494" s="145">
        <v>18.198362147406733</v>
      </c>
      <c r="NX494" s="145">
        <v>0</v>
      </c>
      <c r="NY494" s="145">
        <v>0</v>
      </c>
      <c r="NZ494" s="145">
        <v>0</v>
      </c>
      <c r="OA494" s="145">
        <v>0</v>
      </c>
      <c r="OB494" s="145">
        <v>0</v>
      </c>
      <c r="OC494" s="145">
        <v>18.198362147406733</v>
      </c>
      <c r="OD494" s="145">
        <v>0</v>
      </c>
      <c r="OE494" s="145">
        <v>0</v>
      </c>
      <c r="OF494" s="145">
        <v>0</v>
      </c>
      <c r="OG494" s="145">
        <v>0</v>
      </c>
      <c r="OH494" s="145">
        <v>0</v>
      </c>
      <c r="OI494" s="145">
        <v>0</v>
      </c>
      <c r="OJ494" s="145">
        <v>0</v>
      </c>
      <c r="OK494" s="145">
        <v>0</v>
      </c>
      <c r="OL494" s="145">
        <v>0</v>
      </c>
      <c r="OM494" s="145">
        <v>0</v>
      </c>
      <c r="ON494" s="145">
        <v>0</v>
      </c>
    </row>
    <row r="495" spans="1:404" ht="20.25" customHeight="1">
      <c r="A495" s="25">
        <v>40320</v>
      </c>
      <c r="B495" s="26" t="s">
        <v>151</v>
      </c>
      <c r="C495" s="27">
        <v>2</v>
      </c>
      <c r="D495" s="14">
        <v>-3.3538800000000002</v>
      </c>
      <c r="E495" s="23">
        <v>-60.27449</v>
      </c>
      <c r="F495" s="11" t="s">
        <v>16</v>
      </c>
      <c r="G495" s="13">
        <v>12</v>
      </c>
      <c r="H495" s="11" t="s">
        <v>93</v>
      </c>
      <c r="I495" s="12" t="s">
        <v>603</v>
      </c>
      <c r="J495" s="12" t="s">
        <v>1931</v>
      </c>
      <c r="K495" s="24" t="s">
        <v>546</v>
      </c>
      <c r="L495" s="136">
        <v>0</v>
      </c>
      <c r="M495" s="28">
        <v>8.6</v>
      </c>
      <c r="N495" s="28">
        <v>0.77</v>
      </c>
      <c r="O495" s="28">
        <v>28.63</v>
      </c>
      <c r="P495" s="28">
        <v>67</v>
      </c>
      <c r="Q495" s="28">
        <v>5.98</v>
      </c>
      <c r="R495" s="228">
        <v>4.1000000000000005</v>
      </c>
      <c r="S495" s="228">
        <v>0.31666666666666665</v>
      </c>
      <c r="T495" s="228">
        <v>2.8333333333333335</v>
      </c>
      <c r="U495" s="228">
        <v>0.66666666666666663</v>
      </c>
      <c r="V495" s="21" t="s">
        <v>15</v>
      </c>
      <c r="W495" s="28">
        <v>6.78</v>
      </c>
      <c r="X495" s="28">
        <v>1.6</v>
      </c>
      <c r="Y495" s="28">
        <v>8.75</v>
      </c>
      <c r="Z495" s="228">
        <v>25.14</v>
      </c>
      <c r="AA495" s="20">
        <v>21</v>
      </c>
      <c r="AB495" s="20">
        <v>6.56</v>
      </c>
      <c r="AC495" s="20">
        <v>28.68</v>
      </c>
      <c r="AD495" s="20">
        <v>0.06</v>
      </c>
      <c r="AE495" s="178" t="s">
        <v>1900</v>
      </c>
      <c r="AF495" s="20">
        <v>1.22</v>
      </c>
      <c r="AG495" s="28" t="s">
        <v>1900</v>
      </c>
      <c r="AH495" s="20">
        <v>2.2200000000000002</v>
      </c>
      <c r="AI495" s="204">
        <v>7.91</v>
      </c>
      <c r="AJ495" s="20">
        <v>0.95</v>
      </c>
      <c r="AK495" s="20">
        <v>1.68</v>
      </c>
      <c r="AL495" s="20">
        <v>0.9</v>
      </c>
      <c r="AM495" s="204">
        <v>0.13678472</v>
      </c>
      <c r="AN495" s="29" t="s">
        <v>15</v>
      </c>
      <c r="AO495" s="204" t="s">
        <v>15</v>
      </c>
      <c r="AP495" s="204" t="s">
        <v>15</v>
      </c>
      <c r="AQ495" s="205" t="s">
        <v>15</v>
      </c>
      <c r="AR495" s="261" t="str">
        <f t="shared" si="67"/>
        <v>NaN</v>
      </c>
      <c r="AS495" s="29" t="s">
        <v>15</v>
      </c>
      <c r="AT495" s="29" t="s">
        <v>15</v>
      </c>
      <c r="AU495" s="29" t="s">
        <v>15</v>
      </c>
      <c r="AV495" s="29" t="s">
        <v>15</v>
      </c>
      <c r="AW495" s="204">
        <f t="shared" si="96"/>
        <v>7.582978922295446</v>
      </c>
      <c r="AX495" s="28">
        <v>0.89109000000000005</v>
      </c>
      <c r="AY495" s="28">
        <v>0.48168</v>
      </c>
      <c r="AZ495" s="217">
        <f t="shared" si="102"/>
        <v>7.278190542817449E-2</v>
      </c>
      <c r="BA495" s="28">
        <v>0.40941</v>
      </c>
      <c r="BB495" s="248">
        <f t="shared" ref="BB495" si="140">(BA495*62.004*0.001)/0.2259</f>
        <v>0.11237298645418327</v>
      </c>
      <c r="BC495" s="28">
        <v>0.82016999999999995</v>
      </c>
      <c r="BD495" s="206">
        <f t="shared" si="104"/>
        <v>0.23885734702851888</v>
      </c>
      <c r="BE495" s="29" t="s">
        <v>15</v>
      </c>
      <c r="BF495" s="233">
        <v>2.2200000000000002</v>
      </c>
      <c r="BG495" s="217">
        <f t="shared" si="107"/>
        <v>0.11869374117391562</v>
      </c>
      <c r="BH495" s="29" t="s">
        <v>15</v>
      </c>
      <c r="BI495" s="29" t="s">
        <v>15</v>
      </c>
      <c r="BJ495" s="309">
        <v>21.464880000000001</v>
      </c>
      <c r="BK495" s="309">
        <v>1585402000</v>
      </c>
      <c r="BL495" s="309">
        <v>271681800</v>
      </c>
      <c r="BM495" s="309">
        <v>0.4751359</v>
      </c>
      <c r="BN495" s="309">
        <v>0.1994147</v>
      </c>
      <c r="BO495" s="309">
        <v>0.17200380000000001</v>
      </c>
      <c r="BP495" s="309">
        <v>0.14076359999999999</v>
      </c>
      <c r="BQ495" s="309">
        <v>4.0481500000000004E-6</v>
      </c>
      <c r="BR495" s="309">
        <v>1.267795E-2</v>
      </c>
      <c r="BS495" s="136">
        <v>14.677150964736899</v>
      </c>
      <c r="BT495" s="136">
        <v>6.7884175777435303</v>
      </c>
      <c r="BU495" s="136">
        <v>-4.3400809954619003E-4</v>
      </c>
      <c r="BV495" s="136">
        <v>4.0346808964386599E-4</v>
      </c>
      <c r="BW495" s="136">
        <v>7.2665227344259598E-4</v>
      </c>
      <c r="BX495" s="136">
        <v>317.08846372928599</v>
      </c>
      <c r="BY495" s="136">
        <v>8907.9208059973007</v>
      </c>
      <c r="BZ495" s="136">
        <v>6.2942226244362007E-2</v>
      </c>
      <c r="CA495" s="309">
        <v>7.7468292349094502E-5</v>
      </c>
      <c r="CB495" s="136">
        <v>3291.1910085363802</v>
      </c>
      <c r="CC495" s="136">
        <v>24939.169425254699</v>
      </c>
      <c r="CD495" s="136">
        <v>8095.7348069051504</v>
      </c>
      <c r="CE495" s="136">
        <v>0</v>
      </c>
      <c r="CF495" s="136">
        <v>73.350264999999993</v>
      </c>
      <c r="CG495" s="136">
        <v>139.08479</v>
      </c>
      <c r="CH495" s="136">
        <v>30.1</v>
      </c>
      <c r="CI495" s="136">
        <v>28.128965517241401</v>
      </c>
      <c r="CJ495" s="136">
        <v>27.585041551246501</v>
      </c>
      <c r="CK495" s="136">
        <v>4.3200000000000002E-2</v>
      </c>
      <c r="CL495" s="136">
        <v>9.1403999999999996</v>
      </c>
      <c r="CM495" s="136">
        <v>33.919199999999996</v>
      </c>
      <c r="CN495" s="136">
        <v>509.61083300000001</v>
      </c>
      <c r="CO495" s="136">
        <v>28680.870600999999</v>
      </c>
      <c r="CP495" s="136">
        <v>69235.738517000005</v>
      </c>
      <c r="CQ495" s="136">
        <v>70</v>
      </c>
      <c r="CR495" s="136">
        <v>79.579310344827604</v>
      </c>
      <c r="CS495" s="136">
        <v>79.318559556786695</v>
      </c>
      <c r="CT495" s="136">
        <v>1005.6</v>
      </c>
      <c r="CU495" s="136">
        <v>1005.35724137931</v>
      </c>
      <c r="CV495" s="136">
        <v>1006.08781163435</v>
      </c>
      <c r="CW495" s="136">
        <v>1.8</v>
      </c>
      <c r="CX495" s="136">
        <v>1.18551724137931</v>
      </c>
      <c r="CY495" s="136">
        <v>1.4855955678670401</v>
      </c>
      <c r="CZ495" s="136">
        <v>198</v>
      </c>
      <c r="DA495" s="136">
        <v>158.97931034482801</v>
      </c>
      <c r="DB495" s="136">
        <v>179.229916897507</v>
      </c>
      <c r="DC495" s="136">
        <v>50.174999999999997</v>
      </c>
      <c r="DD495" s="136">
        <v>3106.7</v>
      </c>
      <c r="DE495" s="136">
        <v>7164.2749999999996</v>
      </c>
      <c r="DF495" s="136">
        <v>402.6</v>
      </c>
      <c r="DG495" s="136">
        <v>28617.575000000001</v>
      </c>
      <c r="DH495" s="136">
        <v>65435.275000000001</v>
      </c>
      <c r="DI495" s="136">
        <v>457.52499999999998</v>
      </c>
      <c r="DJ495" s="136">
        <v>66435.100000000006</v>
      </c>
      <c r="DK495" s="136">
        <v>163835.15</v>
      </c>
      <c r="DL495" s="136">
        <v>440.05</v>
      </c>
      <c r="DM495" s="136">
        <v>61336.925000000003</v>
      </c>
      <c r="DN495" s="136">
        <v>153072.625</v>
      </c>
      <c r="DO495" s="136">
        <v>26.983000000000001</v>
      </c>
      <c r="DP495" s="136">
        <v>1814.682</v>
      </c>
      <c r="DQ495" s="136">
        <v>4211.2479999999996</v>
      </c>
      <c r="DR495" s="136">
        <v>1.0149999999999999</v>
      </c>
      <c r="DS495" s="136">
        <v>56.298999999999999</v>
      </c>
      <c r="DT495" s="136">
        <v>130.96100000000001</v>
      </c>
      <c r="DU495" s="136">
        <v>5.0750000000000002</v>
      </c>
      <c r="DV495" s="136">
        <v>293.55</v>
      </c>
      <c r="DW495" s="136">
        <v>680.3</v>
      </c>
      <c r="DX495" s="136">
        <v>2.15</v>
      </c>
      <c r="DY495" s="136">
        <v>5078.5249999999996</v>
      </c>
      <c r="DZ495" s="136">
        <v>10161.125</v>
      </c>
      <c r="EA495" s="136">
        <v>195.17500000000001</v>
      </c>
      <c r="EB495" s="136">
        <v>8554.25</v>
      </c>
      <c r="EC495" s="136">
        <v>21154.224999999999</v>
      </c>
      <c r="ED495" s="136"/>
      <c r="EE495" s="136"/>
      <c r="EF495" s="136"/>
      <c r="EG495" s="136"/>
      <c r="EH495" s="136"/>
      <c r="EI495" s="136"/>
      <c r="EJ495" s="136"/>
      <c r="EK495" s="136"/>
      <c r="EL495" s="136"/>
      <c r="EM495" s="136"/>
      <c r="EN495" s="136"/>
      <c r="EO495" s="136"/>
      <c r="EP495" s="136"/>
      <c r="ER495" s="136"/>
      <c r="ES495" s="136"/>
      <c r="ET495" s="136"/>
      <c r="EU495" s="136"/>
      <c r="EV495" s="136"/>
      <c r="EW495" s="136"/>
      <c r="EX495" s="136"/>
      <c r="EY495" s="136"/>
      <c r="EZ495" s="136"/>
      <c r="FA495" s="136"/>
      <c r="FB495" s="136"/>
      <c r="FC495" s="136"/>
      <c r="FD495" s="136"/>
      <c r="FE495" s="136"/>
      <c r="FF495" s="136"/>
      <c r="FG495" s="136"/>
      <c r="FH495" s="136"/>
      <c r="FI495" s="136"/>
      <c r="FJ495" s="136"/>
      <c r="FK495" s="136"/>
      <c r="FL495" s="136"/>
      <c r="FM495" s="136"/>
      <c r="FN495" s="136"/>
      <c r="FO495" s="136"/>
      <c r="FP495" s="136"/>
      <c r="FQ495" s="136"/>
      <c r="FR495" s="136"/>
      <c r="FS495" s="136"/>
      <c r="FT495" s="136"/>
      <c r="FU495" s="136"/>
      <c r="FV495" s="136"/>
      <c r="FW495" s="136"/>
      <c r="FX495" s="136"/>
      <c r="FY495" s="136"/>
      <c r="FZ495" s="136"/>
      <c r="GA495" s="136"/>
      <c r="GB495" s="136"/>
      <c r="GC495" s="136"/>
      <c r="GD495" s="136"/>
      <c r="GE495" s="136"/>
      <c r="GF495" s="136"/>
      <c r="GG495" s="136"/>
      <c r="GH495" s="136"/>
      <c r="GI495" s="136"/>
      <c r="GJ495" s="136"/>
      <c r="GK495" s="136"/>
      <c r="GL495" s="136"/>
      <c r="GM495" s="136"/>
      <c r="GN495" s="136"/>
      <c r="GO495" s="136"/>
      <c r="GP495" s="136"/>
      <c r="GQ495" s="136"/>
      <c r="GR495" s="136"/>
      <c r="GS495" s="136"/>
      <c r="GT495" s="136"/>
      <c r="GU495" s="136"/>
      <c r="GV495" s="136"/>
      <c r="GW495" s="136"/>
      <c r="GX495" s="136"/>
      <c r="GY495" s="136"/>
      <c r="GZ495" s="136"/>
      <c r="HA495" s="136"/>
      <c r="HB495" s="136"/>
      <c r="HC495" s="136"/>
      <c r="HD495" s="136"/>
      <c r="HE495" s="136"/>
      <c r="HF495" s="136"/>
      <c r="HG495" s="136"/>
      <c r="HH495" s="136"/>
      <c r="HI495" s="136"/>
      <c r="HJ495" s="136"/>
      <c r="HK495" s="136"/>
      <c r="HL495" s="136"/>
      <c r="HM495" s="136"/>
      <c r="HN495" s="136"/>
      <c r="HO495" s="136"/>
      <c r="HP495" s="136"/>
      <c r="HQ495" s="136"/>
      <c r="HR495" s="136"/>
      <c r="HS495" s="136"/>
      <c r="HT495" s="136"/>
      <c r="HU495" s="136"/>
      <c r="HV495" s="136"/>
      <c r="HW495" s="136"/>
      <c r="HX495" s="136"/>
      <c r="HY495" s="136"/>
      <c r="HZ495" s="136"/>
      <c r="IA495" s="136"/>
      <c r="IB495" s="136"/>
      <c r="IC495" s="136"/>
      <c r="ID495" s="136"/>
      <c r="IE495" s="136"/>
      <c r="IF495" s="136"/>
      <c r="IG495" s="136"/>
      <c r="IH495" s="136"/>
      <c r="II495" s="136"/>
      <c r="IJ495" s="136"/>
      <c r="IK495" s="136"/>
      <c r="IL495" s="136"/>
      <c r="IM495" s="136"/>
      <c r="IN495" s="136"/>
      <c r="IO495" s="136"/>
      <c r="IP495" s="136"/>
      <c r="IQ495" s="136"/>
      <c r="IR495" s="136"/>
      <c r="IS495" s="136"/>
      <c r="IT495" s="136"/>
      <c r="IU495" s="136"/>
      <c r="IV495" s="136"/>
      <c r="IW495" s="136"/>
      <c r="IX495" s="136"/>
      <c r="IY495" s="136"/>
      <c r="IZ495" s="136"/>
      <c r="JA495" s="136"/>
      <c r="JB495" s="136"/>
      <c r="JC495" s="136"/>
      <c r="JD495" s="136"/>
      <c r="JE495" s="136"/>
      <c r="JF495" s="136"/>
      <c r="JG495" s="136"/>
      <c r="JH495" s="136"/>
      <c r="JI495" s="136"/>
      <c r="JJ495" s="136"/>
      <c r="JK495" s="136"/>
      <c r="JL495" s="136"/>
      <c r="JM495" s="136"/>
      <c r="JN495" s="136"/>
      <c r="JO495" s="136"/>
      <c r="JP495" s="136"/>
      <c r="JQ495" s="136"/>
      <c r="JR495" s="136"/>
      <c r="JS495" s="136"/>
      <c r="JT495" s="136"/>
      <c r="JU495" s="136"/>
      <c r="JV495" s="136"/>
      <c r="JW495" s="136"/>
      <c r="JX495" s="136"/>
      <c r="JY495" s="136"/>
      <c r="JZ495" s="136"/>
      <c r="KA495" s="136"/>
      <c r="KB495" s="136"/>
      <c r="KC495" s="136"/>
      <c r="KD495" s="136"/>
      <c r="KE495" s="136"/>
      <c r="KF495" s="136"/>
      <c r="KG495" s="136"/>
      <c r="KH495" s="136"/>
      <c r="KI495" s="136"/>
      <c r="KJ495" s="136"/>
      <c r="KK495" s="136"/>
      <c r="KL495" s="136"/>
      <c r="KM495" s="136"/>
      <c r="KN495" s="136"/>
      <c r="KO495" s="136"/>
      <c r="KP495" s="136"/>
      <c r="KQ495" s="136"/>
      <c r="KR495" s="136"/>
      <c r="KS495" s="136"/>
      <c r="KT495" s="136"/>
      <c r="KU495" s="136"/>
      <c r="KV495" s="136"/>
      <c r="KW495" s="136"/>
      <c r="KX495" s="136"/>
      <c r="KY495" s="136"/>
      <c r="KZ495" s="136"/>
      <c r="LA495" s="136"/>
      <c r="LB495" s="136"/>
      <c r="LC495" s="136"/>
      <c r="LD495" s="136"/>
      <c r="LE495" s="136"/>
      <c r="LF495" s="136"/>
      <c r="LG495" s="136"/>
      <c r="LH495" s="136"/>
      <c r="LI495" s="136"/>
      <c r="LJ495" s="136"/>
      <c r="LK495" s="136"/>
      <c r="LL495" s="136"/>
      <c r="LM495" s="136"/>
      <c r="LN495" s="136"/>
      <c r="LO495" s="136"/>
      <c r="LP495" s="136"/>
      <c r="LQ495" s="136"/>
      <c r="LR495" s="136"/>
      <c r="LS495" s="136"/>
      <c r="LT495" s="136"/>
      <c r="LU495" s="136"/>
      <c r="LV495" s="136"/>
      <c r="LW495" s="136"/>
      <c r="LX495" s="136"/>
      <c r="LY495" s="136"/>
      <c r="LZ495" s="136"/>
      <c r="MA495" s="136"/>
      <c r="MB495" s="136"/>
      <c r="MC495" s="136"/>
      <c r="MD495" s="136"/>
      <c r="ME495" s="136"/>
      <c r="MF495" s="136"/>
      <c r="MG495" s="136"/>
      <c r="MH495" s="136"/>
      <c r="MI495" s="136"/>
      <c r="MJ495" s="136"/>
      <c r="MK495" s="136"/>
      <c r="ML495" s="136"/>
      <c r="MM495" s="136"/>
      <c r="MN495" s="136"/>
      <c r="MO495" s="136"/>
      <c r="MP495" s="136"/>
      <c r="MQ495" s="136"/>
      <c r="MR495" s="136"/>
      <c r="MS495" s="136"/>
      <c r="MT495" s="136"/>
      <c r="MU495" s="136"/>
      <c r="MV495" s="136"/>
      <c r="MW495" s="136"/>
      <c r="MX495" s="136"/>
      <c r="MY495" s="136"/>
      <c r="MZ495" s="136"/>
      <c r="NA495" s="136"/>
      <c r="NB495" s="136"/>
      <c r="NC495" s="136"/>
      <c r="ND495" s="136"/>
      <c r="NE495" s="136"/>
      <c r="NF495" s="136"/>
      <c r="NG495" s="136"/>
      <c r="NH495" s="136"/>
      <c r="NI495" s="136"/>
      <c r="NJ495" s="136"/>
      <c r="NK495" s="136"/>
      <c r="NL495" s="136"/>
      <c r="NM495" s="136"/>
      <c r="NN495" s="136"/>
      <c r="NO495" s="136"/>
      <c r="NP495" s="136"/>
      <c r="NQ495" s="136"/>
      <c r="NR495" s="136"/>
      <c r="NS495" s="136"/>
      <c r="NT495" s="136"/>
      <c r="NU495" s="136"/>
      <c r="NV495" s="136"/>
      <c r="NW495" s="136"/>
      <c r="NX495" s="136"/>
      <c r="NY495" s="136"/>
      <c r="NZ495" s="136"/>
      <c r="OA495" s="136"/>
      <c r="OB495" s="136"/>
      <c r="OC495" s="136"/>
      <c r="OD495" s="136"/>
      <c r="OE495" s="136"/>
      <c r="OF495" s="136"/>
      <c r="OG495" s="136"/>
      <c r="OH495" s="136"/>
      <c r="OI495" s="136"/>
      <c r="OJ495" s="136"/>
      <c r="OK495" s="136"/>
      <c r="OL495" s="136"/>
      <c r="OM495" s="136"/>
      <c r="ON495" s="136"/>
    </row>
    <row r="496" spans="1:404" ht="20.25" customHeight="1">
      <c r="A496" s="17">
        <v>40321</v>
      </c>
      <c r="B496" s="18" t="s">
        <v>53</v>
      </c>
      <c r="C496" s="19">
        <v>2</v>
      </c>
      <c r="D496" s="14">
        <v>-3.3974099999999998</v>
      </c>
      <c r="E496" s="15">
        <v>-60.286580000000001</v>
      </c>
      <c r="F496" s="11" t="s">
        <v>16</v>
      </c>
      <c r="G496" s="13">
        <v>4</v>
      </c>
      <c r="H496" s="11" t="s">
        <v>81</v>
      </c>
      <c r="I496" s="12" t="s">
        <v>606</v>
      </c>
      <c r="J496" s="12" t="s">
        <v>1931</v>
      </c>
      <c r="K496" s="16" t="s">
        <v>546</v>
      </c>
      <c r="L496" s="136">
        <v>0</v>
      </c>
      <c r="M496" s="20">
        <v>9</v>
      </c>
      <c r="N496" s="20">
        <v>0.7</v>
      </c>
      <c r="O496" s="20">
        <v>29.63</v>
      </c>
      <c r="P496" s="20">
        <v>61</v>
      </c>
      <c r="Q496" s="20">
        <v>1</v>
      </c>
      <c r="R496" s="236">
        <v>72.8</v>
      </c>
      <c r="S496" s="236">
        <v>5.5350000000000001</v>
      </c>
      <c r="T496" s="236">
        <v>5.3000000000000007</v>
      </c>
      <c r="U496" s="236">
        <v>1.25</v>
      </c>
      <c r="V496" s="21" t="s">
        <v>15</v>
      </c>
      <c r="W496" s="20">
        <v>7.14</v>
      </c>
      <c r="X496" s="20">
        <v>1.27</v>
      </c>
      <c r="Y496" s="20">
        <v>7.79</v>
      </c>
      <c r="Z496" s="236">
        <v>26.57</v>
      </c>
      <c r="AA496" s="167">
        <v>7.75</v>
      </c>
      <c r="AB496" s="167">
        <v>6.94</v>
      </c>
      <c r="AC496" s="167">
        <v>28.34</v>
      </c>
      <c r="AD496" s="167">
        <v>0.05</v>
      </c>
      <c r="AE496" s="178" t="s">
        <v>1900</v>
      </c>
      <c r="AF496" s="167">
        <v>1.07</v>
      </c>
      <c r="AG496" s="28" t="s">
        <v>1900</v>
      </c>
      <c r="AH496" s="167">
        <v>2.0299999999999998</v>
      </c>
      <c r="AI496" s="206">
        <v>7.87</v>
      </c>
      <c r="AJ496" s="167">
        <v>1.07</v>
      </c>
      <c r="AK496" s="167">
        <v>1.78</v>
      </c>
      <c r="AL496" s="167">
        <v>0.99</v>
      </c>
      <c r="AM496" s="206" t="s">
        <v>1907</v>
      </c>
      <c r="AN496" s="21" t="s">
        <v>15</v>
      </c>
      <c r="AO496" s="204">
        <v>10.636666666666667</v>
      </c>
      <c r="AP496" s="204">
        <v>1.5566666666666666</v>
      </c>
      <c r="AQ496" s="217">
        <f t="shared" ref="AQ496:AQ497" si="141">AO496+AP496</f>
        <v>12.193333333333333</v>
      </c>
      <c r="AR496" s="261">
        <f t="shared" si="67"/>
        <v>0.8723346090759978</v>
      </c>
      <c r="AS496" s="20">
        <v>2.74</v>
      </c>
      <c r="AT496" s="21" t="s">
        <v>15</v>
      </c>
      <c r="AU496" s="21" t="s">
        <v>15</v>
      </c>
      <c r="AV496" s="21" t="s">
        <v>15</v>
      </c>
      <c r="AW496" s="204" t="str">
        <f t="shared" ref="AW496:AW497" si="142">IF(AM496="&lt;0.003","&lt;0.17",(AM496*1000)/1.28784/14.0067)</f>
        <v>&lt;0.17</v>
      </c>
      <c r="AX496" s="20">
        <v>0.85736000000000001</v>
      </c>
      <c r="AY496" s="20">
        <v>4.8099999999999997E-2</v>
      </c>
      <c r="AZ496" s="217">
        <f t="shared" si="102"/>
        <v>7.2679157347101658E-3</v>
      </c>
      <c r="BA496" s="20">
        <v>0.80925999999999998</v>
      </c>
      <c r="BB496" s="248">
        <f t="shared" ref="BB496" si="143">(BA496*62.004*0.001)/0.2259</f>
        <v>0.22212198778220452</v>
      </c>
      <c r="BC496" s="20">
        <v>0.12526000000000001</v>
      </c>
      <c r="BD496" s="206">
        <f t="shared" si="104"/>
        <v>3.6479353413063485E-2</v>
      </c>
      <c r="BE496" s="20">
        <v>112.5</v>
      </c>
      <c r="BF496" s="206">
        <f t="shared" si="105"/>
        <v>33.963374151667161</v>
      </c>
      <c r="BG496" s="217" t="s">
        <v>15</v>
      </c>
      <c r="BH496" s="21" t="s">
        <v>15</v>
      </c>
      <c r="BI496" s="21" t="s">
        <v>15</v>
      </c>
      <c r="BJ496" s="309">
        <v>21.497769999999999</v>
      </c>
      <c r="BK496" s="309">
        <v>1594365000</v>
      </c>
      <c r="BL496" s="309">
        <v>272212200</v>
      </c>
      <c r="BM496" s="309">
        <v>0.48217759999999998</v>
      </c>
      <c r="BN496" s="309">
        <v>0.1970761</v>
      </c>
      <c r="BO496" s="309">
        <v>0.16969210000000001</v>
      </c>
      <c r="BP496" s="309">
        <v>0.13857320000000001</v>
      </c>
      <c r="BQ496" s="309">
        <v>3.983988E-6</v>
      </c>
      <c r="BR496" s="309">
        <v>1.247701E-2</v>
      </c>
      <c r="BS496" s="136">
        <v>13.0841067632039</v>
      </c>
      <c r="BT496" s="136">
        <v>8.4152453740437796</v>
      </c>
      <c r="BU496" s="136">
        <v>1.7211673548445099E-3</v>
      </c>
      <c r="BV496" s="136">
        <v>-5.8300544818242397E-3</v>
      </c>
      <c r="BW496" s="136">
        <v>6.0795149765908701E-3</v>
      </c>
      <c r="BX496" s="136">
        <v>286.44782324677101</v>
      </c>
      <c r="BY496" s="136">
        <v>4232.5146728312502</v>
      </c>
      <c r="BZ496" s="136">
        <v>6.13085211705015E-2</v>
      </c>
      <c r="CA496" s="136">
        <v>6.7111149377718099E-4</v>
      </c>
      <c r="CB496" s="136">
        <v>51200.104845825103</v>
      </c>
      <c r="CC496" s="136">
        <v>3727.71925299439</v>
      </c>
      <c r="CD496" s="136">
        <v>1423.8976385369399</v>
      </c>
      <c r="CE496" s="136">
        <v>0</v>
      </c>
      <c r="CF496" s="136">
        <v>65.623784000000001</v>
      </c>
      <c r="CG496" s="136">
        <v>145.252882</v>
      </c>
      <c r="CH496" s="136">
        <v>25.6</v>
      </c>
      <c r="CI496" s="136">
        <v>27.9779310344828</v>
      </c>
      <c r="CJ496" s="136">
        <v>27.51108033241</v>
      </c>
      <c r="CK496" s="136">
        <v>0.126</v>
      </c>
      <c r="CL496" s="136">
        <v>9.4716000000000005</v>
      </c>
      <c r="CM496" s="136">
        <v>34.0488</v>
      </c>
      <c r="CN496" s="136">
        <v>19.456944</v>
      </c>
      <c r="CO496" s="136">
        <v>26473.215598999999</v>
      </c>
      <c r="CP496" s="136">
        <v>66772.017915999997</v>
      </c>
      <c r="CQ496" s="136">
        <v>91</v>
      </c>
      <c r="CR496" s="136">
        <v>80.337931034482807</v>
      </c>
      <c r="CS496" s="136">
        <v>79.728531855955694</v>
      </c>
      <c r="CT496" s="136">
        <v>1004.7</v>
      </c>
      <c r="CU496" s="136">
        <v>1005.03586206897</v>
      </c>
      <c r="CV496" s="136">
        <v>1005.99307479224</v>
      </c>
      <c r="CW496" s="136">
        <v>1.8</v>
      </c>
      <c r="CX496" s="136">
        <v>1.17724137931034</v>
      </c>
      <c r="CY496" s="136">
        <v>1.44182825484764</v>
      </c>
      <c r="CZ496" s="136">
        <v>64</v>
      </c>
      <c r="DA496" s="136">
        <v>154.92413793103401</v>
      </c>
      <c r="DB496" s="136">
        <v>181.84487534626001</v>
      </c>
      <c r="DC496" s="136">
        <v>4.9249999999999998</v>
      </c>
      <c r="DD496" s="136">
        <v>2986.45</v>
      </c>
      <c r="DE496" s="136">
        <v>7007.5749999999998</v>
      </c>
      <c r="DF496" s="136">
        <v>137.30000000000001</v>
      </c>
      <c r="DG496" s="136">
        <v>27186.775000000001</v>
      </c>
      <c r="DH496" s="136">
        <v>63765.074999999997</v>
      </c>
      <c r="DI496" s="136">
        <v>457.35</v>
      </c>
      <c r="DJ496" s="136">
        <v>66228.975000000006</v>
      </c>
      <c r="DK496" s="136">
        <v>163665.77499999999</v>
      </c>
      <c r="DL496" s="136">
        <v>425.4</v>
      </c>
      <c r="DM496" s="136">
        <v>61246.675000000003</v>
      </c>
      <c r="DN496" s="136">
        <v>153208.4</v>
      </c>
      <c r="DO496" s="136">
        <v>8.7149999999999999</v>
      </c>
      <c r="DP496" s="136">
        <v>1730.9960000000001</v>
      </c>
      <c r="DQ496" s="136">
        <v>4112.67</v>
      </c>
      <c r="DR496" s="136">
        <v>0.123</v>
      </c>
      <c r="DS496" s="136">
        <v>53.536999999999999</v>
      </c>
      <c r="DT496" s="136">
        <v>127.65300000000001</v>
      </c>
      <c r="DU496" s="136">
        <v>0.6</v>
      </c>
      <c r="DV496" s="136">
        <v>278.85000000000002</v>
      </c>
      <c r="DW496" s="136">
        <v>662.35</v>
      </c>
      <c r="DX496" s="136">
        <v>6.2750000000000004</v>
      </c>
      <c r="DY496" s="136">
        <v>4507.1750000000002</v>
      </c>
      <c r="DZ496" s="136">
        <v>9414.2749999999905</v>
      </c>
      <c r="EA496" s="136">
        <v>61.35</v>
      </c>
      <c r="EB496" s="136">
        <v>8452.75</v>
      </c>
      <c r="EC496" s="136">
        <v>21115.474999999999</v>
      </c>
      <c r="ED496" s="136"/>
      <c r="EE496" s="136"/>
      <c r="EF496" s="136"/>
      <c r="EG496" s="136"/>
      <c r="EH496" s="136"/>
      <c r="EI496" s="136"/>
      <c r="EJ496" s="136"/>
      <c r="EK496" s="136"/>
      <c r="EL496" s="136"/>
      <c r="EM496" s="136"/>
      <c r="EN496" s="136"/>
      <c r="EO496" s="136"/>
      <c r="EP496" s="136"/>
      <c r="ER496" s="136"/>
      <c r="ES496" s="136"/>
      <c r="ET496" s="136"/>
      <c r="EU496" s="136"/>
      <c r="EV496" s="136"/>
      <c r="EW496" s="136"/>
      <c r="EX496" s="136"/>
      <c r="EY496" s="136"/>
      <c r="EZ496" s="136"/>
      <c r="FA496" s="136"/>
      <c r="FB496" s="136"/>
      <c r="FC496" s="136"/>
      <c r="FD496" s="136"/>
      <c r="FE496" s="136"/>
      <c r="FF496" s="136"/>
      <c r="FG496" s="136"/>
      <c r="FH496" s="136"/>
      <c r="FI496" s="136"/>
      <c r="FJ496" s="136"/>
      <c r="FK496" s="136"/>
      <c r="FL496" s="136"/>
      <c r="FM496" s="136"/>
      <c r="FN496" s="136"/>
      <c r="FO496" s="136"/>
      <c r="FP496" s="136"/>
      <c r="FQ496" s="136"/>
      <c r="FR496" s="136"/>
      <c r="FS496" s="136"/>
      <c r="FT496" s="136"/>
      <c r="FU496" s="136"/>
      <c r="FV496" s="136"/>
      <c r="FW496" s="136"/>
      <c r="FX496" s="136"/>
      <c r="FY496" s="136"/>
      <c r="FZ496" s="136"/>
      <c r="GA496" s="136"/>
      <c r="GB496" s="136"/>
      <c r="GC496" s="136"/>
      <c r="GD496" s="136"/>
      <c r="GE496" s="136"/>
      <c r="GF496" s="136"/>
      <c r="GG496" s="136"/>
      <c r="GH496" s="136"/>
      <c r="GI496" s="136"/>
      <c r="GJ496" s="136"/>
      <c r="GK496" s="136"/>
      <c r="GL496" s="136"/>
      <c r="GM496" s="136"/>
      <c r="GN496" s="136"/>
      <c r="GO496" s="136"/>
      <c r="GP496" s="136"/>
      <c r="GQ496" s="136"/>
      <c r="GR496" s="136"/>
      <c r="GS496" s="136"/>
      <c r="GT496" s="136"/>
      <c r="GU496" s="136"/>
      <c r="GV496" s="136"/>
      <c r="GW496" s="136"/>
      <c r="GX496" s="136"/>
      <c r="GY496" s="136"/>
      <c r="GZ496" s="136"/>
      <c r="HA496" s="136"/>
      <c r="HB496" s="136"/>
      <c r="HC496" s="136"/>
      <c r="HD496" s="136"/>
      <c r="HE496" s="136"/>
      <c r="HF496" s="136"/>
      <c r="HG496" s="136"/>
      <c r="HH496" s="136"/>
      <c r="HI496" s="136"/>
      <c r="HJ496" s="136"/>
      <c r="HK496" s="136"/>
      <c r="HL496" s="136"/>
      <c r="HM496" s="136"/>
      <c r="HN496" s="136"/>
      <c r="HO496" s="136"/>
      <c r="HP496" s="136"/>
      <c r="HQ496" s="136"/>
      <c r="HR496" s="136"/>
      <c r="HS496" s="136"/>
      <c r="HT496" s="136"/>
      <c r="HU496" s="136"/>
      <c r="HV496" s="136"/>
      <c r="HW496" s="136"/>
      <c r="HX496" s="136"/>
      <c r="HY496" s="136"/>
      <c r="HZ496" s="136"/>
      <c r="IA496" s="136"/>
      <c r="IB496" s="136"/>
      <c r="IC496" s="136"/>
      <c r="ID496" s="136"/>
      <c r="IE496" s="136"/>
      <c r="IF496" s="136"/>
      <c r="IG496" s="136"/>
      <c r="IH496" s="136"/>
      <c r="II496" s="136"/>
      <c r="IJ496" s="136"/>
      <c r="IK496" s="136"/>
      <c r="IL496" s="136"/>
      <c r="IM496" s="136"/>
      <c r="IN496" s="136"/>
      <c r="IO496" s="136"/>
      <c r="IP496" s="136"/>
      <c r="IQ496" s="136"/>
      <c r="IR496" s="136"/>
      <c r="IS496" s="136"/>
      <c r="IT496" s="136"/>
      <c r="IU496" s="136"/>
      <c r="IV496" s="136"/>
      <c r="IW496" s="136"/>
      <c r="IX496" s="136"/>
      <c r="IY496" s="136"/>
      <c r="IZ496" s="136"/>
      <c r="JA496" s="136"/>
      <c r="JB496" s="136"/>
      <c r="JC496" s="136"/>
      <c r="JD496" s="136"/>
      <c r="JE496" s="136"/>
      <c r="JF496" s="136"/>
      <c r="JG496" s="136"/>
      <c r="JH496" s="136"/>
      <c r="JI496" s="136"/>
      <c r="JJ496" s="136"/>
      <c r="JK496" s="136"/>
      <c r="JL496" s="136"/>
      <c r="JM496" s="136"/>
      <c r="JN496" s="136"/>
      <c r="JO496" s="136"/>
      <c r="JP496" s="136"/>
      <c r="JQ496" s="136"/>
      <c r="JR496" s="136"/>
      <c r="JS496" s="136"/>
      <c r="JT496" s="136"/>
      <c r="JU496" s="136"/>
      <c r="JV496" s="136"/>
      <c r="JW496" s="136"/>
      <c r="JX496" s="136"/>
      <c r="JY496" s="136"/>
      <c r="JZ496" s="136"/>
      <c r="KA496" s="136"/>
      <c r="KB496" s="136"/>
      <c r="KC496" s="136"/>
      <c r="KD496" s="136"/>
      <c r="KE496" s="136"/>
      <c r="KF496" s="136"/>
      <c r="KG496" s="136"/>
      <c r="KH496" s="136"/>
      <c r="KI496" s="136"/>
      <c r="KJ496" s="136"/>
      <c r="KK496" s="136"/>
      <c r="KL496" s="136"/>
      <c r="KM496" s="136"/>
      <c r="KN496" s="136"/>
      <c r="KO496" s="136"/>
      <c r="KP496" s="136"/>
      <c r="KQ496" s="136"/>
      <c r="KR496" s="136"/>
      <c r="KS496" s="136"/>
      <c r="KT496" s="136"/>
      <c r="KU496" s="136"/>
      <c r="KV496" s="136"/>
      <c r="KW496" s="136"/>
      <c r="KX496" s="136"/>
      <c r="KY496" s="136"/>
      <c r="KZ496" s="136"/>
      <c r="LA496" s="136"/>
      <c r="LB496" s="136"/>
      <c r="LC496" s="136"/>
      <c r="LD496" s="136"/>
      <c r="LE496" s="136"/>
      <c r="LF496" s="136"/>
      <c r="LG496" s="136"/>
      <c r="LH496" s="136"/>
      <c r="LI496" s="136"/>
      <c r="LJ496" s="136"/>
      <c r="LK496" s="136"/>
      <c r="LL496" s="136"/>
      <c r="LM496" s="136"/>
      <c r="LN496" s="136"/>
      <c r="LO496" s="136"/>
      <c r="LP496" s="136"/>
      <c r="LQ496" s="136"/>
      <c r="LR496" s="136"/>
      <c r="LS496" s="136"/>
      <c r="LT496" s="136"/>
      <c r="LU496" s="136"/>
      <c r="LV496" s="136"/>
      <c r="LW496" s="136"/>
      <c r="LX496" s="136"/>
      <c r="LY496" s="136"/>
      <c r="LZ496" s="136"/>
      <c r="MA496" s="136"/>
      <c r="MB496" s="136"/>
      <c r="MC496" s="136"/>
      <c r="MD496" s="136"/>
      <c r="ME496" s="136"/>
      <c r="MF496" s="136"/>
      <c r="MG496" s="136"/>
      <c r="MH496" s="136"/>
      <c r="MI496" s="136"/>
      <c r="MJ496" s="136"/>
      <c r="MK496" s="136"/>
      <c r="ML496" s="136"/>
      <c r="MM496" s="136"/>
      <c r="MN496" s="136"/>
      <c r="MO496" s="136"/>
      <c r="MP496" s="136"/>
      <c r="MQ496" s="136"/>
      <c r="MR496" s="136"/>
      <c r="MS496" s="136"/>
      <c r="MT496" s="136"/>
      <c r="MU496" s="136"/>
      <c r="MV496" s="136"/>
      <c r="MW496" s="136"/>
      <c r="MX496" s="136"/>
      <c r="MY496" s="136"/>
      <c r="MZ496" s="136"/>
      <c r="NA496" s="136"/>
      <c r="NB496" s="136"/>
      <c r="NC496" s="136"/>
      <c r="ND496" s="136"/>
      <c r="NE496" s="136"/>
      <c r="NF496" s="136"/>
      <c r="NG496" s="136"/>
      <c r="NH496" s="136"/>
      <c r="NI496" s="136"/>
      <c r="NJ496" s="136"/>
      <c r="NK496" s="136"/>
      <c r="NL496" s="136"/>
      <c r="NM496" s="136"/>
      <c r="NN496" s="136"/>
      <c r="NO496" s="136"/>
      <c r="NP496" s="136"/>
      <c r="NQ496" s="136"/>
      <c r="NR496" s="136"/>
      <c r="NS496" s="136"/>
      <c r="NT496" s="136"/>
      <c r="NU496" s="136"/>
      <c r="NV496" s="136"/>
      <c r="NW496" s="136"/>
      <c r="NX496" s="136"/>
      <c r="NY496" s="136"/>
      <c r="NZ496" s="136"/>
      <c r="OA496" s="136"/>
      <c r="OB496" s="136"/>
      <c r="OC496" s="136"/>
      <c r="OD496" s="136"/>
      <c r="OE496" s="136"/>
      <c r="OF496" s="136"/>
      <c r="OG496" s="136"/>
      <c r="OH496" s="136"/>
      <c r="OI496" s="136"/>
      <c r="OJ496" s="136"/>
      <c r="OK496" s="136"/>
      <c r="OL496" s="136"/>
      <c r="OM496" s="136"/>
      <c r="ON496" s="136"/>
    </row>
    <row r="497" spans="1:404" ht="20.25" customHeight="1">
      <c r="A497" s="25">
        <v>40321</v>
      </c>
      <c r="B497" s="26" t="s">
        <v>53</v>
      </c>
      <c r="C497" s="27">
        <v>2</v>
      </c>
      <c r="D497" s="14">
        <v>-3.3974099999999998</v>
      </c>
      <c r="E497" s="23">
        <v>-60.286580000000001</v>
      </c>
      <c r="F497" s="11" t="s">
        <v>16</v>
      </c>
      <c r="G497" s="13">
        <v>4</v>
      </c>
      <c r="H497" s="11" t="s">
        <v>81</v>
      </c>
      <c r="I497" s="12" t="s">
        <v>494</v>
      </c>
      <c r="J497" s="12" t="s">
        <v>1931</v>
      </c>
      <c r="K497" s="24" t="s">
        <v>546</v>
      </c>
      <c r="L497" s="136">
        <v>1</v>
      </c>
      <c r="M497" s="28">
        <v>9</v>
      </c>
      <c r="N497" s="28">
        <v>0.7</v>
      </c>
      <c r="O497" s="28">
        <v>29.68</v>
      </c>
      <c r="P497" s="28">
        <v>61</v>
      </c>
      <c r="Q497" s="28">
        <v>0.49</v>
      </c>
      <c r="R497" s="228">
        <v>73.466666666666669</v>
      </c>
      <c r="S497" s="228">
        <v>5.580000000000001</v>
      </c>
      <c r="T497" s="228">
        <v>5.0666666666666673</v>
      </c>
      <c r="U497" s="228">
        <v>1.2333333333333334</v>
      </c>
      <c r="V497" s="21" t="s">
        <v>15</v>
      </c>
      <c r="W497" s="28">
        <v>7.15</v>
      </c>
      <c r="X497" s="28">
        <v>1.65</v>
      </c>
      <c r="Y497" s="28">
        <v>8.2899999999999991</v>
      </c>
      <c r="Z497" s="228">
        <v>15.33</v>
      </c>
      <c r="AA497" s="20">
        <v>11</v>
      </c>
      <c r="AB497" s="20">
        <v>6.89</v>
      </c>
      <c r="AC497" s="20">
        <v>28.51</v>
      </c>
      <c r="AD497" s="20">
        <v>0.06</v>
      </c>
      <c r="AE497" s="178" t="s">
        <v>1900</v>
      </c>
      <c r="AF497" s="20">
        <v>1.25</v>
      </c>
      <c r="AG497" s="28" t="s">
        <v>1900</v>
      </c>
      <c r="AH497" s="20">
        <v>2.31</v>
      </c>
      <c r="AI497" s="204">
        <v>7.9</v>
      </c>
      <c r="AJ497" s="20">
        <v>1.07</v>
      </c>
      <c r="AK497" s="20">
        <v>1.76</v>
      </c>
      <c r="AL497" s="20">
        <v>0.96</v>
      </c>
      <c r="AM497" s="206" t="s">
        <v>1907</v>
      </c>
      <c r="AN497" s="29" t="s">
        <v>15</v>
      </c>
      <c r="AO497" s="205">
        <v>9.7999999999999989</v>
      </c>
      <c r="AP497" s="205">
        <v>1.5466666666666669</v>
      </c>
      <c r="AQ497" s="217">
        <f t="shared" si="141"/>
        <v>11.346666666666666</v>
      </c>
      <c r="AR497" s="261">
        <f t="shared" si="67"/>
        <v>0.86368977673325498</v>
      </c>
      <c r="AS497" s="28">
        <v>2.7</v>
      </c>
      <c r="AT497" s="29" t="s">
        <v>15</v>
      </c>
      <c r="AU497" s="29" t="s">
        <v>15</v>
      </c>
      <c r="AV497" s="29" t="s">
        <v>15</v>
      </c>
      <c r="AW497" s="204" t="str">
        <f t="shared" si="142"/>
        <v>&lt;0.17</v>
      </c>
      <c r="AX497" s="28">
        <v>2.395</v>
      </c>
      <c r="AY497" s="28">
        <v>0.19267000000000001</v>
      </c>
      <c r="AZ497" s="217">
        <f t="shared" si="102"/>
        <v>2.9112459971031349E-2</v>
      </c>
      <c r="BA497" s="28">
        <v>2.2023299999999999</v>
      </c>
      <c r="BB497" s="248">
        <f t="shared" ref="BB497" si="144">(BA497*62.004*0.001)/0.2259</f>
        <v>0.60448547729083668</v>
      </c>
      <c r="BC497" s="28">
        <v>0.22456999999999999</v>
      </c>
      <c r="BD497" s="206">
        <f t="shared" si="104"/>
        <v>6.5401312437902495E-2</v>
      </c>
      <c r="BE497" s="29" t="s">
        <v>15</v>
      </c>
      <c r="BF497" s="233">
        <v>2.31</v>
      </c>
      <c r="BG497" s="217" t="s">
        <v>15</v>
      </c>
      <c r="BH497" s="29" t="s">
        <v>15</v>
      </c>
      <c r="BI497" s="29" t="s">
        <v>15</v>
      </c>
      <c r="BJ497" s="309">
        <v>21.497769999999999</v>
      </c>
      <c r="BK497" s="309">
        <v>1594365000</v>
      </c>
      <c r="BL497" s="309">
        <v>272212200</v>
      </c>
      <c r="BM497" s="309">
        <v>0.48217759999999998</v>
      </c>
      <c r="BN497" s="309">
        <v>0.1970761</v>
      </c>
      <c r="BO497" s="309">
        <v>0.16969210000000001</v>
      </c>
      <c r="BP497" s="309">
        <v>0.13857320000000001</v>
      </c>
      <c r="BQ497" s="309">
        <v>3.983988E-6</v>
      </c>
      <c r="BR497" s="309">
        <v>1.247701E-2</v>
      </c>
      <c r="BS497" s="136">
        <v>13.0841067632039</v>
      </c>
      <c r="BT497" s="136">
        <v>8.4152453740437796</v>
      </c>
      <c r="BU497" s="136">
        <v>1.7211673548445099E-3</v>
      </c>
      <c r="BV497" s="136">
        <v>-5.8300544818242397E-3</v>
      </c>
      <c r="BW497" s="136">
        <v>6.0795149765908701E-3</v>
      </c>
      <c r="BX497" s="136">
        <v>286.44782324677101</v>
      </c>
      <c r="BY497" s="136">
        <v>4232.5146728312502</v>
      </c>
      <c r="BZ497" s="136">
        <v>6.13085211705015E-2</v>
      </c>
      <c r="CA497" s="136">
        <v>6.7111149377718099E-4</v>
      </c>
      <c r="CB497" s="136">
        <v>51200.104845825103</v>
      </c>
      <c r="CC497" s="136">
        <v>3727.71925299439</v>
      </c>
      <c r="CD497" s="136">
        <v>1423.8976385369399</v>
      </c>
      <c r="CE497" s="136">
        <v>0</v>
      </c>
      <c r="CF497" s="136">
        <v>65.623784000000001</v>
      </c>
      <c r="CG497" s="136">
        <v>145.252882</v>
      </c>
      <c r="CH497" s="136">
        <v>25.6</v>
      </c>
      <c r="CI497" s="136">
        <v>27.9779310344828</v>
      </c>
      <c r="CJ497" s="136">
        <v>27.51108033241</v>
      </c>
      <c r="CK497" s="136">
        <v>0.126</v>
      </c>
      <c r="CL497" s="136">
        <v>9.4716000000000005</v>
      </c>
      <c r="CM497" s="136">
        <v>34.0488</v>
      </c>
      <c r="CN497" s="136">
        <v>19.456944</v>
      </c>
      <c r="CO497" s="136">
        <v>26473.215598999999</v>
      </c>
      <c r="CP497" s="136">
        <v>66772.017915999997</v>
      </c>
      <c r="CQ497" s="136">
        <v>91</v>
      </c>
      <c r="CR497" s="136">
        <v>80.337931034482807</v>
      </c>
      <c r="CS497" s="136">
        <v>79.728531855955694</v>
      </c>
      <c r="CT497" s="136">
        <v>1004.7</v>
      </c>
      <c r="CU497" s="136">
        <v>1005.03586206897</v>
      </c>
      <c r="CV497" s="136">
        <v>1005.99307479224</v>
      </c>
      <c r="CW497" s="136">
        <v>1.8</v>
      </c>
      <c r="CX497" s="136">
        <v>1.17724137931034</v>
      </c>
      <c r="CY497" s="136">
        <v>1.44182825484764</v>
      </c>
      <c r="CZ497" s="136">
        <v>64</v>
      </c>
      <c r="DA497" s="136">
        <v>154.92413793103401</v>
      </c>
      <c r="DB497" s="136">
        <v>181.84487534626001</v>
      </c>
      <c r="DC497" s="136">
        <v>4.9249999999999998</v>
      </c>
      <c r="DD497" s="136">
        <v>2986.45</v>
      </c>
      <c r="DE497" s="136">
        <v>7007.5749999999998</v>
      </c>
      <c r="DF497" s="136">
        <v>137.30000000000001</v>
      </c>
      <c r="DG497" s="136">
        <v>27186.775000000001</v>
      </c>
      <c r="DH497" s="136">
        <v>63765.074999999997</v>
      </c>
      <c r="DI497" s="136">
        <v>457.35</v>
      </c>
      <c r="DJ497" s="136">
        <v>66228.975000000006</v>
      </c>
      <c r="DK497" s="136">
        <v>163665.77499999999</v>
      </c>
      <c r="DL497" s="136">
        <v>425.4</v>
      </c>
      <c r="DM497" s="136">
        <v>61246.675000000003</v>
      </c>
      <c r="DN497" s="136">
        <v>153208.4</v>
      </c>
      <c r="DO497" s="136">
        <v>8.7149999999999999</v>
      </c>
      <c r="DP497" s="136">
        <v>1730.9960000000001</v>
      </c>
      <c r="DQ497" s="136">
        <v>4112.67</v>
      </c>
      <c r="DR497" s="136">
        <v>0.123</v>
      </c>
      <c r="DS497" s="136">
        <v>53.536999999999999</v>
      </c>
      <c r="DT497" s="136">
        <v>127.65300000000001</v>
      </c>
      <c r="DU497" s="136">
        <v>0.6</v>
      </c>
      <c r="DV497" s="136">
        <v>278.85000000000002</v>
      </c>
      <c r="DW497" s="136">
        <v>662.35</v>
      </c>
      <c r="DX497" s="136">
        <v>6.2750000000000004</v>
      </c>
      <c r="DY497" s="136">
        <v>4507.1750000000002</v>
      </c>
      <c r="DZ497" s="136">
        <v>9414.2749999999905</v>
      </c>
      <c r="EA497" s="136">
        <v>61.35</v>
      </c>
      <c r="EB497" s="136">
        <v>8452.75</v>
      </c>
      <c r="EC497" s="136">
        <v>21115.474999999999</v>
      </c>
      <c r="ED497" s="145">
        <v>0</v>
      </c>
      <c r="EE497" s="145">
        <v>0</v>
      </c>
      <c r="EF497" s="145">
        <v>0</v>
      </c>
      <c r="EG497" s="145">
        <v>0</v>
      </c>
      <c r="EH497" s="145">
        <v>0</v>
      </c>
      <c r="EI497" s="145">
        <v>0</v>
      </c>
      <c r="EJ497" s="145">
        <v>0</v>
      </c>
      <c r="EK497" s="145">
        <v>0</v>
      </c>
      <c r="EL497" s="145">
        <v>0</v>
      </c>
      <c r="EM497" s="145">
        <v>0</v>
      </c>
      <c r="EN497" s="145">
        <v>0</v>
      </c>
      <c r="EO497" s="145">
        <v>188.8032182366745</v>
      </c>
      <c r="EP497" s="145">
        <v>0</v>
      </c>
      <c r="EQ497" s="149">
        <v>64.364733489775404</v>
      </c>
      <c r="ER497" s="145">
        <v>0</v>
      </c>
      <c r="ES497" s="145">
        <v>0</v>
      </c>
      <c r="ET497" s="145">
        <v>0</v>
      </c>
      <c r="EU497" s="145">
        <v>0</v>
      </c>
      <c r="EV497" s="145">
        <v>0</v>
      </c>
      <c r="EW497" s="145">
        <v>0</v>
      </c>
      <c r="EX497" s="145">
        <v>0</v>
      </c>
      <c r="EY497" s="145">
        <v>0</v>
      </c>
      <c r="EZ497" s="145">
        <v>0</v>
      </c>
      <c r="FA497" s="145">
        <v>0</v>
      </c>
      <c r="FB497" s="145">
        <v>0</v>
      </c>
      <c r="FC497" s="145">
        <v>0</v>
      </c>
      <c r="FD497" s="145">
        <v>0</v>
      </c>
      <c r="FE497" s="145">
        <v>4.2909822326516931</v>
      </c>
      <c r="FF497" s="145">
        <v>0</v>
      </c>
      <c r="FG497" s="145">
        <v>0</v>
      </c>
      <c r="FH497" s="145">
        <v>0</v>
      </c>
      <c r="FI497" s="145">
        <v>0</v>
      </c>
      <c r="FJ497" s="145">
        <v>0</v>
      </c>
      <c r="FK497" s="145">
        <v>0</v>
      </c>
      <c r="FL497" s="145">
        <v>0</v>
      </c>
      <c r="FM497" s="145">
        <v>0</v>
      </c>
      <c r="FN497" s="145">
        <v>0</v>
      </c>
      <c r="FO497" s="145">
        <v>0</v>
      </c>
      <c r="FP497" s="145">
        <v>0</v>
      </c>
      <c r="FQ497" s="145">
        <v>0</v>
      </c>
      <c r="FR497" s="145">
        <v>0</v>
      </c>
      <c r="FS497" s="145">
        <v>8.5819644653033862</v>
      </c>
      <c r="FT497" s="145">
        <v>0</v>
      </c>
      <c r="FU497" s="145">
        <v>0</v>
      </c>
      <c r="FV497" s="145">
        <v>0</v>
      </c>
      <c r="FW497" s="145">
        <v>0</v>
      </c>
      <c r="FX497" s="145">
        <v>0</v>
      </c>
      <c r="FY497" s="145">
        <v>0</v>
      </c>
      <c r="FZ497" s="145">
        <v>0</v>
      </c>
      <c r="GA497" s="145">
        <v>0</v>
      </c>
      <c r="GB497" s="145">
        <v>102.98357358364063</v>
      </c>
      <c r="GC497" s="145">
        <v>0</v>
      </c>
      <c r="GD497" s="145">
        <v>0</v>
      </c>
      <c r="GE497" s="145">
        <v>0</v>
      </c>
      <c r="GF497" s="145">
        <v>0</v>
      </c>
      <c r="GG497" s="145">
        <v>0</v>
      </c>
      <c r="GH497" s="145">
        <v>0</v>
      </c>
      <c r="GI497" s="145">
        <v>0</v>
      </c>
      <c r="GJ497" s="145">
        <v>0</v>
      </c>
      <c r="GK497" s="145">
        <v>0</v>
      </c>
      <c r="GL497" s="145">
        <v>0</v>
      </c>
      <c r="GM497" s="145">
        <v>8.5819644653033862</v>
      </c>
      <c r="GN497" s="145">
        <v>0</v>
      </c>
      <c r="GO497" s="145">
        <v>0</v>
      </c>
      <c r="GP497" s="145">
        <v>0</v>
      </c>
      <c r="GQ497" s="145">
        <v>0</v>
      </c>
      <c r="GR497" s="145">
        <v>17.163928930606772</v>
      </c>
      <c r="GS497" s="145">
        <v>12.872946697955079</v>
      </c>
      <c r="GT497" s="145">
        <v>4.2909822326516931</v>
      </c>
      <c r="GU497" s="145">
        <v>0</v>
      </c>
      <c r="GV497" s="145">
        <v>0</v>
      </c>
      <c r="GW497" s="145">
        <v>0</v>
      </c>
      <c r="GX497" s="145">
        <v>0</v>
      </c>
      <c r="GY497" s="145">
        <v>175.93027153871941</v>
      </c>
      <c r="GZ497" s="145">
        <v>0</v>
      </c>
      <c r="HA497" s="145">
        <v>8.5819644653033862</v>
      </c>
      <c r="HB497" s="145">
        <v>0</v>
      </c>
      <c r="HC497" s="145">
        <v>0</v>
      </c>
      <c r="HD497" s="145">
        <v>0</v>
      </c>
      <c r="HE497" s="145">
        <v>0</v>
      </c>
      <c r="HF497" s="145">
        <v>0</v>
      </c>
      <c r="HG497" s="145">
        <v>0</v>
      </c>
      <c r="HH497" s="145">
        <v>0</v>
      </c>
      <c r="HI497" s="145">
        <v>0</v>
      </c>
      <c r="HJ497" s="145">
        <v>34.327857861213545</v>
      </c>
      <c r="HK497" s="145">
        <v>0</v>
      </c>
      <c r="HL497" s="145">
        <v>17.163928930606772</v>
      </c>
      <c r="HM497" s="145">
        <v>8.5819644653033862</v>
      </c>
      <c r="HN497" s="145">
        <v>231.71304056319144</v>
      </c>
      <c r="HO497" s="145">
        <v>0</v>
      </c>
      <c r="HP497" s="145">
        <v>0</v>
      </c>
      <c r="HQ497" s="145">
        <v>0</v>
      </c>
      <c r="HR497" s="145">
        <v>0</v>
      </c>
      <c r="HS497" s="145">
        <v>17.163928930606772</v>
      </c>
      <c r="HT497" s="145">
        <v>4.2909822326516931</v>
      </c>
      <c r="HU497" s="145">
        <v>0</v>
      </c>
      <c r="HV497" s="145">
        <v>0</v>
      </c>
      <c r="HW497" s="145">
        <v>0</v>
      </c>
      <c r="HX497" s="145">
        <v>4.2909822326516931</v>
      </c>
      <c r="HY497" s="145">
        <v>60.073751257123703</v>
      </c>
      <c r="HZ497" s="145">
        <v>0</v>
      </c>
      <c r="IA497" s="145">
        <v>0</v>
      </c>
      <c r="IB497" s="145">
        <v>0</v>
      </c>
      <c r="IC497" s="145">
        <v>0</v>
      </c>
      <c r="ID497" s="145">
        <v>0</v>
      </c>
      <c r="IE497" s="145">
        <v>0</v>
      </c>
      <c r="IF497" s="145">
        <v>4.2909822326516931</v>
      </c>
      <c r="IG497" s="145">
        <v>4.2909822326516931</v>
      </c>
      <c r="IH497" s="145">
        <v>0</v>
      </c>
      <c r="II497" s="145">
        <v>0</v>
      </c>
      <c r="IJ497" s="145">
        <v>0</v>
      </c>
      <c r="IK497" s="145">
        <v>0</v>
      </c>
      <c r="IL497" s="145">
        <v>0</v>
      </c>
      <c r="IM497" s="145">
        <v>25.745893395910159</v>
      </c>
      <c r="IN497" s="145">
        <v>0</v>
      </c>
      <c r="IO497" s="145">
        <v>4.2909822326516931</v>
      </c>
      <c r="IP497" s="145">
        <v>0</v>
      </c>
      <c r="IQ497" s="145">
        <v>0</v>
      </c>
      <c r="IR497" s="145">
        <v>0</v>
      </c>
      <c r="IS497" s="145">
        <v>0</v>
      </c>
      <c r="IT497" s="145">
        <v>0</v>
      </c>
      <c r="IU497" s="145">
        <v>0</v>
      </c>
      <c r="IV497" s="145">
        <v>4.2909822326516931</v>
      </c>
      <c r="IW497" s="145">
        <v>0</v>
      </c>
      <c r="IX497" s="145">
        <v>0</v>
      </c>
      <c r="IY497" s="145">
        <v>0</v>
      </c>
      <c r="IZ497" s="145">
        <v>0</v>
      </c>
      <c r="JA497" s="145">
        <v>0</v>
      </c>
      <c r="JB497" s="145">
        <v>0</v>
      </c>
      <c r="JC497" s="145">
        <v>0</v>
      </c>
      <c r="JD497" s="145">
        <v>0</v>
      </c>
      <c r="JE497" s="145">
        <v>0</v>
      </c>
      <c r="JF497" s="145">
        <v>0</v>
      </c>
      <c r="JG497" s="145">
        <v>0</v>
      </c>
      <c r="JH497" s="145">
        <v>17.163928930606772</v>
      </c>
      <c r="JI497" s="145">
        <v>4.2909822326516931</v>
      </c>
      <c r="JJ497" s="145">
        <v>0</v>
      </c>
      <c r="JK497" s="145">
        <v>4.2909822326516931</v>
      </c>
      <c r="JL497" s="145">
        <v>0</v>
      </c>
      <c r="JM497" s="145">
        <v>0</v>
      </c>
      <c r="JN497" s="145">
        <v>0</v>
      </c>
      <c r="JO497" s="145">
        <v>4.2909822326516931</v>
      </c>
      <c r="JP497" s="145">
        <v>25.745893395910159</v>
      </c>
      <c r="JQ497" s="145">
        <v>17.163928930606772</v>
      </c>
      <c r="JR497" s="145">
        <v>0</v>
      </c>
      <c r="JS497" s="145">
        <v>145.89339591015758</v>
      </c>
      <c r="JT497" s="145">
        <v>0</v>
      </c>
      <c r="JU497" s="145">
        <v>0</v>
      </c>
      <c r="JV497" s="145">
        <v>197.3851827019779</v>
      </c>
      <c r="JW497" s="145">
        <v>4.2909822326516931</v>
      </c>
      <c r="JX497" s="145">
        <v>0</v>
      </c>
      <c r="JY497" s="145">
        <v>0</v>
      </c>
      <c r="JZ497" s="145">
        <v>0</v>
      </c>
      <c r="KA497" s="145">
        <v>34.327857861213545</v>
      </c>
      <c r="KB497" s="145">
        <v>0</v>
      </c>
      <c r="KC497" s="145">
        <v>0</v>
      </c>
      <c r="KD497" s="145">
        <v>0</v>
      </c>
      <c r="KE497" s="145">
        <v>8.5819644653033862</v>
      </c>
      <c r="KF497" s="145">
        <v>0</v>
      </c>
      <c r="KG497" s="145">
        <v>0</v>
      </c>
      <c r="KH497" s="145">
        <v>0</v>
      </c>
      <c r="KI497" s="145">
        <v>0</v>
      </c>
      <c r="KJ497" s="145">
        <v>17.163928930606772</v>
      </c>
      <c r="KK497" s="145">
        <v>77.237680187730476</v>
      </c>
      <c r="KL497" s="145">
        <v>4.2909822326516931</v>
      </c>
      <c r="KM497" s="145">
        <v>30.036875628561852</v>
      </c>
      <c r="KN497" s="145">
        <v>68.65571572242709</v>
      </c>
      <c r="KO497" s="145">
        <v>429.09822326516934</v>
      </c>
      <c r="KP497" s="145">
        <v>0</v>
      </c>
      <c r="KQ497" s="145">
        <v>0</v>
      </c>
      <c r="KR497" s="145">
        <v>0</v>
      </c>
      <c r="KS497" s="145">
        <v>38.618840093865238</v>
      </c>
      <c r="KT497" s="145">
        <v>4.2909822326516931</v>
      </c>
      <c r="KU497" s="145">
        <v>8.5819644653033862</v>
      </c>
      <c r="KV497" s="145">
        <v>4.2909822326516931</v>
      </c>
      <c r="KW497" s="145">
        <v>0</v>
      </c>
      <c r="KX497" s="145">
        <v>0</v>
      </c>
      <c r="KY497" s="145">
        <v>0</v>
      </c>
      <c r="KZ497" s="145">
        <v>12.872946697955079</v>
      </c>
      <c r="LA497" s="145">
        <v>21.454911163258465</v>
      </c>
      <c r="LB497" s="145">
        <v>0</v>
      </c>
      <c r="LC497" s="145">
        <v>0</v>
      </c>
      <c r="LD497" s="145">
        <v>8.5819644653033862</v>
      </c>
      <c r="LE497" s="145">
        <v>8.5819644653033862</v>
      </c>
      <c r="LF497" s="145">
        <v>0</v>
      </c>
      <c r="LG497" s="145">
        <v>0</v>
      </c>
      <c r="LH497" s="145">
        <v>0</v>
      </c>
      <c r="LI497" s="145">
        <v>17.163928930606772</v>
      </c>
      <c r="LJ497" s="145">
        <v>0</v>
      </c>
      <c r="LK497" s="145">
        <v>0</v>
      </c>
      <c r="LL497" s="146">
        <v>77.23768018773049</v>
      </c>
      <c r="LM497" s="145">
        <v>21.454911163258465</v>
      </c>
      <c r="LN497" s="145">
        <v>0</v>
      </c>
      <c r="LO497" s="145">
        <v>0</v>
      </c>
      <c r="LP497" s="145">
        <v>0</v>
      </c>
      <c r="LQ497" s="145">
        <v>0</v>
      </c>
      <c r="LR497" s="145">
        <v>0</v>
      </c>
      <c r="LS497" s="145">
        <v>0</v>
      </c>
      <c r="LT497" s="145">
        <v>0</v>
      </c>
      <c r="LU497" s="145">
        <v>0</v>
      </c>
      <c r="LV497" s="145">
        <v>0</v>
      </c>
      <c r="LW497" s="145">
        <v>0</v>
      </c>
      <c r="LX497" s="145">
        <v>12.872946697955079</v>
      </c>
      <c r="LY497" s="145">
        <v>0</v>
      </c>
      <c r="LZ497" s="145">
        <v>0</v>
      </c>
      <c r="MA497" s="145">
        <v>0</v>
      </c>
      <c r="MB497" s="145">
        <v>0</v>
      </c>
      <c r="MC497" s="145">
        <v>30.036875628561852</v>
      </c>
      <c r="MD497" s="145">
        <v>0</v>
      </c>
      <c r="ME497" s="145">
        <v>4.2909822326516931</v>
      </c>
      <c r="MF497" s="145">
        <v>0</v>
      </c>
      <c r="MG497" s="145">
        <v>0</v>
      </c>
      <c r="MH497" s="145">
        <v>0</v>
      </c>
      <c r="MI497" s="145">
        <v>0</v>
      </c>
      <c r="MJ497" s="145">
        <v>64.364733489775404</v>
      </c>
      <c r="MK497" s="145">
        <v>0</v>
      </c>
      <c r="ML497" s="145">
        <v>0</v>
      </c>
      <c r="MM497" s="145">
        <v>0</v>
      </c>
      <c r="MN497" s="145">
        <v>0</v>
      </c>
      <c r="MO497" s="145">
        <v>0</v>
      </c>
      <c r="MP497" s="145">
        <v>0</v>
      </c>
      <c r="MQ497" s="145">
        <v>4.2909822326516931</v>
      </c>
      <c r="MR497" s="145">
        <v>0</v>
      </c>
      <c r="MS497" s="145">
        <v>0</v>
      </c>
      <c r="MT497" s="145">
        <v>0</v>
      </c>
      <c r="MU497" s="145">
        <v>4.2909822326516931</v>
      </c>
      <c r="MV497" s="145">
        <v>0</v>
      </c>
      <c r="MW497" s="145">
        <v>0</v>
      </c>
      <c r="MX497" s="145">
        <v>0</v>
      </c>
      <c r="MY497" s="145">
        <v>0</v>
      </c>
      <c r="MZ497" s="145">
        <v>0</v>
      </c>
      <c r="NA497" s="145">
        <v>0</v>
      </c>
      <c r="NB497" s="145">
        <v>0</v>
      </c>
      <c r="NC497" s="145">
        <v>0</v>
      </c>
      <c r="ND497" s="145">
        <v>0</v>
      </c>
      <c r="NE497" s="145">
        <v>0</v>
      </c>
      <c r="NF497" s="145">
        <v>0</v>
      </c>
      <c r="NG497" s="145">
        <v>0</v>
      </c>
      <c r="NH497" s="145">
        <v>0</v>
      </c>
      <c r="NI497" s="145">
        <v>0</v>
      </c>
      <c r="NJ497" s="145">
        <v>4.2909822326516931</v>
      </c>
      <c r="NK497" s="145">
        <v>0</v>
      </c>
      <c r="NL497" s="145">
        <v>0</v>
      </c>
      <c r="NM497" s="145">
        <v>0</v>
      </c>
      <c r="NN497" s="145">
        <v>0</v>
      </c>
      <c r="NO497" s="145">
        <v>0</v>
      </c>
      <c r="NP497" s="145">
        <v>0</v>
      </c>
      <c r="NQ497" s="145">
        <v>0</v>
      </c>
      <c r="NR497" s="145">
        <v>0</v>
      </c>
      <c r="NS497" s="145">
        <v>0</v>
      </c>
      <c r="NT497" s="145">
        <v>0</v>
      </c>
      <c r="NU497" s="145">
        <v>0</v>
      </c>
      <c r="NV497" s="145">
        <v>0</v>
      </c>
      <c r="NW497" s="145">
        <v>0</v>
      </c>
      <c r="NX497" s="145">
        <v>0</v>
      </c>
      <c r="NY497" s="145">
        <v>0</v>
      </c>
      <c r="NZ497" s="145">
        <v>0</v>
      </c>
      <c r="OA497" s="145">
        <v>0</v>
      </c>
      <c r="OB497" s="145">
        <v>0</v>
      </c>
      <c r="OC497" s="145">
        <v>0</v>
      </c>
      <c r="OD497" s="145">
        <v>4.2909822326516931</v>
      </c>
      <c r="OE497" s="145">
        <v>4.2909822326516931</v>
      </c>
      <c r="OF497" s="145">
        <v>0</v>
      </c>
      <c r="OG497" s="145">
        <v>0</v>
      </c>
      <c r="OH497" s="145">
        <v>0</v>
      </c>
      <c r="OI497" s="145">
        <v>0</v>
      </c>
      <c r="OJ497" s="145">
        <v>0</v>
      </c>
      <c r="OK497" s="145">
        <v>0</v>
      </c>
      <c r="OL497" s="145">
        <v>0</v>
      </c>
      <c r="OM497" s="145">
        <v>0</v>
      </c>
      <c r="ON497" s="145">
        <v>0</v>
      </c>
    </row>
    <row r="498" spans="1:404" ht="20.25" customHeight="1">
      <c r="A498" s="25">
        <v>40321</v>
      </c>
      <c r="B498" s="26" t="s">
        <v>53</v>
      </c>
      <c r="C498" s="27">
        <v>2</v>
      </c>
      <c r="D498" s="14">
        <v>-3.3974099999999998</v>
      </c>
      <c r="E498" s="23">
        <v>-60.286580000000001</v>
      </c>
      <c r="F498" s="11" t="s">
        <v>16</v>
      </c>
      <c r="G498" s="13">
        <v>4</v>
      </c>
      <c r="H498" s="11" t="s">
        <v>81</v>
      </c>
      <c r="I498" s="12" t="s">
        <v>607</v>
      </c>
      <c r="J498" s="12" t="s">
        <v>1931</v>
      </c>
      <c r="K498" s="24" t="s">
        <v>546</v>
      </c>
      <c r="L498" s="136">
        <v>0</v>
      </c>
      <c r="M498" s="28">
        <v>9</v>
      </c>
      <c r="N498" s="28">
        <v>0.7</v>
      </c>
      <c r="O498" s="28">
        <v>28.47</v>
      </c>
      <c r="P498" s="28">
        <v>60</v>
      </c>
      <c r="Q498" s="28">
        <v>7.38</v>
      </c>
      <c r="R498" s="236">
        <v>4.6333333333333329</v>
      </c>
      <c r="S498" s="236">
        <v>0.36333333333333329</v>
      </c>
      <c r="T498" s="236">
        <v>2.9</v>
      </c>
      <c r="U498" s="236">
        <v>0.69999999999999984</v>
      </c>
      <c r="V498" s="21" t="s">
        <v>15</v>
      </c>
      <c r="W498" s="28">
        <v>6.79</v>
      </c>
      <c r="X498" s="28">
        <v>1.81</v>
      </c>
      <c r="Y498" s="28">
        <v>9.1</v>
      </c>
      <c r="Z498" s="236">
        <v>16.29</v>
      </c>
      <c r="AA498" s="167">
        <v>27.33</v>
      </c>
      <c r="AB498" s="167">
        <v>6.6</v>
      </c>
      <c r="AC498" s="167">
        <v>28.56</v>
      </c>
      <c r="AD498" s="167">
        <v>0.06</v>
      </c>
      <c r="AE498" s="178" t="s">
        <v>1900</v>
      </c>
      <c r="AF498" s="167">
        <v>1.26</v>
      </c>
      <c r="AG498" s="28" t="s">
        <v>1900</v>
      </c>
      <c r="AH498" s="167">
        <v>2.35</v>
      </c>
      <c r="AI498" s="206">
        <v>6.96</v>
      </c>
      <c r="AJ498" s="167">
        <v>0.8</v>
      </c>
      <c r="AK498" s="167">
        <v>1.4</v>
      </c>
      <c r="AL498" s="167">
        <v>0.77</v>
      </c>
      <c r="AM498" s="206">
        <v>0.11352492</v>
      </c>
      <c r="AN498" s="29" t="s">
        <v>15</v>
      </c>
      <c r="AO498" s="204" t="s">
        <v>15</v>
      </c>
      <c r="AP498" s="204" t="s">
        <v>15</v>
      </c>
      <c r="AQ498" s="205" t="s">
        <v>15</v>
      </c>
      <c r="AR498" s="261" t="str">
        <f t="shared" si="67"/>
        <v>NaN</v>
      </c>
      <c r="AS498" s="29" t="s">
        <v>15</v>
      </c>
      <c r="AT498" s="29" t="s">
        <v>15</v>
      </c>
      <c r="AU498" s="29" t="s">
        <v>15</v>
      </c>
      <c r="AV498" s="29" t="s">
        <v>15</v>
      </c>
      <c r="AW498" s="204">
        <f t="shared" si="96"/>
        <v>6.2935178396773903</v>
      </c>
      <c r="AX498" s="28">
        <v>3.2033100000000001</v>
      </c>
      <c r="AY498" s="28">
        <v>0.39978999999999998</v>
      </c>
      <c r="AZ498" s="217">
        <f t="shared" si="102"/>
        <v>6.0408316664860233E-2</v>
      </c>
      <c r="BA498" s="28">
        <v>2.8035199999999998</v>
      </c>
      <c r="BB498" s="248">
        <f t="shared" ref="BB498" si="145">(BA498*62.004*0.001)/0.2259</f>
        <v>0.7694973620185922</v>
      </c>
      <c r="BC498" s="28">
        <v>0.42960999999999999</v>
      </c>
      <c r="BD498" s="206">
        <f t="shared" si="104"/>
        <v>0.12511492112235512</v>
      </c>
      <c r="BE498" s="29" t="s">
        <v>15</v>
      </c>
      <c r="BF498" s="235">
        <v>2.35</v>
      </c>
      <c r="BG498" s="217">
        <f t="shared" si="107"/>
        <v>0.13301921850200929</v>
      </c>
      <c r="BH498" s="29" t="s">
        <v>15</v>
      </c>
      <c r="BI498" s="29" t="s">
        <v>15</v>
      </c>
      <c r="BJ498" s="309">
        <v>21.497769999999999</v>
      </c>
      <c r="BK498" s="309">
        <v>1594365000</v>
      </c>
      <c r="BL498" s="309">
        <v>272212200</v>
      </c>
      <c r="BM498" s="309">
        <v>0.48217759999999998</v>
      </c>
      <c r="BN498" s="309">
        <v>0.1970761</v>
      </c>
      <c r="BO498" s="309">
        <v>0.16969210000000001</v>
      </c>
      <c r="BP498" s="309">
        <v>0.13857320000000001</v>
      </c>
      <c r="BQ498" s="309">
        <v>3.983988E-6</v>
      </c>
      <c r="BR498" s="309">
        <v>1.247701E-2</v>
      </c>
      <c r="BS498" s="136">
        <v>13.0841067632039</v>
      </c>
      <c r="BT498" s="136">
        <v>8.4152453740437796</v>
      </c>
      <c r="BU498" s="136">
        <v>1.7211673548445099E-3</v>
      </c>
      <c r="BV498" s="136">
        <v>-5.8300544818242397E-3</v>
      </c>
      <c r="BW498" s="136">
        <v>6.0795149765908701E-3</v>
      </c>
      <c r="BX498" s="136">
        <v>286.44782324677101</v>
      </c>
      <c r="BY498" s="136">
        <v>4232.5146728312502</v>
      </c>
      <c r="BZ498" s="136">
        <v>6.13085211705015E-2</v>
      </c>
      <c r="CA498" s="136">
        <v>6.7111149377718099E-4</v>
      </c>
      <c r="CB498" s="136">
        <v>51200.104845825103</v>
      </c>
      <c r="CC498" s="136">
        <v>3727.71925299439</v>
      </c>
      <c r="CD498" s="136">
        <v>1423.8976385369399</v>
      </c>
      <c r="CE498" s="136">
        <v>0</v>
      </c>
      <c r="CF498" s="136">
        <v>65.623784000000001</v>
      </c>
      <c r="CG498" s="136">
        <v>145.252882</v>
      </c>
      <c r="CH498" s="136">
        <v>25.6</v>
      </c>
      <c r="CI498" s="136">
        <v>27.9779310344828</v>
      </c>
      <c r="CJ498" s="136">
        <v>27.51108033241</v>
      </c>
      <c r="CK498" s="136">
        <v>0.126</v>
      </c>
      <c r="CL498" s="136">
        <v>9.4716000000000005</v>
      </c>
      <c r="CM498" s="136">
        <v>34.0488</v>
      </c>
      <c r="CN498" s="136">
        <v>19.456944</v>
      </c>
      <c r="CO498" s="136">
        <v>26473.215598999999</v>
      </c>
      <c r="CP498" s="136">
        <v>66772.017915999997</v>
      </c>
      <c r="CQ498" s="136">
        <v>91</v>
      </c>
      <c r="CR498" s="136">
        <v>80.337931034482807</v>
      </c>
      <c r="CS498" s="136">
        <v>79.728531855955694</v>
      </c>
      <c r="CT498" s="136">
        <v>1004.7</v>
      </c>
      <c r="CU498" s="136">
        <v>1005.03586206897</v>
      </c>
      <c r="CV498" s="136">
        <v>1005.99307479224</v>
      </c>
      <c r="CW498" s="136">
        <v>1.8</v>
      </c>
      <c r="CX498" s="136">
        <v>1.17724137931034</v>
      </c>
      <c r="CY498" s="136">
        <v>1.44182825484764</v>
      </c>
      <c r="CZ498" s="136">
        <v>64</v>
      </c>
      <c r="DA498" s="136">
        <v>154.92413793103401</v>
      </c>
      <c r="DB498" s="136">
        <v>181.84487534626001</v>
      </c>
      <c r="DC498" s="136">
        <v>4.9249999999999998</v>
      </c>
      <c r="DD498" s="136">
        <v>2986.45</v>
      </c>
      <c r="DE498" s="136">
        <v>7007.5749999999998</v>
      </c>
      <c r="DF498" s="136">
        <v>137.30000000000001</v>
      </c>
      <c r="DG498" s="136">
        <v>27186.775000000001</v>
      </c>
      <c r="DH498" s="136">
        <v>63765.074999999997</v>
      </c>
      <c r="DI498" s="136">
        <v>457.35</v>
      </c>
      <c r="DJ498" s="136">
        <v>66228.975000000006</v>
      </c>
      <c r="DK498" s="136">
        <v>163665.77499999999</v>
      </c>
      <c r="DL498" s="136">
        <v>425.4</v>
      </c>
      <c r="DM498" s="136">
        <v>61246.675000000003</v>
      </c>
      <c r="DN498" s="136">
        <v>153208.4</v>
      </c>
      <c r="DO498" s="136">
        <v>8.7149999999999999</v>
      </c>
      <c r="DP498" s="136">
        <v>1730.9960000000001</v>
      </c>
      <c r="DQ498" s="136">
        <v>4112.67</v>
      </c>
      <c r="DR498" s="136">
        <v>0.123</v>
      </c>
      <c r="DS498" s="136">
        <v>53.536999999999999</v>
      </c>
      <c r="DT498" s="136">
        <v>127.65300000000001</v>
      </c>
      <c r="DU498" s="136">
        <v>0.6</v>
      </c>
      <c r="DV498" s="136">
        <v>278.85000000000002</v>
      </c>
      <c r="DW498" s="136">
        <v>662.35</v>
      </c>
      <c r="DX498" s="136">
        <v>6.2750000000000004</v>
      </c>
      <c r="DY498" s="136">
        <v>4507.1750000000002</v>
      </c>
      <c r="DZ498" s="136">
        <v>9414.2749999999905</v>
      </c>
      <c r="EA498" s="136">
        <v>61.35</v>
      </c>
      <c r="EB498" s="136">
        <v>8452.75</v>
      </c>
      <c r="EC498" s="136">
        <v>21115.474999999999</v>
      </c>
      <c r="ED498" s="136"/>
      <c r="EE498" s="136"/>
      <c r="EF498" s="136"/>
      <c r="EG498" s="136"/>
      <c r="EH498" s="136"/>
      <c r="EI498" s="136"/>
      <c r="EJ498" s="136"/>
      <c r="EK498" s="136"/>
      <c r="EL498" s="136"/>
      <c r="EM498" s="136"/>
      <c r="EN498" s="136"/>
      <c r="EO498" s="136"/>
      <c r="EP498" s="136"/>
      <c r="ER498" s="136"/>
      <c r="ES498" s="136"/>
      <c r="ET498" s="136"/>
      <c r="EU498" s="136"/>
      <c r="EV498" s="136"/>
      <c r="EW498" s="136"/>
      <c r="EX498" s="136"/>
      <c r="EY498" s="136"/>
      <c r="EZ498" s="136"/>
      <c r="FA498" s="136"/>
      <c r="FB498" s="136"/>
      <c r="FC498" s="136"/>
      <c r="FD498" s="136"/>
      <c r="FE498" s="136"/>
      <c r="FF498" s="136"/>
      <c r="FG498" s="136"/>
      <c r="FH498" s="136"/>
      <c r="FI498" s="136"/>
      <c r="FJ498" s="136"/>
      <c r="FK498" s="136"/>
      <c r="FL498" s="136"/>
      <c r="FM498" s="136"/>
      <c r="FN498" s="136"/>
      <c r="FO498" s="136"/>
      <c r="FP498" s="136"/>
      <c r="FQ498" s="136"/>
      <c r="FR498" s="136"/>
      <c r="FS498" s="136"/>
      <c r="FT498" s="136"/>
      <c r="FU498" s="136"/>
      <c r="FV498" s="136"/>
      <c r="FW498" s="136"/>
      <c r="FX498" s="136"/>
      <c r="FY498" s="136"/>
      <c r="FZ498" s="136"/>
      <c r="GA498" s="136"/>
      <c r="GB498" s="136"/>
      <c r="GC498" s="136"/>
      <c r="GD498" s="136"/>
      <c r="GE498" s="136"/>
      <c r="GF498" s="136"/>
      <c r="GG498" s="136"/>
      <c r="GH498" s="136"/>
      <c r="GI498" s="136"/>
      <c r="GJ498" s="136"/>
      <c r="GK498" s="136"/>
      <c r="GL498" s="136"/>
      <c r="GM498" s="136"/>
      <c r="GN498" s="136"/>
      <c r="GO498" s="136"/>
      <c r="GP498" s="136"/>
      <c r="GQ498" s="136"/>
      <c r="GR498" s="136"/>
      <c r="GS498" s="136"/>
      <c r="GT498" s="136"/>
      <c r="GU498" s="136"/>
      <c r="GV498" s="136"/>
      <c r="GW498" s="136"/>
      <c r="GX498" s="136"/>
      <c r="GY498" s="136"/>
      <c r="GZ498" s="136"/>
      <c r="HA498" s="136"/>
      <c r="HB498" s="136"/>
      <c r="HC498" s="136"/>
      <c r="HD498" s="136"/>
      <c r="HE498" s="136"/>
      <c r="HF498" s="136"/>
      <c r="HG498" s="136"/>
      <c r="HH498" s="136"/>
      <c r="HI498" s="136"/>
      <c r="HJ498" s="136"/>
      <c r="HK498" s="136"/>
      <c r="HL498" s="136"/>
      <c r="HM498" s="136"/>
      <c r="HN498" s="136"/>
      <c r="HO498" s="136"/>
      <c r="HP498" s="136"/>
      <c r="HQ498" s="136"/>
      <c r="HR498" s="136"/>
      <c r="HS498" s="136"/>
      <c r="HT498" s="136"/>
      <c r="HU498" s="136"/>
      <c r="HV498" s="136"/>
      <c r="HW498" s="136"/>
      <c r="HX498" s="136"/>
      <c r="HY498" s="136"/>
      <c r="HZ498" s="136"/>
      <c r="IA498" s="136"/>
      <c r="IB498" s="136"/>
      <c r="IC498" s="136"/>
      <c r="ID498" s="136"/>
      <c r="IE498" s="136"/>
      <c r="IF498" s="136"/>
      <c r="IG498" s="136"/>
      <c r="IH498" s="136"/>
      <c r="II498" s="136"/>
      <c r="IJ498" s="136"/>
      <c r="IK498" s="136"/>
      <c r="IL498" s="136"/>
      <c r="IM498" s="136"/>
      <c r="IN498" s="136"/>
      <c r="IO498" s="136"/>
      <c r="IP498" s="136"/>
      <c r="IQ498" s="136"/>
      <c r="IR498" s="136"/>
      <c r="IS498" s="136"/>
      <c r="IT498" s="136"/>
      <c r="IU498" s="136"/>
      <c r="IV498" s="136"/>
      <c r="IW498" s="136"/>
      <c r="IX498" s="136"/>
      <c r="IY498" s="136"/>
      <c r="IZ498" s="136"/>
      <c r="JA498" s="136"/>
      <c r="JB498" s="136"/>
      <c r="JC498" s="136"/>
      <c r="JD498" s="136"/>
      <c r="JE498" s="136"/>
      <c r="JF498" s="136"/>
      <c r="JG498" s="136"/>
      <c r="JH498" s="136"/>
      <c r="JI498" s="136"/>
      <c r="JJ498" s="136"/>
      <c r="JK498" s="136"/>
      <c r="JL498" s="136"/>
      <c r="JM498" s="136"/>
      <c r="JN498" s="136"/>
      <c r="JO498" s="136"/>
      <c r="JP498" s="136"/>
      <c r="JQ498" s="136"/>
      <c r="JR498" s="136"/>
      <c r="JS498" s="136"/>
      <c r="JT498" s="136"/>
      <c r="JU498" s="136"/>
      <c r="JV498" s="136"/>
      <c r="JW498" s="136"/>
      <c r="JX498" s="136"/>
      <c r="JY498" s="136"/>
      <c r="JZ498" s="136"/>
      <c r="KA498" s="136"/>
      <c r="KB498" s="136"/>
      <c r="KC498" s="136"/>
      <c r="KD498" s="136"/>
      <c r="KE498" s="136"/>
      <c r="KF498" s="136"/>
      <c r="KG498" s="136"/>
      <c r="KH498" s="136"/>
      <c r="KI498" s="136"/>
      <c r="KJ498" s="136"/>
      <c r="KK498" s="136"/>
      <c r="KL498" s="136"/>
      <c r="KM498" s="136"/>
      <c r="KN498" s="136"/>
      <c r="KO498" s="136"/>
      <c r="KP498" s="136"/>
      <c r="KQ498" s="136"/>
      <c r="KR498" s="136"/>
      <c r="KS498" s="136"/>
      <c r="KT498" s="136"/>
      <c r="KU498" s="136"/>
      <c r="KV498" s="136"/>
      <c r="KW498" s="136"/>
      <c r="KX498" s="136"/>
      <c r="KY498" s="136"/>
      <c r="KZ498" s="136"/>
      <c r="LA498" s="136"/>
      <c r="LB498" s="136"/>
      <c r="LC498" s="136"/>
      <c r="LD498" s="136"/>
      <c r="LE498" s="136"/>
      <c r="LF498" s="136"/>
      <c r="LG498" s="136"/>
      <c r="LH498" s="136"/>
      <c r="LI498" s="136"/>
      <c r="LJ498" s="136"/>
      <c r="LK498" s="136"/>
      <c r="LL498" s="136"/>
      <c r="LM498" s="136"/>
      <c r="LN498" s="136"/>
      <c r="LO498" s="136"/>
      <c r="LP498" s="136"/>
      <c r="LQ498" s="136"/>
      <c r="LR498" s="136"/>
      <c r="LS498" s="136"/>
      <c r="LT498" s="136"/>
      <c r="LU498" s="136"/>
      <c r="LV498" s="136"/>
      <c r="LW498" s="136"/>
      <c r="LX498" s="136"/>
      <c r="LY498" s="136"/>
      <c r="LZ498" s="136"/>
      <c r="MA498" s="136"/>
      <c r="MB498" s="136"/>
      <c r="MC498" s="136"/>
      <c r="MD498" s="136"/>
      <c r="ME498" s="136"/>
      <c r="MF498" s="136"/>
      <c r="MG498" s="136"/>
      <c r="MH498" s="136"/>
      <c r="MI498" s="136"/>
      <c r="MJ498" s="136"/>
      <c r="MK498" s="136"/>
      <c r="ML498" s="136"/>
      <c r="MM498" s="136"/>
      <c r="MN498" s="136"/>
      <c r="MO498" s="136"/>
      <c r="MP498" s="136"/>
      <c r="MQ498" s="136"/>
      <c r="MR498" s="136"/>
      <c r="MS498" s="136"/>
      <c r="MT498" s="136"/>
      <c r="MU498" s="136"/>
      <c r="MV498" s="136"/>
      <c r="MW498" s="136"/>
      <c r="MX498" s="136"/>
      <c r="MY498" s="136"/>
      <c r="MZ498" s="136"/>
      <c r="NA498" s="136"/>
      <c r="NB498" s="136"/>
      <c r="NC498" s="136"/>
      <c r="ND498" s="136"/>
      <c r="NE498" s="136"/>
      <c r="NF498" s="136"/>
      <c r="NG498" s="136"/>
      <c r="NH498" s="136"/>
      <c r="NI498" s="136"/>
      <c r="NJ498" s="136"/>
      <c r="NK498" s="136"/>
      <c r="NL498" s="136"/>
      <c r="NM498" s="136"/>
      <c r="NN498" s="136"/>
      <c r="NO498" s="136"/>
      <c r="NP498" s="136"/>
      <c r="NQ498" s="136"/>
      <c r="NR498" s="136"/>
      <c r="NS498" s="136"/>
      <c r="NT498" s="136"/>
      <c r="NU498" s="136"/>
      <c r="NV498" s="136"/>
      <c r="NW498" s="136"/>
      <c r="NX498" s="136"/>
      <c r="NY498" s="136"/>
      <c r="NZ498" s="136"/>
      <c r="OA498" s="136"/>
      <c r="OB498" s="136"/>
      <c r="OC498" s="136"/>
      <c r="OD498" s="136"/>
      <c r="OE498" s="136"/>
      <c r="OF498" s="136"/>
      <c r="OG498" s="136"/>
      <c r="OH498" s="136"/>
      <c r="OI498" s="136"/>
      <c r="OJ498" s="136"/>
      <c r="OK498" s="136"/>
      <c r="OL498" s="136"/>
      <c r="OM498" s="136"/>
      <c r="ON498" s="136"/>
    </row>
    <row r="499" spans="1:404" ht="20.25" customHeight="1">
      <c r="A499" s="17">
        <v>40321</v>
      </c>
      <c r="B499" s="18" t="s">
        <v>610</v>
      </c>
      <c r="C499" s="19">
        <v>2</v>
      </c>
      <c r="D499" s="14">
        <v>-3.3721700000000001</v>
      </c>
      <c r="E499" s="15">
        <v>-60.284509999999997</v>
      </c>
      <c r="F499" s="11" t="s">
        <v>16</v>
      </c>
      <c r="G499" s="13">
        <v>13</v>
      </c>
      <c r="H499" s="11" t="s">
        <v>21</v>
      </c>
      <c r="I499" s="12" t="s">
        <v>611</v>
      </c>
      <c r="J499" s="12" t="s">
        <v>1931</v>
      </c>
      <c r="K499" s="16" t="s">
        <v>546</v>
      </c>
      <c r="L499" s="136">
        <v>0</v>
      </c>
      <c r="M499" s="20">
        <v>9.5</v>
      </c>
      <c r="N499" s="20">
        <v>0.97</v>
      </c>
      <c r="O499" s="20">
        <v>29.56</v>
      </c>
      <c r="P499" s="20">
        <v>62</v>
      </c>
      <c r="Q499" s="20">
        <v>0.98</v>
      </c>
      <c r="R499" s="228">
        <v>54.7</v>
      </c>
      <c r="S499" s="228">
        <v>4.1637500000000003</v>
      </c>
      <c r="T499" s="228">
        <v>4.9499999999999993</v>
      </c>
      <c r="U499" s="228">
        <v>1.1625000000000001</v>
      </c>
      <c r="V499" s="21" t="s">
        <v>15</v>
      </c>
      <c r="W499" s="20">
        <v>7.01</v>
      </c>
      <c r="X499" s="20">
        <v>1.27</v>
      </c>
      <c r="Y499" s="20">
        <v>7.93</v>
      </c>
      <c r="Z499" s="228">
        <v>11.33</v>
      </c>
      <c r="AA499" s="20">
        <v>7</v>
      </c>
      <c r="AB499" s="20">
        <v>6.74</v>
      </c>
      <c r="AC499" s="20">
        <v>29.45</v>
      </c>
      <c r="AD499" s="20">
        <v>0.06</v>
      </c>
      <c r="AE499" s="178" t="s">
        <v>1900</v>
      </c>
      <c r="AF499" s="20">
        <v>1.24</v>
      </c>
      <c r="AG499" s="28" t="s">
        <v>1900</v>
      </c>
      <c r="AH499" s="20">
        <v>2.2999999999999998</v>
      </c>
      <c r="AI499" s="204">
        <v>7.77</v>
      </c>
      <c r="AJ499" s="20">
        <v>1.08</v>
      </c>
      <c r="AK499" s="20">
        <v>1.74</v>
      </c>
      <c r="AL499" s="20">
        <v>1.01</v>
      </c>
      <c r="AM499" s="206" t="s">
        <v>1907</v>
      </c>
      <c r="AN499" s="21" t="s">
        <v>15</v>
      </c>
      <c r="AO499" s="204">
        <v>8.9966666666666679</v>
      </c>
      <c r="AP499" s="204">
        <v>1.2566666666666668</v>
      </c>
      <c r="AQ499" s="217">
        <f t="shared" ref="AQ499:AQ500" si="146">AO499+AP499</f>
        <v>10.253333333333334</v>
      </c>
      <c r="AR499" s="261">
        <f t="shared" si="67"/>
        <v>0.87743823146944089</v>
      </c>
      <c r="AS499" s="20">
        <v>3.94</v>
      </c>
      <c r="AT499" s="21" t="s">
        <v>15</v>
      </c>
      <c r="AU499" s="21" t="s">
        <v>15</v>
      </c>
      <c r="AV499" s="21" t="s">
        <v>15</v>
      </c>
      <c r="AW499" s="204" t="str">
        <f t="shared" ref="AW499:AW500" si="147">IF(AM499="&lt;0.003","&lt;0.17",(AM499*1000)/1.28784/14.0067)</f>
        <v>&lt;0.17</v>
      </c>
      <c r="AX499" s="20">
        <v>0.43564000000000003</v>
      </c>
      <c r="AY499" s="20">
        <v>0.22156999999999999</v>
      </c>
      <c r="AZ499" s="217">
        <f t="shared" si="102"/>
        <v>3.3479253416626435E-2</v>
      </c>
      <c r="BA499" s="20">
        <v>0.21407000000000001</v>
      </c>
      <c r="BB499" s="248">
        <f t="shared" ref="BB499" si="148">(BA499*62.004*0.001)/0.2259</f>
        <v>5.8756955644090315E-2</v>
      </c>
      <c r="BC499" s="20">
        <v>0.22456999999999999</v>
      </c>
      <c r="BD499" s="206">
        <f t="shared" si="104"/>
        <v>6.5401312437902495E-2</v>
      </c>
      <c r="BE499" s="21" t="s">
        <v>15</v>
      </c>
      <c r="BF499" s="233">
        <v>2.2999999999999998</v>
      </c>
      <c r="BG499" s="217" t="s">
        <v>15</v>
      </c>
      <c r="BH499" s="21" t="s">
        <v>15</v>
      </c>
      <c r="BI499" s="21" t="s">
        <v>15</v>
      </c>
      <c r="BJ499" s="309">
        <v>21.497769999999999</v>
      </c>
      <c r="BK499" s="309">
        <v>1594365000</v>
      </c>
      <c r="BL499" s="309">
        <v>272212200</v>
      </c>
      <c r="BM499" s="309">
        <v>0.48217759999999998</v>
      </c>
      <c r="BN499" s="309">
        <v>0.1970761</v>
      </c>
      <c r="BO499" s="309">
        <v>0.16969210000000001</v>
      </c>
      <c r="BP499" s="309">
        <v>0.13857320000000001</v>
      </c>
      <c r="BQ499" s="309">
        <v>3.983988E-6</v>
      </c>
      <c r="BR499" s="309">
        <v>1.247701E-2</v>
      </c>
      <c r="BS499" s="136">
        <v>12.9259223937988</v>
      </c>
      <c r="BT499" s="136">
        <v>8.5736014048258493</v>
      </c>
      <c r="BU499" s="136">
        <v>-6.5484084188938098E-3</v>
      </c>
      <c r="BV499" s="136">
        <v>-3.1085345738877902E-3</v>
      </c>
      <c r="BW499" s="136">
        <v>7.2489256660143503E-3</v>
      </c>
      <c r="BX499" s="136">
        <v>25.393728412706199</v>
      </c>
      <c r="BY499" s="136">
        <v>8518.0719842126091</v>
      </c>
      <c r="BZ499" s="136">
        <v>3.6411827862594399E-2</v>
      </c>
      <c r="CA499" s="136">
        <v>7.9788975050080005E-4</v>
      </c>
      <c r="CB499" s="136">
        <v>62566.753659229602</v>
      </c>
      <c r="CC499" s="136">
        <v>2927.7148147268099</v>
      </c>
      <c r="CD499" s="136">
        <v>1180.84465086965</v>
      </c>
      <c r="CE499" s="136">
        <v>0</v>
      </c>
      <c r="CF499" s="136">
        <v>65.623784000000001</v>
      </c>
      <c r="CG499" s="136">
        <v>145.252882</v>
      </c>
      <c r="CH499" s="136">
        <v>25.7</v>
      </c>
      <c r="CI499" s="136">
        <v>27.976551724137899</v>
      </c>
      <c r="CJ499" s="136">
        <v>27.51108033241</v>
      </c>
      <c r="CK499" s="136">
        <v>0.1116</v>
      </c>
      <c r="CL499" s="136">
        <v>9.468</v>
      </c>
      <c r="CM499" s="136">
        <v>33.9876</v>
      </c>
      <c r="CN499" s="136">
        <v>1.2500000000000001E-2</v>
      </c>
      <c r="CO499" s="136">
        <v>26454.106988</v>
      </c>
      <c r="CP499" s="136">
        <v>66753.177404999995</v>
      </c>
      <c r="CQ499" s="136">
        <v>91</v>
      </c>
      <c r="CR499" s="136">
        <v>80.331034482758596</v>
      </c>
      <c r="CS499" s="136">
        <v>79.731301939058199</v>
      </c>
      <c r="CT499" s="136">
        <v>1004.2</v>
      </c>
      <c r="CU499" s="136">
        <v>1005.04965517241</v>
      </c>
      <c r="CV499" s="136">
        <v>1005.99833795014</v>
      </c>
      <c r="CW499" s="136">
        <v>1.4</v>
      </c>
      <c r="CX499" s="136">
        <v>1.17241379310345</v>
      </c>
      <c r="CY499" s="136">
        <v>1.4368421052631599</v>
      </c>
      <c r="CZ499" s="136">
        <v>65</v>
      </c>
      <c r="DA499" s="136">
        <v>154.50344827586201</v>
      </c>
      <c r="DB499" s="136">
        <v>181.930747922438</v>
      </c>
      <c r="DC499" s="136">
        <v>3.5750000000000002</v>
      </c>
      <c r="DD499" s="136">
        <v>2985.375</v>
      </c>
      <c r="DE499" s="136">
        <v>7005.35</v>
      </c>
      <c r="DF499" s="136">
        <v>29.3</v>
      </c>
      <c r="DG499" s="136">
        <v>27082.275000000001</v>
      </c>
      <c r="DH499" s="136">
        <v>63650.625</v>
      </c>
      <c r="DI499" s="136">
        <v>453.02499999999998</v>
      </c>
      <c r="DJ499" s="136">
        <v>66220.05</v>
      </c>
      <c r="DK499" s="136">
        <v>163649.67499999999</v>
      </c>
      <c r="DL499" s="136">
        <v>423.125</v>
      </c>
      <c r="DM499" s="136">
        <v>61250.574999999997</v>
      </c>
      <c r="DN499" s="136">
        <v>153215.4</v>
      </c>
      <c r="DO499" s="136">
        <v>1.8129999999999999</v>
      </c>
      <c r="DP499" s="136">
        <v>1724.4090000000001</v>
      </c>
      <c r="DQ499" s="136">
        <v>4105.4880000000003</v>
      </c>
      <c r="DR499" s="136">
        <v>8.0000000000000002E-3</v>
      </c>
      <c r="DS499" s="136">
        <v>53.421999999999997</v>
      </c>
      <c r="DT499" s="136">
        <v>127.535</v>
      </c>
      <c r="DU499" s="136">
        <v>2.5000000000000001E-2</v>
      </c>
      <c r="DV499" s="136">
        <v>278.3</v>
      </c>
      <c r="DW499" s="136">
        <v>661.77499999999998</v>
      </c>
      <c r="DX499" s="136">
        <v>0.1</v>
      </c>
      <c r="DY499" s="136">
        <v>4500.9750000000004</v>
      </c>
      <c r="DZ499" s="136">
        <v>9408.15</v>
      </c>
      <c r="EA499" s="136">
        <v>13.75</v>
      </c>
      <c r="EB499" s="136">
        <v>8407.0750000000007</v>
      </c>
      <c r="EC499" s="136">
        <v>21064.9</v>
      </c>
      <c r="ED499" s="136"/>
      <c r="EE499" s="136"/>
      <c r="EF499" s="136"/>
      <c r="EG499" s="136"/>
      <c r="EH499" s="136"/>
      <c r="EI499" s="136"/>
      <c r="EJ499" s="136"/>
      <c r="EK499" s="136"/>
      <c r="EL499" s="136"/>
      <c r="EM499" s="136"/>
      <c r="EN499" s="136"/>
      <c r="EO499" s="136"/>
      <c r="EP499" s="136"/>
      <c r="ER499" s="136"/>
      <c r="ES499" s="136"/>
      <c r="ET499" s="136"/>
      <c r="EU499" s="136"/>
      <c r="EV499" s="136"/>
      <c r="EW499" s="136"/>
      <c r="EX499" s="136"/>
      <c r="EY499" s="136"/>
      <c r="EZ499" s="136"/>
      <c r="FA499" s="136"/>
      <c r="FB499" s="136"/>
      <c r="FC499" s="136"/>
      <c r="FD499" s="136"/>
      <c r="FE499" s="136"/>
      <c r="FF499" s="136"/>
      <c r="FG499" s="136"/>
      <c r="FH499" s="136"/>
      <c r="FI499" s="136"/>
      <c r="FJ499" s="136"/>
      <c r="FK499" s="136"/>
      <c r="FL499" s="136"/>
      <c r="FM499" s="136"/>
      <c r="FN499" s="136"/>
      <c r="FO499" s="136"/>
      <c r="FP499" s="136"/>
      <c r="FQ499" s="136"/>
      <c r="FR499" s="136"/>
      <c r="FS499" s="136"/>
      <c r="FT499" s="136"/>
      <c r="FU499" s="136"/>
      <c r="FV499" s="136"/>
      <c r="FW499" s="136"/>
      <c r="FX499" s="136"/>
      <c r="FY499" s="136"/>
      <c r="FZ499" s="136"/>
      <c r="GA499" s="136"/>
      <c r="GB499" s="136"/>
      <c r="GC499" s="136"/>
      <c r="GD499" s="136"/>
      <c r="GE499" s="136"/>
      <c r="GF499" s="136"/>
      <c r="GG499" s="136"/>
      <c r="GH499" s="136"/>
      <c r="GI499" s="136"/>
      <c r="GJ499" s="136"/>
      <c r="GK499" s="136"/>
      <c r="GL499" s="136"/>
      <c r="GM499" s="136"/>
      <c r="GN499" s="136"/>
      <c r="GO499" s="136"/>
      <c r="GP499" s="136"/>
      <c r="GQ499" s="136"/>
      <c r="GR499" s="136"/>
      <c r="GS499" s="136"/>
      <c r="GT499" s="136"/>
      <c r="GU499" s="136"/>
      <c r="GV499" s="136"/>
      <c r="GW499" s="136"/>
      <c r="GX499" s="136"/>
      <c r="GY499" s="136"/>
      <c r="GZ499" s="136"/>
      <c r="HA499" s="136"/>
      <c r="HB499" s="136"/>
      <c r="HC499" s="136"/>
      <c r="HD499" s="136"/>
      <c r="HE499" s="136"/>
      <c r="HF499" s="136"/>
      <c r="HG499" s="136"/>
      <c r="HH499" s="136"/>
      <c r="HI499" s="136"/>
      <c r="HJ499" s="136"/>
      <c r="HK499" s="136"/>
      <c r="HL499" s="136"/>
      <c r="HM499" s="136"/>
      <c r="HN499" s="136"/>
      <c r="HO499" s="136"/>
      <c r="HP499" s="136"/>
      <c r="HQ499" s="136"/>
      <c r="HR499" s="136"/>
      <c r="HS499" s="136"/>
      <c r="HT499" s="136"/>
      <c r="HU499" s="136"/>
      <c r="HV499" s="136"/>
      <c r="HW499" s="136"/>
      <c r="HX499" s="136"/>
      <c r="HY499" s="136"/>
      <c r="HZ499" s="136"/>
      <c r="IA499" s="136"/>
      <c r="IB499" s="136"/>
      <c r="IC499" s="136"/>
      <c r="ID499" s="136"/>
      <c r="IE499" s="136"/>
      <c r="IF499" s="136"/>
      <c r="IG499" s="136"/>
      <c r="IH499" s="136"/>
      <c r="II499" s="136"/>
      <c r="IJ499" s="136"/>
      <c r="IK499" s="136"/>
      <c r="IL499" s="136"/>
      <c r="IM499" s="136"/>
      <c r="IN499" s="136"/>
      <c r="IO499" s="136"/>
      <c r="IP499" s="136"/>
      <c r="IQ499" s="136"/>
      <c r="IR499" s="136"/>
      <c r="IS499" s="136"/>
      <c r="IT499" s="136"/>
      <c r="IU499" s="136"/>
      <c r="IV499" s="136"/>
      <c r="IW499" s="136"/>
      <c r="IX499" s="136"/>
      <c r="IY499" s="136"/>
      <c r="IZ499" s="136"/>
      <c r="JA499" s="136"/>
      <c r="JB499" s="136"/>
      <c r="JC499" s="136"/>
      <c r="JD499" s="136"/>
      <c r="JE499" s="136"/>
      <c r="JF499" s="136"/>
      <c r="JG499" s="136"/>
      <c r="JH499" s="136"/>
      <c r="JI499" s="136"/>
      <c r="JJ499" s="136"/>
      <c r="JK499" s="136"/>
      <c r="JL499" s="136"/>
      <c r="JM499" s="136"/>
      <c r="JN499" s="136"/>
      <c r="JO499" s="136"/>
      <c r="JP499" s="136"/>
      <c r="JQ499" s="136"/>
      <c r="JR499" s="136"/>
      <c r="JS499" s="136"/>
      <c r="JT499" s="136"/>
      <c r="JU499" s="136"/>
      <c r="JV499" s="136"/>
      <c r="JW499" s="136"/>
      <c r="JX499" s="136"/>
      <c r="JY499" s="136"/>
      <c r="JZ499" s="136"/>
      <c r="KA499" s="136"/>
      <c r="KB499" s="136"/>
      <c r="KC499" s="136"/>
      <c r="KD499" s="136"/>
      <c r="KE499" s="136"/>
      <c r="KF499" s="136"/>
      <c r="KG499" s="136"/>
      <c r="KH499" s="136"/>
      <c r="KI499" s="136"/>
      <c r="KJ499" s="136"/>
      <c r="KK499" s="136"/>
      <c r="KL499" s="136"/>
      <c r="KM499" s="136"/>
      <c r="KN499" s="136"/>
      <c r="KO499" s="136"/>
      <c r="KP499" s="136"/>
      <c r="KQ499" s="136"/>
      <c r="KR499" s="136"/>
      <c r="KS499" s="136"/>
      <c r="KT499" s="136"/>
      <c r="KU499" s="136"/>
      <c r="KV499" s="136"/>
      <c r="KW499" s="136"/>
      <c r="KX499" s="136"/>
      <c r="KY499" s="136"/>
      <c r="KZ499" s="136"/>
      <c r="LA499" s="136"/>
      <c r="LB499" s="136"/>
      <c r="LC499" s="136"/>
      <c r="LD499" s="136"/>
      <c r="LE499" s="136"/>
      <c r="LF499" s="136"/>
      <c r="LG499" s="136"/>
      <c r="LH499" s="136"/>
      <c r="LI499" s="136"/>
      <c r="LJ499" s="136"/>
      <c r="LK499" s="136"/>
      <c r="LL499" s="136"/>
      <c r="LM499" s="136"/>
      <c r="LN499" s="136"/>
      <c r="LO499" s="136"/>
      <c r="LP499" s="136"/>
      <c r="LQ499" s="136"/>
      <c r="LR499" s="136"/>
      <c r="LS499" s="136"/>
      <c r="LT499" s="136"/>
      <c r="LU499" s="136"/>
      <c r="LV499" s="136"/>
      <c r="LW499" s="136"/>
      <c r="LX499" s="136"/>
      <c r="LY499" s="136"/>
      <c r="LZ499" s="136"/>
      <c r="MA499" s="136"/>
      <c r="MB499" s="136"/>
      <c r="MC499" s="136"/>
      <c r="MD499" s="136"/>
      <c r="ME499" s="136"/>
      <c r="MF499" s="136"/>
      <c r="MG499" s="136"/>
      <c r="MH499" s="136"/>
      <c r="MI499" s="136"/>
      <c r="MJ499" s="136"/>
      <c r="MK499" s="136"/>
      <c r="ML499" s="136"/>
      <c r="MM499" s="136"/>
      <c r="MN499" s="136"/>
      <c r="MO499" s="136"/>
      <c r="MP499" s="136"/>
      <c r="MQ499" s="136"/>
      <c r="MR499" s="136"/>
      <c r="MS499" s="136"/>
      <c r="MT499" s="136"/>
      <c r="MU499" s="136"/>
      <c r="MV499" s="136"/>
      <c r="MW499" s="136"/>
      <c r="MX499" s="136"/>
      <c r="MY499" s="136"/>
      <c r="MZ499" s="136"/>
      <c r="NA499" s="136"/>
      <c r="NB499" s="136"/>
      <c r="NC499" s="136"/>
      <c r="ND499" s="136"/>
      <c r="NE499" s="136"/>
      <c r="NF499" s="136"/>
      <c r="NG499" s="136"/>
      <c r="NH499" s="136"/>
      <c r="NI499" s="136"/>
      <c r="NJ499" s="136"/>
      <c r="NK499" s="136"/>
      <c r="NL499" s="136"/>
      <c r="NM499" s="136"/>
      <c r="NN499" s="136"/>
      <c r="NO499" s="136"/>
      <c r="NP499" s="136"/>
      <c r="NQ499" s="136"/>
      <c r="NR499" s="136"/>
      <c r="NS499" s="136"/>
      <c r="NT499" s="136"/>
      <c r="NU499" s="136"/>
      <c r="NV499" s="136"/>
      <c r="NW499" s="136"/>
      <c r="NX499" s="136"/>
      <c r="NY499" s="136"/>
      <c r="NZ499" s="136"/>
      <c r="OA499" s="136"/>
      <c r="OB499" s="136"/>
      <c r="OC499" s="136"/>
      <c r="OD499" s="136"/>
      <c r="OE499" s="136"/>
      <c r="OF499" s="136"/>
      <c r="OG499" s="136"/>
      <c r="OH499" s="136"/>
      <c r="OI499" s="136"/>
      <c r="OJ499" s="136"/>
      <c r="OK499" s="136"/>
      <c r="OL499" s="136"/>
      <c r="OM499" s="136"/>
      <c r="ON499" s="136"/>
    </row>
    <row r="500" spans="1:404" ht="20.25" customHeight="1">
      <c r="A500" s="25">
        <v>40321</v>
      </c>
      <c r="B500" s="26" t="s">
        <v>610</v>
      </c>
      <c r="C500" s="27">
        <v>2</v>
      </c>
      <c r="D500" s="14">
        <v>-3.3721700000000001</v>
      </c>
      <c r="E500" s="23">
        <v>-60.284509999999997</v>
      </c>
      <c r="F500" s="11" t="s">
        <v>16</v>
      </c>
      <c r="G500" s="13">
        <v>13</v>
      </c>
      <c r="H500" s="11" t="s">
        <v>21</v>
      </c>
      <c r="I500" s="12" t="s">
        <v>479</v>
      </c>
      <c r="J500" s="12" t="s">
        <v>1931</v>
      </c>
      <c r="K500" s="24" t="s">
        <v>546</v>
      </c>
      <c r="L500" s="136">
        <v>1</v>
      </c>
      <c r="M500" s="28">
        <v>9.5</v>
      </c>
      <c r="N500" s="28">
        <v>0.97</v>
      </c>
      <c r="O500" s="28">
        <v>29.58</v>
      </c>
      <c r="P500" s="28">
        <v>62</v>
      </c>
      <c r="Q500" s="28">
        <v>0.49</v>
      </c>
      <c r="R500" s="236">
        <v>56.144444444444446</v>
      </c>
      <c r="S500" s="236">
        <v>4.2711111111111109</v>
      </c>
      <c r="T500" s="236">
        <v>5.4777777777777779</v>
      </c>
      <c r="U500" s="236">
        <v>1.3</v>
      </c>
      <c r="V500" s="21" t="s">
        <v>15</v>
      </c>
      <c r="W500" s="28">
        <v>7.02</v>
      </c>
      <c r="X500" s="28">
        <v>1.33</v>
      </c>
      <c r="Y500" s="28">
        <v>5.17</v>
      </c>
      <c r="Z500" s="236">
        <v>12.33</v>
      </c>
      <c r="AA500" s="167">
        <v>8.6</v>
      </c>
      <c r="AB500" s="167">
        <v>6.79</v>
      </c>
      <c r="AC500" s="167">
        <v>30.5</v>
      </c>
      <c r="AD500" s="167">
        <v>0.05</v>
      </c>
      <c r="AE500" s="178" t="s">
        <v>1900</v>
      </c>
      <c r="AF500" s="167">
        <v>1.1399999999999999</v>
      </c>
      <c r="AG500" s="28" t="s">
        <v>1900</v>
      </c>
      <c r="AH500" s="167">
        <v>2.19</v>
      </c>
      <c r="AI500" s="206">
        <v>7.66</v>
      </c>
      <c r="AJ500" s="167">
        <v>1.05</v>
      </c>
      <c r="AK500" s="167">
        <v>1.73</v>
      </c>
      <c r="AL500" s="167">
        <v>1</v>
      </c>
      <c r="AM500" s="206" t="s">
        <v>1907</v>
      </c>
      <c r="AN500" s="29" t="s">
        <v>15</v>
      </c>
      <c r="AO500" s="205">
        <v>24.093333333333334</v>
      </c>
      <c r="AP500" s="205">
        <v>4.8866666666666667</v>
      </c>
      <c r="AQ500" s="217">
        <f t="shared" si="146"/>
        <v>28.98</v>
      </c>
      <c r="AR500" s="261">
        <f t="shared" si="67"/>
        <v>0.83137796181274437</v>
      </c>
      <c r="AS500" s="28">
        <v>5.85</v>
      </c>
      <c r="AT500" s="29" t="s">
        <v>15</v>
      </c>
      <c r="AU500" s="29" t="s">
        <v>15</v>
      </c>
      <c r="AV500" s="29" t="s">
        <v>15</v>
      </c>
      <c r="AW500" s="204" t="str">
        <f t="shared" si="147"/>
        <v>&lt;0.17</v>
      </c>
      <c r="AX500" s="28">
        <v>0.56759999999999999</v>
      </c>
      <c r="AY500" s="28">
        <v>0.15873000000000001</v>
      </c>
      <c r="AZ500" s="217">
        <f t="shared" si="102"/>
        <v>2.398412192454355E-2</v>
      </c>
      <c r="BA500" s="28">
        <v>0.40887000000000001</v>
      </c>
      <c r="BB500" s="248">
        <f t="shared" ref="BB500" si="149">(BA500*62.004*0.001)/0.2259</f>
        <v>0.11222476972111556</v>
      </c>
      <c r="BC500" s="28">
        <v>0.1638</v>
      </c>
      <c r="BD500" s="206">
        <f t="shared" si="104"/>
        <v>4.7703321803127877E-2</v>
      </c>
      <c r="BE500" s="28">
        <v>94.25</v>
      </c>
      <c r="BF500" s="206">
        <f t="shared" si="105"/>
        <v>28.453760122618931</v>
      </c>
      <c r="BG500" s="217" t="s">
        <v>15</v>
      </c>
      <c r="BH500" s="29" t="s">
        <v>15</v>
      </c>
      <c r="BI500" s="29" t="s">
        <v>15</v>
      </c>
      <c r="BJ500" s="309">
        <v>21.497769999999999</v>
      </c>
      <c r="BK500" s="309">
        <v>1594365000</v>
      </c>
      <c r="BL500" s="309">
        <v>272212200</v>
      </c>
      <c r="BM500" s="309">
        <v>0.48217759999999998</v>
      </c>
      <c r="BN500" s="309">
        <v>0.1970761</v>
      </c>
      <c r="BO500" s="309">
        <v>0.16969210000000001</v>
      </c>
      <c r="BP500" s="309">
        <v>0.13857320000000001</v>
      </c>
      <c r="BQ500" s="309">
        <v>3.983988E-6</v>
      </c>
      <c r="BR500" s="309">
        <v>1.247701E-2</v>
      </c>
      <c r="BS500" s="136">
        <v>12.9259223937988</v>
      </c>
      <c r="BT500" s="136">
        <v>8.5736014048258493</v>
      </c>
      <c r="BU500" s="136">
        <v>-6.5484084188938098E-3</v>
      </c>
      <c r="BV500" s="136">
        <v>-3.1085345738877902E-3</v>
      </c>
      <c r="BW500" s="136">
        <v>7.2489256660143503E-3</v>
      </c>
      <c r="BX500" s="136">
        <v>25.393728412706199</v>
      </c>
      <c r="BY500" s="136">
        <v>8518.0719842126091</v>
      </c>
      <c r="BZ500" s="136">
        <v>3.6411827862594399E-2</v>
      </c>
      <c r="CA500" s="136">
        <v>7.9788975050080005E-4</v>
      </c>
      <c r="CB500" s="136">
        <v>62566.753659229602</v>
      </c>
      <c r="CC500" s="136">
        <v>2927.7148147268099</v>
      </c>
      <c r="CD500" s="136">
        <v>1180.84465086965</v>
      </c>
      <c r="CE500" s="136">
        <v>0</v>
      </c>
      <c r="CF500" s="136">
        <v>65.623784000000001</v>
      </c>
      <c r="CG500" s="136">
        <v>145.252882</v>
      </c>
      <c r="CH500" s="136">
        <v>25.7</v>
      </c>
      <c r="CI500" s="136">
        <v>27.976551724137899</v>
      </c>
      <c r="CJ500" s="136">
        <v>27.51108033241</v>
      </c>
      <c r="CK500" s="136">
        <v>0.1116</v>
      </c>
      <c r="CL500" s="136">
        <v>9.468</v>
      </c>
      <c r="CM500" s="136">
        <v>33.9876</v>
      </c>
      <c r="CN500" s="136">
        <v>1.2500000000000001E-2</v>
      </c>
      <c r="CO500" s="136">
        <v>26454.106988</v>
      </c>
      <c r="CP500" s="136">
        <v>66753.177404999995</v>
      </c>
      <c r="CQ500" s="136">
        <v>91</v>
      </c>
      <c r="CR500" s="136">
        <v>80.331034482758596</v>
      </c>
      <c r="CS500" s="136">
        <v>79.731301939058199</v>
      </c>
      <c r="CT500" s="136">
        <v>1004.2</v>
      </c>
      <c r="CU500" s="136">
        <v>1005.04965517241</v>
      </c>
      <c r="CV500" s="136">
        <v>1005.99833795014</v>
      </c>
      <c r="CW500" s="136">
        <v>1.4</v>
      </c>
      <c r="CX500" s="136">
        <v>1.17241379310345</v>
      </c>
      <c r="CY500" s="136">
        <v>1.4368421052631599</v>
      </c>
      <c r="CZ500" s="136">
        <v>65</v>
      </c>
      <c r="DA500" s="136">
        <v>154.50344827586201</v>
      </c>
      <c r="DB500" s="136">
        <v>181.930747922438</v>
      </c>
      <c r="DC500" s="136">
        <v>3.5750000000000002</v>
      </c>
      <c r="DD500" s="136">
        <v>2985.375</v>
      </c>
      <c r="DE500" s="136">
        <v>7005.35</v>
      </c>
      <c r="DF500" s="136">
        <v>29.3</v>
      </c>
      <c r="DG500" s="136">
        <v>27082.275000000001</v>
      </c>
      <c r="DH500" s="136">
        <v>63650.625</v>
      </c>
      <c r="DI500" s="136">
        <v>453.02499999999998</v>
      </c>
      <c r="DJ500" s="136">
        <v>66220.05</v>
      </c>
      <c r="DK500" s="136">
        <v>163649.67499999999</v>
      </c>
      <c r="DL500" s="136">
        <v>423.125</v>
      </c>
      <c r="DM500" s="136">
        <v>61250.574999999997</v>
      </c>
      <c r="DN500" s="136">
        <v>153215.4</v>
      </c>
      <c r="DO500" s="136">
        <v>1.8129999999999999</v>
      </c>
      <c r="DP500" s="136">
        <v>1724.4090000000001</v>
      </c>
      <c r="DQ500" s="136">
        <v>4105.4880000000003</v>
      </c>
      <c r="DR500" s="136">
        <v>8.0000000000000002E-3</v>
      </c>
      <c r="DS500" s="136">
        <v>53.421999999999997</v>
      </c>
      <c r="DT500" s="136">
        <v>127.535</v>
      </c>
      <c r="DU500" s="136">
        <v>2.5000000000000001E-2</v>
      </c>
      <c r="DV500" s="136">
        <v>278.3</v>
      </c>
      <c r="DW500" s="136">
        <v>661.77499999999998</v>
      </c>
      <c r="DX500" s="136">
        <v>0.1</v>
      </c>
      <c r="DY500" s="136">
        <v>4500.9750000000004</v>
      </c>
      <c r="DZ500" s="136">
        <v>9408.15</v>
      </c>
      <c r="EA500" s="136">
        <v>13.75</v>
      </c>
      <c r="EB500" s="136">
        <v>8407.0750000000007</v>
      </c>
      <c r="EC500" s="136">
        <v>21064.9</v>
      </c>
      <c r="ED500" s="145">
        <v>0</v>
      </c>
      <c r="EE500" s="145">
        <v>0</v>
      </c>
      <c r="EF500" s="145">
        <v>0</v>
      </c>
      <c r="EG500" s="145">
        <v>0</v>
      </c>
      <c r="EH500" s="145">
        <v>0</v>
      </c>
      <c r="EI500" s="145">
        <v>0</v>
      </c>
      <c r="EJ500" s="145">
        <v>0</v>
      </c>
      <c r="EK500" s="145">
        <v>0</v>
      </c>
      <c r="EL500" s="145">
        <v>0</v>
      </c>
      <c r="EM500" s="145">
        <v>0</v>
      </c>
      <c r="EN500" s="145">
        <v>0</v>
      </c>
      <c r="EO500" s="145">
        <v>948.00770256258329</v>
      </c>
      <c r="EP500" s="145">
        <v>0</v>
      </c>
      <c r="EQ500" s="149">
        <v>260.70211820471042</v>
      </c>
      <c r="ER500" s="145">
        <v>0</v>
      </c>
      <c r="ES500" s="145">
        <v>0</v>
      </c>
      <c r="ET500" s="145">
        <v>0</v>
      </c>
      <c r="EU500" s="145">
        <v>0</v>
      </c>
      <c r="EV500" s="145">
        <v>0</v>
      </c>
      <c r="EW500" s="145">
        <v>0</v>
      </c>
      <c r="EX500" s="145">
        <v>0</v>
      </c>
      <c r="EY500" s="145">
        <v>0</v>
      </c>
      <c r="EZ500" s="145">
        <v>0</v>
      </c>
      <c r="FA500" s="145">
        <v>0</v>
      </c>
      <c r="FB500" s="145">
        <v>0</v>
      </c>
      <c r="FC500" s="145">
        <v>0</v>
      </c>
      <c r="FD500" s="145">
        <v>0</v>
      </c>
      <c r="FE500" s="145">
        <v>0</v>
      </c>
      <c r="FF500" s="145">
        <v>0</v>
      </c>
      <c r="FG500" s="145">
        <v>0</v>
      </c>
      <c r="FH500" s="145">
        <v>0</v>
      </c>
      <c r="FI500" s="145">
        <v>0</v>
      </c>
      <c r="FJ500" s="145">
        <v>0</v>
      </c>
      <c r="FK500" s="145">
        <v>0</v>
      </c>
      <c r="FL500" s="145">
        <v>0</v>
      </c>
      <c r="FM500" s="145">
        <v>0</v>
      </c>
      <c r="FN500" s="145">
        <v>0</v>
      </c>
      <c r="FO500" s="145">
        <v>0</v>
      </c>
      <c r="FP500" s="145">
        <v>0</v>
      </c>
      <c r="FQ500" s="145">
        <v>0</v>
      </c>
      <c r="FR500" s="145">
        <v>0</v>
      </c>
      <c r="FS500" s="145">
        <v>0</v>
      </c>
      <c r="FT500" s="145">
        <v>0</v>
      </c>
      <c r="FU500" s="145">
        <v>0</v>
      </c>
      <c r="FV500" s="145">
        <v>0</v>
      </c>
      <c r="FW500" s="145">
        <v>0</v>
      </c>
      <c r="FX500" s="145">
        <v>0</v>
      </c>
      <c r="FY500" s="145">
        <v>0</v>
      </c>
      <c r="FZ500" s="145">
        <v>0</v>
      </c>
      <c r="GA500" s="145">
        <v>0</v>
      </c>
      <c r="GB500" s="145">
        <v>474.00385128129165</v>
      </c>
      <c r="GC500" s="145">
        <v>0</v>
      </c>
      <c r="GD500" s="145">
        <v>0</v>
      </c>
      <c r="GE500" s="145">
        <v>0</v>
      </c>
      <c r="GF500" s="145">
        <v>0</v>
      </c>
      <c r="GG500" s="145">
        <v>0</v>
      </c>
      <c r="GH500" s="145">
        <v>0</v>
      </c>
      <c r="GI500" s="145">
        <v>0</v>
      </c>
      <c r="GJ500" s="145">
        <v>0</v>
      </c>
      <c r="GK500" s="145">
        <v>0</v>
      </c>
      <c r="GL500" s="145">
        <v>0</v>
      </c>
      <c r="GM500" s="145">
        <v>0</v>
      </c>
      <c r="GN500" s="145">
        <v>0</v>
      </c>
      <c r="GO500" s="145">
        <v>0</v>
      </c>
      <c r="GP500" s="145">
        <v>0</v>
      </c>
      <c r="GQ500" s="145">
        <v>0</v>
      </c>
      <c r="GR500" s="145">
        <v>0</v>
      </c>
      <c r="GS500" s="145">
        <v>0</v>
      </c>
      <c r="GT500" s="145">
        <v>0</v>
      </c>
      <c r="GU500" s="145">
        <v>0</v>
      </c>
      <c r="GV500" s="145">
        <v>0</v>
      </c>
      <c r="GW500" s="145">
        <v>0</v>
      </c>
      <c r="GX500" s="145">
        <v>0</v>
      </c>
      <c r="GY500" s="145">
        <v>0</v>
      </c>
      <c r="GZ500" s="145">
        <v>0</v>
      </c>
      <c r="HA500" s="145">
        <v>0</v>
      </c>
      <c r="HB500" s="145">
        <v>0</v>
      </c>
      <c r="HC500" s="145">
        <v>0</v>
      </c>
      <c r="HD500" s="145">
        <v>0</v>
      </c>
      <c r="HE500" s="145">
        <v>0</v>
      </c>
      <c r="HF500" s="145">
        <v>0</v>
      </c>
      <c r="HG500" s="145">
        <v>0</v>
      </c>
      <c r="HH500" s="145">
        <v>0</v>
      </c>
      <c r="HI500" s="145">
        <v>0</v>
      </c>
      <c r="HJ500" s="145">
        <v>71.100577692193752</v>
      </c>
      <c r="HK500" s="145">
        <v>0</v>
      </c>
      <c r="HL500" s="145">
        <v>0</v>
      </c>
      <c r="HM500" s="145">
        <v>94.800770256258332</v>
      </c>
      <c r="HN500" s="145">
        <v>71.100577692193752</v>
      </c>
      <c r="HO500" s="145">
        <v>0</v>
      </c>
      <c r="HP500" s="145">
        <v>0</v>
      </c>
      <c r="HQ500" s="145">
        <v>0</v>
      </c>
      <c r="HR500" s="145">
        <v>0</v>
      </c>
      <c r="HS500" s="145">
        <v>0</v>
      </c>
      <c r="HT500" s="145">
        <v>47.400385128129166</v>
      </c>
      <c r="HU500" s="145">
        <v>0</v>
      </c>
      <c r="HV500" s="145">
        <v>0</v>
      </c>
      <c r="HW500" s="145">
        <v>0</v>
      </c>
      <c r="HX500" s="145">
        <v>0</v>
      </c>
      <c r="HY500" s="145">
        <v>94.800770256258332</v>
      </c>
      <c r="HZ500" s="145">
        <v>47.400385128129166</v>
      </c>
      <c r="IA500" s="145">
        <v>0</v>
      </c>
      <c r="IB500" s="145">
        <v>0</v>
      </c>
      <c r="IC500" s="145">
        <v>0</v>
      </c>
      <c r="ID500" s="145">
        <v>0</v>
      </c>
      <c r="IE500" s="145">
        <v>0</v>
      </c>
      <c r="IF500" s="145">
        <v>0</v>
      </c>
      <c r="IG500" s="145">
        <v>0</v>
      </c>
      <c r="IH500" s="145">
        <v>0</v>
      </c>
      <c r="II500" s="145">
        <v>0</v>
      </c>
      <c r="IJ500" s="145">
        <v>0</v>
      </c>
      <c r="IK500" s="145">
        <v>0</v>
      </c>
      <c r="IL500" s="145">
        <v>0</v>
      </c>
      <c r="IM500" s="145">
        <v>0</v>
      </c>
      <c r="IN500" s="145">
        <v>0</v>
      </c>
      <c r="IO500" s="145">
        <v>0</v>
      </c>
      <c r="IP500" s="145">
        <v>0</v>
      </c>
      <c r="IQ500" s="145">
        <v>0</v>
      </c>
      <c r="IR500" s="145">
        <v>0</v>
      </c>
      <c r="IS500" s="145">
        <v>0</v>
      </c>
      <c r="IT500" s="145">
        <v>0</v>
      </c>
      <c r="IU500" s="145">
        <v>0</v>
      </c>
      <c r="IV500" s="145">
        <v>0</v>
      </c>
      <c r="IW500" s="145">
        <v>0</v>
      </c>
      <c r="IX500" s="145">
        <v>0</v>
      </c>
      <c r="IY500" s="145">
        <v>0</v>
      </c>
      <c r="IZ500" s="145">
        <v>0</v>
      </c>
      <c r="JA500" s="145">
        <v>47.400385128129166</v>
      </c>
      <c r="JB500" s="145">
        <v>23.700192564064583</v>
      </c>
      <c r="JC500" s="145">
        <v>0</v>
      </c>
      <c r="JD500" s="145">
        <v>0</v>
      </c>
      <c r="JE500" s="145">
        <v>0</v>
      </c>
      <c r="JF500" s="145">
        <v>0</v>
      </c>
      <c r="JG500" s="145">
        <v>0</v>
      </c>
      <c r="JH500" s="145">
        <v>71.100577692193752</v>
      </c>
      <c r="JI500" s="145">
        <v>0</v>
      </c>
      <c r="JJ500" s="145">
        <v>0</v>
      </c>
      <c r="JK500" s="145">
        <v>0</v>
      </c>
      <c r="JL500" s="145">
        <v>0</v>
      </c>
      <c r="JM500" s="145">
        <v>0</v>
      </c>
      <c r="JN500" s="145">
        <v>0</v>
      </c>
      <c r="JO500" s="145">
        <v>47.400385128129166</v>
      </c>
      <c r="JP500" s="145">
        <v>23.700192564064583</v>
      </c>
      <c r="JQ500" s="145">
        <v>0</v>
      </c>
      <c r="JR500" s="145">
        <v>0</v>
      </c>
      <c r="JS500" s="145">
        <v>0</v>
      </c>
      <c r="JT500" s="145">
        <v>0</v>
      </c>
      <c r="JU500" s="145">
        <v>0</v>
      </c>
      <c r="JV500" s="145">
        <v>805.80654717819573</v>
      </c>
      <c r="JW500" s="145">
        <v>0</v>
      </c>
      <c r="JX500" s="145">
        <v>0</v>
      </c>
      <c r="JY500" s="145">
        <v>0</v>
      </c>
      <c r="JZ500" s="145">
        <v>23.700192564064583</v>
      </c>
      <c r="KA500" s="145">
        <v>0</v>
      </c>
      <c r="KB500" s="145">
        <v>0</v>
      </c>
      <c r="KC500" s="145">
        <v>71.100577692193752</v>
      </c>
      <c r="KD500" s="145">
        <v>118.50096282032291</v>
      </c>
      <c r="KE500" s="145">
        <v>0</v>
      </c>
      <c r="KF500" s="145">
        <v>0</v>
      </c>
      <c r="KG500" s="145">
        <v>0</v>
      </c>
      <c r="KH500" s="145">
        <v>0</v>
      </c>
      <c r="KI500" s="145">
        <v>0</v>
      </c>
      <c r="KJ500" s="145">
        <v>23.700192564064583</v>
      </c>
      <c r="KK500" s="145">
        <v>0</v>
      </c>
      <c r="KL500" s="145">
        <v>0</v>
      </c>
      <c r="KM500" s="145">
        <v>23.700192564064583</v>
      </c>
      <c r="KN500" s="145">
        <v>94.800770256258332</v>
      </c>
      <c r="KO500" s="145">
        <v>1587.9129017923269</v>
      </c>
      <c r="KP500" s="145">
        <v>23.700192564064583</v>
      </c>
      <c r="KQ500" s="145">
        <v>0</v>
      </c>
      <c r="KR500" s="145">
        <v>71.100577692193752</v>
      </c>
      <c r="KS500" s="145">
        <v>0</v>
      </c>
      <c r="KT500" s="145">
        <v>0</v>
      </c>
      <c r="KU500" s="145">
        <v>23.700192564064583</v>
      </c>
      <c r="KV500" s="145">
        <v>47.400385128129166</v>
      </c>
      <c r="KW500" s="145">
        <v>0</v>
      </c>
      <c r="KX500" s="145">
        <v>0</v>
      </c>
      <c r="KY500" s="145">
        <v>23.700192564064583</v>
      </c>
      <c r="KZ500" s="145">
        <v>0</v>
      </c>
      <c r="LA500" s="145">
        <v>23.700192564064583</v>
      </c>
      <c r="LB500" s="145">
        <v>0</v>
      </c>
      <c r="LC500" s="145">
        <v>0</v>
      </c>
      <c r="LD500" s="145">
        <v>23.700192564064583</v>
      </c>
      <c r="LE500" s="145">
        <v>142.2011553843875</v>
      </c>
      <c r="LF500" s="145">
        <v>0</v>
      </c>
      <c r="LG500" s="145">
        <v>23.700192564064583</v>
      </c>
      <c r="LH500" s="145">
        <v>0</v>
      </c>
      <c r="LI500" s="145">
        <v>0</v>
      </c>
      <c r="LJ500" s="145">
        <v>23.700192564064583</v>
      </c>
      <c r="LK500" s="145">
        <v>0</v>
      </c>
      <c r="LL500" s="146">
        <v>0</v>
      </c>
      <c r="LM500" s="145">
        <v>0</v>
      </c>
      <c r="LN500" s="145">
        <v>0</v>
      </c>
      <c r="LO500" s="145">
        <v>0</v>
      </c>
      <c r="LP500" s="145">
        <v>0</v>
      </c>
      <c r="LQ500" s="145">
        <v>71.100577692193752</v>
      </c>
      <c r="LR500" s="145">
        <v>0</v>
      </c>
      <c r="LS500" s="145">
        <v>0</v>
      </c>
      <c r="LT500" s="145">
        <v>0</v>
      </c>
      <c r="LU500" s="145">
        <v>0</v>
      </c>
      <c r="LV500" s="145">
        <v>0</v>
      </c>
      <c r="LW500" s="145">
        <v>0</v>
      </c>
      <c r="LX500" s="145">
        <v>23.700192564064583</v>
      </c>
      <c r="LY500" s="145">
        <v>0</v>
      </c>
      <c r="LZ500" s="145">
        <v>0</v>
      </c>
      <c r="MA500" s="145">
        <v>23.700192564064583</v>
      </c>
      <c r="MB500" s="145">
        <v>0</v>
      </c>
      <c r="MC500" s="145">
        <v>23.700192564064583</v>
      </c>
      <c r="MD500" s="145">
        <v>0</v>
      </c>
      <c r="ME500" s="145">
        <v>0</v>
      </c>
      <c r="MF500" s="145">
        <v>0</v>
      </c>
      <c r="MG500" s="145">
        <v>0</v>
      </c>
      <c r="MH500" s="145">
        <v>47.400385128129166</v>
      </c>
      <c r="MI500" s="145">
        <v>0</v>
      </c>
      <c r="MJ500" s="145">
        <v>213.30173307658123</v>
      </c>
      <c r="MK500" s="145">
        <v>0</v>
      </c>
      <c r="ML500" s="145">
        <v>0</v>
      </c>
      <c r="MM500" s="145">
        <v>0</v>
      </c>
      <c r="MN500" s="145">
        <v>0</v>
      </c>
      <c r="MO500" s="145">
        <v>0</v>
      </c>
      <c r="MP500" s="145">
        <v>23.700192564064583</v>
      </c>
      <c r="MQ500" s="145">
        <v>47.400385128129166</v>
      </c>
      <c r="MR500" s="145">
        <v>0</v>
      </c>
      <c r="MS500" s="145">
        <v>0</v>
      </c>
      <c r="MT500" s="145">
        <v>0</v>
      </c>
      <c r="MU500" s="145">
        <v>0</v>
      </c>
      <c r="MV500" s="145">
        <v>0</v>
      </c>
      <c r="MW500" s="145">
        <v>23.700192564064583</v>
      </c>
      <c r="MX500" s="145">
        <v>0</v>
      </c>
      <c r="MY500" s="145">
        <v>0</v>
      </c>
      <c r="MZ500" s="145">
        <v>0</v>
      </c>
      <c r="NA500" s="145">
        <v>0</v>
      </c>
      <c r="NB500" s="145">
        <v>23.700192564064583</v>
      </c>
      <c r="NC500" s="145">
        <v>0</v>
      </c>
      <c r="ND500" s="145">
        <v>0</v>
      </c>
      <c r="NE500" s="145">
        <v>0</v>
      </c>
      <c r="NF500" s="145">
        <v>0</v>
      </c>
      <c r="NG500" s="145">
        <v>0</v>
      </c>
      <c r="NH500" s="145">
        <v>0</v>
      </c>
      <c r="NI500" s="145">
        <v>0</v>
      </c>
      <c r="NJ500" s="145">
        <v>0</v>
      </c>
      <c r="NK500" s="145">
        <v>0</v>
      </c>
      <c r="NL500" s="145">
        <v>23.700192564064583</v>
      </c>
      <c r="NM500" s="145">
        <v>0</v>
      </c>
      <c r="NN500" s="145">
        <v>0</v>
      </c>
      <c r="NO500" s="145">
        <v>0</v>
      </c>
      <c r="NP500" s="145">
        <v>0</v>
      </c>
      <c r="NQ500" s="145">
        <v>0</v>
      </c>
      <c r="NR500" s="145">
        <v>0</v>
      </c>
      <c r="NS500" s="145">
        <v>0</v>
      </c>
      <c r="NT500" s="145">
        <v>0</v>
      </c>
      <c r="NU500" s="145">
        <v>0</v>
      </c>
      <c r="NV500" s="145">
        <v>0</v>
      </c>
      <c r="NW500" s="145">
        <v>0</v>
      </c>
      <c r="NX500" s="145">
        <v>0</v>
      </c>
      <c r="NY500" s="145">
        <v>0</v>
      </c>
      <c r="NZ500" s="145">
        <v>0</v>
      </c>
      <c r="OA500" s="145">
        <v>0</v>
      </c>
      <c r="OB500" s="145">
        <v>0</v>
      </c>
      <c r="OC500" s="145">
        <v>0</v>
      </c>
      <c r="OD500" s="145">
        <v>0</v>
      </c>
      <c r="OE500" s="145">
        <v>0</v>
      </c>
      <c r="OF500" s="145">
        <v>0</v>
      </c>
      <c r="OG500" s="145">
        <v>0</v>
      </c>
      <c r="OH500" s="145">
        <v>0</v>
      </c>
      <c r="OI500" s="145">
        <v>0</v>
      </c>
      <c r="OJ500" s="145">
        <v>0</v>
      </c>
      <c r="OK500" s="145">
        <v>0</v>
      </c>
      <c r="OL500" s="145">
        <v>0</v>
      </c>
      <c r="OM500" s="145">
        <v>0</v>
      </c>
      <c r="ON500" s="145">
        <v>0</v>
      </c>
    </row>
    <row r="501" spans="1:404" ht="20.25" customHeight="1">
      <c r="A501" s="25">
        <v>40321</v>
      </c>
      <c r="B501" s="26" t="s">
        <v>610</v>
      </c>
      <c r="C501" s="27">
        <v>2</v>
      </c>
      <c r="D501" s="14">
        <v>-3.3721700000000001</v>
      </c>
      <c r="E501" s="23">
        <v>-60.284509999999997</v>
      </c>
      <c r="F501" s="11" t="s">
        <v>16</v>
      </c>
      <c r="G501" s="13">
        <v>13</v>
      </c>
      <c r="H501" s="11" t="s">
        <v>21</v>
      </c>
      <c r="I501" s="12" t="s">
        <v>612</v>
      </c>
      <c r="J501" s="12" t="s">
        <v>1931</v>
      </c>
      <c r="K501" s="24" t="s">
        <v>546</v>
      </c>
      <c r="L501" s="136">
        <v>0</v>
      </c>
      <c r="M501" s="28">
        <v>9.5</v>
      </c>
      <c r="N501" s="28">
        <v>0.97</v>
      </c>
      <c r="O501" s="28">
        <v>28.42</v>
      </c>
      <c r="P501" s="28">
        <v>80</v>
      </c>
      <c r="Q501" s="28">
        <v>7.34</v>
      </c>
      <c r="R501" s="228">
        <v>4.2</v>
      </c>
      <c r="S501" s="228">
        <v>0.33</v>
      </c>
      <c r="T501" s="228">
        <v>8.6333333333333329</v>
      </c>
      <c r="U501" s="228">
        <v>2.0333333333333332</v>
      </c>
      <c r="V501" s="21" t="s">
        <v>15</v>
      </c>
      <c r="W501" s="28">
        <v>6.77</v>
      </c>
      <c r="X501" s="28">
        <v>1.03</v>
      </c>
      <c r="Y501" s="28">
        <v>7.41</v>
      </c>
      <c r="Z501" s="228">
        <v>7.33</v>
      </c>
      <c r="AA501" s="20">
        <v>4.75</v>
      </c>
      <c r="AB501" s="20">
        <v>6.45</v>
      </c>
      <c r="AC501" s="20">
        <v>37.090000000000003</v>
      </c>
      <c r="AD501" s="20">
        <v>0.05</v>
      </c>
      <c r="AE501" s="20" t="s">
        <v>1900</v>
      </c>
      <c r="AF501" s="20">
        <v>1.28</v>
      </c>
      <c r="AG501" s="28" t="s">
        <v>1900</v>
      </c>
      <c r="AH501" s="20">
        <v>0.33</v>
      </c>
      <c r="AI501" s="204">
        <v>8.49</v>
      </c>
      <c r="AJ501" s="20">
        <v>1.36</v>
      </c>
      <c r="AK501" s="20">
        <v>2.1</v>
      </c>
      <c r="AL501" s="20">
        <v>1.49</v>
      </c>
      <c r="AM501" s="204">
        <v>0.27271587000000003</v>
      </c>
      <c r="AN501" s="29" t="s">
        <v>15</v>
      </c>
      <c r="AO501" s="204" t="s">
        <v>15</v>
      </c>
      <c r="AP501" s="204" t="s">
        <v>15</v>
      </c>
      <c r="AQ501" s="205" t="s">
        <v>15</v>
      </c>
      <c r="AR501" s="261" t="str">
        <f t="shared" si="67"/>
        <v>NaN</v>
      </c>
      <c r="AS501" s="29" t="s">
        <v>15</v>
      </c>
      <c r="AT501" s="29" t="s">
        <v>15</v>
      </c>
      <c r="AU501" s="29" t="s">
        <v>15</v>
      </c>
      <c r="AV501" s="29" t="s">
        <v>15</v>
      </c>
      <c r="AW501" s="204">
        <f t="shared" si="96"/>
        <v>15.118638207436222</v>
      </c>
      <c r="AX501" s="28">
        <v>0.46107999999999999</v>
      </c>
      <c r="AY501" s="28">
        <v>0.38961000000000001</v>
      </c>
      <c r="AZ501" s="217">
        <f t="shared" si="102"/>
        <v>5.8870117451152351E-2</v>
      </c>
      <c r="BA501" s="28">
        <v>7.1470000000000006E-2</v>
      </c>
      <c r="BB501" s="248">
        <f t="shared" ref="BB501" si="150">(BA501*62.004*0.001)/0.2259</f>
        <v>1.9616759096945553E-2</v>
      </c>
      <c r="BC501" s="28">
        <v>2.1968299999999998</v>
      </c>
      <c r="BD501" s="206">
        <f t="shared" si="104"/>
        <v>0.6397807596872126</v>
      </c>
      <c r="BE501" s="28">
        <v>54</v>
      </c>
      <c r="BF501" s="206">
        <f t="shared" si="105"/>
        <v>16.302419592800234</v>
      </c>
      <c r="BG501" s="217">
        <f t="shared" si="107"/>
        <v>0.21822043901609695</v>
      </c>
      <c r="BH501" s="29" t="s">
        <v>15</v>
      </c>
      <c r="BI501" s="29" t="s">
        <v>15</v>
      </c>
      <c r="BJ501" s="309">
        <v>21.497769999999999</v>
      </c>
      <c r="BK501" s="309">
        <v>1594365000</v>
      </c>
      <c r="BL501" s="309">
        <v>272212200</v>
      </c>
      <c r="BM501" s="309">
        <v>0.48217759999999998</v>
      </c>
      <c r="BN501" s="309">
        <v>0.1970761</v>
      </c>
      <c r="BO501" s="309">
        <v>0.16969210000000001</v>
      </c>
      <c r="BP501" s="309">
        <v>0.13857320000000001</v>
      </c>
      <c r="BQ501" s="309">
        <v>3.983988E-6</v>
      </c>
      <c r="BR501" s="309">
        <v>1.247701E-2</v>
      </c>
      <c r="BS501" s="136">
        <v>12.9259223937988</v>
      </c>
      <c r="BT501" s="136">
        <v>8.5736014048258493</v>
      </c>
      <c r="BU501" s="136">
        <v>-6.5484084188938098E-3</v>
      </c>
      <c r="BV501" s="136">
        <v>-3.1085345738877902E-3</v>
      </c>
      <c r="BW501" s="136">
        <v>7.2489256660143503E-3</v>
      </c>
      <c r="BX501" s="136">
        <v>25.393728412706199</v>
      </c>
      <c r="BY501" s="136">
        <v>8518.0719842126091</v>
      </c>
      <c r="BZ501" s="136">
        <v>3.6411827862594399E-2</v>
      </c>
      <c r="CA501" s="136">
        <v>7.9788975050080005E-4</v>
      </c>
      <c r="CB501" s="136">
        <v>62566.753659229602</v>
      </c>
      <c r="CC501" s="136">
        <v>2927.7148147268099</v>
      </c>
      <c r="CD501" s="136">
        <v>1180.84465086965</v>
      </c>
      <c r="CE501" s="136">
        <v>0</v>
      </c>
      <c r="CF501" s="136">
        <v>65.623784000000001</v>
      </c>
      <c r="CG501" s="136">
        <v>145.252882</v>
      </c>
      <c r="CH501" s="136">
        <v>25.7</v>
      </c>
      <c r="CI501" s="136">
        <v>27.976551724137899</v>
      </c>
      <c r="CJ501" s="136">
        <v>27.51108033241</v>
      </c>
      <c r="CK501" s="136">
        <v>0.1116</v>
      </c>
      <c r="CL501" s="136">
        <v>9.468</v>
      </c>
      <c r="CM501" s="136">
        <v>33.9876</v>
      </c>
      <c r="CN501" s="136">
        <v>1.2500000000000001E-2</v>
      </c>
      <c r="CO501" s="136">
        <v>26454.106988</v>
      </c>
      <c r="CP501" s="136">
        <v>66753.177404999995</v>
      </c>
      <c r="CQ501" s="136">
        <v>91</v>
      </c>
      <c r="CR501" s="136">
        <v>80.331034482758596</v>
      </c>
      <c r="CS501" s="136">
        <v>79.731301939058199</v>
      </c>
      <c r="CT501" s="136">
        <v>1004.2</v>
      </c>
      <c r="CU501" s="136">
        <v>1005.04965517241</v>
      </c>
      <c r="CV501" s="136">
        <v>1005.99833795014</v>
      </c>
      <c r="CW501" s="136">
        <v>1.4</v>
      </c>
      <c r="CX501" s="136">
        <v>1.17241379310345</v>
      </c>
      <c r="CY501" s="136">
        <v>1.4368421052631599</v>
      </c>
      <c r="CZ501" s="136">
        <v>65</v>
      </c>
      <c r="DA501" s="136">
        <v>154.50344827586201</v>
      </c>
      <c r="DB501" s="136">
        <v>181.930747922438</v>
      </c>
      <c r="DC501" s="136">
        <v>3.5750000000000002</v>
      </c>
      <c r="DD501" s="136">
        <v>2985.375</v>
      </c>
      <c r="DE501" s="136">
        <v>7005.35</v>
      </c>
      <c r="DF501" s="136">
        <v>29.3</v>
      </c>
      <c r="DG501" s="136">
        <v>27082.275000000001</v>
      </c>
      <c r="DH501" s="136">
        <v>63650.625</v>
      </c>
      <c r="DI501" s="136">
        <v>453.02499999999998</v>
      </c>
      <c r="DJ501" s="136">
        <v>66220.05</v>
      </c>
      <c r="DK501" s="136">
        <v>163649.67499999999</v>
      </c>
      <c r="DL501" s="136">
        <v>423.125</v>
      </c>
      <c r="DM501" s="136">
        <v>61250.574999999997</v>
      </c>
      <c r="DN501" s="136">
        <v>153215.4</v>
      </c>
      <c r="DO501" s="136">
        <v>1.8129999999999999</v>
      </c>
      <c r="DP501" s="136">
        <v>1724.4090000000001</v>
      </c>
      <c r="DQ501" s="136">
        <v>4105.4880000000003</v>
      </c>
      <c r="DR501" s="136">
        <v>8.0000000000000002E-3</v>
      </c>
      <c r="DS501" s="136">
        <v>53.421999999999997</v>
      </c>
      <c r="DT501" s="136">
        <v>127.535</v>
      </c>
      <c r="DU501" s="136">
        <v>2.5000000000000001E-2</v>
      </c>
      <c r="DV501" s="136">
        <v>278.3</v>
      </c>
      <c r="DW501" s="136">
        <v>661.77499999999998</v>
      </c>
      <c r="DX501" s="136">
        <v>0.1</v>
      </c>
      <c r="DY501" s="136">
        <v>4500.9750000000004</v>
      </c>
      <c r="DZ501" s="136">
        <v>9408.15</v>
      </c>
      <c r="EA501" s="136">
        <v>13.75</v>
      </c>
      <c r="EB501" s="136">
        <v>8407.0750000000007</v>
      </c>
      <c r="EC501" s="136">
        <v>21064.9</v>
      </c>
      <c r="ED501" s="136"/>
      <c r="EE501" s="136"/>
      <c r="EF501" s="136"/>
      <c r="EG501" s="136"/>
      <c r="EH501" s="136"/>
      <c r="EI501" s="136"/>
      <c r="EJ501" s="136"/>
      <c r="EK501" s="136"/>
      <c r="EL501" s="136"/>
      <c r="EM501" s="136"/>
      <c r="EN501" s="136"/>
      <c r="EO501" s="136"/>
      <c r="EP501" s="136"/>
      <c r="ER501" s="136"/>
      <c r="ES501" s="136"/>
      <c r="ET501" s="136"/>
      <c r="EU501" s="136"/>
      <c r="EV501" s="136"/>
      <c r="EW501" s="136"/>
      <c r="EX501" s="136"/>
      <c r="EY501" s="136"/>
      <c r="EZ501" s="136"/>
      <c r="FA501" s="136"/>
      <c r="FB501" s="136"/>
      <c r="FC501" s="136"/>
      <c r="FD501" s="136"/>
      <c r="FE501" s="136"/>
      <c r="FF501" s="136"/>
      <c r="FG501" s="136"/>
      <c r="FH501" s="136"/>
      <c r="FI501" s="136"/>
      <c r="FJ501" s="136"/>
      <c r="FK501" s="136"/>
      <c r="FL501" s="136"/>
      <c r="FM501" s="136"/>
      <c r="FN501" s="136"/>
      <c r="FO501" s="136"/>
      <c r="FP501" s="136"/>
      <c r="FQ501" s="136"/>
      <c r="FR501" s="136"/>
      <c r="FS501" s="136"/>
      <c r="FT501" s="136"/>
      <c r="FU501" s="136"/>
      <c r="FV501" s="136"/>
      <c r="FW501" s="136"/>
      <c r="FX501" s="136"/>
      <c r="FY501" s="136"/>
      <c r="FZ501" s="136"/>
      <c r="GA501" s="136"/>
      <c r="GB501" s="136"/>
      <c r="GC501" s="136"/>
      <c r="GD501" s="136"/>
      <c r="GE501" s="136"/>
      <c r="GF501" s="136"/>
      <c r="GG501" s="136"/>
      <c r="GH501" s="136"/>
      <c r="GI501" s="136"/>
      <c r="GJ501" s="136"/>
      <c r="GK501" s="136"/>
      <c r="GL501" s="136"/>
      <c r="GM501" s="136"/>
      <c r="GN501" s="136"/>
      <c r="GO501" s="136"/>
      <c r="GP501" s="136"/>
      <c r="GQ501" s="136"/>
      <c r="GR501" s="136"/>
      <c r="GS501" s="136"/>
      <c r="GT501" s="136"/>
      <c r="GU501" s="136"/>
      <c r="GV501" s="136"/>
      <c r="GW501" s="136"/>
      <c r="GX501" s="136"/>
      <c r="GY501" s="136"/>
      <c r="GZ501" s="136"/>
      <c r="HA501" s="136"/>
      <c r="HB501" s="136"/>
      <c r="HC501" s="136"/>
      <c r="HD501" s="136"/>
      <c r="HE501" s="136"/>
      <c r="HF501" s="136"/>
      <c r="HG501" s="136"/>
      <c r="HH501" s="136"/>
      <c r="HI501" s="136"/>
      <c r="HJ501" s="136"/>
      <c r="HK501" s="136"/>
      <c r="HL501" s="136"/>
      <c r="HM501" s="136"/>
      <c r="HN501" s="136"/>
      <c r="HO501" s="136"/>
      <c r="HP501" s="136"/>
      <c r="HQ501" s="136"/>
      <c r="HR501" s="136"/>
      <c r="HS501" s="136"/>
      <c r="HT501" s="136"/>
      <c r="HU501" s="136"/>
      <c r="HV501" s="136"/>
      <c r="HW501" s="136"/>
      <c r="HX501" s="136"/>
      <c r="HY501" s="136"/>
      <c r="HZ501" s="136"/>
      <c r="IA501" s="136"/>
      <c r="IB501" s="136"/>
      <c r="IC501" s="136"/>
      <c r="ID501" s="136"/>
      <c r="IE501" s="136"/>
      <c r="IF501" s="136"/>
      <c r="IG501" s="136"/>
      <c r="IH501" s="136"/>
      <c r="II501" s="136"/>
      <c r="IJ501" s="136"/>
      <c r="IK501" s="136"/>
      <c r="IL501" s="136"/>
      <c r="IM501" s="136"/>
      <c r="IN501" s="136"/>
      <c r="IO501" s="136"/>
      <c r="IP501" s="136"/>
      <c r="IQ501" s="136"/>
      <c r="IR501" s="136"/>
      <c r="IS501" s="136"/>
      <c r="IT501" s="136"/>
      <c r="IU501" s="136"/>
      <c r="IV501" s="136"/>
      <c r="IW501" s="136"/>
      <c r="IX501" s="136"/>
      <c r="IY501" s="136"/>
      <c r="IZ501" s="136"/>
      <c r="JA501" s="136"/>
      <c r="JB501" s="136"/>
      <c r="JC501" s="136"/>
      <c r="JD501" s="136"/>
      <c r="JE501" s="136"/>
      <c r="JF501" s="136"/>
      <c r="JG501" s="136"/>
      <c r="JH501" s="136"/>
      <c r="JI501" s="136"/>
      <c r="JJ501" s="136"/>
      <c r="JK501" s="136"/>
      <c r="JL501" s="136"/>
      <c r="JM501" s="136"/>
      <c r="JN501" s="136"/>
      <c r="JO501" s="136"/>
      <c r="JP501" s="136"/>
      <c r="JQ501" s="136"/>
      <c r="JR501" s="136"/>
      <c r="JS501" s="136"/>
      <c r="JT501" s="136"/>
      <c r="JU501" s="136"/>
      <c r="JV501" s="136"/>
      <c r="JW501" s="136"/>
      <c r="JX501" s="136"/>
      <c r="JY501" s="136"/>
      <c r="JZ501" s="136"/>
      <c r="KA501" s="136"/>
      <c r="KB501" s="136"/>
      <c r="KC501" s="136"/>
      <c r="KD501" s="136"/>
      <c r="KE501" s="136"/>
      <c r="KF501" s="136"/>
      <c r="KG501" s="136"/>
      <c r="KH501" s="136"/>
      <c r="KI501" s="136"/>
      <c r="KJ501" s="136"/>
      <c r="KK501" s="136"/>
      <c r="KL501" s="136"/>
      <c r="KM501" s="136"/>
      <c r="KN501" s="136"/>
      <c r="KO501" s="136"/>
      <c r="KP501" s="136"/>
      <c r="KQ501" s="136"/>
      <c r="KR501" s="136"/>
      <c r="KS501" s="136"/>
      <c r="KT501" s="136"/>
      <c r="KU501" s="136"/>
      <c r="KV501" s="136"/>
      <c r="KW501" s="136"/>
      <c r="KX501" s="136"/>
      <c r="KY501" s="136"/>
      <c r="KZ501" s="136"/>
      <c r="LA501" s="136"/>
      <c r="LB501" s="136"/>
      <c r="LC501" s="136"/>
      <c r="LD501" s="136"/>
      <c r="LE501" s="136"/>
      <c r="LF501" s="136"/>
      <c r="LG501" s="136"/>
      <c r="LH501" s="136"/>
      <c r="LI501" s="136"/>
      <c r="LJ501" s="136"/>
      <c r="LK501" s="136"/>
      <c r="LL501" s="136"/>
      <c r="LM501" s="136"/>
      <c r="LN501" s="136"/>
      <c r="LO501" s="136"/>
      <c r="LP501" s="136"/>
      <c r="LQ501" s="136"/>
      <c r="LR501" s="136"/>
      <c r="LS501" s="136"/>
      <c r="LT501" s="136"/>
      <c r="LU501" s="136"/>
      <c r="LV501" s="136"/>
      <c r="LW501" s="136"/>
      <c r="LX501" s="136"/>
      <c r="LY501" s="136"/>
      <c r="LZ501" s="136"/>
      <c r="MA501" s="136"/>
      <c r="MB501" s="136"/>
      <c r="MC501" s="136"/>
      <c r="MD501" s="136"/>
      <c r="ME501" s="136"/>
      <c r="MF501" s="136"/>
      <c r="MG501" s="136"/>
      <c r="MH501" s="136"/>
      <c r="MI501" s="136"/>
      <c r="MJ501" s="136"/>
      <c r="MK501" s="136"/>
      <c r="ML501" s="136"/>
      <c r="MM501" s="136"/>
      <c r="MN501" s="136"/>
      <c r="MO501" s="136"/>
      <c r="MP501" s="136"/>
      <c r="MQ501" s="136"/>
      <c r="MR501" s="136"/>
      <c r="MS501" s="136"/>
      <c r="MT501" s="136"/>
      <c r="MU501" s="136"/>
      <c r="MV501" s="136"/>
      <c r="MW501" s="136"/>
      <c r="MX501" s="136"/>
      <c r="MY501" s="136"/>
      <c r="MZ501" s="136"/>
      <c r="NA501" s="136"/>
      <c r="NB501" s="136"/>
      <c r="NC501" s="136"/>
      <c r="ND501" s="136"/>
      <c r="NE501" s="136"/>
      <c r="NF501" s="136"/>
      <c r="NG501" s="136"/>
      <c r="NH501" s="136"/>
      <c r="NI501" s="136"/>
      <c r="NJ501" s="136"/>
      <c r="NK501" s="136"/>
      <c r="NL501" s="136"/>
      <c r="NM501" s="136"/>
      <c r="NN501" s="136"/>
      <c r="NO501" s="136"/>
      <c r="NP501" s="136"/>
      <c r="NQ501" s="136"/>
      <c r="NR501" s="136"/>
      <c r="NS501" s="136"/>
      <c r="NT501" s="136"/>
      <c r="NU501" s="136"/>
      <c r="NV501" s="136"/>
      <c r="NW501" s="136"/>
      <c r="NX501" s="136"/>
      <c r="NY501" s="136"/>
      <c r="NZ501" s="136"/>
      <c r="OA501" s="136"/>
      <c r="OB501" s="136"/>
      <c r="OC501" s="136"/>
      <c r="OD501" s="136"/>
      <c r="OE501" s="136"/>
      <c r="OF501" s="136"/>
      <c r="OG501" s="136"/>
      <c r="OH501" s="136"/>
      <c r="OI501" s="136"/>
      <c r="OJ501" s="136"/>
      <c r="OK501" s="136"/>
      <c r="OL501" s="136"/>
      <c r="OM501" s="136"/>
      <c r="ON501" s="136"/>
    </row>
    <row r="502" spans="1:404" ht="20.25" customHeight="1">
      <c r="A502" s="25">
        <v>40321</v>
      </c>
      <c r="B502" s="26" t="s">
        <v>608</v>
      </c>
      <c r="C502" s="27">
        <v>2</v>
      </c>
      <c r="D502" s="14">
        <v>-3.3632599999999999</v>
      </c>
      <c r="E502" s="23">
        <v>-60.298050000000003</v>
      </c>
      <c r="F502" s="11" t="s">
        <v>16</v>
      </c>
      <c r="G502" s="13">
        <v>10</v>
      </c>
      <c r="H502" s="11" t="s">
        <v>19</v>
      </c>
      <c r="I502" s="12" t="s">
        <v>609</v>
      </c>
      <c r="J502" s="12" t="s">
        <v>1931</v>
      </c>
      <c r="K502" s="24" t="s">
        <v>546</v>
      </c>
      <c r="L502" s="136">
        <v>0</v>
      </c>
      <c r="M502" s="28">
        <v>8.6</v>
      </c>
      <c r="N502" s="28">
        <v>1.22</v>
      </c>
      <c r="O502" s="28">
        <v>29.7</v>
      </c>
      <c r="P502" s="28">
        <v>63</v>
      </c>
      <c r="Q502" s="28">
        <v>0.99</v>
      </c>
      <c r="R502" s="236">
        <v>60.31428571428571</v>
      </c>
      <c r="S502" s="236">
        <v>4.5842857142857136</v>
      </c>
      <c r="T502" s="236">
        <v>3.6857142857142855</v>
      </c>
      <c r="U502" s="236">
        <v>0.8571428571428571</v>
      </c>
      <c r="V502" s="21" t="s">
        <v>15</v>
      </c>
      <c r="W502" s="28">
        <v>7.08</v>
      </c>
      <c r="X502" s="28">
        <v>0.92</v>
      </c>
      <c r="Y502" s="28">
        <v>5.15</v>
      </c>
      <c r="Z502" s="236">
        <v>9.67</v>
      </c>
      <c r="AA502" s="167">
        <v>5</v>
      </c>
      <c r="AB502" s="167">
        <v>6.72</v>
      </c>
      <c r="AC502" s="167">
        <v>29.88</v>
      </c>
      <c r="AD502" s="167">
        <v>0.06</v>
      </c>
      <c r="AE502" s="178" t="s">
        <v>1900</v>
      </c>
      <c r="AF502" s="167">
        <v>1.28</v>
      </c>
      <c r="AG502" s="28" t="s">
        <v>1900</v>
      </c>
      <c r="AH502" s="167">
        <v>2.31</v>
      </c>
      <c r="AI502" s="206">
        <v>7.39</v>
      </c>
      <c r="AJ502" s="167">
        <v>1.04</v>
      </c>
      <c r="AK502" s="167">
        <v>1.62</v>
      </c>
      <c r="AL502" s="167">
        <v>0.95</v>
      </c>
      <c r="AM502" s="206" t="s">
        <v>1907</v>
      </c>
      <c r="AN502" s="29" t="s">
        <v>15</v>
      </c>
      <c r="AO502" s="205">
        <v>6.996666666666667</v>
      </c>
      <c r="AP502" s="205">
        <v>1.3866666666666667</v>
      </c>
      <c r="AQ502" s="217">
        <f t="shared" ref="AQ502:AQ503" si="151">AO502+AP502</f>
        <v>8.3833333333333329</v>
      </c>
      <c r="AR502" s="261">
        <f t="shared" si="67"/>
        <v>0.8345924453280319</v>
      </c>
      <c r="AS502" s="28">
        <v>2.29</v>
      </c>
      <c r="AT502" s="29" t="s">
        <v>15</v>
      </c>
      <c r="AU502" s="29" t="s">
        <v>15</v>
      </c>
      <c r="AV502" s="29" t="s">
        <v>15</v>
      </c>
      <c r="AW502" s="204" t="str">
        <f t="shared" ref="AW502:AW503" si="152">IF(AM502="&lt;0.003","&lt;0.17",(AM502*1000)/1.28784/14.0067)</f>
        <v>&lt;0.17</v>
      </c>
      <c r="AX502" s="28">
        <v>0.42574000000000001</v>
      </c>
      <c r="AY502" s="28">
        <v>0.19267000000000001</v>
      </c>
      <c r="AZ502" s="217">
        <f t="shared" si="102"/>
        <v>2.9112459971031349E-2</v>
      </c>
      <c r="BA502" s="28">
        <v>0.23307</v>
      </c>
      <c r="BB502" s="248">
        <f t="shared" ref="BB502" si="153">(BA502*62.004*0.001)/0.2259</f>
        <v>6.3971988844621519E-2</v>
      </c>
      <c r="BC502" s="28">
        <v>0.21481</v>
      </c>
      <c r="BD502" s="206">
        <f t="shared" si="104"/>
        <v>6.2558916706531742E-2</v>
      </c>
      <c r="BE502" s="29" t="s">
        <v>15</v>
      </c>
      <c r="BF502" s="235">
        <v>2.31</v>
      </c>
      <c r="BG502" s="217" t="s">
        <v>15</v>
      </c>
      <c r="BH502" s="29" t="s">
        <v>15</v>
      </c>
      <c r="BI502" s="29" t="s">
        <v>15</v>
      </c>
      <c r="BJ502" s="309">
        <v>21.497769999999999</v>
      </c>
      <c r="BK502" s="309">
        <v>1594365000</v>
      </c>
      <c r="BL502" s="309">
        <v>272212200</v>
      </c>
      <c r="BM502" s="309">
        <v>0.48217759999999998</v>
      </c>
      <c r="BN502" s="309">
        <v>0.1970761</v>
      </c>
      <c r="BO502" s="309">
        <v>0.16969210000000001</v>
      </c>
      <c r="BP502" s="309">
        <v>0.13857320000000001</v>
      </c>
      <c r="BQ502" s="309">
        <v>3.983988E-6</v>
      </c>
      <c r="BR502" s="309">
        <v>1.247701E-2</v>
      </c>
      <c r="BS502" s="136">
        <v>12.4108836650848</v>
      </c>
      <c r="BT502" s="136">
        <v>9.0885045528411901</v>
      </c>
      <c r="BU502" s="136">
        <v>-1.41875233384781E-3</v>
      </c>
      <c r="BV502" s="136">
        <v>4.1623875586083202E-4</v>
      </c>
      <c r="BW502" s="136">
        <v>1.4787497639190399E-3</v>
      </c>
      <c r="BX502" s="136">
        <v>343.64917330470598</v>
      </c>
      <c r="BY502" s="136">
        <v>8963.3590381178401</v>
      </c>
      <c r="BZ502" s="136">
        <v>1.5559661620251901E-2</v>
      </c>
      <c r="CA502" s="136">
        <v>1.6108110644674501E-4</v>
      </c>
      <c r="CB502" s="136">
        <v>13672.945458767201</v>
      </c>
      <c r="CC502" s="136">
        <v>15674.1414158958</v>
      </c>
      <c r="CD502" s="136">
        <v>6443.9341480358598</v>
      </c>
      <c r="CE502" s="136">
        <v>0</v>
      </c>
      <c r="CF502" s="136">
        <v>65.623784000000001</v>
      </c>
      <c r="CG502" s="136">
        <v>145.252882</v>
      </c>
      <c r="CH502" s="136">
        <v>25.8</v>
      </c>
      <c r="CI502" s="136">
        <v>27.980689655172402</v>
      </c>
      <c r="CJ502" s="136">
        <v>27.511634349030501</v>
      </c>
      <c r="CK502" s="136">
        <v>0.09</v>
      </c>
      <c r="CL502" s="136">
        <v>9.4860000000000007</v>
      </c>
      <c r="CM502" s="136">
        <v>34.002000000000002</v>
      </c>
      <c r="CN502" s="136">
        <v>0</v>
      </c>
      <c r="CO502" s="136">
        <v>26454.094487999999</v>
      </c>
      <c r="CP502" s="136">
        <v>66753.164904999998</v>
      </c>
      <c r="CQ502" s="136">
        <v>92</v>
      </c>
      <c r="CR502" s="136">
        <v>80.296551724137899</v>
      </c>
      <c r="CS502" s="136">
        <v>79.720221606648195</v>
      </c>
      <c r="CT502" s="136">
        <v>1003</v>
      </c>
      <c r="CU502" s="136">
        <v>1005.08137931034</v>
      </c>
      <c r="CV502" s="136">
        <v>1006.0091412742401</v>
      </c>
      <c r="CW502" s="136">
        <v>0.8</v>
      </c>
      <c r="CX502" s="136">
        <v>1.1751724137930999</v>
      </c>
      <c r="CY502" s="136">
        <v>1.43850415512465</v>
      </c>
      <c r="CZ502" s="136">
        <v>93</v>
      </c>
      <c r="DA502" s="136">
        <v>158.20689655172399</v>
      </c>
      <c r="DB502" s="136">
        <v>182.17451523545699</v>
      </c>
      <c r="DC502" s="136">
        <v>0</v>
      </c>
      <c r="DD502" s="136">
        <v>2981.8</v>
      </c>
      <c r="DE502" s="136">
        <v>7001.7749999999996</v>
      </c>
      <c r="DF502" s="136">
        <v>0</v>
      </c>
      <c r="DG502" s="136">
        <v>27052.974999999999</v>
      </c>
      <c r="DH502" s="136">
        <v>63621.324999999997</v>
      </c>
      <c r="DI502" s="136">
        <v>451.35</v>
      </c>
      <c r="DJ502" s="136">
        <v>66211.649999999994</v>
      </c>
      <c r="DK502" s="136">
        <v>163621.04999999999</v>
      </c>
      <c r="DL502" s="136">
        <v>422.82499999999999</v>
      </c>
      <c r="DM502" s="136">
        <v>61268.9</v>
      </c>
      <c r="DN502" s="136">
        <v>153210.42499999999</v>
      </c>
      <c r="DO502" s="136">
        <v>0</v>
      </c>
      <c r="DP502" s="136">
        <v>1722.596</v>
      </c>
      <c r="DQ502" s="136">
        <v>4103.6750000000002</v>
      </c>
      <c r="DR502" s="136">
        <v>0</v>
      </c>
      <c r="DS502" s="136">
        <v>53.414000000000001</v>
      </c>
      <c r="DT502" s="136">
        <v>127.527</v>
      </c>
      <c r="DU502" s="136">
        <v>0</v>
      </c>
      <c r="DV502" s="136">
        <v>278.27499999999998</v>
      </c>
      <c r="DW502" s="136">
        <v>661.75</v>
      </c>
      <c r="DX502" s="136">
        <v>0</v>
      </c>
      <c r="DY502" s="136">
        <v>4500.875</v>
      </c>
      <c r="DZ502" s="136">
        <v>9408.0499999999993</v>
      </c>
      <c r="EA502" s="136">
        <v>0</v>
      </c>
      <c r="EB502" s="136">
        <v>8393.3250000000007</v>
      </c>
      <c r="EC502" s="136">
        <v>21051.15</v>
      </c>
      <c r="ED502" s="136"/>
      <c r="EE502" s="136"/>
      <c r="EF502" s="136"/>
      <c r="EG502" s="136"/>
      <c r="EH502" s="136"/>
      <c r="EI502" s="136"/>
      <c r="EJ502" s="136"/>
      <c r="EK502" s="136"/>
      <c r="EL502" s="136"/>
      <c r="EM502" s="136"/>
      <c r="EN502" s="136"/>
      <c r="EO502" s="136"/>
      <c r="EP502" s="136"/>
      <c r="ER502" s="136"/>
      <c r="ES502" s="136"/>
      <c r="ET502" s="136"/>
      <c r="EU502" s="136"/>
      <c r="EV502" s="136"/>
      <c r="EW502" s="136"/>
      <c r="EX502" s="136"/>
      <c r="EY502" s="136"/>
      <c r="EZ502" s="136"/>
      <c r="FA502" s="136"/>
      <c r="FB502" s="136"/>
      <c r="FC502" s="136"/>
      <c r="FD502" s="136"/>
      <c r="FE502" s="136"/>
      <c r="FF502" s="136"/>
      <c r="FG502" s="136"/>
      <c r="FH502" s="136"/>
      <c r="FI502" s="136"/>
      <c r="FJ502" s="136"/>
      <c r="FK502" s="136"/>
      <c r="FL502" s="136"/>
      <c r="FM502" s="136"/>
      <c r="FN502" s="136"/>
      <c r="FO502" s="136"/>
      <c r="FP502" s="136"/>
      <c r="FQ502" s="136"/>
      <c r="FR502" s="136"/>
      <c r="FS502" s="136"/>
      <c r="FT502" s="136"/>
      <c r="FU502" s="136"/>
      <c r="FV502" s="136"/>
      <c r="FW502" s="136"/>
      <c r="FX502" s="136"/>
      <c r="FY502" s="136"/>
      <c r="FZ502" s="136"/>
      <c r="GA502" s="136"/>
      <c r="GB502" s="136"/>
      <c r="GC502" s="136"/>
      <c r="GD502" s="136"/>
      <c r="GE502" s="136"/>
      <c r="GF502" s="136"/>
      <c r="GG502" s="136"/>
      <c r="GH502" s="136"/>
      <c r="GI502" s="136"/>
      <c r="GJ502" s="136"/>
      <c r="GK502" s="136"/>
      <c r="GL502" s="136"/>
      <c r="GM502" s="136"/>
      <c r="GN502" s="136"/>
      <c r="GO502" s="136"/>
      <c r="GP502" s="136"/>
      <c r="GQ502" s="136"/>
      <c r="GR502" s="136"/>
      <c r="GS502" s="136"/>
      <c r="GT502" s="136"/>
      <c r="GU502" s="136"/>
      <c r="GV502" s="136"/>
      <c r="GW502" s="136"/>
      <c r="GX502" s="136"/>
      <c r="GY502" s="136"/>
      <c r="GZ502" s="136"/>
      <c r="HA502" s="136"/>
      <c r="HB502" s="136"/>
      <c r="HC502" s="136"/>
      <c r="HD502" s="136"/>
      <c r="HE502" s="136"/>
      <c r="HF502" s="136"/>
      <c r="HG502" s="136"/>
      <c r="HH502" s="136"/>
      <c r="HI502" s="136"/>
      <c r="HJ502" s="136"/>
      <c r="HK502" s="136"/>
      <c r="HL502" s="136"/>
      <c r="HM502" s="136"/>
      <c r="HN502" s="136"/>
      <c r="HO502" s="136"/>
      <c r="HP502" s="136"/>
      <c r="HQ502" s="136"/>
      <c r="HR502" s="136"/>
      <c r="HS502" s="136"/>
      <c r="HT502" s="136"/>
      <c r="HU502" s="136"/>
      <c r="HV502" s="136"/>
      <c r="HW502" s="136"/>
      <c r="HX502" s="136"/>
      <c r="HY502" s="136"/>
      <c r="HZ502" s="136"/>
      <c r="IA502" s="136"/>
      <c r="IB502" s="136"/>
      <c r="IC502" s="136"/>
      <c r="ID502" s="136"/>
      <c r="IE502" s="136"/>
      <c r="IF502" s="136"/>
      <c r="IG502" s="136"/>
      <c r="IH502" s="136"/>
      <c r="II502" s="136"/>
      <c r="IJ502" s="136"/>
      <c r="IK502" s="136"/>
      <c r="IL502" s="136"/>
      <c r="IM502" s="136"/>
      <c r="IN502" s="136"/>
      <c r="IO502" s="136"/>
      <c r="IP502" s="136"/>
      <c r="IQ502" s="136"/>
      <c r="IR502" s="136"/>
      <c r="IS502" s="136"/>
      <c r="IT502" s="136"/>
      <c r="IU502" s="136"/>
      <c r="IV502" s="136"/>
      <c r="IW502" s="136"/>
      <c r="IX502" s="136"/>
      <c r="IY502" s="136"/>
      <c r="IZ502" s="136"/>
      <c r="JA502" s="136"/>
      <c r="JB502" s="136"/>
      <c r="JC502" s="136"/>
      <c r="JD502" s="136"/>
      <c r="JE502" s="136"/>
      <c r="JF502" s="136"/>
      <c r="JG502" s="136"/>
      <c r="JH502" s="136"/>
      <c r="JI502" s="136"/>
      <c r="JJ502" s="136"/>
      <c r="JK502" s="136"/>
      <c r="JL502" s="136"/>
      <c r="JM502" s="136"/>
      <c r="JN502" s="136"/>
      <c r="JO502" s="136"/>
      <c r="JP502" s="136"/>
      <c r="JQ502" s="136"/>
      <c r="JR502" s="136"/>
      <c r="JS502" s="136"/>
      <c r="JT502" s="136"/>
      <c r="JU502" s="136"/>
      <c r="JV502" s="136"/>
      <c r="JW502" s="136"/>
      <c r="JX502" s="136"/>
      <c r="JY502" s="136"/>
      <c r="JZ502" s="136"/>
      <c r="KA502" s="136"/>
      <c r="KB502" s="136"/>
      <c r="KC502" s="136"/>
      <c r="KD502" s="136"/>
      <c r="KE502" s="136"/>
      <c r="KF502" s="136"/>
      <c r="KG502" s="136"/>
      <c r="KH502" s="136"/>
      <c r="KI502" s="136"/>
      <c r="KJ502" s="136"/>
      <c r="KK502" s="136"/>
      <c r="KL502" s="136"/>
      <c r="KM502" s="136"/>
      <c r="KN502" s="136"/>
      <c r="KO502" s="136"/>
      <c r="KP502" s="136"/>
      <c r="KQ502" s="136"/>
      <c r="KR502" s="136"/>
      <c r="KS502" s="136"/>
      <c r="KT502" s="136"/>
      <c r="KU502" s="136"/>
      <c r="KV502" s="136"/>
      <c r="KW502" s="136"/>
      <c r="KX502" s="136"/>
      <c r="KY502" s="136"/>
      <c r="KZ502" s="136"/>
      <c r="LA502" s="136"/>
      <c r="LB502" s="136"/>
      <c r="LC502" s="136"/>
      <c r="LD502" s="136"/>
      <c r="LE502" s="136"/>
      <c r="LF502" s="136"/>
      <c r="LG502" s="136"/>
      <c r="LH502" s="136"/>
      <c r="LI502" s="136"/>
      <c r="LJ502" s="136"/>
      <c r="LK502" s="136"/>
      <c r="LL502" s="136"/>
      <c r="LM502" s="136"/>
      <c r="LN502" s="136"/>
      <c r="LO502" s="136"/>
      <c r="LP502" s="136"/>
      <c r="LQ502" s="136"/>
      <c r="LR502" s="136"/>
      <c r="LS502" s="136"/>
      <c r="LT502" s="136"/>
      <c r="LU502" s="136"/>
      <c r="LV502" s="136"/>
      <c r="LW502" s="136"/>
      <c r="LX502" s="136"/>
      <c r="LY502" s="136"/>
      <c r="LZ502" s="136"/>
      <c r="MA502" s="136"/>
      <c r="MB502" s="136"/>
      <c r="MC502" s="136"/>
      <c r="MD502" s="136"/>
      <c r="ME502" s="136"/>
      <c r="MF502" s="136"/>
      <c r="MG502" s="136"/>
      <c r="MH502" s="136"/>
      <c r="MI502" s="136"/>
      <c r="MJ502" s="136"/>
      <c r="MK502" s="136"/>
      <c r="ML502" s="136"/>
      <c r="MM502" s="136"/>
      <c r="MN502" s="136"/>
      <c r="MO502" s="136"/>
      <c r="MP502" s="136"/>
      <c r="MQ502" s="136"/>
      <c r="MR502" s="136"/>
      <c r="MS502" s="136"/>
      <c r="MT502" s="136"/>
      <c r="MU502" s="136"/>
      <c r="MV502" s="136"/>
      <c r="MW502" s="136"/>
      <c r="MX502" s="136"/>
      <c r="MY502" s="136"/>
      <c r="MZ502" s="136"/>
      <c r="NA502" s="136"/>
      <c r="NB502" s="136"/>
      <c r="NC502" s="136"/>
      <c r="ND502" s="136"/>
      <c r="NE502" s="136"/>
      <c r="NF502" s="136"/>
      <c r="NG502" s="136"/>
      <c r="NH502" s="136"/>
      <c r="NI502" s="136"/>
      <c r="NJ502" s="136"/>
      <c r="NK502" s="136"/>
      <c r="NL502" s="136"/>
      <c r="NM502" s="136"/>
      <c r="NN502" s="136"/>
      <c r="NO502" s="136"/>
      <c r="NP502" s="136"/>
      <c r="NQ502" s="136"/>
      <c r="NR502" s="136"/>
      <c r="NS502" s="136"/>
      <c r="NT502" s="136"/>
      <c r="NU502" s="136"/>
      <c r="NV502" s="136"/>
      <c r="NW502" s="136"/>
      <c r="NX502" s="136"/>
      <c r="NY502" s="136"/>
      <c r="NZ502" s="136"/>
      <c r="OA502" s="136"/>
      <c r="OB502" s="136"/>
      <c r="OC502" s="136"/>
      <c r="OD502" s="136"/>
      <c r="OE502" s="136"/>
      <c r="OF502" s="136"/>
      <c r="OG502" s="136"/>
      <c r="OH502" s="136"/>
      <c r="OI502" s="136"/>
      <c r="OJ502" s="136"/>
      <c r="OK502" s="136"/>
      <c r="OL502" s="136"/>
      <c r="OM502" s="136"/>
      <c r="ON502" s="136"/>
    </row>
    <row r="503" spans="1:404" ht="20.25" customHeight="1">
      <c r="A503" s="17">
        <v>40321</v>
      </c>
      <c r="B503" s="18" t="s">
        <v>608</v>
      </c>
      <c r="C503" s="19">
        <v>2</v>
      </c>
      <c r="D503" s="14">
        <v>-3.3632599999999999</v>
      </c>
      <c r="E503" s="15">
        <v>-60.298050000000003</v>
      </c>
      <c r="F503" s="11" t="s">
        <v>16</v>
      </c>
      <c r="G503" s="13">
        <v>10</v>
      </c>
      <c r="H503" s="11" t="s">
        <v>19</v>
      </c>
      <c r="I503" s="12" t="s">
        <v>470</v>
      </c>
      <c r="J503" s="12" t="s">
        <v>1931</v>
      </c>
      <c r="K503" s="16" t="s">
        <v>546</v>
      </c>
      <c r="L503" s="136">
        <v>1</v>
      </c>
      <c r="M503" s="20">
        <v>8.6</v>
      </c>
      <c r="N503" s="20">
        <v>1.22</v>
      </c>
      <c r="O503" s="20">
        <v>29.7</v>
      </c>
      <c r="P503" s="20">
        <v>63</v>
      </c>
      <c r="Q503" s="20">
        <v>0.47</v>
      </c>
      <c r="R503" s="228">
        <v>60.25</v>
      </c>
      <c r="S503" s="228">
        <v>4.5775000000000006</v>
      </c>
      <c r="T503" s="228">
        <v>3.5749999999999997</v>
      </c>
      <c r="U503" s="228">
        <v>0.875</v>
      </c>
      <c r="V503" s="21" t="s">
        <v>15</v>
      </c>
      <c r="W503" s="20">
        <v>7.08</v>
      </c>
      <c r="X503" s="20">
        <v>0.9</v>
      </c>
      <c r="Y503" s="20">
        <v>5.07</v>
      </c>
      <c r="Z503" s="228">
        <v>8.75</v>
      </c>
      <c r="AA503" s="20">
        <v>4.8</v>
      </c>
      <c r="AB503" s="20">
        <v>6.75</v>
      </c>
      <c r="AC503" s="20">
        <v>30.24</v>
      </c>
      <c r="AD503" s="20">
        <v>0.06</v>
      </c>
      <c r="AE503" s="178" t="s">
        <v>1900</v>
      </c>
      <c r="AF503" s="20">
        <v>1.3</v>
      </c>
      <c r="AG503" s="28" t="s">
        <v>1900</v>
      </c>
      <c r="AH503" s="20">
        <v>2.21</v>
      </c>
      <c r="AI503" s="204">
        <v>8.02</v>
      </c>
      <c r="AJ503" s="20">
        <v>1.1100000000000001</v>
      </c>
      <c r="AK503" s="20">
        <v>1.73</v>
      </c>
      <c r="AL503" s="20">
        <v>0.98</v>
      </c>
      <c r="AM503" s="206" t="s">
        <v>1907</v>
      </c>
      <c r="AN503" s="21" t="s">
        <v>15</v>
      </c>
      <c r="AO503" s="204">
        <v>16.093333333333334</v>
      </c>
      <c r="AP503" s="204">
        <v>3.7566666666666664</v>
      </c>
      <c r="AQ503" s="217">
        <f t="shared" si="151"/>
        <v>19.850000000000001</v>
      </c>
      <c r="AR503" s="261">
        <f t="shared" si="67"/>
        <v>0.81074727120067169</v>
      </c>
      <c r="AS503" s="20">
        <v>1.18</v>
      </c>
      <c r="AT503" s="21" t="s">
        <v>15</v>
      </c>
      <c r="AU503" s="21" t="s">
        <v>15</v>
      </c>
      <c r="AV503" s="21" t="s">
        <v>15</v>
      </c>
      <c r="AW503" s="204" t="str">
        <f t="shared" si="152"/>
        <v>&lt;0.17</v>
      </c>
      <c r="AX503" s="20">
        <v>0.15967000000000001</v>
      </c>
      <c r="AY503" s="20">
        <v>0.19749</v>
      </c>
      <c r="AZ503" s="217">
        <f t="shared" si="102"/>
        <v>2.9840762545694611E-2</v>
      </c>
      <c r="BA503" s="198" t="s">
        <v>1895</v>
      </c>
      <c r="BB503" s="248" t="s">
        <v>1907</v>
      </c>
      <c r="BC503" s="20">
        <v>0.21481</v>
      </c>
      <c r="BD503" s="206">
        <f t="shared" si="104"/>
        <v>6.2558916706531742E-2</v>
      </c>
      <c r="BE503" s="21" t="s">
        <v>15</v>
      </c>
      <c r="BF503" s="233">
        <v>2.21</v>
      </c>
      <c r="BG503" s="217" t="s">
        <v>15</v>
      </c>
      <c r="BH503" s="21" t="s">
        <v>15</v>
      </c>
      <c r="BI503" s="21" t="s">
        <v>15</v>
      </c>
      <c r="BJ503" s="309">
        <v>21.497769999999999</v>
      </c>
      <c r="BK503" s="309">
        <v>1594365000</v>
      </c>
      <c r="BL503" s="309">
        <v>272212200</v>
      </c>
      <c r="BM503" s="309">
        <v>0.48217759999999998</v>
      </c>
      <c r="BN503" s="309">
        <v>0.1970761</v>
      </c>
      <c r="BO503" s="309">
        <v>0.16969210000000001</v>
      </c>
      <c r="BP503" s="309">
        <v>0.13857320000000001</v>
      </c>
      <c r="BQ503" s="309">
        <v>3.983988E-6</v>
      </c>
      <c r="BR503" s="309">
        <v>1.247701E-2</v>
      </c>
      <c r="BS503" s="136">
        <v>12.4108836650848</v>
      </c>
      <c r="BT503" s="136">
        <v>9.0885045528411901</v>
      </c>
      <c r="BU503" s="136">
        <v>-1.41875233384781E-3</v>
      </c>
      <c r="BV503" s="136">
        <v>4.1623875586083202E-4</v>
      </c>
      <c r="BW503" s="136">
        <v>1.4787497639190399E-3</v>
      </c>
      <c r="BX503" s="136">
        <v>343.64917330470598</v>
      </c>
      <c r="BY503" s="136">
        <v>8963.3590381178401</v>
      </c>
      <c r="BZ503" s="136">
        <v>1.5559661620251901E-2</v>
      </c>
      <c r="CA503" s="136">
        <v>1.6108110644674501E-4</v>
      </c>
      <c r="CB503" s="136">
        <v>13672.945458767201</v>
      </c>
      <c r="CC503" s="136">
        <v>15674.1414158958</v>
      </c>
      <c r="CD503" s="136">
        <v>6443.9341480358598</v>
      </c>
      <c r="CE503" s="136">
        <v>0</v>
      </c>
      <c r="CF503" s="136">
        <v>65.623784000000001</v>
      </c>
      <c r="CG503" s="136">
        <v>145.252882</v>
      </c>
      <c r="CH503" s="136">
        <v>25.8</v>
      </c>
      <c r="CI503" s="136">
        <v>27.980689655172402</v>
      </c>
      <c r="CJ503" s="136">
        <v>27.511634349030501</v>
      </c>
      <c r="CK503" s="136">
        <v>0.09</v>
      </c>
      <c r="CL503" s="136">
        <v>9.4860000000000007</v>
      </c>
      <c r="CM503" s="136">
        <v>34.002000000000002</v>
      </c>
      <c r="CN503" s="136">
        <v>0</v>
      </c>
      <c r="CO503" s="136">
        <v>26454.094487999999</v>
      </c>
      <c r="CP503" s="136">
        <v>66753.164904999998</v>
      </c>
      <c r="CQ503" s="136">
        <v>92</v>
      </c>
      <c r="CR503" s="136">
        <v>80.296551724137899</v>
      </c>
      <c r="CS503" s="136">
        <v>79.720221606648195</v>
      </c>
      <c r="CT503" s="136">
        <v>1003</v>
      </c>
      <c r="CU503" s="136">
        <v>1005.08137931034</v>
      </c>
      <c r="CV503" s="136">
        <v>1006.0091412742401</v>
      </c>
      <c r="CW503" s="136">
        <v>0.8</v>
      </c>
      <c r="CX503" s="136">
        <v>1.1751724137930999</v>
      </c>
      <c r="CY503" s="136">
        <v>1.43850415512465</v>
      </c>
      <c r="CZ503" s="136">
        <v>93</v>
      </c>
      <c r="DA503" s="136">
        <v>158.20689655172399</v>
      </c>
      <c r="DB503" s="136">
        <v>182.17451523545699</v>
      </c>
      <c r="DC503" s="136">
        <v>0</v>
      </c>
      <c r="DD503" s="136">
        <v>2981.8</v>
      </c>
      <c r="DE503" s="136">
        <v>7001.7749999999996</v>
      </c>
      <c r="DF503" s="136">
        <v>0</v>
      </c>
      <c r="DG503" s="136">
        <v>27052.974999999999</v>
      </c>
      <c r="DH503" s="136">
        <v>63621.324999999997</v>
      </c>
      <c r="DI503" s="136">
        <v>451.35</v>
      </c>
      <c r="DJ503" s="136">
        <v>66211.649999999994</v>
      </c>
      <c r="DK503" s="136">
        <v>163621.04999999999</v>
      </c>
      <c r="DL503" s="136">
        <v>422.82499999999999</v>
      </c>
      <c r="DM503" s="136">
        <v>61268.9</v>
      </c>
      <c r="DN503" s="136">
        <v>153210.42499999999</v>
      </c>
      <c r="DO503" s="136">
        <v>0</v>
      </c>
      <c r="DP503" s="136">
        <v>1722.596</v>
      </c>
      <c r="DQ503" s="136">
        <v>4103.6750000000002</v>
      </c>
      <c r="DR503" s="136">
        <v>0</v>
      </c>
      <c r="DS503" s="136">
        <v>53.414000000000001</v>
      </c>
      <c r="DT503" s="136">
        <v>127.527</v>
      </c>
      <c r="DU503" s="136">
        <v>0</v>
      </c>
      <c r="DV503" s="136">
        <v>278.27499999999998</v>
      </c>
      <c r="DW503" s="136">
        <v>661.75</v>
      </c>
      <c r="DX503" s="136">
        <v>0</v>
      </c>
      <c r="DY503" s="136">
        <v>4500.875</v>
      </c>
      <c r="DZ503" s="136">
        <v>9408.0499999999993</v>
      </c>
      <c r="EA503" s="136">
        <v>0</v>
      </c>
      <c r="EB503" s="136">
        <v>8393.3250000000007</v>
      </c>
      <c r="EC503" s="136">
        <v>21051.15</v>
      </c>
      <c r="ED503" s="145">
        <v>21.68315489903781</v>
      </c>
      <c r="EE503" s="145">
        <v>21.68315489903781</v>
      </c>
      <c r="EF503" s="145">
        <v>0</v>
      </c>
      <c r="EG503" s="145">
        <v>0</v>
      </c>
      <c r="EH503" s="145">
        <v>21.68315489903781</v>
      </c>
      <c r="EI503" s="145">
        <v>0</v>
      </c>
      <c r="EJ503" s="145">
        <v>0</v>
      </c>
      <c r="EK503" s="145">
        <v>0</v>
      </c>
      <c r="EL503" s="145">
        <v>0</v>
      </c>
      <c r="EM503" s="145">
        <v>0</v>
      </c>
      <c r="EN503" s="145">
        <v>0</v>
      </c>
      <c r="EO503" s="145">
        <v>802.27673126439902</v>
      </c>
      <c r="EP503" s="145">
        <v>130.09892939422687</v>
      </c>
      <c r="EQ503" s="149">
        <v>0</v>
      </c>
      <c r="ER503" s="145">
        <v>0</v>
      </c>
      <c r="ES503" s="145">
        <v>0</v>
      </c>
      <c r="ET503" s="145">
        <v>0</v>
      </c>
      <c r="EU503" s="145">
        <v>0</v>
      </c>
      <c r="EV503" s="145">
        <v>0</v>
      </c>
      <c r="EW503" s="145">
        <v>0</v>
      </c>
      <c r="EX503" s="145">
        <v>0</v>
      </c>
      <c r="EY503" s="145">
        <v>0</v>
      </c>
      <c r="EZ503" s="145">
        <v>0</v>
      </c>
      <c r="FA503" s="145">
        <v>0</v>
      </c>
      <c r="FB503" s="145">
        <v>0</v>
      </c>
      <c r="FC503" s="145">
        <v>0</v>
      </c>
      <c r="FD503" s="145">
        <v>0</v>
      </c>
      <c r="FE503" s="145">
        <v>0</v>
      </c>
      <c r="FF503" s="145">
        <v>0</v>
      </c>
      <c r="FG503" s="145">
        <v>0</v>
      </c>
      <c r="FH503" s="145">
        <v>0</v>
      </c>
      <c r="FI503" s="145">
        <v>0</v>
      </c>
      <c r="FJ503" s="145">
        <v>0</v>
      </c>
      <c r="FK503" s="145">
        <v>0</v>
      </c>
      <c r="FL503" s="145">
        <v>0</v>
      </c>
      <c r="FM503" s="145">
        <v>0</v>
      </c>
      <c r="FN503" s="145">
        <v>0</v>
      </c>
      <c r="FO503" s="145">
        <v>0</v>
      </c>
      <c r="FP503" s="145">
        <v>0</v>
      </c>
      <c r="FQ503" s="145">
        <v>0</v>
      </c>
      <c r="FR503" s="145">
        <v>0</v>
      </c>
      <c r="FS503" s="145">
        <v>43.366309798075619</v>
      </c>
      <c r="FT503" s="145">
        <v>0</v>
      </c>
      <c r="FU503" s="145">
        <v>0</v>
      </c>
      <c r="FV503" s="145">
        <v>0</v>
      </c>
      <c r="FW503" s="145">
        <v>0</v>
      </c>
      <c r="FX503" s="145">
        <v>0</v>
      </c>
      <c r="FY503" s="145">
        <v>0</v>
      </c>
      <c r="FZ503" s="145">
        <v>0</v>
      </c>
      <c r="GA503" s="145">
        <v>0</v>
      </c>
      <c r="GB503" s="145">
        <v>477.0294077788318</v>
      </c>
      <c r="GC503" s="145">
        <v>0</v>
      </c>
      <c r="GD503" s="145">
        <v>0</v>
      </c>
      <c r="GE503" s="145">
        <v>0</v>
      </c>
      <c r="GF503" s="145">
        <v>0</v>
      </c>
      <c r="GG503" s="145">
        <v>0</v>
      </c>
      <c r="GH503" s="145">
        <v>0</v>
      </c>
      <c r="GI503" s="145">
        <v>0</v>
      </c>
      <c r="GJ503" s="145">
        <v>0</v>
      </c>
      <c r="GK503" s="145">
        <v>0</v>
      </c>
      <c r="GL503" s="145">
        <v>0</v>
      </c>
      <c r="GM503" s="145">
        <v>0</v>
      </c>
      <c r="GN503" s="145">
        <v>0</v>
      </c>
      <c r="GO503" s="145">
        <v>0</v>
      </c>
      <c r="GP503" s="145">
        <v>0</v>
      </c>
      <c r="GQ503" s="145">
        <v>0</v>
      </c>
      <c r="GR503" s="145">
        <v>65.049464697113436</v>
      </c>
      <c r="GS503" s="145">
        <v>0</v>
      </c>
      <c r="GT503" s="145">
        <v>0</v>
      </c>
      <c r="GU503" s="145">
        <v>0</v>
      </c>
      <c r="GV503" s="145">
        <v>0</v>
      </c>
      <c r="GW503" s="145">
        <v>0</v>
      </c>
      <c r="GX503" s="145">
        <v>0</v>
      </c>
      <c r="GY503" s="145">
        <v>0</v>
      </c>
      <c r="GZ503" s="145">
        <v>21.68315489903781</v>
      </c>
      <c r="HA503" s="145">
        <v>0</v>
      </c>
      <c r="HB503" s="145">
        <v>0</v>
      </c>
      <c r="HC503" s="145">
        <v>0</v>
      </c>
      <c r="HD503" s="145">
        <v>0</v>
      </c>
      <c r="HE503" s="145">
        <v>0</v>
      </c>
      <c r="HF503" s="145">
        <v>0</v>
      </c>
      <c r="HG503" s="145">
        <v>0</v>
      </c>
      <c r="HH503" s="145">
        <v>0</v>
      </c>
      <c r="HI503" s="145">
        <v>0</v>
      </c>
      <c r="HJ503" s="145">
        <v>21.68315489903781</v>
      </c>
      <c r="HK503" s="145">
        <v>0</v>
      </c>
      <c r="HL503" s="145">
        <v>108.41577449518905</v>
      </c>
      <c r="HM503" s="145">
        <v>65.049464697113436</v>
      </c>
      <c r="HN503" s="145">
        <v>173.46523919230248</v>
      </c>
      <c r="HO503" s="145">
        <v>0</v>
      </c>
      <c r="HP503" s="145">
        <v>0</v>
      </c>
      <c r="HQ503" s="145">
        <v>0</v>
      </c>
      <c r="HR503" s="145">
        <v>0</v>
      </c>
      <c r="HS503" s="145">
        <v>151.78208429326466</v>
      </c>
      <c r="HT503" s="145">
        <v>0</v>
      </c>
      <c r="HU503" s="145">
        <v>0</v>
      </c>
      <c r="HV503" s="145">
        <v>0</v>
      </c>
      <c r="HW503" s="145">
        <v>0</v>
      </c>
      <c r="HX503" s="145">
        <v>0</v>
      </c>
      <c r="HY503" s="145">
        <v>303.56416858652932</v>
      </c>
      <c r="HZ503" s="145">
        <v>0</v>
      </c>
      <c r="IA503" s="145">
        <v>0</v>
      </c>
      <c r="IB503" s="145">
        <v>0</v>
      </c>
      <c r="IC503" s="145">
        <v>0</v>
      </c>
      <c r="ID503" s="145">
        <v>21.68315489903781</v>
      </c>
      <c r="IE503" s="145">
        <v>0</v>
      </c>
      <c r="IF503" s="145">
        <v>21.68315489903781</v>
      </c>
      <c r="IG503" s="145">
        <v>0</v>
      </c>
      <c r="IH503" s="145">
        <v>0</v>
      </c>
      <c r="II503" s="145">
        <v>0</v>
      </c>
      <c r="IJ503" s="145">
        <v>0</v>
      </c>
      <c r="IK503" s="145">
        <v>0</v>
      </c>
      <c r="IL503" s="145">
        <v>0</v>
      </c>
      <c r="IM503" s="145">
        <v>0</v>
      </c>
      <c r="IN503" s="145">
        <v>0</v>
      </c>
      <c r="IO503" s="145">
        <v>21.68315489903781</v>
      </c>
      <c r="IP503" s="145">
        <v>0</v>
      </c>
      <c r="IQ503" s="145">
        <v>0</v>
      </c>
      <c r="IR503" s="145">
        <v>0</v>
      </c>
      <c r="IS503" s="145">
        <v>0</v>
      </c>
      <c r="IT503" s="145">
        <v>0</v>
      </c>
      <c r="IU503" s="145">
        <v>0</v>
      </c>
      <c r="IV503" s="145">
        <v>0</v>
      </c>
      <c r="IW503" s="145">
        <v>0</v>
      </c>
      <c r="IX503" s="145">
        <v>0</v>
      </c>
      <c r="IY503" s="145">
        <v>0</v>
      </c>
      <c r="IZ503" s="145">
        <v>21.68315489903781</v>
      </c>
      <c r="JA503" s="145">
        <v>86.732619596151238</v>
      </c>
      <c r="JB503" s="145">
        <v>0</v>
      </c>
      <c r="JC503" s="145">
        <v>0</v>
      </c>
      <c r="JD503" s="145">
        <v>0</v>
      </c>
      <c r="JE503" s="145">
        <v>0</v>
      </c>
      <c r="JF503" s="145">
        <v>21.68315489903781</v>
      </c>
      <c r="JG503" s="145">
        <v>0</v>
      </c>
      <c r="JH503" s="145">
        <v>65.049464697113436</v>
      </c>
      <c r="JI503" s="145">
        <v>0</v>
      </c>
      <c r="JJ503" s="145">
        <v>43.366309798075619</v>
      </c>
      <c r="JK503" s="145">
        <v>130.09892939422687</v>
      </c>
      <c r="JL503" s="145">
        <v>0</v>
      </c>
      <c r="JM503" s="145">
        <v>0</v>
      </c>
      <c r="JN503" s="145">
        <v>0</v>
      </c>
      <c r="JO503" s="145">
        <v>86.732619596151238</v>
      </c>
      <c r="JP503" s="145">
        <v>108.41577449518905</v>
      </c>
      <c r="JQ503" s="145">
        <v>43.366309798075619</v>
      </c>
      <c r="JR503" s="145">
        <v>0</v>
      </c>
      <c r="JS503" s="145">
        <v>0</v>
      </c>
      <c r="JT503" s="145">
        <v>0</v>
      </c>
      <c r="JU503" s="145">
        <v>0</v>
      </c>
      <c r="JV503" s="145">
        <v>260.19785878845374</v>
      </c>
      <c r="JW503" s="145">
        <v>0</v>
      </c>
      <c r="JX503" s="145">
        <v>0</v>
      </c>
      <c r="JY503" s="145">
        <v>0</v>
      </c>
      <c r="JZ503" s="145">
        <v>0</v>
      </c>
      <c r="KA503" s="145">
        <v>0</v>
      </c>
      <c r="KB503" s="145">
        <v>0</v>
      </c>
      <c r="KC503" s="145">
        <v>86.732619596151238</v>
      </c>
      <c r="KD503" s="145">
        <v>86.732619596151238</v>
      </c>
      <c r="KE503" s="145">
        <v>0</v>
      </c>
      <c r="KF503" s="145">
        <v>0</v>
      </c>
      <c r="KG503" s="145">
        <v>0</v>
      </c>
      <c r="KH503" s="145">
        <v>0</v>
      </c>
      <c r="KI503" s="145">
        <v>0</v>
      </c>
      <c r="KJ503" s="145">
        <v>0</v>
      </c>
      <c r="KK503" s="145">
        <v>0</v>
      </c>
      <c r="KL503" s="145">
        <v>43.366309798075619</v>
      </c>
      <c r="KM503" s="145">
        <v>173.46523919230248</v>
      </c>
      <c r="KN503" s="145">
        <v>151.78208429326466</v>
      </c>
      <c r="KO503" s="145">
        <v>715.54411166824775</v>
      </c>
      <c r="KP503" s="145">
        <v>0</v>
      </c>
      <c r="KQ503" s="145">
        <v>0</v>
      </c>
      <c r="KR503" s="145">
        <v>21.68315489903781</v>
      </c>
      <c r="KS503" s="145">
        <v>21.68315489903781</v>
      </c>
      <c r="KT503" s="145">
        <v>0</v>
      </c>
      <c r="KU503" s="145">
        <v>43.366309798075619</v>
      </c>
      <c r="KV503" s="145">
        <v>0</v>
      </c>
      <c r="KW503" s="145">
        <v>0</v>
      </c>
      <c r="KX503" s="145">
        <v>0</v>
      </c>
      <c r="KY503" s="145">
        <v>21.68315489903781</v>
      </c>
      <c r="KZ503" s="145">
        <v>0</v>
      </c>
      <c r="LA503" s="145">
        <v>21.68315489903781</v>
      </c>
      <c r="LB503" s="145">
        <v>0</v>
      </c>
      <c r="LC503" s="145">
        <v>0</v>
      </c>
      <c r="LD503" s="145">
        <v>65.049464697113436</v>
      </c>
      <c r="LE503" s="145">
        <v>151.78208429326466</v>
      </c>
      <c r="LF503" s="145">
        <v>0</v>
      </c>
      <c r="LG503" s="145">
        <v>86.732619596151238</v>
      </c>
      <c r="LH503" s="145">
        <v>0</v>
      </c>
      <c r="LI503" s="145">
        <v>0</v>
      </c>
      <c r="LJ503" s="145">
        <v>21.68315489903781</v>
      </c>
      <c r="LK503" s="145">
        <v>0</v>
      </c>
      <c r="LL503" s="146">
        <v>0</v>
      </c>
      <c r="LM503" s="145">
        <v>0</v>
      </c>
      <c r="LN503" s="145">
        <v>0</v>
      </c>
      <c r="LO503" s="145">
        <v>0</v>
      </c>
      <c r="LP503" s="145">
        <v>0</v>
      </c>
      <c r="LQ503" s="145">
        <v>0</v>
      </c>
      <c r="LR503" s="145">
        <v>0</v>
      </c>
      <c r="LS503" s="145">
        <v>0</v>
      </c>
      <c r="LT503" s="145">
        <v>0</v>
      </c>
      <c r="LU503" s="145">
        <v>0</v>
      </c>
      <c r="LV503" s="145">
        <v>0</v>
      </c>
      <c r="LW503" s="145">
        <v>0</v>
      </c>
      <c r="LX503" s="145">
        <v>0</v>
      </c>
      <c r="LY503" s="145">
        <v>0</v>
      </c>
      <c r="LZ503" s="145">
        <v>0</v>
      </c>
      <c r="MA503" s="145">
        <v>0</v>
      </c>
      <c r="MB503" s="145">
        <v>0</v>
      </c>
      <c r="MC503" s="145">
        <v>0</v>
      </c>
      <c r="MD503" s="145">
        <v>0</v>
      </c>
      <c r="ME503" s="145">
        <v>0</v>
      </c>
      <c r="MF503" s="145">
        <v>0</v>
      </c>
      <c r="MG503" s="145">
        <v>0</v>
      </c>
      <c r="MH503" s="145">
        <v>0</v>
      </c>
      <c r="MI503" s="145">
        <v>0</v>
      </c>
      <c r="MJ503" s="145">
        <v>151.78208429326466</v>
      </c>
      <c r="MK503" s="145">
        <v>0</v>
      </c>
      <c r="ML503" s="145">
        <v>0</v>
      </c>
      <c r="MM503" s="145">
        <v>0</v>
      </c>
      <c r="MN503" s="145">
        <v>0</v>
      </c>
      <c r="MO503" s="145">
        <v>43.366309798075619</v>
      </c>
      <c r="MP503" s="145">
        <v>0</v>
      </c>
      <c r="MQ503" s="145">
        <v>21.68315489903781</v>
      </c>
      <c r="MR503" s="145">
        <v>0</v>
      </c>
      <c r="MS503" s="145">
        <v>0</v>
      </c>
      <c r="MT503" s="145">
        <v>21.68315489903781</v>
      </c>
      <c r="MU503" s="145">
        <v>0</v>
      </c>
      <c r="MV503" s="145">
        <v>0</v>
      </c>
      <c r="MW503" s="145">
        <v>43.366309798075619</v>
      </c>
      <c r="MX503" s="145">
        <v>0</v>
      </c>
      <c r="MY503" s="145">
        <v>21.68315489903781</v>
      </c>
      <c r="MZ503" s="145">
        <v>0</v>
      </c>
      <c r="NA503" s="145">
        <v>0</v>
      </c>
      <c r="NB503" s="145">
        <v>0</v>
      </c>
      <c r="NC503" s="145">
        <v>0</v>
      </c>
      <c r="ND503" s="145">
        <v>0</v>
      </c>
      <c r="NE503" s="145">
        <v>0</v>
      </c>
      <c r="NF503" s="145">
        <v>0</v>
      </c>
      <c r="NG503" s="145">
        <v>0</v>
      </c>
      <c r="NH503" s="145">
        <v>0</v>
      </c>
      <c r="NI503" s="145">
        <v>0</v>
      </c>
      <c r="NJ503" s="145">
        <v>0</v>
      </c>
      <c r="NK503" s="145">
        <v>0</v>
      </c>
      <c r="NL503" s="145">
        <v>0</v>
      </c>
      <c r="NM503" s="145">
        <v>0</v>
      </c>
      <c r="NN503" s="145">
        <v>0</v>
      </c>
      <c r="NO503" s="145">
        <v>0</v>
      </c>
      <c r="NP503" s="145">
        <v>0</v>
      </c>
      <c r="NQ503" s="145">
        <v>0</v>
      </c>
      <c r="NR503" s="145">
        <v>0</v>
      </c>
      <c r="NS503" s="145">
        <v>0</v>
      </c>
      <c r="NT503" s="145">
        <v>0</v>
      </c>
      <c r="NU503" s="145">
        <v>0</v>
      </c>
      <c r="NV503" s="145">
        <v>0</v>
      </c>
      <c r="NW503" s="145">
        <v>0</v>
      </c>
      <c r="NX503" s="145">
        <v>0</v>
      </c>
      <c r="NY503" s="145">
        <v>0</v>
      </c>
      <c r="NZ503" s="145">
        <v>0</v>
      </c>
      <c r="OA503" s="145">
        <v>0</v>
      </c>
      <c r="OB503" s="145">
        <v>0</v>
      </c>
      <c r="OC503" s="145">
        <v>0</v>
      </c>
      <c r="OD503" s="145">
        <v>0</v>
      </c>
      <c r="OE503" s="145">
        <v>0</v>
      </c>
      <c r="OF503" s="145">
        <v>0</v>
      </c>
      <c r="OG503" s="145">
        <v>0</v>
      </c>
      <c r="OH503" s="145">
        <v>0</v>
      </c>
      <c r="OI503" s="145">
        <v>0</v>
      </c>
      <c r="OJ503" s="145">
        <v>0</v>
      </c>
      <c r="OK503" s="145">
        <v>0</v>
      </c>
      <c r="OL503" s="145">
        <v>0</v>
      </c>
      <c r="OM503" s="145">
        <v>0</v>
      </c>
      <c r="ON503" s="145">
        <v>0</v>
      </c>
    </row>
    <row r="504" spans="1:404" ht="20.25" customHeight="1">
      <c r="A504" s="17">
        <v>40321</v>
      </c>
      <c r="B504" s="18" t="s">
        <v>608</v>
      </c>
      <c r="C504" s="19">
        <v>2</v>
      </c>
      <c r="D504" s="14">
        <v>-3.3632599999999999</v>
      </c>
      <c r="E504" s="15">
        <v>-60.298050000000003</v>
      </c>
      <c r="F504" s="11" t="s">
        <v>16</v>
      </c>
      <c r="G504" s="13">
        <v>10</v>
      </c>
      <c r="H504" s="11" t="s">
        <v>19</v>
      </c>
      <c r="I504" s="12" t="s">
        <v>534</v>
      </c>
      <c r="J504" s="12" t="s">
        <v>1931</v>
      </c>
      <c r="K504" s="16" t="s">
        <v>546</v>
      </c>
      <c r="L504" s="136">
        <v>0</v>
      </c>
      <c r="M504" s="20">
        <v>8.6</v>
      </c>
      <c r="N504" s="20">
        <v>1.22</v>
      </c>
      <c r="O504" s="20">
        <v>28.54</v>
      </c>
      <c r="P504" s="20">
        <v>83</v>
      </c>
      <c r="Q504" s="20">
        <v>5.97</v>
      </c>
      <c r="R504" s="236">
        <v>4.32</v>
      </c>
      <c r="S504" s="236">
        <v>0.33400000000000002</v>
      </c>
      <c r="T504" s="236">
        <v>22.48</v>
      </c>
      <c r="U504" s="236">
        <v>5.32</v>
      </c>
      <c r="V504" s="21" t="s">
        <v>15</v>
      </c>
      <c r="W504" s="20">
        <v>6.72</v>
      </c>
      <c r="X504" s="20">
        <v>0.89</v>
      </c>
      <c r="Y504" s="20">
        <v>9.48</v>
      </c>
      <c r="Z504" s="236">
        <v>4</v>
      </c>
      <c r="AA504" s="167">
        <v>3.4</v>
      </c>
      <c r="AB504" s="167">
        <v>6.41</v>
      </c>
      <c r="AC504" s="167">
        <v>39.049999999999997</v>
      </c>
      <c r="AD504" s="167">
        <v>0.05</v>
      </c>
      <c r="AE504" s="178" t="s">
        <v>1900</v>
      </c>
      <c r="AF504" s="167">
        <v>1.55</v>
      </c>
      <c r="AG504" s="28" t="s">
        <v>1900</v>
      </c>
      <c r="AH504" s="167">
        <v>0.24</v>
      </c>
      <c r="AI504" s="206">
        <v>8.4499999999999993</v>
      </c>
      <c r="AJ504" s="167">
        <v>1.43</v>
      </c>
      <c r="AK504" s="167">
        <v>2.12</v>
      </c>
      <c r="AL504" s="167">
        <v>1.61</v>
      </c>
      <c r="AM504" s="206">
        <v>0.32798458000000003</v>
      </c>
      <c r="AN504" s="21" t="s">
        <v>15</v>
      </c>
      <c r="AO504" s="204" t="s">
        <v>15</v>
      </c>
      <c r="AP504" s="204" t="s">
        <v>15</v>
      </c>
      <c r="AQ504" s="204" t="s">
        <v>15</v>
      </c>
      <c r="AR504" s="261" t="str">
        <f t="shared" si="67"/>
        <v>NaN</v>
      </c>
      <c r="AS504" s="21" t="s">
        <v>15</v>
      </c>
      <c r="AT504" s="21" t="s">
        <v>15</v>
      </c>
      <c r="AU504" s="21" t="s">
        <v>15</v>
      </c>
      <c r="AV504" s="21" t="s">
        <v>15</v>
      </c>
      <c r="AW504" s="204">
        <f t="shared" si="96"/>
        <v>18.182587623660925</v>
      </c>
      <c r="AX504" s="20">
        <v>2.5860599999999998</v>
      </c>
      <c r="AY504" s="20">
        <v>0.70806999999999998</v>
      </c>
      <c r="AZ504" s="217">
        <f t="shared" si="102"/>
        <v>0.10698946141946417</v>
      </c>
      <c r="BA504" s="20">
        <v>1.87799</v>
      </c>
      <c r="BB504" s="248">
        <f t="shared" ref="BB504" si="154">(BA504*62.004*0.001)/0.2259</f>
        <v>0.51546211580345291</v>
      </c>
      <c r="BC504" s="20">
        <v>1.9625600000000001</v>
      </c>
      <c r="BD504" s="206">
        <f t="shared" si="104"/>
        <v>0.57155452526218953</v>
      </c>
      <c r="BE504" s="21" t="s">
        <v>15</v>
      </c>
      <c r="BF504" s="235">
        <v>0.24</v>
      </c>
      <c r="BG504" s="217">
        <f t="shared" si="107"/>
        <v>0.2909002166703315</v>
      </c>
      <c r="BH504" s="21" t="s">
        <v>15</v>
      </c>
      <c r="BI504" s="21" t="s">
        <v>15</v>
      </c>
      <c r="BJ504" s="309">
        <v>21.497769999999999</v>
      </c>
      <c r="BK504" s="309">
        <v>1594365000</v>
      </c>
      <c r="BL504" s="309">
        <v>272212200</v>
      </c>
      <c r="BM504" s="309">
        <v>0.48217759999999998</v>
      </c>
      <c r="BN504" s="309">
        <v>0.1970761</v>
      </c>
      <c r="BO504" s="309">
        <v>0.16969210000000001</v>
      </c>
      <c r="BP504" s="309">
        <v>0.13857320000000001</v>
      </c>
      <c r="BQ504" s="309">
        <v>3.983988E-6</v>
      </c>
      <c r="BR504" s="309">
        <v>1.247701E-2</v>
      </c>
      <c r="BS504" s="136">
        <v>12.4108836650848</v>
      </c>
      <c r="BT504" s="136">
        <v>9.0885045528411901</v>
      </c>
      <c r="BU504" s="136">
        <v>-1.41875233384781E-3</v>
      </c>
      <c r="BV504" s="136">
        <v>4.1623875586083202E-4</v>
      </c>
      <c r="BW504" s="136">
        <v>1.4787497639190399E-3</v>
      </c>
      <c r="BX504" s="136">
        <v>343.64917330470598</v>
      </c>
      <c r="BY504" s="136">
        <v>8963.3590381178401</v>
      </c>
      <c r="BZ504" s="136">
        <v>1.5559661620251901E-2</v>
      </c>
      <c r="CA504" s="136">
        <v>1.6108110644674501E-4</v>
      </c>
      <c r="CB504" s="136">
        <v>13672.945458767201</v>
      </c>
      <c r="CC504" s="136">
        <v>15674.1414158958</v>
      </c>
      <c r="CD504" s="136">
        <v>6443.9341480358598</v>
      </c>
      <c r="CE504" s="136">
        <v>0</v>
      </c>
      <c r="CF504" s="136">
        <v>65.623784000000001</v>
      </c>
      <c r="CG504" s="136">
        <v>145.252882</v>
      </c>
      <c r="CH504" s="136">
        <v>25.8</v>
      </c>
      <c r="CI504" s="136">
        <v>27.980689655172402</v>
      </c>
      <c r="CJ504" s="136">
        <v>27.511634349030501</v>
      </c>
      <c r="CK504" s="136">
        <v>0.09</v>
      </c>
      <c r="CL504" s="136">
        <v>9.4860000000000007</v>
      </c>
      <c r="CM504" s="136">
        <v>34.002000000000002</v>
      </c>
      <c r="CN504" s="136">
        <v>0</v>
      </c>
      <c r="CO504" s="136">
        <v>26454.094487999999</v>
      </c>
      <c r="CP504" s="136">
        <v>66753.164904999998</v>
      </c>
      <c r="CQ504" s="136">
        <v>92</v>
      </c>
      <c r="CR504" s="136">
        <v>80.296551724137899</v>
      </c>
      <c r="CS504" s="136">
        <v>79.720221606648195</v>
      </c>
      <c r="CT504" s="136">
        <v>1003</v>
      </c>
      <c r="CU504" s="136">
        <v>1005.08137931034</v>
      </c>
      <c r="CV504" s="136">
        <v>1006.0091412742401</v>
      </c>
      <c r="CW504" s="136">
        <v>0.8</v>
      </c>
      <c r="CX504" s="136">
        <v>1.1751724137930999</v>
      </c>
      <c r="CY504" s="136">
        <v>1.43850415512465</v>
      </c>
      <c r="CZ504" s="136">
        <v>93</v>
      </c>
      <c r="DA504" s="136">
        <v>158.20689655172399</v>
      </c>
      <c r="DB504" s="136">
        <v>182.17451523545699</v>
      </c>
      <c r="DC504" s="136">
        <v>0</v>
      </c>
      <c r="DD504" s="136">
        <v>2981.8</v>
      </c>
      <c r="DE504" s="136">
        <v>7001.7749999999996</v>
      </c>
      <c r="DF504" s="136">
        <v>0</v>
      </c>
      <c r="DG504" s="136">
        <v>27052.974999999999</v>
      </c>
      <c r="DH504" s="136">
        <v>63621.324999999997</v>
      </c>
      <c r="DI504" s="136">
        <v>451.35</v>
      </c>
      <c r="DJ504" s="136">
        <v>66211.649999999994</v>
      </c>
      <c r="DK504" s="136">
        <v>163621.04999999999</v>
      </c>
      <c r="DL504" s="136">
        <v>422.82499999999999</v>
      </c>
      <c r="DM504" s="136">
        <v>61268.9</v>
      </c>
      <c r="DN504" s="136">
        <v>153210.42499999999</v>
      </c>
      <c r="DO504" s="136">
        <v>0</v>
      </c>
      <c r="DP504" s="136">
        <v>1722.596</v>
      </c>
      <c r="DQ504" s="136">
        <v>4103.6750000000002</v>
      </c>
      <c r="DR504" s="136">
        <v>0</v>
      </c>
      <c r="DS504" s="136">
        <v>53.414000000000001</v>
      </c>
      <c r="DT504" s="136">
        <v>127.527</v>
      </c>
      <c r="DU504" s="136">
        <v>0</v>
      </c>
      <c r="DV504" s="136">
        <v>278.27499999999998</v>
      </c>
      <c r="DW504" s="136">
        <v>661.75</v>
      </c>
      <c r="DX504" s="136">
        <v>0</v>
      </c>
      <c r="DY504" s="136">
        <v>4500.875</v>
      </c>
      <c r="DZ504" s="136">
        <v>9408.0499999999993</v>
      </c>
      <c r="EA504" s="136">
        <v>0</v>
      </c>
      <c r="EB504" s="136">
        <v>8393.3250000000007</v>
      </c>
      <c r="EC504" s="136">
        <v>21051.15</v>
      </c>
      <c r="ED504" s="136"/>
      <c r="EE504" s="136"/>
      <c r="EF504" s="136"/>
      <c r="EG504" s="136"/>
      <c r="EH504" s="136"/>
      <c r="EI504" s="136"/>
      <c r="EJ504" s="136"/>
      <c r="EK504" s="136"/>
      <c r="EL504" s="136"/>
      <c r="EM504" s="136"/>
      <c r="EN504" s="136"/>
      <c r="EO504" s="136"/>
      <c r="EP504" s="136"/>
      <c r="ER504" s="136"/>
      <c r="ES504" s="136"/>
      <c r="ET504" s="136"/>
      <c r="EU504" s="136"/>
      <c r="EV504" s="136"/>
      <c r="EW504" s="136"/>
      <c r="EX504" s="136"/>
      <c r="EY504" s="136"/>
      <c r="EZ504" s="136"/>
      <c r="FA504" s="136"/>
      <c r="FB504" s="136"/>
      <c r="FC504" s="136"/>
      <c r="FD504" s="136"/>
      <c r="FE504" s="136"/>
      <c r="FF504" s="136"/>
      <c r="FG504" s="136"/>
      <c r="FH504" s="136"/>
      <c r="FI504" s="136"/>
      <c r="FJ504" s="136"/>
      <c r="FK504" s="136"/>
      <c r="FL504" s="136"/>
      <c r="FM504" s="136"/>
      <c r="FN504" s="136"/>
      <c r="FO504" s="136"/>
      <c r="FP504" s="136"/>
      <c r="FQ504" s="136"/>
      <c r="FR504" s="136"/>
      <c r="FS504" s="136"/>
      <c r="FT504" s="136"/>
      <c r="FU504" s="136"/>
      <c r="FV504" s="136"/>
      <c r="FW504" s="136"/>
      <c r="FX504" s="136"/>
      <c r="FY504" s="136"/>
      <c r="FZ504" s="136"/>
      <c r="GA504" s="136"/>
      <c r="GB504" s="136"/>
      <c r="GC504" s="136"/>
      <c r="GD504" s="136"/>
      <c r="GE504" s="136"/>
      <c r="GF504" s="136"/>
      <c r="GG504" s="136"/>
      <c r="GH504" s="136"/>
      <c r="GI504" s="136"/>
      <c r="GJ504" s="136"/>
      <c r="GK504" s="136"/>
      <c r="GL504" s="136"/>
      <c r="GM504" s="136"/>
      <c r="GN504" s="136"/>
      <c r="GO504" s="136"/>
      <c r="GP504" s="136"/>
      <c r="GQ504" s="136"/>
      <c r="GR504" s="136"/>
      <c r="GS504" s="136"/>
      <c r="GT504" s="136"/>
      <c r="GU504" s="136"/>
      <c r="GV504" s="136"/>
      <c r="GW504" s="136"/>
      <c r="GX504" s="136"/>
      <c r="GY504" s="136"/>
      <c r="GZ504" s="136"/>
      <c r="HA504" s="136"/>
      <c r="HB504" s="136"/>
      <c r="HC504" s="136"/>
      <c r="HD504" s="136"/>
      <c r="HE504" s="136"/>
      <c r="HF504" s="136"/>
      <c r="HG504" s="136"/>
      <c r="HH504" s="136"/>
      <c r="HI504" s="136"/>
      <c r="HJ504" s="136"/>
      <c r="HK504" s="136"/>
      <c r="HL504" s="136"/>
      <c r="HM504" s="136"/>
      <c r="HN504" s="136"/>
      <c r="HO504" s="136"/>
      <c r="HP504" s="136"/>
      <c r="HQ504" s="136"/>
      <c r="HR504" s="136"/>
      <c r="HS504" s="136"/>
      <c r="HT504" s="136"/>
      <c r="HU504" s="136"/>
      <c r="HV504" s="136"/>
      <c r="HW504" s="136"/>
      <c r="HX504" s="136"/>
      <c r="HY504" s="136"/>
      <c r="HZ504" s="136"/>
      <c r="IA504" s="136"/>
      <c r="IB504" s="136"/>
      <c r="IC504" s="136"/>
      <c r="ID504" s="136"/>
      <c r="IE504" s="136"/>
      <c r="IF504" s="136"/>
      <c r="IG504" s="136"/>
      <c r="IH504" s="136"/>
      <c r="II504" s="136"/>
      <c r="IJ504" s="136"/>
      <c r="IK504" s="136"/>
      <c r="IL504" s="136"/>
      <c r="IM504" s="136"/>
      <c r="IN504" s="136"/>
      <c r="IO504" s="136"/>
      <c r="IP504" s="136"/>
      <c r="IQ504" s="136"/>
      <c r="IR504" s="136"/>
      <c r="IS504" s="136"/>
      <c r="IT504" s="136"/>
      <c r="IU504" s="136"/>
      <c r="IV504" s="136"/>
      <c r="IW504" s="136"/>
      <c r="IX504" s="136"/>
      <c r="IY504" s="136"/>
      <c r="IZ504" s="136"/>
      <c r="JA504" s="136"/>
      <c r="JB504" s="136"/>
      <c r="JC504" s="136"/>
      <c r="JD504" s="136"/>
      <c r="JE504" s="136"/>
      <c r="JF504" s="136"/>
      <c r="JG504" s="136"/>
      <c r="JH504" s="136"/>
      <c r="JI504" s="136"/>
      <c r="JJ504" s="136"/>
      <c r="JK504" s="136"/>
      <c r="JL504" s="136"/>
      <c r="JM504" s="136"/>
      <c r="JN504" s="136"/>
      <c r="JO504" s="136"/>
      <c r="JP504" s="136"/>
      <c r="JQ504" s="136"/>
      <c r="JR504" s="136"/>
      <c r="JS504" s="136"/>
      <c r="JT504" s="136"/>
      <c r="JU504" s="136"/>
      <c r="JV504" s="136"/>
      <c r="JW504" s="136"/>
      <c r="JX504" s="136"/>
      <c r="JY504" s="136"/>
      <c r="JZ504" s="136"/>
      <c r="KA504" s="136"/>
      <c r="KB504" s="136"/>
      <c r="KC504" s="136"/>
      <c r="KD504" s="136"/>
      <c r="KE504" s="136"/>
      <c r="KF504" s="136"/>
      <c r="KG504" s="136"/>
      <c r="KH504" s="136"/>
      <c r="KI504" s="136"/>
      <c r="KJ504" s="136"/>
      <c r="KK504" s="136"/>
      <c r="KL504" s="136"/>
      <c r="KM504" s="136"/>
      <c r="KN504" s="136"/>
      <c r="KO504" s="136"/>
      <c r="KP504" s="136"/>
      <c r="KQ504" s="136"/>
      <c r="KR504" s="136"/>
      <c r="KS504" s="136"/>
      <c r="KT504" s="136"/>
      <c r="KU504" s="136"/>
      <c r="KV504" s="136"/>
      <c r="KW504" s="136"/>
      <c r="KX504" s="136"/>
      <c r="KY504" s="136"/>
      <c r="KZ504" s="136"/>
      <c r="LA504" s="136"/>
      <c r="LB504" s="136"/>
      <c r="LC504" s="136"/>
      <c r="LD504" s="136"/>
      <c r="LE504" s="136"/>
      <c r="LF504" s="136"/>
      <c r="LG504" s="136"/>
      <c r="LH504" s="136"/>
      <c r="LI504" s="136"/>
      <c r="LJ504" s="136"/>
      <c r="LK504" s="136"/>
      <c r="LL504" s="136"/>
      <c r="LM504" s="136"/>
      <c r="LN504" s="136"/>
      <c r="LO504" s="136"/>
      <c r="LP504" s="136"/>
      <c r="LQ504" s="136"/>
      <c r="LR504" s="136"/>
      <c r="LS504" s="136"/>
      <c r="LT504" s="136"/>
      <c r="LU504" s="136"/>
      <c r="LV504" s="136"/>
      <c r="LW504" s="136"/>
      <c r="LX504" s="136"/>
      <c r="LY504" s="136"/>
      <c r="LZ504" s="136"/>
      <c r="MA504" s="136"/>
      <c r="MB504" s="136"/>
      <c r="MC504" s="136"/>
      <c r="MD504" s="136"/>
      <c r="ME504" s="136"/>
      <c r="MF504" s="136"/>
      <c r="MG504" s="136"/>
      <c r="MH504" s="136"/>
      <c r="MI504" s="136"/>
      <c r="MJ504" s="136"/>
      <c r="MK504" s="136"/>
      <c r="ML504" s="136"/>
      <c r="MM504" s="136"/>
      <c r="MN504" s="136"/>
      <c r="MO504" s="136"/>
      <c r="MP504" s="136"/>
      <c r="MQ504" s="136"/>
      <c r="MR504" s="136"/>
      <c r="MS504" s="136"/>
      <c r="MT504" s="136"/>
      <c r="MU504" s="136"/>
      <c r="MV504" s="136"/>
      <c r="MW504" s="136"/>
      <c r="MX504" s="136"/>
      <c r="MY504" s="136"/>
      <c r="MZ504" s="136"/>
      <c r="NA504" s="136"/>
      <c r="NB504" s="136"/>
      <c r="NC504" s="136"/>
      <c r="ND504" s="136"/>
      <c r="NE504" s="136"/>
      <c r="NF504" s="136"/>
      <c r="NG504" s="136"/>
      <c r="NH504" s="136"/>
      <c r="NI504" s="136"/>
      <c r="NJ504" s="136"/>
      <c r="NK504" s="136"/>
      <c r="NL504" s="136"/>
      <c r="NM504" s="136"/>
      <c r="NN504" s="136"/>
      <c r="NO504" s="136"/>
      <c r="NP504" s="136"/>
      <c r="NQ504" s="136"/>
      <c r="NR504" s="136"/>
      <c r="NS504" s="136"/>
      <c r="NT504" s="136"/>
      <c r="NU504" s="136"/>
      <c r="NV504" s="136"/>
      <c r="NW504" s="136"/>
      <c r="NX504" s="136"/>
      <c r="NY504" s="136"/>
      <c r="NZ504" s="136"/>
      <c r="OA504" s="136"/>
      <c r="OB504" s="136"/>
      <c r="OC504" s="136"/>
      <c r="OD504" s="136"/>
      <c r="OE504" s="136"/>
      <c r="OF504" s="136"/>
      <c r="OG504" s="136"/>
      <c r="OH504" s="136"/>
      <c r="OI504" s="136"/>
      <c r="OJ504" s="136"/>
      <c r="OK504" s="136"/>
      <c r="OL504" s="136"/>
      <c r="OM504" s="136"/>
      <c r="ON504" s="136"/>
    </row>
    <row r="505" spans="1:404" ht="20.25" customHeight="1">
      <c r="A505" s="17">
        <v>40321</v>
      </c>
      <c r="B505" s="18" t="s">
        <v>394</v>
      </c>
      <c r="C505" s="19">
        <v>1</v>
      </c>
      <c r="D505" s="14">
        <v>-3.3682799999999999</v>
      </c>
      <c r="E505" s="15">
        <v>-60.193199999999997</v>
      </c>
      <c r="F505" s="11" t="s">
        <v>29</v>
      </c>
      <c r="G505" s="13">
        <v>18</v>
      </c>
      <c r="H505" s="11" t="s">
        <v>30</v>
      </c>
      <c r="I505" s="12" t="s">
        <v>30</v>
      </c>
      <c r="J505" s="12" t="s">
        <v>1931</v>
      </c>
      <c r="K505" s="16" t="s">
        <v>546</v>
      </c>
      <c r="L505" s="136">
        <v>0</v>
      </c>
      <c r="M505" s="20" t="s">
        <v>15</v>
      </c>
      <c r="N505" s="21" t="s">
        <v>15</v>
      </c>
      <c r="O505" s="21" t="s">
        <v>15</v>
      </c>
      <c r="P505" s="21" t="s">
        <v>15</v>
      </c>
      <c r="Q505" s="21" t="s">
        <v>15</v>
      </c>
      <c r="R505" s="228" t="s">
        <v>15</v>
      </c>
      <c r="S505" s="228" t="s">
        <v>15</v>
      </c>
      <c r="T505" s="228" t="s">
        <v>15</v>
      </c>
      <c r="U505" s="228" t="s">
        <v>15</v>
      </c>
      <c r="V505" s="21" t="s">
        <v>15</v>
      </c>
      <c r="W505" s="21" t="s">
        <v>15</v>
      </c>
      <c r="X505" s="20">
        <v>1.29</v>
      </c>
      <c r="Y505" s="20">
        <v>4.91</v>
      </c>
      <c r="Z505" s="228">
        <v>24</v>
      </c>
      <c r="AA505" s="20">
        <v>20</v>
      </c>
      <c r="AB505" s="20">
        <v>6.7</v>
      </c>
      <c r="AC505" s="20">
        <v>28.54</v>
      </c>
      <c r="AD505" s="20">
        <v>0.06</v>
      </c>
      <c r="AE505" s="20">
        <v>1.01</v>
      </c>
      <c r="AF505" s="20">
        <v>1.28</v>
      </c>
      <c r="AG505" s="28" t="s">
        <v>1900</v>
      </c>
      <c r="AH505" s="20">
        <v>2.29</v>
      </c>
      <c r="AI505" s="204">
        <v>6.61</v>
      </c>
      <c r="AJ505" s="20">
        <v>0.8</v>
      </c>
      <c r="AK505" s="20">
        <v>1.29</v>
      </c>
      <c r="AL505" s="20">
        <v>0.69</v>
      </c>
      <c r="AM505" s="204">
        <v>0.26055247999999998</v>
      </c>
      <c r="AN505" s="21" t="s">
        <v>15</v>
      </c>
      <c r="AO505" s="229" t="s">
        <v>15</v>
      </c>
      <c r="AP505" s="229" t="s">
        <v>15</v>
      </c>
      <c r="AQ505" s="204">
        <v>46.9</v>
      </c>
      <c r="AR505" s="261" t="str">
        <f t="shared" si="67"/>
        <v>NaN</v>
      </c>
      <c r="AS505" s="20">
        <v>4.33</v>
      </c>
      <c r="AT505" s="21" t="s">
        <v>15</v>
      </c>
      <c r="AU505" s="21" t="s">
        <v>15</v>
      </c>
      <c r="AV505" s="21" t="s">
        <v>15</v>
      </c>
      <c r="AW505" s="204">
        <f t="shared" si="96"/>
        <v>14.444332407828929</v>
      </c>
      <c r="AX505" s="20">
        <v>13.319000000000001</v>
      </c>
      <c r="AY505" s="20">
        <v>0.20202000000000001</v>
      </c>
      <c r="AZ505" s="217">
        <f t="shared" si="102"/>
        <v>3.0525246085782696E-2</v>
      </c>
      <c r="BA505" s="20">
        <v>13.11698</v>
      </c>
      <c r="BB505" s="248">
        <f t="shared" ref="BB505:BB524" si="155">(BA505*62.004*0.001)/0.2259</f>
        <v>3.6002887468791505</v>
      </c>
      <c r="BC505" s="20">
        <v>0.33</v>
      </c>
      <c r="BD505" s="206">
        <f t="shared" si="104"/>
        <v>9.6105593376264953E-2</v>
      </c>
      <c r="BE505" s="20">
        <v>105.44</v>
      </c>
      <c r="BF505" s="206">
        <f>(BE505*92.0815*0.001)/0.30501</f>
        <v>31.83198373823809</v>
      </c>
      <c r="BG505" s="217">
        <f t="shared" si="107"/>
        <v>0.38887266803673742</v>
      </c>
      <c r="BH505" s="21" t="s">
        <v>15</v>
      </c>
      <c r="BI505" s="21" t="s">
        <v>15</v>
      </c>
      <c r="BJ505" s="309">
        <v>21.497769999999999</v>
      </c>
      <c r="BK505" s="309">
        <v>1594365000</v>
      </c>
      <c r="BL505" s="309">
        <v>272212200</v>
      </c>
      <c r="BM505" s="309">
        <v>0.48217759999999998</v>
      </c>
      <c r="BN505" s="309">
        <v>0.1970761</v>
      </c>
      <c r="BO505" s="309">
        <v>0.16969210000000001</v>
      </c>
      <c r="BP505" s="309">
        <v>0.13857320000000001</v>
      </c>
      <c r="BQ505" s="309">
        <v>3.983988E-6</v>
      </c>
      <c r="BR505" s="309">
        <v>1.247701E-2</v>
      </c>
      <c r="BS505" s="136">
        <v>10.449109077453601</v>
      </c>
      <c r="BT505" s="136">
        <v>11.029985745747901</v>
      </c>
      <c r="BU505" s="136">
        <v>0.112139257291953</v>
      </c>
      <c r="BV505" s="136">
        <v>0.223026325305303</v>
      </c>
      <c r="BW505" s="136">
        <v>0.24982485671838101</v>
      </c>
      <c r="BX505" s="136">
        <v>63.306417686137998</v>
      </c>
      <c r="BY505" s="136">
        <v>3979.6776633955901</v>
      </c>
      <c r="BZ505" s="136">
        <v>1.25093128478458E-2</v>
      </c>
      <c r="CA505" s="136">
        <v>2.5259387709671E-2</v>
      </c>
      <c r="CB505" s="136">
        <v>3309349.4811288398</v>
      </c>
      <c r="CC505" s="136">
        <v>84.566997684559496</v>
      </c>
      <c r="CD505" s="136">
        <v>41.9385111195039</v>
      </c>
      <c r="CE505" s="136">
        <v>7.3602150000000002</v>
      </c>
      <c r="CF505" s="136">
        <v>80.710480000000004</v>
      </c>
      <c r="CG505" s="136">
        <v>146.44500500000001</v>
      </c>
      <c r="CH505" s="136">
        <v>26.7</v>
      </c>
      <c r="CI505" s="136">
        <v>28.0227586206897</v>
      </c>
      <c r="CJ505" s="136">
        <v>27.5321329639889</v>
      </c>
      <c r="CK505" s="136">
        <v>7.9200000000000007E-2</v>
      </c>
      <c r="CL505" s="136">
        <v>9.3420000000000005</v>
      </c>
      <c r="CM505" s="136">
        <v>34.077599999999997</v>
      </c>
      <c r="CN505" s="136">
        <v>0</v>
      </c>
      <c r="CO505" s="136">
        <v>26454.094487999999</v>
      </c>
      <c r="CP505" s="136">
        <v>66753.164904999998</v>
      </c>
      <c r="CQ505" s="136">
        <v>86</v>
      </c>
      <c r="CR505" s="136">
        <v>80.137931034482804</v>
      </c>
      <c r="CS505" s="136">
        <v>79.595567867035996</v>
      </c>
      <c r="CT505" s="136">
        <v>1003.3</v>
      </c>
      <c r="CU505" s="136">
        <v>1005.2110344827601</v>
      </c>
      <c r="CV505" s="136">
        <v>1006.0520775623301</v>
      </c>
      <c r="CW505" s="136">
        <v>0.7</v>
      </c>
      <c r="CX505" s="136">
        <v>1.1717241379310299</v>
      </c>
      <c r="CY505" s="136">
        <v>1.45678670360111</v>
      </c>
      <c r="CZ505" s="136">
        <v>192</v>
      </c>
      <c r="DA505" s="136">
        <v>155.172413793103</v>
      </c>
      <c r="DB505" s="136">
        <v>180.357340720222</v>
      </c>
      <c r="DC505" s="136">
        <v>0</v>
      </c>
      <c r="DD505" s="136">
        <v>2981.8</v>
      </c>
      <c r="DE505" s="136">
        <v>7001.7749999999996</v>
      </c>
      <c r="DF505" s="136">
        <v>0</v>
      </c>
      <c r="DG505" s="136">
        <v>27052.974999999999</v>
      </c>
      <c r="DH505" s="136">
        <v>63621.324999999997</v>
      </c>
      <c r="DI505" s="136">
        <v>448.125</v>
      </c>
      <c r="DJ505" s="136">
        <v>66289.774999999994</v>
      </c>
      <c r="DK505" s="136">
        <v>163637.9</v>
      </c>
      <c r="DL505" s="136">
        <v>424.9</v>
      </c>
      <c r="DM505" s="136">
        <v>61360.525000000001</v>
      </c>
      <c r="DN505" s="136">
        <v>153150.17499999999</v>
      </c>
      <c r="DO505" s="136">
        <v>0</v>
      </c>
      <c r="DP505" s="136">
        <v>1722.596</v>
      </c>
      <c r="DQ505" s="136">
        <v>4103.6750000000002</v>
      </c>
      <c r="DR505" s="136">
        <v>0</v>
      </c>
      <c r="DS505" s="136">
        <v>53.414000000000001</v>
      </c>
      <c r="DT505" s="136">
        <v>127.527</v>
      </c>
      <c r="DU505" s="136">
        <v>0</v>
      </c>
      <c r="DV505" s="136">
        <v>278.27499999999998</v>
      </c>
      <c r="DW505" s="136">
        <v>661.75</v>
      </c>
      <c r="DX505" s="136">
        <v>0</v>
      </c>
      <c r="DY505" s="136">
        <v>4500.875</v>
      </c>
      <c r="DZ505" s="136">
        <v>9408.0499999999993</v>
      </c>
      <c r="EA505" s="136">
        <v>0</v>
      </c>
      <c r="EB505" s="136">
        <v>8393.3250000000007</v>
      </c>
      <c r="EC505" s="136">
        <v>21051.15</v>
      </c>
      <c r="ED505" s="145">
        <v>0</v>
      </c>
      <c r="EE505" s="145">
        <v>0</v>
      </c>
      <c r="EF505" s="145">
        <v>0</v>
      </c>
      <c r="EG505" s="145">
        <v>6.5014882312904438</v>
      </c>
      <c r="EH505" s="145">
        <v>13.002976462580888</v>
      </c>
      <c r="EI505" s="145">
        <v>0</v>
      </c>
      <c r="EJ505" s="145">
        <v>0</v>
      </c>
      <c r="EK505" s="145">
        <v>0</v>
      </c>
      <c r="EL505" s="145">
        <v>0</v>
      </c>
      <c r="EM505" s="145">
        <v>201.54613517000377</v>
      </c>
      <c r="EN505" s="145">
        <v>0</v>
      </c>
      <c r="EO505" s="145">
        <v>227.55208809516554</v>
      </c>
      <c r="EP505" s="145">
        <v>39.008929387742661</v>
      </c>
      <c r="EQ505" s="149">
        <v>13.002976462580888</v>
      </c>
      <c r="ER505" s="145">
        <v>0</v>
      </c>
      <c r="ES505" s="145">
        <v>13.002976462580888</v>
      </c>
      <c r="ET505" s="145">
        <v>0</v>
      </c>
      <c r="EU505" s="145">
        <v>0</v>
      </c>
      <c r="EV505" s="145">
        <v>0</v>
      </c>
      <c r="EW505" s="145">
        <v>6.5014882312904438</v>
      </c>
      <c r="EX505" s="145">
        <v>0</v>
      </c>
      <c r="EY505" s="145">
        <v>0</v>
      </c>
      <c r="EZ505" s="145">
        <v>0</v>
      </c>
      <c r="FA505" s="145">
        <v>0</v>
      </c>
      <c r="FB505" s="145">
        <v>0</v>
      </c>
      <c r="FC505" s="145">
        <v>6.5014882312904438</v>
      </c>
      <c r="FD505" s="145">
        <v>0</v>
      </c>
      <c r="FE505" s="145">
        <v>0</v>
      </c>
      <c r="FF505" s="145">
        <v>6.5014882312904438</v>
      </c>
      <c r="FG505" s="145">
        <v>0</v>
      </c>
      <c r="FH505" s="145">
        <v>6.5014882312904438</v>
      </c>
      <c r="FI505" s="145">
        <v>0</v>
      </c>
      <c r="FJ505" s="145">
        <v>0</v>
      </c>
      <c r="FK505" s="145">
        <v>0</v>
      </c>
      <c r="FL505" s="145">
        <v>0</v>
      </c>
      <c r="FM505" s="145">
        <v>0</v>
      </c>
      <c r="FN505" s="145">
        <v>0</v>
      </c>
      <c r="FO505" s="145">
        <v>0</v>
      </c>
      <c r="FP505" s="145">
        <v>0</v>
      </c>
      <c r="FQ505" s="145">
        <v>0</v>
      </c>
      <c r="FR505" s="145">
        <v>0</v>
      </c>
      <c r="FS505" s="145">
        <v>6.5014882312904438</v>
      </c>
      <c r="FT505" s="145">
        <v>0</v>
      </c>
      <c r="FU505" s="145">
        <v>0</v>
      </c>
      <c r="FV505" s="145">
        <v>0</v>
      </c>
      <c r="FW505" s="145">
        <v>0</v>
      </c>
      <c r="FX505" s="145">
        <v>6.5014882312904438</v>
      </c>
      <c r="FY505" s="145">
        <v>0</v>
      </c>
      <c r="FZ505" s="145">
        <v>0</v>
      </c>
      <c r="GA505" s="145">
        <v>0</v>
      </c>
      <c r="GB505" s="145">
        <v>65.014882312904447</v>
      </c>
      <c r="GC505" s="145">
        <v>0</v>
      </c>
      <c r="GD505" s="145">
        <v>0</v>
      </c>
      <c r="GE505" s="145">
        <v>0</v>
      </c>
      <c r="GF505" s="145">
        <v>0</v>
      </c>
      <c r="GG505" s="145">
        <v>0</v>
      </c>
      <c r="GH505" s="145">
        <v>0</v>
      </c>
      <c r="GI505" s="145">
        <v>0</v>
      </c>
      <c r="GJ505" s="145">
        <v>0</v>
      </c>
      <c r="GK505" s="145">
        <v>13.002976462580888</v>
      </c>
      <c r="GL505" s="145">
        <v>0</v>
      </c>
      <c r="GM505" s="145">
        <v>0</v>
      </c>
      <c r="GN505" s="145">
        <v>0</v>
      </c>
      <c r="GO505" s="145">
        <v>0</v>
      </c>
      <c r="GP505" s="145">
        <v>0</v>
      </c>
      <c r="GQ505" s="145">
        <v>0</v>
      </c>
      <c r="GR505" s="145">
        <v>0</v>
      </c>
      <c r="GS505" s="145">
        <v>0</v>
      </c>
      <c r="GT505" s="145">
        <v>0</v>
      </c>
      <c r="GU505" s="145">
        <v>0</v>
      </c>
      <c r="GV505" s="145">
        <v>0</v>
      </c>
      <c r="GW505" s="145">
        <v>0</v>
      </c>
      <c r="GX505" s="145">
        <v>0</v>
      </c>
      <c r="GY505" s="145">
        <v>0</v>
      </c>
      <c r="GZ505" s="145">
        <v>0</v>
      </c>
      <c r="HA505" s="145">
        <v>0</v>
      </c>
      <c r="HB505" s="145">
        <v>0</v>
      </c>
      <c r="HC505" s="145">
        <v>6.5014882312904438</v>
      </c>
      <c r="HD505" s="145">
        <v>0</v>
      </c>
      <c r="HE505" s="145">
        <v>0</v>
      </c>
      <c r="HF505" s="145">
        <v>0</v>
      </c>
      <c r="HG505" s="145">
        <v>0</v>
      </c>
      <c r="HH505" s="145">
        <v>6.5014882312904438</v>
      </c>
      <c r="HI505" s="145">
        <v>0</v>
      </c>
      <c r="HJ505" s="145">
        <v>0</v>
      </c>
      <c r="HK505" s="145">
        <v>6.5014882312904438</v>
      </c>
      <c r="HL505" s="145">
        <v>39.008929387742661</v>
      </c>
      <c r="HM505" s="145">
        <v>0</v>
      </c>
      <c r="HN505" s="145">
        <v>143.03274108838977</v>
      </c>
      <c r="HO505" s="145">
        <v>0</v>
      </c>
      <c r="HP505" s="145">
        <v>0</v>
      </c>
      <c r="HQ505" s="145">
        <v>0</v>
      </c>
      <c r="HR505" s="145">
        <v>0</v>
      </c>
      <c r="HS505" s="145">
        <v>6.5014882312904438</v>
      </c>
      <c r="HT505" s="145">
        <v>0</v>
      </c>
      <c r="HU505" s="145">
        <v>0</v>
      </c>
      <c r="HV505" s="145">
        <v>0</v>
      </c>
      <c r="HW505" s="145">
        <v>0</v>
      </c>
      <c r="HX505" s="145">
        <v>19.504464693871331</v>
      </c>
      <c r="HY505" s="145">
        <v>13.002976462580888</v>
      </c>
      <c r="HZ505" s="145">
        <v>0</v>
      </c>
      <c r="IA505" s="145">
        <v>0</v>
      </c>
      <c r="IB505" s="145">
        <v>0</v>
      </c>
      <c r="IC505" s="145">
        <v>0</v>
      </c>
      <c r="ID505" s="145">
        <v>0</v>
      </c>
      <c r="IE505" s="145">
        <v>0</v>
      </c>
      <c r="IF505" s="145">
        <v>0</v>
      </c>
      <c r="IG505" s="145">
        <v>6.5014882312904438</v>
      </c>
      <c r="IH505" s="145">
        <v>0</v>
      </c>
      <c r="II505" s="145">
        <v>0</v>
      </c>
      <c r="IJ505" s="145">
        <v>0</v>
      </c>
      <c r="IK505" s="145">
        <v>0</v>
      </c>
      <c r="IL505" s="145">
        <v>0</v>
      </c>
      <c r="IM505" s="145">
        <v>0</v>
      </c>
      <c r="IN505" s="145">
        <v>0</v>
      </c>
      <c r="IO505" s="145">
        <v>0</v>
      </c>
      <c r="IP505" s="145">
        <v>0</v>
      </c>
      <c r="IQ505" s="145">
        <v>0</v>
      </c>
      <c r="IR505" s="145">
        <v>0</v>
      </c>
      <c r="IS505" s="145">
        <v>0</v>
      </c>
      <c r="IT505" s="145">
        <v>0</v>
      </c>
      <c r="IU505" s="145">
        <v>0</v>
      </c>
      <c r="IV505" s="145">
        <v>0</v>
      </c>
      <c r="IW505" s="145">
        <v>0</v>
      </c>
      <c r="IX505" s="145">
        <v>0</v>
      </c>
      <c r="IY505" s="145">
        <v>0</v>
      </c>
      <c r="IZ505" s="145">
        <v>0</v>
      </c>
      <c r="JA505" s="145">
        <v>0</v>
      </c>
      <c r="JB505" s="145">
        <v>0</v>
      </c>
      <c r="JC505" s="145">
        <v>0</v>
      </c>
      <c r="JD505" s="145">
        <v>0</v>
      </c>
      <c r="JE505" s="145">
        <v>0</v>
      </c>
      <c r="JF505" s="145">
        <v>0</v>
      </c>
      <c r="JG505" s="145">
        <v>0</v>
      </c>
      <c r="JH505" s="145">
        <v>0</v>
      </c>
      <c r="JI505" s="145">
        <v>0</v>
      </c>
      <c r="JJ505" s="145">
        <v>0</v>
      </c>
      <c r="JK505" s="145">
        <v>0</v>
      </c>
      <c r="JL505" s="145">
        <v>0</v>
      </c>
      <c r="JM505" s="145">
        <v>0</v>
      </c>
      <c r="JN505" s="145">
        <v>0</v>
      </c>
      <c r="JO505" s="145">
        <v>13.002976462580888</v>
      </c>
      <c r="JP505" s="145">
        <v>26.005952925161775</v>
      </c>
      <c r="JQ505" s="145">
        <v>6.5014882312904438</v>
      </c>
      <c r="JR505" s="145">
        <v>0</v>
      </c>
      <c r="JS505" s="145">
        <v>45.510417619033106</v>
      </c>
      <c r="JT505" s="145">
        <v>6.5014882312904438</v>
      </c>
      <c r="JU505" s="145">
        <v>0</v>
      </c>
      <c r="JV505" s="145">
        <v>65.014882312904447</v>
      </c>
      <c r="JW505" s="145">
        <v>0</v>
      </c>
      <c r="JX505" s="145">
        <v>0</v>
      </c>
      <c r="JY505" s="145">
        <v>0</v>
      </c>
      <c r="JZ505" s="145">
        <v>0</v>
      </c>
      <c r="KA505" s="145">
        <v>0</v>
      </c>
      <c r="KB505" s="145">
        <v>0</v>
      </c>
      <c r="KC505" s="145">
        <v>0</v>
      </c>
      <c r="KD505" s="145">
        <v>0</v>
      </c>
      <c r="KE505" s="145">
        <v>0</v>
      </c>
      <c r="KF505" s="145">
        <v>0</v>
      </c>
      <c r="KG505" s="145">
        <v>0</v>
      </c>
      <c r="KH505" s="145">
        <v>0</v>
      </c>
      <c r="KI505" s="145">
        <v>0</v>
      </c>
      <c r="KJ505" s="145">
        <v>6.5014882312904438</v>
      </c>
      <c r="KK505" s="145">
        <v>78.017858775485323</v>
      </c>
      <c r="KL505" s="145">
        <v>0</v>
      </c>
      <c r="KM505" s="145">
        <v>26.005952925161775</v>
      </c>
      <c r="KN505" s="145">
        <v>65.014882312904447</v>
      </c>
      <c r="KO505" s="145">
        <v>305.56994687065088</v>
      </c>
      <c r="KP505" s="145">
        <v>0</v>
      </c>
      <c r="KQ505" s="145">
        <v>0</v>
      </c>
      <c r="KR505" s="145">
        <v>0</v>
      </c>
      <c r="KS505" s="145">
        <v>0</v>
      </c>
      <c r="KT505" s="145">
        <v>0</v>
      </c>
      <c r="KU505" s="145">
        <v>0</v>
      </c>
      <c r="KV505" s="145">
        <v>13.002976462580888</v>
      </c>
      <c r="KW505" s="145">
        <v>0</v>
      </c>
      <c r="KX505" s="145">
        <v>0</v>
      </c>
      <c r="KY505" s="145">
        <v>0</v>
      </c>
      <c r="KZ505" s="145">
        <v>26.005952925161775</v>
      </c>
      <c r="LA505" s="145">
        <v>0</v>
      </c>
      <c r="LB505" s="145">
        <v>0</v>
      </c>
      <c r="LC505" s="145">
        <v>0</v>
      </c>
      <c r="LD505" s="145">
        <v>32.507441156452224</v>
      </c>
      <c r="LE505" s="145">
        <v>58.513394081613995</v>
      </c>
      <c r="LF505" s="145">
        <v>0</v>
      </c>
      <c r="LG505" s="145">
        <v>0</v>
      </c>
      <c r="LH505" s="145">
        <v>0</v>
      </c>
      <c r="LI505" s="145">
        <v>0</v>
      </c>
      <c r="LJ505" s="145">
        <v>0</v>
      </c>
      <c r="LK505" s="145">
        <v>0</v>
      </c>
      <c r="LL505" s="146">
        <v>39.008929387742661</v>
      </c>
      <c r="LM505" s="145">
        <v>0</v>
      </c>
      <c r="LN505" s="145">
        <v>0</v>
      </c>
      <c r="LO505" s="145">
        <v>0</v>
      </c>
      <c r="LP505" s="145">
        <v>0</v>
      </c>
      <c r="LQ505" s="145">
        <v>0</v>
      </c>
      <c r="LR505" s="145">
        <v>0</v>
      </c>
      <c r="LS505" s="145">
        <v>0</v>
      </c>
      <c r="LT505" s="145">
        <v>0</v>
      </c>
      <c r="LU505" s="145">
        <v>0</v>
      </c>
      <c r="LV505" s="145">
        <v>0</v>
      </c>
      <c r="LW505" s="145">
        <v>0</v>
      </c>
      <c r="LX505" s="145">
        <v>0</v>
      </c>
      <c r="LY505" s="145">
        <v>0</v>
      </c>
      <c r="LZ505" s="145">
        <v>0</v>
      </c>
      <c r="MA505" s="145">
        <v>0</v>
      </c>
      <c r="MB505" s="145">
        <v>0</v>
      </c>
      <c r="MC505" s="145">
        <v>19.504464693871331</v>
      </c>
      <c r="MD505" s="145">
        <v>0</v>
      </c>
      <c r="ME505" s="145">
        <v>6.5014882312904438</v>
      </c>
      <c r="MF505" s="145">
        <v>6.5014882312904438</v>
      </c>
      <c r="MG505" s="145">
        <v>6.5014882312904438</v>
      </c>
      <c r="MH505" s="145">
        <v>0</v>
      </c>
      <c r="MI505" s="145">
        <v>0</v>
      </c>
      <c r="MJ505" s="145">
        <v>52.011905850323551</v>
      </c>
      <c r="MK505" s="145">
        <v>0</v>
      </c>
      <c r="ML505" s="145">
        <v>0</v>
      </c>
      <c r="MM505" s="145">
        <v>0</v>
      </c>
      <c r="MN505" s="145">
        <v>0</v>
      </c>
      <c r="MO505" s="145">
        <v>0</v>
      </c>
      <c r="MP505" s="145">
        <v>0</v>
      </c>
      <c r="MQ505" s="145">
        <v>0</v>
      </c>
      <c r="MR505" s="145">
        <v>0</v>
      </c>
      <c r="MS505" s="145">
        <v>0</v>
      </c>
      <c r="MT505" s="145">
        <v>0</v>
      </c>
      <c r="MU505" s="145">
        <v>13.002976462580888</v>
      </c>
      <c r="MV505" s="145">
        <v>0</v>
      </c>
      <c r="MW505" s="145">
        <v>0</v>
      </c>
      <c r="MX505" s="145">
        <v>0</v>
      </c>
      <c r="MY505" s="145">
        <v>0</v>
      </c>
      <c r="MZ505" s="145">
        <v>0</v>
      </c>
      <c r="NA505" s="145">
        <v>0</v>
      </c>
      <c r="NB505" s="145">
        <v>0</v>
      </c>
      <c r="NC505" s="145">
        <v>0</v>
      </c>
      <c r="ND505" s="145">
        <v>0</v>
      </c>
      <c r="NE505" s="145">
        <v>0</v>
      </c>
      <c r="NF505" s="145">
        <v>0</v>
      </c>
      <c r="NG505" s="145">
        <v>0</v>
      </c>
      <c r="NH505" s="145">
        <v>0</v>
      </c>
      <c r="NI505" s="145">
        <v>0</v>
      </c>
      <c r="NJ505" s="145">
        <v>0</v>
      </c>
      <c r="NK505" s="145">
        <v>0</v>
      </c>
      <c r="NL505" s="145">
        <v>0</v>
      </c>
      <c r="NM505" s="145">
        <v>0</v>
      </c>
      <c r="NN505" s="145">
        <v>0</v>
      </c>
      <c r="NO505" s="145">
        <v>0</v>
      </c>
      <c r="NP505" s="145">
        <v>0</v>
      </c>
      <c r="NQ505" s="145">
        <v>0</v>
      </c>
      <c r="NR505" s="145">
        <v>0</v>
      </c>
      <c r="NS505" s="145">
        <v>0</v>
      </c>
      <c r="NT505" s="145">
        <v>0</v>
      </c>
      <c r="NU505" s="145">
        <v>0</v>
      </c>
      <c r="NV505" s="145">
        <v>0</v>
      </c>
      <c r="NW505" s="145">
        <v>0</v>
      </c>
      <c r="NX505" s="145">
        <v>0</v>
      </c>
      <c r="NY505" s="145">
        <v>6.5014882312904438</v>
      </c>
      <c r="NZ505" s="145">
        <v>0</v>
      </c>
      <c r="OA505" s="145">
        <v>0</v>
      </c>
      <c r="OB505" s="145">
        <v>0</v>
      </c>
      <c r="OC505" s="145">
        <v>0</v>
      </c>
      <c r="OD505" s="145">
        <v>0</v>
      </c>
      <c r="OE505" s="145">
        <v>0</v>
      </c>
      <c r="OF505" s="145">
        <v>0</v>
      </c>
      <c r="OG505" s="145">
        <v>0</v>
      </c>
      <c r="OH505" s="145">
        <v>0</v>
      </c>
      <c r="OI505" s="145">
        <v>0</v>
      </c>
      <c r="OJ505" s="145">
        <v>0</v>
      </c>
      <c r="OK505" s="145">
        <v>0</v>
      </c>
      <c r="OL505" s="145">
        <v>0</v>
      </c>
      <c r="OM505" s="145">
        <v>0</v>
      </c>
      <c r="ON505" s="145">
        <v>0</v>
      </c>
    </row>
    <row r="506" spans="1:404" ht="20.25" customHeight="1">
      <c r="A506" s="25">
        <v>40418</v>
      </c>
      <c r="B506" s="26" t="s">
        <v>162</v>
      </c>
      <c r="C506" s="27">
        <v>1</v>
      </c>
      <c r="D506" s="14">
        <v>-3.4979900000000002</v>
      </c>
      <c r="E506" s="23">
        <v>-60.241010000000003</v>
      </c>
      <c r="F506" s="11" t="s">
        <v>12</v>
      </c>
      <c r="G506" s="13">
        <v>1</v>
      </c>
      <c r="H506" s="11" t="s">
        <v>13</v>
      </c>
      <c r="I506" s="12" t="s">
        <v>613</v>
      </c>
      <c r="J506" s="12" t="s">
        <v>1929</v>
      </c>
      <c r="K506" s="24" t="s">
        <v>614</v>
      </c>
      <c r="L506" s="136">
        <v>1</v>
      </c>
      <c r="M506" s="28">
        <v>6.6</v>
      </c>
      <c r="N506" s="28">
        <v>1.5</v>
      </c>
      <c r="O506" s="28">
        <v>30.38</v>
      </c>
      <c r="P506" s="28">
        <v>39</v>
      </c>
      <c r="Q506" s="28">
        <v>0.45</v>
      </c>
      <c r="R506" s="239">
        <v>79.5</v>
      </c>
      <c r="S506" s="239">
        <v>5.98</v>
      </c>
      <c r="T506" s="239">
        <v>8.1</v>
      </c>
      <c r="U506" s="239">
        <v>1.9</v>
      </c>
      <c r="V506" s="21" t="s">
        <v>15</v>
      </c>
      <c r="W506" s="28">
        <v>6.68</v>
      </c>
      <c r="X506" s="205">
        <v>1.74763282</v>
      </c>
      <c r="Y506" s="29" t="s">
        <v>15</v>
      </c>
      <c r="Z506" s="28">
        <v>5.25</v>
      </c>
      <c r="AA506" s="28">
        <v>5.52</v>
      </c>
      <c r="AB506" s="29" t="s">
        <v>15</v>
      </c>
      <c r="AC506" s="28">
        <v>12.2</v>
      </c>
      <c r="AD506" s="29" t="s">
        <v>15</v>
      </c>
      <c r="AE506" s="28">
        <v>0.1</v>
      </c>
      <c r="AF506" s="28">
        <v>0.92</v>
      </c>
      <c r="AG506" s="28">
        <v>1.9E-2</v>
      </c>
      <c r="AH506" s="28">
        <v>0.85</v>
      </c>
      <c r="AI506" s="205">
        <v>3.68</v>
      </c>
      <c r="AJ506" s="28">
        <v>0.57999999999999996</v>
      </c>
      <c r="AK506" s="28">
        <v>1.19</v>
      </c>
      <c r="AL506" s="28">
        <v>0.71</v>
      </c>
      <c r="AM506" s="29" t="s">
        <v>15</v>
      </c>
      <c r="AN506" s="28">
        <v>0.39</v>
      </c>
      <c r="AO506" s="205">
        <v>14.038929310649856</v>
      </c>
      <c r="AP506" s="205">
        <v>5.7801798204675077</v>
      </c>
      <c r="AQ506" s="217">
        <f t="shared" ref="AQ506:AQ553" si="156">AO506+AP506</f>
        <v>19.819109131117365</v>
      </c>
      <c r="AR506" s="261">
        <f t="shared" si="67"/>
        <v>0.708353196794692</v>
      </c>
      <c r="AS506" s="205">
        <v>5.1570724284720262</v>
      </c>
      <c r="AT506" s="29" t="s">
        <v>15</v>
      </c>
      <c r="AU506" s="29" t="s">
        <v>15</v>
      </c>
      <c r="AV506" s="205">
        <v>6.4513712500000002</v>
      </c>
      <c r="AW506" s="204" t="str">
        <f t="shared" si="96"/>
        <v>NaN</v>
      </c>
      <c r="AX506" s="28">
        <v>1.17</v>
      </c>
      <c r="AY506" s="28">
        <v>0.12</v>
      </c>
      <c r="AZ506" s="217">
        <f t="shared" si="102"/>
        <v>1.8132014306969226E-2</v>
      </c>
      <c r="BA506" s="28">
        <v>1.06</v>
      </c>
      <c r="BB506" s="248">
        <f t="shared" si="155"/>
        <v>0.29094395750332003</v>
      </c>
      <c r="BC506" s="28">
        <v>0.2</v>
      </c>
      <c r="BD506" s="206">
        <f t="shared" si="104"/>
        <v>5.8245814167433303E-2</v>
      </c>
      <c r="BE506" s="28">
        <v>14.67</v>
      </c>
      <c r="BF506" s="206">
        <f t="shared" ref="BF506:BF524" si="157">(BE506*92.0815*0.001)/0.30501</f>
        <v>4.4288239893773982</v>
      </c>
      <c r="BG506" s="217" t="s">
        <v>15</v>
      </c>
      <c r="BH506" s="29" t="s">
        <v>15</v>
      </c>
      <c r="BI506" s="29" t="s">
        <v>15</v>
      </c>
      <c r="BJ506" s="309">
        <v>17.020820000000001</v>
      </c>
      <c r="BK506" s="309">
        <v>576267400</v>
      </c>
      <c r="BL506" s="309">
        <v>178324200</v>
      </c>
      <c r="BM506" s="309">
        <v>0.81986110000000001</v>
      </c>
      <c r="BN506" s="309">
        <v>6.995026E-2</v>
      </c>
      <c r="BO506" s="309">
        <v>5.6281280000000003E-2</v>
      </c>
      <c r="BP506" s="309">
        <v>5.0104959999999997E-2</v>
      </c>
      <c r="BQ506" s="309">
        <v>2.6996809999999999E-5</v>
      </c>
      <c r="BR506" s="309">
        <v>3.7755409999999999E-3</v>
      </c>
      <c r="BS506" s="136" t="s">
        <v>15</v>
      </c>
      <c r="BT506" s="136" t="s">
        <v>15</v>
      </c>
      <c r="BU506" s="136" t="s">
        <v>15</v>
      </c>
      <c r="BV506" s="136" t="s">
        <v>15</v>
      </c>
      <c r="BW506" s="136" t="s">
        <v>15</v>
      </c>
      <c r="BX506" s="136" t="s">
        <v>15</v>
      </c>
      <c r="BY506" s="136" t="s">
        <v>15</v>
      </c>
      <c r="BZ506" s="136" t="s">
        <v>15</v>
      </c>
      <c r="CA506" s="136" t="s">
        <v>15</v>
      </c>
      <c r="CB506" s="136" t="s">
        <v>15</v>
      </c>
      <c r="CC506" s="136" t="s">
        <v>15</v>
      </c>
      <c r="CD506" s="136" t="s">
        <v>15</v>
      </c>
      <c r="CE506" s="136">
        <v>0</v>
      </c>
      <c r="CF506" s="136">
        <v>48.748989000000002</v>
      </c>
      <c r="CG506" s="136">
        <v>215.99281999999999</v>
      </c>
      <c r="CH506" s="136">
        <v>26</v>
      </c>
      <c r="CI506" s="136">
        <v>29.34</v>
      </c>
      <c r="CJ506" s="136">
        <v>28.2470914127424</v>
      </c>
      <c r="CK506" s="136">
        <v>7.5600000000000001E-2</v>
      </c>
      <c r="CL506" s="136">
        <v>9.7416</v>
      </c>
      <c r="CM506" s="136">
        <v>29.393999999999998</v>
      </c>
      <c r="CN506" s="136">
        <v>0</v>
      </c>
      <c r="CO506" s="136">
        <v>32848.678614999997</v>
      </c>
      <c r="CP506" s="136">
        <v>72876.256477000003</v>
      </c>
      <c r="CQ506" s="136">
        <v>85</v>
      </c>
      <c r="CR506" s="136">
        <v>69.579310344827604</v>
      </c>
      <c r="CS506" s="136">
        <v>73.193905817174496</v>
      </c>
      <c r="CT506" s="136">
        <v>1005</v>
      </c>
      <c r="CU506" s="136">
        <v>1005.53379310345</v>
      </c>
      <c r="CV506" s="136">
        <v>1006.76509695291</v>
      </c>
      <c r="CW506" s="136">
        <v>0</v>
      </c>
      <c r="CX506" s="136">
        <v>1.4551724137930999</v>
      </c>
      <c r="CY506" s="136">
        <v>1.1063711911357299</v>
      </c>
      <c r="CZ506" s="136">
        <v>322</v>
      </c>
      <c r="DA506" s="136">
        <v>117.048275862069</v>
      </c>
      <c r="DB506" s="136">
        <v>146.00831024930699</v>
      </c>
      <c r="DC506" s="136">
        <v>0</v>
      </c>
      <c r="DD506" s="136">
        <v>3643.95</v>
      </c>
      <c r="DE506" s="136">
        <v>7429.95</v>
      </c>
      <c r="DF506" s="136">
        <v>0</v>
      </c>
      <c r="DG506" s="136">
        <v>33634.425000000003</v>
      </c>
      <c r="DH506" s="136">
        <v>73936.274999999994</v>
      </c>
      <c r="DI506" s="136">
        <v>446.82499999999999</v>
      </c>
      <c r="DJ506" s="136">
        <v>66585.574999999997</v>
      </c>
      <c r="DK506" s="136">
        <v>164439.85</v>
      </c>
      <c r="DL506" s="136">
        <v>412.4</v>
      </c>
      <c r="DM506" s="136">
        <v>60514.5</v>
      </c>
      <c r="DN506" s="136">
        <v>150170.95000000001</v>
      </c>
      <c r="DO506" s="136">
        <v>0</v>
      </c>
      <c r="DP506" s="136">
        <v>1974.886</v>
      </c>
      <c r="DQ506" s="136">
        <v>4098.1790000000001</v>
      </c>
      <c r="DR506" s="136">
        <v>0</v>
      </c>
      <c r="DS506" s="136">
        <v>55.820999999999998</v>
      </c>
      <c r="DT506" s="136">
        <v>113.97799999999999</v>
      </c>
      <c r="DU506" s="136">
        <v>0</v>
      </c>
      <c r="DV506" s="136">
        <v>288.42500000000001</v>
      </c>
      <c r="DW506" s="136">
        <v>588.54999999999995</v>
      </c>
      <c r="DX506" s="136">
        <v>0</v>
      </c>
      <c r="DY506" s="136">
        <v>6685</v>
      </c>
      <c r="DZ506" s="136">
        <v>11521.625</v>
      </c>
      <c r="EA506" s="136">
        <v>0</v>
      </c>
      <c r="EB506" s="136">
        <v>8919.4500000000007</v>
      </c>
      <c r="EC506" s="136">
        <v>22113.7</v>
      </c>
      <c r="ED506" s="140">
        <v>0</v>
      </c>
      <c r="EE506" s="140">
        <v>0</v>
      </c>
      <c r="EF506" s="140">
        <v>0</v>
      </c>
      <c r="EG506" s="140">
        <v>0</v>
      </c>
      <c r="EH506" s="140">
        <v>0</v>
      </c>
      <c r="EI506" s="140">
        <v>0</v>
      </c>
      <c r="EJ506" s="140">
        <v>0</v>
      </c>
      <c r="EK506" s="140">
        <v>0</v>
      </c>
      <c r="EL506" s="140">
        <v>0</v>
      </c>
      <c r="EM506" s="140">
        <v>47.400385128129166</v>
      </c>
      <c r="EN506" s="140">
        <v>0</v>
      </c>
      <c r="EO506" s="140">
        <v>0</v>
      </c>
      <c r="EP506" s="140">
        <v>0</v>
      </c>
      <c r="EQ506" s="148">
        <v>0</v>
      </c>
      <c r="ER506" s="140">
        <v>0</v>
      </c>
      <c r="ES506" s="140">
        <v>0</v>
      </c>
      <c r="ET506" s="140">
        <v>47.400385128129166</v>
      </c>
      <c r="EU506" s="140">
        <v>0</v>
      </c>
      <c r="EV506" s="140">
        <v>0</v>
      </c>
      <c r="EW506" s="140">
        <v>23.700192564064583</v>
      </c>
      <c r="EX506" s="140">
        <v>94.800770256258332</v>
      </c>
      <c r="EY506" s="140">
        <v>0</v>
      </c>
      <c r="EZ506" s="140">
        <v>0</v>
      </c>
      <c r="FA506" s="140">
        <v>0</v>
      </c>
      <c r="FB506" s="140">
        <v>0</v>
      </c>
      <c r="FC506" s="140">
        <v>0</v>
      </c>
      <c r="FD506" s="140">
        <v>0</v>
      </c>
      <c r="FE506" s="140">
        <v>0</v>
      </c>
      <c r="FF506" s="140">
        <v>0</v>
      </c>
      <c r="FG506" s="140">
        <v>0</v>
      </c>
      <c r="FH506" s="140">
        <v>0</v>
      </c>
      <c r="FI506" s="140">
        <v>0</v>
      </c>
      <c r="FJ506" s="140">
        <v>0</v>
      </c>
      <c r="FK506" s="140">
        <v>0</v>
      </c>
      <c r="FL506" s="140">
        <v>0</v>
      </c>
      <c r="FM506" s="140">
        <v>0</v>
      </c>
      <c r="FN506" s="140">
        <v>0</v>
      </c>
      <c r="FO506" s="140">
        <v>0</v>
      </c>
      <c r="FP506" s="140">
        <v>0</v>
      </c>
      <c r="FQ506" s="140">
        <v>0</v>
      </c>
      <c r="FR506" s="140">
        <v>0</v>
      </c>
      <c r="FS506" s="140">
        <v>118.50096282032291</v>
      </c>
      <c r="FT506" s="140">
        <v>0</v>
      </c>
      <c r="FU506" s="140">
        <v>0</v>
      </c>
      <c r="FV506" s="140">
        <v>23.700192564064583</v>
      </c>
      <c r="FW506" s="140">
        <v>0</v>
      </c>
      <c r="FX506" s="140">
        <v>0</v>
      </c>
      <c r="FY506" s="140">
        <v>0</v>
      </c>
      <c r="FZ506" s="140">
        <v>0</v>
      </c>
      <c r="GA506" s="140">
        <v>0</v>
      </c>
      <c r="GB506" s="140">
        <v>0</v>
      </c>
      <c r="GC506" s="140">
        <v>0</v>
      </c>
      <c r="GD506" s="140">
        <v>0</v>
      </c>
      <c r="GE506" s="140">
        <v>0</v>
      </c>
      <c r="GF506" s="140">
        <v>0</v>
      </c>
      <c r="GG506" s="140">
        <v>0</v>
      </c>
      <c r="GH506" s="140">
        <v>0</v>
      </c>
      <c r="GI506" s="140">
        <v>0</v>
      </c>
      <c r="GJ506" s="140">
        <v>0</v>
      </c>
      <c r="GK506" s="140">
        <v>0</v>
      </c>
      <c r="GL506" s="140">
        <v>0</v>
      </c>
      <c r="GM506" s="140">
        <v>47.400385128129166</v>
      </c>
      <c r="GN506" s="140">
        <v>23.700192564064583</v>
      </c>
      <c r="GO506" s="140">
        <v>0</v>
      </c>
      <c r="GP506" s="140">
        <v>0</v>
      </c>
      <c r="GQ506" s="140">
        <v>0</v>
      </c>
      <c r="GR506" s="140">
        <v>0</v>
      </c>
      <c r="GS506" s="140">
        <v>237.00192564064582</v>
      </c>
      <c r="GT506" s="140">
        <v>0</v>
      </c>
      <c r="GU506" s="140">
        <v>0</v>
      </c>
      <c r="GV506" s="140">
        <v>0</v>
      </c>
      <c r="GW506" s="140">
        <v>0</v>
      </c>
      <c r="GX506" s="140">
        <v>0</v>
      </c>
      <c r="GY506" s="140">
        <v>0</v>
      </c>
      <c r="GZ506" s="140">
        <v>142.2011553843875</v>
      </c>
      <c r="HA506" s="140">
        <v>0</v>
      </c>
      <c r="HB506" s="140">
        <v>0</v>
      </c>
      <c r="HC506" s="140">
        <v>0</v>
      </c>
      <c r="HD506" s="140">
        <v>0</v>
      </c>
      <c r="HE506" s="140">
        <v>0</v>
      </c>
      <c r="HF506" s="140">
        <v>0</v>
      </c>
      <c r="HG506" s="140">
        <v>711.00577692193747</v>
      </c>
      <c r="HH506" s="140">
        <v>0</v>
      </c>
      <c r="HI506" s="140">
        <v>0</v>
      </c>
      <c r="HJ506" s="140">
        <v>0</v>
      </c>
      <c r="HK506" s="140">
        <v>0</v>
      </c>
      <c r="HL506" s="140">
        <v>0</v>
      </c>
      <c r="HM506" s="140">
        <v>94.800770256258332</v>
      </c>
      <c r="HN506" s="140">
        <v>0</v>
      </c>
      <c r="HO506" s="140">
        <v>0</v>
      </c>
      <c r="HP506" s="140">
        <v>0</v>
      </c>
      <c r="HQ506" s="140">
        <v>0</v>
      </c>
      <c r="HR506" s="140">
        <v>0</v>
      </c>
      <c r="HS506" s="140">
        <v>47.400385128129166</v>
      </c>
      <c r="HT506" s="140">
        <v>0</v>
      </c>
      <c r="HU506" s="140">
        <v>0</v>
      </c>
      <c r="HV506" s="140">
        <v>0</v>
      </c>
      <c r="HW506" s="140">
        <v>0</v>
      </c>
      <c r="HX506" s="140">
        <v>0</v>
      </c>
      <c r="HY506" s="140">
        <v>213.30173307658123</v>
      </c>
      <c r="HZ506" s="140">
        <v>0</v>
      </c>
      <c r="IA506" s="140">
        <v>0</v>
      </c>
      <c r="IB506" s="140">
        <v>0</v>
      </c>
      <c r="IC506" s="140">
        <v>0</v>
      </c>
      <c r="ID506" s="140">
        <v>142.2011553843875</v>
      </c>
      <c r="IE506" s="140">
        <v>0</v>
      </c>
      <c r="IF506" s="140">
        <v>71.100577692193752</v>
      </c>
      <c r="IG506" s="140">
        <v>0</v>
      </c>
      <c r="IH506" s="140">
        <v>0</v>
      </c>
      <c r="II506" s="140">
        <v>0</v>
      </c>
      <c r="IJ506" s="140">
        <v>0</v>
      </c>
      <c r="IK506" s="140">
        <v>0</v>
      </c>
      <c r="IL506" s="140">
        <v>0</v>
      </c>
      <c r="IM506" s="140">
        <v>47.400385128129166</v>
      </c>
      <c r="IN506" s="140">
        <v>0</v>
      </c>
      <c r="IO506" s="140">
        <v>0</v>
      </c>
      <c r="IP506" s="140">
        <v>0</v>
      </c>
      <c r="IQ506" s="140">
        <v>0</v>
      </c>
      <c r="IR506" s="140">
        <v>0</v>
      </c>
      <c r="IS506" s="140">
        <v>0</v>
      </c>
      <c r="IT506" s="140">
        <v>0</v>
      </c>
      <c r="IU506" s="140">
        <v>0</v>
      </c>
      <c r="IV506" s="140">
        <v>23.700192564064583</v>
      </c>
      <c r="IW506" s="140">
        <v>0</v>
      </c>
      <c r="IX506" s="140">
        <v>0</v>
      </c>
      <c r="IY506" s="140">
        <v>0</v>
      </c>
      <c r="IZ506" s="140">
        <v>0</v>
      </c>
      <c r="JA506" s="140">
        <v>0</v>
      </c>
      <c r="JB506" s="140">
        <v>0</v>
      </c>
      <c r="JC506" s="140">
        <v>0</v>
      </c>
      <c r="JD506" s="140">
        <v>0</v>
      </c>
      <c r="JE506" s="140">
        <v>0</v>
      </c>
      <c r="JF506" s="140">
        <v>0</v>
      </c>
      <c r="JG506" s="140">
        <v>0</v>
      </c>
      <c r="JH506" s="140">
        <v>0</v>
      </c>
      <c r="JI506" s="140">
        <v>0</v>
      </c>
      <c r="JJ506" s="140">
        <v>0</v>
      </c>
      <c r="JK506" s="140">
        <v>260.70211820471042</v>
      </c>
      <c r="JL506" s="140">
        <v>0</v>
      </c>
      <c r="JM506" s="140">
        <v>142.2011553843875</v>
      </c>
      <c r="JN506" s="140">
        <v>0</v>
      </c>
      <c r="JO506" s="140">
        <v>0</v>
      </c>
      <c r="JP506" s="140">
        <v>0</v>
      </c>
      <c r="JQ506" s="140">
        <v>0</v>
      </c>
      <c r="JR506" s="140">
        <v>0</v>
      </c>
      <c r="JS506" s="140">
        <v>94.800770256258332</v>
      </c>
      <c r="JT506" s="140">
        <v>0</v>
      </c>
      <c r="JU506" s="140">
        <v>0</v>
      </c>
      <c r="JV506" s="140">
        <v>189.60154051251666</v>
      </c>
      <c r="JW506" s="140">
        <v>0</v>
      </c>
      <c r="JX506" s="140">
        <v>0</v>
      </c>
      <c r="JY506" s="140">
        <v>0</v>
      </c>
      <c r="JZ506" s="140">
        <v>0</v>
      </c>
      <c r="KA506" s="140">
        <v>0</v>
      </c>
      <c r="KB506" s="140">
        <v>0</v>
      </c>
      <c r="KC506" s="140">
        <v>0</v>
      </c>
      <c r="KD506" s="140">
        <v>0</v>
      </c>
      <c r="KE506" s="140">
        <v>0</v>
      </c>
      <c r="KF506" s="140">
        <v>0</v>
      </c>
      <c r="KG506" s="140">
        <v>0</v>
      </c>
      <c r="KH506" s="140">
        <v>0</v>
      </c>
      <c r="KI506" s="140">
        <v>0</v>
      </c>
      <c r="KJ506" s="140">
        <v>0</v>
      </c>
      <c r="KK506" s="140">
        <v>0</v>
      </c>
      <c r="KL506" s="140">
        <v>805.80654717819573</v>
      </c>
      <c r="KM506" s="140">
        <v>23.700192564064583</v>
      </c>
      <c r="KN506" s="140">
        <v>0</v>
      </c>
      <c r="KO506" s="140">
        <v>0</v>
      </c>
      <c r="KP506" s="140">
        <v>23.700192564064583</v>
      </c>
      <c r="KQ506" s="140">
        <v>0</v>
      </c>
      <c r="KR506" s="140">
        <v>0</v>
      </c>
      <c r="KS506" s="140">
        <v>0</v>
      </c>
      <c r="KT506" s="140">
        <v>0</v>
      </c>
      <c r="KU506" s="140">
        <v>0</v>
      </c>
      <c r="KV506" s="140">
        <v>284.40231076877501</v>
      </c>
      <c r="KW506" s="140">
        <v>0</v>
      </c>
      <c r="KX506" s="140">
        <v>0</v>
      </c>
      <c r="KY506" s="140">
        <v>0</v>
      </c>
      <c r="KZ506" s="140">
        <v>0</v>
      </c>
      <c r="LA506" s="140">
        <v>189.60154051251666</v>
      </c>
      <c r="LB506" s="140">
        <v>0</v>
      </c>
      <c r="LC506" s="140">
        <v>0</v>
      </c>
      <c r="LD506" s="140">
        <v>23.700192564064583</v>
      </c>
      <c r="LE506" s="140">
        <v>23.700192564064583</v>
      </c>
      <c r="LF506" s="140">
        <v>0</v>
      </c>
      <c r="LG506" s="140">
        <v>0</v>
      </c>
      <c r="LH506" s="140">
        <v>0</v>
      </c>
      <c r="LI506" s="140">
        <v>0</v>
      </c>
      <c r="LJ506" s="140">
        <v>0</v>
      </c>
      <c r="LK506" s="140">
        <v>0</v>
      </c>
      <c r="LL506" s="141">
        <v>0</v>
      </c>
      <c r="LM506" s="140">
        <v>23.700192564064583</v>
      </c>
      <c r="LN506" s="140">
        <v>0</v>
      </c>
      <c r="LO506" s="140">
        <v>0</v>
      </c>
      <c r="LP506" s="140">
        <v>0</v>
      </c>
      <c r="LQ506" s="140">
        <v>71.100577692193752</v>
      </c>
      <c r="LR506" s="140">
        <v>0</v>
      </c>
      <c r="LS506" s="140">
        <v>0</v>
      </c>
      <c r="LT506" s="140">
        <v>0</v>
      </c>
      <c r="LU506" s="140">
        <v>0</v>
      </c>
      <c r="LV506" s="140">
        <v>0</v>
      </c>
      <c r="LW506" s="140">
        <v>0</v>
      </c>
      <c r="LX506" s="140">
        <v>0</v>
      </c>
      <c r="LY506" s="140">
        <v>0</v>
      </c>
      <c r="LZ506" s="140">
        <v>0</v>
      </c>
      <c r="MA506" s="140">
        <v>0</v>
      </c>
      <c r="MB506" s="140">
        <v>0</v>
      </c>
      <c r="MC506" s="140">
        <v>0</v>
      </c>
      <c r="MD506" s="140">
        <v>0</v>
      </c>
      <c r="ME506" s="140">
        <v>0</v>
      </c>
      <c r="MF506" s="140">
        <v>0</v>
      </c>
      <c r="MG506" s="140">
        <v>0</v>
      </c>
      <c r="MH506" s="140">
        <v>0</v>
      </c>
      <c r="MI506" s="140">
        <v>0</v>
      </c>
      <c r="MJ506" s="140">
        <v>0</v>
      </c>
      <c r="MK506" s="140">
        <v>0</v>
      </c>
      <c r="ML506" s="140">
        <v>0</v>
      </c>
      <c r="MM506" s="140">
        <v>0</v>
      </c>
      <c r="MN506" s="140">
        <v>0</v>
      </c>
      <c r="MO506" s="140">
        <v>0</v>
      </c>
      <c r="MP506" s="140">
        <v>0</v>
      </c>
      <c r="MQ506" s="140">
        <v>0</v>
      </c>
      <c r="MR506" s="140">
        <v>0</v>
      </c>
      <c r="MS506" s="140">
        <v>0</v>
      </c>
      <c r="MT506" s="140">
        <v>0</v>
      </c>
      <c r="MU506" s="140">
        <v>0</v>
      </c>
      <c r="MV506" s="140">
        <v>94.800770256258332</v>
      </c>
      <c r="MW506" s="140">
        <v>118.50096282032291</v>
      </c>
      <c r="MX506" s="140">
        <v>0</v>
      </c>
      <c r="MY506" s="140">
        <v>0</v>
      </c>
      <c r="MZ506" s="140">
        <v>0</v>
      </c>
      <c r="NA506" s="140">
        <v>23.700192564064583</v>
      </c>
      <c r="NB506" s="140">
        <v>0</v>
      </c>
      <c r="NC506" s="140">
        <v>0</v>
      </c>
      <c r="ND506" s="140">
        <v>0</v>
      </c>
      <c r="NE506" s="140">
        <v>23.700192564064583</v>
      </c>
      <c r="NF506" s="140">
        <v>23.700192564064583</v>
      </c>
      <c r="NG506" s="140">
        <v>0</v>
      </c>
      <c r="NH506" s="140">
        <v>0</v>
      </c>
      <c r="NI506" s="140">
        <v>0</v>
      </c>
      <c r="NJ506" s="140">
        <v>2370.0192564064582</v>
      </c>
      <c r="NK506" s="140">
        <v>0</v>
      </c>
      <c r="NL506" s="140">
        <v>0</v>
      </c>
      <c r="NM506" s="140">
        <v>0</v>
      </c>
      <c r="NN506" s="140">
        <v>0</v>
      </c>
      <c r="NO506" s="140">
        <v>0</v>
      </c>
      <c r="NP506" s="140">
        <v>0</v>
      </c>
      <c r="NQ506" s="140">
        <v>0</v>
      </c>
      <c r="NR506" s="140">
        <v>521.40423640942083</v>
      </c>
      <c r="NS506" s="140">
        <v>23.700192564064583</v>
      </c>
      <c r="NT506" s="140">
        <v>0</v>
      </c>
      <c r="NU506" s="140">
        <v>47.400385128129166</v>
      </c>
      <c r="NV506" s="140">
        <v>0</v>
      </c>
      <c r="NW506" s="140">
        <v>0</v>
      </c>
      <c r="NX506" s="140">
        <v>0</v>
      </c>
      <c r="NY506" s="140">
        <v>94.800770256258332</v>
      </c>
      <c r="NZ506" s="140">
        <v>0</v>
      </c>
      <c r="OA506" s="140">
        <v>23.700192564064583</v>
      </c>
      <c r="OB506" s="140">
        <v>0</v>
      </c>
      <c r="OC506" s="140">
        <v>0</v>
      </c>
      <c r="OD506" s="140">
        <v>0</v>
      </c>
      <c r="OE506" s="140">
        <v>0</v>
      </c>
      <c r="OF506" s="140">
        <v>0</v>
      </c>
      <c r="OG506" s="140">
        <v>0</v>
      </c>
      <c r="OH506" s="140">
        <v>0</v>
      </c>
      <c r="OI506" s="140">
        <v>0</v>
      </c>
      <c r="OJ506" s="140">
        <v>0</v>
      </c>
      <c r="OK506" s="140">
        <v>0</v>
      </c>
      <c r="OL506" s="140">
        <v>118.50096282032291</v>
      </c>
      <c r="OM506" s="140">
        <v>308.10250333283955</v>
      </c>
      <c r="ON506" s="140">
        <v>308.10250333283955</v>
      </c>
    </row>
    <row r="507" spans="1:404" ht="20.25" customHeight="1">
      <c r="A507" s="25">
        <v>40418</v>
      </c>
      <c r="B507" s="26" t="s">
        <v>100</v>
      </c>
      <c r="C507" s="27">
        <v>1</v>
      </c>
      <c r="D507" s="14">
        <v>-3.3630599999999999</v>
      </c>
      <c r="E507" s="23">
        <v>-60.302169999999997</v>
      </c>
      <c r="F507" s="11" t="s">
        <v>16</v>
      </c>
      <c r="G507" s="13">
        <v>9</v>
      </c>
      <c r="H507" s="11" t="s">
        <v>86</v>
      </c>
      <c r="I507" s="12" t="s">
        <v>616</v>
      </c>
      <c r="J507" s="12" t="s">
        <v>1929</v>
      </c>
      <c r="K507" s="24" t="s">
        <v>614</v>
      </c>
      <c r="L507" s="136">
        <v>1</v>
      </c>
      <c r="M507" s="28">
        <v>4.7</v>
      </c>
      <c r="N507" s="28">
        <v>1.3</v>
      </c>
      <c r="O507" s="28">
        <v>32.19</v>
      </c>
      <c r="P507" s="28">
        <v>57</v>
      </c>
      <c r="Q507" s="28">
        <v>0.47</v>
      </c>
      <c r="R507" s="239">
        <v>101.4</v>
      </c>
      <c r="S507" s="239">
        <v>7.39</v>
      </c>
      <c r="T507" s="239">
        <v>5.5</v>
      </c>
      <c r="U507" s="239">
        <v>1.3</v>
      </c>
      <c r="V507" s="21" t="s">
        <v>15</v>
      </c>
      <c r="W507" s="28">
        <v>6.9</v>
      </c>
      <c r="X507" s="205">
        <v>1.2514471300000001</v>
      </c>
      <c r="Y507" s="29" t="s">
        <v>15</v>
      </c>
      <c r="Z507" s="28">
        <v>6</v>
      </c>
      <c r="AA507" s="28">
        <v>4.82</v>
      </c>
      <c r="AB507" s="29" t="s">
        <v>15</v>
      </c>
      <c r="AC507" s="28">
        <v>27.27</v>
      </c>
      <c r="AD507" s="29" t="s">
        <v>15</v>
      </c>
      <c r="AE507" s="28">
        <v>0.1</v>
      </c>
      <c r="AF507" s="28">
        <v>1.32</v>
      </c>
      <c r="AG507" s="28">
        <v>8.0000000000000002E-3</v>
      </c>
      <c r="AH507" s="28">
        <v>0.93</v>
      </c>
      <c r="AI507" s="205">
        <v>4.67</v>
      </c>
      <c r="AJ507" s="28">
        <v>0.71</v>
      </c>
      <c r="AK507" s="28">
        <v>1.27</v>
      </c>
      <c r="AL507" s="28">
        <v>0.56999999999999995</v>
      </c>
      <c r="AM507" s="28">
        <v>0.02</v>
      </c>
      <c r="AN507" s="28">
        <v>1.39</v>
      </c>
      <c r="AO507" s="205">
        <v>17.603661502488226</v>
      </c>
      <c r="AP507" s="205">
        <v>2.154221388725952</v>
      </c>
      <c r="AQ507" s="217">
        <f t="shared" si="156"/>
        <v>19.757882891214177</v>
      </c>
      <c r="AR507" s="261">
        <f t="shared" si="67"/>
        <v>0.89096901724810418</v>
      </c>
      <c r="AS507" s="205">
        <v>1.6822591416483583</v>
      </c>
      <c r="AT507" s="29" t="s">
        <v>15</v>
      </c>
      <c r="AU507" s="29" t="s">
        <v>15</v>
      </c>
      <c r="AV507" s="205">
        <v>6.5084958400000001</v>
      </c>
      <c r="AW507" s="204">
        <f t="shared" si="96"/>
        <v>1.1087464919028158</v>
      </c>
      <c r="AX507" s="28">
        <v>0.79</v>
      </c>
      <c r="AY507" s="28">
        <v>0.14000000000000001</v>
      </c>
      <c r="AZ507" s="217">
        <f t="shared" si="102"/>
        <v>2.1154016691464102E-2</v>
      </c>
      <c r="BA507" s="28">
        <v>0.64</v>
      </c>
      <c r="BB507" s="248">
        <f t="shared" si="155"/>
        <v>0.17566427622841968</v>
      </c>
      <c r="BC507" s="28">
        <v>0.11</v>
      </c>
      <c r="BD507" s="206">
        <f t="shared" si="104"/>
        <v>3.203519779208832E-2</v>
      </c>
      <c r="BE507" s="28">
        <v>46.46</v>
      </c>
      <c r="BF507" s="206">
        <f t="shared" si="157"/>
        <v>14.026118782990721</v>
      </c>
      <c r="BG507" s="217">
        <f t="shared" si="107"/>
        <v>2.6455105488135171E-2</v>
      </c>
      <c r="BH507" s="29" t="s">
        <v>15</v>
      </c>
      <c r="BI507" s="29" t="s">
        <v>15</v>
      </c>
      <c r="BJ507" s="309">
        <v>17.020820000000001</v>
      </c>
      <c r="BK507" s="309">
        <v>576267400</v>
      </c>
      <c r="BL507" s="309">
        <v>178324200</v>
      </c>
      <c r="BM507" s="309">
        <v>0.81986110000000001</v>
      </c>
      <c r="BN507" s="309">
        <v>6.995026E-2</v>
      </c>
      <c r="BO507" s="309">
        <v>5.6281280000000003E-2</v>
      </c>
      <c r="BP507" s="309">
        <v>5.0104959999999997E-2</v>
      </c>
      <c r="BQ507" s="309">
        <v>2.6996809999999999E-5</v>
      </c>
      <c r="BR507" s="309">
        <v>3.7755409999999999E-3</v>
      </c>
      <c r="BS507" s="136">
        <v>13.056146383285499</v>
      </c>
      <c r="BT507" s="136">
        <v>3.0842640399932901</v>
      </c>
      <c r="BU507" s="136">
        <v>8.5074426606297493E-3</v>
      </c>
      <c r="BV507" s="136">
        <v>-4.06764778745128E-4</v>
      </c>
      <c r="BW507" s="136">
        <v>8.5760081419721194E-3</v>
      </c>
      <c r="BX507" s="136">
        <v>357.26261219508399</v>
      </c>
      <c r="BY507" s="136">
        <v>1382.08132595649</v>
      </c>
      <c r="BZ507" s="136">
        <v>3.9192682023335E-2</v>
      </c>
      <c r="CA507" s="136">
        <v>1.7889451844544299E-3</v>
      </c>
      <c r="CB507" s="136">
        <v>30830.3246467893</v>
      </c>
      <c r="CC507" s="136">
        <v>2358.6120574883998</v>
      </c>
      <c r="CD507" s="136">
        <v>307.60861031867501</v>
      </c>
      <c r="CE507" s="136">
        <v>0</v>
      </c>
      <c r="CF507" s="136">
        <v>48.748989000000002</v>
      </c>
      <c r="CG507" s="136">
        <v>215.99281999999999</v>
      </c>
      <c r="CH507" s="136">
        <v>31.4</v>
      </c>
      <c r="CI507" s="136">
        <v>29.415172413793101</v>
      </c>
      <c r="CJ507" s="136">
        <v>28.2831024930748</v>
      </c>
      <c r="CK507" s="136">
        <v>4.6800000000000001E-2</v>
      </c>
      <c r="CL507" s="136">
        <v>9.4895999999999994</v>
      </c>
      <c r="CM507" s="136">
        <v>29.2608</v>
      </c>
      <c r="CN507" s="136">
        <v>477.14499999999998</v>
      </c>
      <c r="CO507" s="136">
        <v>33351.337782000002</v>
      </c>
      <c r="CP507" s="136">
        <v>73388.890366000007</v>
      </c>
      <c r="CQ507" s="136">
        <v>60</v>
      </c>
      <c r="CR507" s="136">
        <v>69.241379310344797</v>
      </c>
      <c r="CS507" s="136">
        <v>73.069252077562297</v>
      </c>
      <c r="CT507" s="136">
        <v>1007.7</v>
      </c>
      <c r="CU507" s="136">
        <v>1005.46689655172</v>
      </c>
      <c r="CV507" s="136">
        <v>1006.74376731302</v>
      </c>
      <c r="CW507" s="136">
        <v>1.8</v>
      </c>
      <c r="CX507" s="136">
        <v>1.44413793103448</v>
      </c>
      <c r="CY507" s="136">
        <v>1.1121883656509699</v>
      </c>
      <c r="CZ507" s="136">
        <v>89</v>
      </c>
      <c r="DA507" s="136">
        <v>114.25517241379301</v>
      </c>
      <c r="DB507" s="136">
        <v>145.71191135734099</v>
      </c>
      <c r="DC507" s="136">
        <v>74.8</v>
      </c>
      <c r="DD507" s="136">
        <v>3690.75</v>
      </c>
      <c r="DE507" s="136">
        <v>7503.375</v>
      </c>
      <c r="DF507" s="136">
        <v>682.875</v>
      </c>
      <c r="DG507" s="136">
        <v>34361.824999999997</v>
      </c>
      <c r="DH507" s="136">
        <v>74675.649999999994</v>
      </c>
      <c r="DI507" s="136">
        <v>493.65</v>
      </c>
      <c r="DJ507" s="136">
        <v>66651.75</v>
      </c>
      <c r="DK507" s="136">
        <v>164454.67499999999</v>
      </c>
      <c r="DL507" s="136">
        <v>413.125</v>
      </c>
      <c r="DM507" s="136">
        <v>60539.9</v>
      </c>
      <c r="DN507" s="136">
        <v>150168</v>
      </c>
      <c r="DO507" s="136">
        <v>40.244999999999997</v>
      </c>
      <c r="DP507" s="136">
        <v>2018.2629999999999</v>
      </c>
      <c r="DQ507" s="136">
        <v>4140.9440000000004</v>
      </c>
      <c r="DR507" s="136">
        <v>1.08</v>
      </c>
      <c r="DS507" s="136">
        <v>56.966999999999999</v>
      </c>
      <c r="DT507" s="136">
        <v>115.128</v>
      </c>
      <c r="DU507" s="136">
        <v>5.4749999999999996</v>
      </c>
      <c r="DV507" s="136">
        <v>294.22500000000002</v>
      </c>
      <c r="DW507" s="136">
        <v>594.375</v>
      </c>
      <c r="DX507" s="136">
        <v>214.625</v>
      </c>
      <c r="DY507" s="136">
        <v>6927.4</v>
      </c>
      <c r="DZ507" s="136">
        <v>11734.174999999999</v>
      </c>
      <c r="EA507" s="136">
        <v>103.77500000000001</v>
      </c>
      <c r="EB507" s="136">
        <v>9020.4750000000004</v>
      </c>
      <c r="EC507" s="136">
        <v>22242.424999999999</v>
      </c>
      <c r="ED507" s="140">
        <v>0</v>
      </c>
      <c r="EE507" s="140">
        <v>0</v>
      </c>
      <c r="EF507" s="140">
        <v>0</v>
      </c>
      <c r="EG507" s="140">
        <v>0</v>
      </c>
      <c r="EH507" s="140">
        <v>0</v>
      </c>
      <c r="EI507" s="140">
        <v>0</v>
      </c>
      <c r="EJ507" s="140">
        <v>0</v>
      </c>
      <c r="EK507" s="140">
        <v>0</v>
      </c>
      <c r="EL507" s="140">
        <v>0</v>
      </c>
      <c r="EM507" s="140">
        <v>0</v>
      </c>
      <c r="EN507" s="140">
        <v>0</v>
      </c>
      <c r="EO507" s="140">
        <v>142.2011553843875</v>
      </c>
      <c r="EP507" s="140">
        <v>284.40231076877501</v>
      </c>
      <c r="EQ507" s="148">
        <v>0</v>
      </c>
      <c r="ER507" s="140">
        <v>0</v>
      </c>
      <c r="ES507" s="140">
        <v>0</v>
      </c>
      <c r="ET507" s="140">
        <v>0</v>
      </c>
      <c r="EU507" s="140">
        <v>0</v>
      </c>
      <c r="EV507" s="140">
        <v>0</v>
      </c>
      <c r="EW507" s="140">
        <v>0</v>
      </c>
      <c r="EX507" s="140">
        <v>0</v>
      </c>
      <c r="EY507" s="140">
        <v>0</v>
      </c>
      <c r="EZ507" s="140">
        <v>0</v>
      </c>
      <c r="FA507" s="140">
        <v>0</v>
      </c>
      <c r="FB507" s="140">
        <v>0</v>
      </c>
      <c r="FC507" s="140">
        <v>0</v>
      </c>
      <c r="FD507" s="140">
        <v>0</v>
      </c>
      <c r="FE507" s="140">
        <v>0</v>
      </c>
      <c r="FF507" s="140">
        <v>0</v>
      </c>
      <c r="FG507" s="140">
        <v>0</v>
      </c>
      <c r="FH507" s="140">
        <v>0</v>
      </c>
      <c r="FI507" s="140">
        <v>0</v>
      </c>
      <c r="FJ507" s="140">
        <v>0</v>
      </c>
      <c r="FK507" s="140">
        <v>0</v>
      </c>
      <c r="FL507" s="140">
        <v>0</v>
      </c>
      <c r="FM507" s="140">
        <v>0</v>
      </c>
      <c r="FN507" s="140">
        <v>0</v>
      </c>
      <c r="FO507" s="140">
        <v>0</v>
      </c>
      <c r="FP507" s="140">
        <v>0</v>
      </c>
      <c r="FQ507" s="140">
        <v>0</v>
      </c>
      <c r="FR507" s="140">
        <v>0</v>
      </c>
      <c r="FS507" s="140">
        <v>0</v>
      </c>
      <c r="FT507" s="140">
        <v>0</v>
      </c>
      <c r="FU507" s="140">
        <v>0</v>
      </c>
      <c r="FV507" s="140">
        <v>0</v>
      </c>
      <c r="FW507" s="140">
        <v>0</v>
      </c>
      <c r="FX507" s="140">
        <v>0</v>
      </c>
      <c r="FY507" s="140">
        <v>0</v>
      </c>
      <c r="FZ507" s="140">
        <v>0</v>
      </c>
      <c r="GA507" s="140">
        <v>0</v>
      </c>
      <c r="GB507" s="140">
        <v>165.90134794845207</v>
      </c>
      <c r="GC507" s="140">
        <v>0</v>
      </c>
      <c r="GD507" s="140">
        <v>0</v>
      </c>
      <c r="GE507" s="140">
        <v>0</v>
      </c>
      <c r="GF507" s="140">
        <v>0</v>
      </c>
      <c r="GG507" s="140">
        <v>0</v>
      </c>
      <c r="GH507" s="140">
        <v>0</v>
      </c>
      <c r="GI507" s="140">
        <v>0</v>
      </c>
      <c r="GJ507" s="140">
        <v>0</v>
      </c>
      <c r="GK507" s="140">
        <v>0</v>
      </c>
      <c r="GL507" s="140">
        <v>0</v>
      </c>
      <c r="GM507" s="140">
        <v>0</v>
      </c>
      <c r="GN507" s="140">
        <v>0</v>
      </c>
      <c r="GO507" s="140">
        <v>0</v>
      </c>
      <c r="GP507" s="140">
        <v>0</v>
      </c>
      <c r="GQ507" s="140">
        <v>0</v>
      </c>
      <c r="GR507" s="140">
        <v>94.800770256258332</v>
      </c>
      <c r="GS507" s="140">
        <v>23.700192564064583</v>
      </c>
      <c r="GT507" s="140">
        <v>0</v>
      </c>
      <c r="GU507" s="140">
        <v>0</v>
      </c>
      <c r="GV507" s="140">
        <v>0</v>
      </c>
      <c r="GW507" s="140">
        <v>0</v>
      </c>
      <c r="GX507" s="140">
        <v>0</v>
      </c>
      <c r="GY507" s="140">
        <v>0</v>
      </c>
      <c r="GZ507" s="140">
        <v>23.700192564064583</v>
      </c>
      <c r="HA507" s="140">
        <v>0</v>
      </c>
      <c r="HB507" s="140">
        <v>0</v>
      </c>
      <c r="HC507" s="140">
        <v>0</v>
      </c>
      <c r="HD507" s="140">
        <v>0</v>
      </c>
      <c r="HE507" s="140">
        <v>0</v>
      </c>
      <c r="HF507" s="140">
        <v>0</v>
      </c>
      <c r="HG507" s="140">
        <v>23.700192564064583</v>
      </c>
      <c r="HH507" s="140">
        <v>165.90134794845207</v>
      </c>
      <c r="HI507" s="140">
        <v>0</v>
      </c>
      <c r="HJ507" s="140">
        <v>23.700192564064583</v>
      </c>
      <c r="HK507" s="140">
        <v>0</v>
      </c>
      <c r="HL507" s="140">
        <v>2275.2184861502001</v>
      </c>
      <c r="HM507" s="140">
        <v>71.100577692193752</v>
      </c>
      <c r="HN507" s="140">
        <v>0</v>
      </c>
      <c r="HO507" s="140">
        <v>0</v>
      </c>
      <c r="HP507" s="140">
        <v>0</v>
      </c>
      <c r="HQ507" s="140">
        <v>0</v>
      </c>
      <c r="HR507" s="140">
        <v>0</v>
      </c>
      <c r="HS507" s="140">
        <v>71.100577692193752</v>
      </c>
      <c r="HT507" s="140">
        <v>0</v>
      </c>
      <c r="HU507" s="140">
        <v>0</v>
      </c>
      <c r="HV507" s="140">
        <v>0</v>
      </c>
      <c r="HW507" s="140">
        <v>0</v>
      </c>
      <c r="HX507" s="140">
        <v>94.800770256258332</v>
      </c>
      <c r="HY507" s="140">
        <v>237.00192564064582</v>
      </c>
      <c r="HZ507" s="140">
        <v>0</v>
      </c>
      <c r="IA507" s="140">
        <v>0</v>
      </c>
      <c r="IB507" s="140">
        <v>0</v>
      </c>
      <c r="IC507" s="140">
        <v>0</v>
      </c>
      <c r="ID507" s="140">
        <v>23.700192564064583</v>
      </c>
      <c r="IE507" s="140">
        <v>0</v>
      </c>
      <c r="IF507" s="140">
        <v>23.700192564064583</v>
      </c>
      <c r="IG507" s="140">
        <v>0</v>
      </c>
      <c r="IH507" s="140">
        <v>0</v>
      </c>
      <c r="II507" s="140">
        <v>0</v>
      </c>
      <c r="IJ507" s="140">
        <v>0</v>
      </c>
      <c r="IK507" s="140">
        <v>0</v>
      </c>
      <c r="IL507" s="140">
        <v>0</v>
      </c>
      <c r="IM507" s="140">
        <v>47.400385128129166</v>
      </c>
      <c r="IN507" s="140">
        <v>0</v>
      </c>
      <c r="IO507" s="140">
        <v>0</v>
      </c>
      <c r="IP507" s="140">
        <v>0</v>
      </c>
      <c r="IQ507" s="140">
        <v>0</v>
      </c>
      <c r="IR507" s="140">
        <v>0</v>
      </c>
      <c r="IS507" s="140">
        <v>0</v>
      </c>
      <c r="IT507" s="140">
        <v>0</v>
      </c>
      <c r="IU507" s="140">
        <v>0</v>
      </c>
      <c r="IV507" s="140">
        <v>0</v>
      </c>
      <c r="IW507" s="140">
        <v>0</v>
      </c>
      <c r="IX507" s="140">
        <v>0</v>
      </c>
      <c r="IY507" s="140">
        <v>0</v>
      </c>
      <c r="IZ507" s="140">
        <v>0</v>
      </c>
      <c r="JA507" s="140">
        <v>0</v>
      </c>
      <c r="JB507" s="140">
        <v>0</v>
      </c>
      <c r="JC507" s="140">
        <v>23.700192564064583</v>
      </c>
      <c r="JD507" s="140">
        <v>0</v>
      </c>
      <c r="JE507" s="140">
        <v>0</v>
      </c>
      <c r="JF507" s="140">
        <v>0</v>
      </c>
      <c r="JG507" s="140">
        <v>0</v>
      </c>
      <c r="JH507" s="140">
        <v>0</v>
      </c>
      <c r="JI507" s="140">
        <v>0</v>
      </c>
      <c r="JJ507" s="140">
        <v>23.700192564064583</v>
      </c>
      <c r="JK507" s="140">
        <v>165.90134794845207</v>
      </c>
      <c r="JL507" s="140">
        <v>0</v>
      </c>
      <c r="JM507" s="140">
        <v>0</v>
      </c>
      <c r="JN507" s="140">
        <v>0</v>
      </c>
      <c r="JO507" s="140">
        <v>23.700192564064583</v>
      </c>
      <c r="JP507" s="140">
        <v>0</v>
      </c>
      <c r="JQ507" s="140">
        <v>0</v>
      </c>
      <c r="JR507" s="140">
        <v>0</v>
      </c>
      <c r="JS507" s="140">
        <v>0</v>
      </c>
      <c r="JT507" s="140">
        <v>0</v>
      </c>
      <c r="JU507" s="140">
        <v>0</v>
      </c>
      <c r="JV507" s="140">
        <v>331.80269589690414</v>
      </c>
      <c r="JW507" s="140">
        <v>331.80269589690414</v>
      </c>
      <c r="JX507" s="140">
        <v>0</v>
      </c>
      <c r="JY507" s="140">
        <v>0</v>
      </c>
      <c r="JZ507" s="140">
        <v>0</v>
      </c>
      <c r="KA507" s="140">
        <v>0</v>
      </c>
      <c r="KB507" s="140">
        <v>0</v>
      </c>
      <c r="KC507" s="140">
        <v>23.700192564064583</v>
      </c>
      <c r="KD507" s="140">
        <v>165.90134794845207</v>
      </c>
      <c r="KE507" s="140">
        <v>0</v>
      </c>
      <c r="KF507" s="140">
        <v>23.700192564064583</v>
      </c>
      <c r="KG507" s="140">
        <v>0</v>
      </c>
      <c r="KH507" s="140">
        <v>0</v>
      </c>
      <c r="KI507" s="140">
        <v>0</v>
      </c>
      <c r="KJ507" s="140">
        <v>23.700192564064583</v>
      </c>
      <c r="KK507" s="140">
        <v>0</v>
      </c>
      <c r="KL507" s="140">
        <v>379.20308102503333</v>
      </c>
      <c r="KM507" s="140">
        <v>426.60346615316246</v>
      </c>
      <c r="KN507" s="140">
        <v>331.80269589690414</v>
      </c>
      <c r="KO507" s="140">
        <v>1137.6092430751</v>
      </c>
      <c r="KP507" s="140">
        <v>0</v>
      </c>
      <c r="KQ507" s="140">
        <v>0</v>
      </c>
      <c r="KR507" s="140">
        <v>0</v>
      </c>
      <c r="KS507" s="140">
        <v>0</v>
      </c>
      <c r="KT507" s="140">
        <v>71.100577692193752</v>
      </c>
      <c r="KU507" s="140">
        <v>0</v>
      </c>
      <c r="KV507" s="140">
        <v>94.800770256258332</v>
      </c>
      <c r="KW507" s="140">
        <v>0</v>
      </c>
      <c r="KX507" s="140">
        <v>0</v>
      </c>
      <c r="KY507" s="140">
        <v>0</v>
      </c>
      <c r="KZ507" s="140">
        <v>0</v>
      </c>
      <c r="LA507" s="140">
        <v>355.50288846096873</v>
      </c>
      <c r="LB507" s="140">
        <v>0</v>
      </c>
      <c r="LC507" s="140">
        <v>0</v>
      </c>
      <c r="LD507" s="140">
        <v>0</v>
      </c>
      <c r="LE507" s="140">
        <v>0</v>
      </c>
      <c r="LF507" s="140">
        <v>0</v>
      </c>
      <c r="LG507" s="140">
        <v>0</v>
      </c>
      <c r="LH507" s="140">
        <v>0</v>
      </c>
      <c r="LI507" s="140">
        <v>0</v>
      </c>
      <c r="LJ507" s="140">
        <v>0</v>
      </c>
      <c r="LK507" s="140">
        <v>0</v>
      </c>
      <c r="LL507" s="141">
        <v>0</v>
      </c>
      <c r="LM507" s="140">
        <v>0</v>
      </c>
      <c r="LN507" s="140">
        <v>0</v>
      </c>
      <c r="LO507" s="140">
        <v>0</v>
      </c>
      <c r="LP507" s="140">
        <v>0</v>
      </c>
      <c r="LQ507" s="140">
        <v>23.700192564064583</v>
      </c>
      <c r="LR507" s="140">
        <v>0</v>
      </c>
      <c r="LS507" s="140">
        <v>47.400385128129166</v>
      </c>
      <c r="LT507" s="140">
        <v>0</v>
      </c>
      <c r="LU507" s="140">
        <v>0</v>
      </c>
      <c r="LV507" s="140">
        <v>0</v>
      </c>
      <c r="LW507" s="140">
        <v>0</v>
      </c>
      <c r="LX507" s="140">
        <v>47.400385128129166</v>
      </c>
      <c r="LY507" s="140">
        <v>0</v>
      </c>
      <c r="LZ507" s="140">
        <v>0</v>
      </c>
      <c r="MA507" s="140">
        <v>0</v>
      </c>
      <c r="MB507" s="140">
        <v>0</v>
      </c>
      <c r="MC507" s="140">
        <v>0</v>
      </c>
      <c r="MD507" s="140">
        <v>0</v>
      </c>
      <c r="ME507" s="140">
        <v>0</v>
      </c>
      <c r="MF507" s="140">
        <v>0</v>
      </c>
      <c r="MG507" s="140">
        <v>0</v>
      </c>
      <c r="MH507" s="140">
        <v>0</v>
      </c>
      <c r="MI507" s="140">
        <v>0</v>
      </c>
      <c r="MJ507" s="140">
        <v>47.400385128129166</v>
      </c>
      <c r="MK507" s="140">
        <v>0</v>
      </c>
      <c r="ML507" s="140">
        <v>0</v>
      </c>
      <c r="MM507" s="140">
        <v>0</v>
      </c>
      <c r="MN507" s="140">
        <v>0</v>
      </c>
      <c r="MO507" s="140">
        <v>0</v>
      </c>
      <c r="MP507" s="140">
        <v>0</v>
      </c>
      <c r="MQ507" s="140">
        <v>0</v>
      </c>
      <c r="MR507" s="140">
        <v>0</v>
      </c>
      <c r="MS507" s="140">
        <v>0</v>
      </c>
      <c r="MT507" s="140">
        <v>23.700192564064583</v>
      </c>
      <c r="MU507" s="140">
        <v>0</v>
      </c>
      <c r="MV507" s="140">
        <v>0</v>
      </c>
      <c r="MW507" s="140">
        <v>23.700192564064583</v>
      </c>
      <c r="MX507" s="140">
        <v>0</v>
      </c>
      <c r="MY507" s="140">
        <v>0</v>
      </c>
      <c r="MZ507" s="140">
        <v>0</v>
      </c>
      <c r="NA507" s="140">
        <v>0</v>
      </c>
      <c r="NB507" s="140">
        <v>0</v>
      </c>
      <c r="NC507" s="140">
        <v>0</v>
      </c>
      <c r="ND507" s="140">
        <v>0</v>
      </c>
      <c r="NE507" s="140">
        <v>0</v>
      </c>
      <c r="NF507" s="140">
        <v>0</v>
      </c>
      <c r="NG507" s="140">
        <v>0</v>
      </c>
      <c r="NH507" s="140">
        <v>0</v>
      </c>
      <c r="NI507" s="140">
        <v>0</v>
      </c>
      <c r="NJ507" s="140">
        <v>47.400385128129166</v>
      </c>
      <c r="NK507" s="140">
        <v>0</v>
      </c>
      <c r="NL507" s="140">
        <v>0</v>
      </c>
      <c r="NM507" s="140">
        <v>0</v>
      </c>
      <c r="NN507" s="140">
        <v>0</v>
      </c>
      <c r="NO507" s="140">
        <v>0</v>
      </c>
      <c r="NP507" s="140">
        <v>0</v>
      </c>
      <c r="NQ507" s="140">
        <v>0</v>
      </c>
      <c r="NR507" s="140">
        <v>118.50096282032291</v>
      </c>
      <c r="NS507" s="140">
        <v>47.400385128129166</v>
      </c>
      <c r="NT507" s="140">
        <v>0</v>
      </c>
      <c r="NU507" s="140">
        <v>0</v>
      </c>
      <c r="NV507" s="140">
        <v>0</v>
      </c>
      <c r="NW507" s="140">
        <v>0</v>
      </c>
      <c r="NX507" s="140">
        <v>0</v>
      </c>
      <c r="NY507" s="140">
        <v>0</v>
      </c>
      <c r="NZ507" s="140">
        <v>0</v>
      </c>
      <c r="OA507" s="140">
        <v>0</v>
      </c>
      <c r="OB507" s="140">
        <v>0</v>
      </c>
      <c r="OC507" s="140">
        <v>0</v>
      </c>
      <c r="OD507" s="140">
        <v>0</v>
      </c>
      <c r="OE507" s="140">
        <v>71.100577692193752</v>
      </c>
      <c r="OF507" s="140">
        <v>0</v>
      </c>
      <c r="OG507" s="140">
        <v>0</v>
      </c>
      <c r="OH507" s="140">
        <v>0</v>
      </c>
      <c r="OI507" s="140">
        <v>0</v>
      </c>
      <c r="OJ507" s="140">
        <v>0</v>
      </c>
      <c r="OK507" s="140">
        <v>0</v>
      </c>
      <c r="OL507" s="140">
        <v>0</v>
      </c>
      <c r="OM507" s="140">
        <v>0</v>
      </c>
      <c r="ON507" s="140">
        <v>0</v>
      </c>
    </row>
    <row r="508" spans="1:404" ht="20.25" customHeight="1">
      <c r="A508" s="17">
        <v>40418</v>
      </c>
      <c r="B508" s="18" t="s">
        <v>322</v>
      </c>
      <c r="C508" s="19">
        <v>1</v>
      </c>
      <c r="D508" s="14">
        <v>-3.3690099999999998</v>
      </c>
      <c r="E508" s="15">
        <v>-60.24579</v>
      </c>
      <c r="F508" s="11" t="s">
        <v>16</v>
      </c>
      <c r="G508" s="13">
        <v>11</v>
      </c>
      <c r="H508" s="11" t="s">
        <v>20</v>
      </c>
      <c r="I508" s="12" t="s">
        <v>617</v>
      </c>
      <c r="J508" s="12" t="s">
        <v>1929</v>
      </c>
      <c r="K508" s="16" t="s">
        <v>614</v>
      </c>
      <c r="L508" s="136">
        <v>1</v>
      </c>
      <c r="M508" s="20">
        <v>3.9</v>
      </c>
      <c r="N508" s="20">
        <v>0.45</v>
      </c>
      <c r="O508" s="20">
        <v>30.63</v>
      </c>
      <c r="P508" s="20">
        <v>65</v>
      </c>
      <c r="Q508" s="20">
        <v>0.39</v>
      </c>
      <c r="R508" s="228">
        <v>26.5</v>
      </c>
      <c r="S508" s="228">
        <v>1.98</v>
      </c>
      <c r="T508" s="228">
        <v>4.9000000000000004</v>
      </c>
      <c r="U508" s="228">
        <v>1.2</v>
      </c>
      <c r="V508" s="21" t="s">
        <v>15</v>
      </c>
      <c r="W508" s="20">
        <v>6.53</v>
      </c>
      <c r="X508" s="204">
        <v>1.8062913700000001</v>
      </c>
      <c r="Y508" s="21" t="s">
        <v>15</v>
      </c>
      <c r="Z508" s="20">
        <v>10.7</v>
      </c>
      <c r="AA508" s="20">
        <v>11.14</v>
      </c>
      <c r="AB508" s="21" t="s">
        <v>15</v>
      </c>
      <c r="AC508" s="20">
        <v>31.24</v>
      </c>
      <c r="AD508" s="21" t="s">
        <v>15</v>
      </c>
      <c r="AE508" s="178" t="s">
        <v>1900</v>
      </c>
      <c r="AF508" s="20">
        <v>1.27</v>
      </c>
      <c r="AG508" s="20">
        <v>2.1000000000000001E-2</v>
      </c>
      <c r="AH508" s="20">
        <v>0.72</v>
      </c>
      <c r="AI508" s="204">
        <v>8.18</v>
      </c>
      <c r="AJ508" s="20">
        <v>1.1000000000000001</v>
      </c>
      <c r="AK508" s="20">
        <v>1.94</v>
      </c>
      <c r="AL508" s="20">
        <v>0.98</v>
      </c>
      <c r="AM508" s="20">
        <v>0.05</v>
      </c>
      <c r="AN508" s="20">
        <v>2.63</v>
      </c>
      <c r="AO508" s="204">
        <v>8.0375923698946892</v>
      </c>
      <c r="AP508" s="204">
        <v>4.1229433158369</v>
      </c>
      <c r="AQ508" s="217">
        <f t="shared" si="156"/>
        <v>12.160535685731588</v>
      </c>
      <c r="AR508" s="261">
        <f t="shared" si="67"/>
        <v>0.66095709741845476</v>
      </c>
      <c r="AS508" s="204">
        <v>2.7954380450022493</v>
      </c>
      <c r="AT508" s="21" t="s">
        <v>15</v>
      </c>
      <c r="AU508" s="21" t="s">
        <v>15</v>
      </c>
      <c r="AV508" s="204">
        <v>5.1439850500000004</v>
      </c>
      <c r="AW508" s="204">
        <f t="shared" si="96"/>
        <v>2.7718662297570398</v>
      </c>
      <c r="AX508" s="20">
        <v>0.92</v>
      </c>
      <c r="AY508" s="20">
        <v>0.12</v>
      </c>
      <c r="AZ508" s="217">
        <f t="shared" si="102"/>
        <v>1.8132014306969226E-2</v>
      </c>
      <c r="BA508" s="20">
        <v>0.8</v>
      </c>
      <c r="BB508" s="248">
        <f t="shared" si="155"/>
        <v>0.21958034528552459</v>
      </c>
      <c r="BC508" s="20">
        <v>0.21</v>
      </c>
      <c r="BD508" s="206">
        <f t="shared" si="104"/>
        <v>6.1158104875804968E-2</v>
      </c>
      <c r="BE508" s="20">
        <v>85.99</v>
      </c>
      <c r="BF508" s="206">
        <f t="shared" si="157"/>
        <v>25.960093718238745</v>
      </c>
      <c r="BG508" s="217">
        <f t="shared" si="107"/>
        <v>5.1710862720337931E-2</v>
      </c>
      <c r="BH508" s="21" t="s">
        <v>15</v>
      </c>
      <c r="BI508" s="21" t="s">
        <v>15</v>
      </c>
      <c r="BJ508" s="309">
        <v>17.020820000000001</v>
      </c>
      <c r="BK508" s="309">
        <v>576267400</v>
      </c>
      <c r="BL508" s="309">
        <v>178324200</v>
      </c>
      <c r="BM508" s="309">
        <v>0.81986110000000001</v>
      </c>
      <c r="BN508" s="309">
        <v>6.995026E-2</v>
      </c>
      <c r="BO508" s="309">
        <v>5.6281280000000003E-2</v>
      </c>
      <c r="BP508" s="309">
        <v>5.0104959999999997E-2</v>
      </c>
      <c r="BQ508" s="309">
        <v>2.6996809999999999E-5</v>
      </c>
      <c r="BR508" s="309">
        <v>3.7755409999999999E-3</v>
      </c>
      <c r="BS508" s="136">
        <v>13.599255752563501</v>
      </c>
      <c r="BT508" s="136">
        <v>2.54111709594727</v>
      </c>
      <c r="BU508" s="136">
        <v>1.0022904607467401E-3</v>
      </c>
      <c r="BV508" s="136">
        <v>9.1993947862647498E-4</v>
      </c>
      <c r="BW508" s="136">
        <v>2.5758984265848999E-3</v>
      </c>
      <c r="BX508" s="136">
        <v>42.546869849978101</v>
      </c>
      <c r="BY508" s="136">
        <v>1220.17949976007</v>
      </c>
      <c r="BZ508" s="136">
        <v>5.1989658833329302E-2</v>
      </c>
      <c r="CA508" s="136">
        <v>5.3099866641895103E-4</v>
      </c>
      <c r="CB508" s="136">
        <v>6674.5901409773296</v>
      </c>
      <c r="CC508" s="136">
        <v>9216.47710666075</v>
      </c>
      <c r="CD508" s="136">
        <v>683.61187233265503</v>
      </c>
      <c r="CE508" s="136">
        <v>0</v>
      </c>
      <c r="CF508" s="136">
        <v>48.748989000000002</v>
      </c>
      <c r="CG508" s="136">
        <v>215.99281999999999</v>
      </c>
      <c r="CH508" s="136">
        <v>32.799999999999997</v>
      </c>
      <c r="CI508" s="136">
        <v>29.44</v>
      </c>
      <c r="CJ508" s="136">
        <v>28.292243767313</v>
      </c>
      <c r="CK508" s="136">
        <v>3.5999999999999997E-2</v>
      </c>
      <c r="CL508" s="136">
        <v>9.4463999999999899</v>
      </c>
      <c r="CM508" s="136">
        <v>29.2104</v>
      </c>
      <c r="CN508" s="136">
        <v>659.63333299999999</v>
      </c>
      <c r="CO508" s="136">
        <v>33551.396948000001</v>
      </c>
      <c r="CP508" s="136">
        <v>73656.836477000004</v>
      </c>
      <c r="CQ508" s="136">
        <v>53</v>
      </c>
      <c r="CR508" s="136">
        <v>69.131034482758594</v>
      </c>
      <c r="CS508" s="136">
        <v>73.027700831024902</v>
      </c>
      <c r="CT508" s="136">
        <v>1007.6</v>
      </c>
      <c r="CU508" s="136">
        <v>1005.44896551724</v>
      </c>
      <c r="CV508" s="136">
        <v>1006.73739612188</v>
      </c>
      <c r="CW508" s="136">
        <v>2.5</v>
      </c>
      <c r="CX508" s="136">
        <v>1.4517241379310299</v>
      </c>
      <c r="CY508" s="136">
        <v>1.11329639889197</v>
      </c>
      <c r="CZ508" s="136">
        <v>102</v>
      </c>
      <c r="DA508" s="136">
        <v>114.875862068966</v>
      </c>
      <c r="DB508" s="136">
        <v>145.80055401662099</v>
      </c>
      <c r="DC508" s="136">
        <v>95.025000000000006</v>
      </c>
      <c r="DD508" s="136">
        <v>3720.5</v>
      </c>
      <c r="DE508" s="136">
        <v>7528.1</v>
      </c>
      <c r="DF508" s="136">
        <v>834.65</v>
      </c>
      <c r="DG508" s="136">
        <v>34578.199999999997</v>
      </c>
      <c r="DH508" s="136">
        <v>74859.3</v>
      </c>
      <c r="DI508" s="136">
        <v>499.35</v>
      </c>
      <c r="DJ508" s="136">
        <v>66672.274999999994</v>
      </c>
      <c r="DK508" s="136">
        <v>164477.29999999999</v>
      </c>
      <c r="DL508" s="136">
        <v>416</v>
      </c>
      <c r="DM508" s="136">
        <v>60535.574999999997</v>
      </c>
      <c r="DN508" s="136">
        <v>150165.52499999999</v>
      </c>
      <c r="DO508" s="136">
        <v>51.055</v>
      </c>
      <c r="DP508" s="136">
        <v>2032.741</v>
      </c>
      <c r="DQ508" s="136">
        <v>4153.384</v>
      </c>
      <c r="DR508" s="136">
        <v>1.627</v>
      </c>
      <c r="DS508" s="136">
        <v>57.621000000000002</v>
      </c>
      <c r="DT508" s="136">
        <v>115.753</v>
      </c>
      <c r="DU508" s="136">
        <v>8.5500000000000007</v>
      </c>
      <c r="DV508" s="136">
        <v>297.82499999999999</v>
      </c>
      <c r="DW508" s="136">
        <v>597.875</v>
      </c>
      <c r="DX508" s="136">
        <v>278.10000000000002</v>
      </c>
      <c r="DY508" s="136">
        <v>7041.7250000000004</v>
      </c>
      <c r="DZ508" s="136">
        <v>11811.525</v>
      </c>
      <c r="EA508" s="136">
        <v>111.27500000000001</v>
      </c>
      <c r="EB508" s="136">
        <v>9006.1749999999993</v>
      </c>
      <c r="EC508" s="136">
        <v>22249.85</v>
      </c>
      <c r="ED508" s="140">
        <v>0</v>
      </c>
      <c r="EE508" s="140">
        <v>0</v>
      </c>
      <c r="EF508" s="140">
        <v>0</v>
      </c>
      <c r="EG508" s="140">
        <v>0</v>
      </c>
      <c r="EH508" s="140">
        <v>0</v>
      </c>
      <c r="EI508" s="140">
        <v>0</v>
      </c>
      <c r="EJ508" s="140">
        <v>0</v>
      </c>
      <c r="EK508" s="140">
        <v>0</v>
      </c>
      <c r="EL508" s="140">
        <v>0</v>
      </c>
      <c r="EM508" s="140">
        <v>0</v>
      </c>
      <c r="EN508" s="140">
        <v>0</v>
      </c>
      <c r="EO508" s="140">
        <v>254.77707006369425</v>
      </c>
      <c r="EP508" s="140">
        <v>0</v>
      </c>
      <c r="EQ508" s="148">
        <v>76.433121019108285</v>
      </c>
      <c r="ER508" s="140">
        <v>0</v>
      </c>
      <c r="ES508" s="140">
        <v>0</v>
      </c>
      <c r="ET508" s="140">
        <v>0</v>
      </c>
      <c r="EU508" s="140">
        <v>0</v>
      </c>
      <c r="EV508" s="140">
        <v>0</v>
      </c>
      <c r="EW508" s="140">
        <v>0</v>
      </c>
      <c r="EX508" s="140">
        <v>0</v>
      </c>
      <c r="EY508" s="140">
        <v>0</v>
      </c>
      <c r="EZ508" s="140">
        <v>0</v>
      </c>
      <c r="FA508" s="140">
        <v>0</v>
      </c>
      <c r="FB508" s="140">
        <v>0</v>
      </c>
      <c r="FC508" s="140">
        <v>0</v>
      </c>
      <c r="FD508" s="140">
        <v>0</v>
      </c>
      <c r="FE508" s="140">
        <v>0</v>
      </c>
      <c r="FF508" s="140">
        <v>0</v>
      </c>
      <c r="FG508" s="140">
        <v>0</v>
      </c>
      <c r="FH508" s="140">
        <v>0</v>
      </c>
      <c r="FI508" s="140">
        <v>203.82165605095543</v>
      </c>
      <c r="FJ508" s="140">
        <v>0</v>
      </c>
      <c r="FK508" s="140">
        <v>0</v>
      </c>
      <c r="FL508" s="140">
        <v>0</v>
      </c>
      <c r="FM508" s="140">
        <v>0</v>
      </c>
      <c r="FN508" s="140">
        <v>0</v>
      </c>
      <c r="FO508" s="140">
        <v>0</v>
      </c>
      <c r="FP508" s="140">
        <v>0</v>
      </c>
      <c r="FQ508" s="140">
        <v>0</v>
      </c>
      <c r="FR508" s="140">
        <v>0</v>
      </c>
      <c r="FS508" s="140">
        <v>0</v>
      </c>
      <c r="FT508" s="140">
        <v>0</v>
      </c>
      <c r="FU508" s="140">
        <v>0</v>
      </c>
      <c r="FV508" s="140">
        <v>0</v>
      </c>
      <c r="FW508" s="140">
        <v>305.73248407643314</v>
      </c>
      <c r="FX508" s="140">
        <v>152.86624203821657</v>
      </c>
      <c r="FY508" s="140">
        <v>0</v>
      </c>
      <c r="FZ508" s="140">
        <v>0</v>
      </c>
      <c r="GA508" s="140">
        <v>0</v>
      </c>
      <c r="GB508" s="140">
        <v>25.477707006369428</v>
      </c>
      <c r="GC508" s="140">
        <v>0</v>
      </c>
      <c r="GD508" s="140">
        <v>0</v>
      </c>
      <c r="GE508" s="140">
        <v>0</v>
      </c>
      <c r="GF508" s="140">
        <v>25.477707006369428</v>
      </c>
      <c r="GG508" s="140">
        <v>0</v>
      </c>
      <c r="GH508" s="140">
        <v>0</v>
      </c>
      <c r="GI508" s="140">
        <v>0</v>
      </c>
      <c r="GJ508" s="140">
        <v>0</v>
      </c>
      <c r="GK508" s="140">
        <v>0</v>
      </c>
      <c r="GL508" s="140">
        <v>0</v>
      </c>
      <c r="GM508" s="140">
        <v>0</v>
      </c>
      <c r="GN508" s="140">
        <v>0</v>
      </c>
      <c r="GO508" s="140">
        <v>76.433121019108285</v>
      </c>
      <c r="GP508" s="140">
        <v>0</v>
      </c>
      <c r="GQ508" s="140">
        <v>0</v>
      </c>
      <c r="GR508" s="140">
        <v>0</v>
      </c>
      <c r="GS508" s="140">
        <v>25.477707006369428</v>
      </c>
      <c r="GT508" s="140">
        <v>0</v>
      </c>
      <c r="GU508" s="140">
        <v>0</v>
      </c>
      <c r="GV508" s="140">
        <v>0</v>
      </c>
      <c r="GW508" s="140">
        <v>0</v>
      </c>
      <c r="GX508" s="140">
        <v>0</v>
      </c>
      <c r="GY508" s="140">
        <v>0</v>
      </c>
      <c r="GZ508" s="140">
        <v>25.477707006369428</v>
      </c>
      <c r="HA508" s="140">
        <v>0</v>
      </c>
      <c r="HB508" s="140">
        <v>0</v>
      </c>
      <c r="HC508" s="140">
        <v>0</v>
      </c>
      <c r="HD508" s="140">
        <v>0</v>
      </c>
      <c r="HE508" s="140">
        <v>0</v>
      </c>
      <c r="HF508" s="140">
        <v>0</v>
      </c>
      <c r="HG508" s="140">
        <v>0</v>
      </c>
      <c r="HH508" s="140">
        <v>0</v>
      </c>
      <c r="HI508" s="140">
        <v>0</v>
      </c>
      <c r="HJ508" s="140">
        <v>0</v>
      </c>
      <c r="HK508" s="140">
        <v>0</v>
      </c>
      <c r="HL508" s="140">
        <v>127.38853503184713</v>
      </c>
      <c r="HM508" s="140">
        <v>25.477707006369428</v>
      </c>
      <c r="HN508" s="140">
        <v>76.433121019108285</v>
      </c>
      <c r="HO508" s="140">
        <v>0</v>
      </c>
      <c r="HP508" s="140">
        <v>0</v>
      </c>
      <c r="HQ508" s="140">
        <v>0</v>
      </c>
      <c r="HR508" s="140">
        <v>25.477707006369428</v>
      </c>
      <c r="HS508" s="140">
        <v>25.477707006369428</v>
      </c>
      <c r="HT508" s="140">
        <v>0</v>
      </c>
      <c r="HU508" s="140">
        <v>50.955414012738856</v>
      </c>
      <c r="HV508" s="140">
        <v>0</v>
      </c>
      <c r="HW508" s="140">
        <v>0</v>
      </c>
      <c r="HX508" s="140">
        <v>356.68789808917199</v>
      </c>
      <c r="HY508" s="140">
        <v>382.16560509554142</v>
      </c>
      <c r="HZ508" s="140">
        <v>0</v>
      </c>
      <c r="IA508" s="140">
        <v>0</v>
      </c>
      <c r="IB508" s="140">
        <v>0</v>
      </c>
      <c r="IC508" s="140">
        <v>25.477707006369428</v>
      </c>
      <c r="ID508" s="140">
        <v>0</v>
      </c>
      <c r="IE508" s="140">
        <v>0</v>
      </c>
      <c r="IF508" s="140">
        <v>50.955414012738856</v>
      </c>
      <c r="IG508" s="140">
        <v>0</v>
      </c>
      <c r="IH508" s="140">
        <v>0</v>
      </c>
      <c r="II508" s="140">
        <v>25.477707006369428</v>
      </c>
      <c r="IJ508" s="140">
        <v>0</v>
      </c>
      <c r="IK508" s="140">
        <v>0</v>
      </c>
      <c r="IL508" s="140">
        <v>0</v>
      </c>
      <c r="IM508" s="140">
        <v>0</v>
      </c>
      <c r="IN508" s="140">
        <v>50.955414012738856</v>
      </c>
      <c r="IO508" s="140">
        <v>0</v>
      </c>
      <c r="IP508" s="140">
        <v>0</v>
      </c>
      <c r="IQ508" s="140">
        <v>0</v>
      </c>
      <c r="IR508" s="140">
        <v>0</v>
      </c>
      <c r="IS508" s="140">
        <v>0</v>
      </c>
      <c r="IT508" s="140">
        <v>0</v>
      </c>
      <c r="IU508" s="140">
        <v>0</v>
      </c>
      <c r="IV508" s="140">
        <v>0</v>
      </c>
      <c r="IW508" s="140">
        <v>0</v>
      </c>
      <c r="IX508" s="140">
        <v>0</v>
      </c>
      <c r="IY508" s="140">
        <v>0</v>
      </c>
      <c r="IZ508" s="140">
        <v>0</v>
      </c>
      <c r="JA508" s="140">
        <v>0</v>
      </c>
      <c r="JB508" s="140">
        <v>0</v>
      </c>
      <c r="JC508" s="140">
        <v>0</v>
      </c>
      <c r="JD508" s="140">
        <v>0</v>
      </c>
      <c r="JE508" s="140">
        <v>0</v>
      </c>
      <c r="JF508" s="140">
        <v>0</v>
      </c>
      <c r="JG508" s="140">
        <v>0</v>
      </c>
      <c r="JH508" s="140">
        <v>0</v>
      </c>
      <c r="JI508" s="140">
        <v>0</v>
      </c>
      <c r="JJ508" s="140">
        <v>76.433121019108285</v>
      </c>
      <c r="JK508" s="140">
        <v>0</v>
      </c>
      <c r="JL508" s="140">
        <v>0</v>
      </c>
      <c r="JM508" s="140">
        <v>0</v>
      </c>
      <c r="JN508" s="140">
        <v>0</v>
      </c>
      <c r="JO508" s="140">
        <v>0</v>
      </c>
      <c r="JP508" s="140">
        <v>0</v>
      </c>
      <c r="JQ508" s="140">
        <v>0</v>
      </c>
      <c r="JR508" s="140">
        <v>0</v>
      </c>
      <c r="JS508" s="140">
        <v>789.80891719745227</v>
      </c>
      <c r="JT508" s="140">
        <v>0</v>
      </c>
      <c r="JU508" s="140">
        <v>0</v>
      </c>
      <c r="JV508" s="140">
        <v>1910.8280254777069</v>
      </c>
      <c r="JW508" s="140">
        <v>76.433121019108285</v>
      </c>
      <c r="JX508" s="140">
        <v>0</v>
      </c>
      <c r="JY508" s="140">
        <v>0</v>
      </c>
      <c r="JZ508" s="140">
        <v>0</v>
      </c>
      <c r="KA508" s="140">
        <v>0</v>
      </c>
      <c r="KB508" s="140">
        <v>0</v>
      </c>
      <c r="KC508" s="140">
        <v>0</v>
      </c>
      <c r="KD508" s="140">
        <v>0</v>
      </c>
      <c r="KE508" s="140">
        <v>0</v>
      </c>
      <c r="KF508" s="140">
        <v>0</v>
      </c>
      <c r="KG508" s="140">
        <v>0</v>
      </c>
      <c r="KH508" s="140">
        <v>0</v>
      </c>
      <c r="KI508" s="140">
        <v>0</v>
      </c>
      <c r="KJ508" s="140">
        <v>50.955414012738856</v>
      </c>
      <c r="KK508" s="140">
        <v>25.477707006369428</v>
      </c>
      <c r="KL508" s="140">
        <v>25.477707006369428</v>
      </c>
      <c r="KM508" s="140">
        <v>50.955414012738856</v>
      </c>
      <c r="KN508" s="140">
        <v>0</v>
      </c>
      <c r="KO508" s="140">
        <v>25.477707006369428</v>
      </c>
      <c r="KP508" s="140">
        <v>0</v>
      </c>
      <c r="KQ508" s="140">
        <v>0</v>
      </c>
      <c r="KR508" s="140">
        <v>0</v>
      </c>
      <c r="KS508" s="140">
        <v>0</v>
      </c>
      <c r="KT508" s="140">
        <v>76.433121019108285</v>
      </c>
      <c r="KU508" s="140">
        <v>0</v>
      </c>
      <c r="KV508" s="140">
        <v>0</v>
      </c>
      <c r="KW508" s="140">
        <v>0</v>
      </c>
      <c r="KX508" s="140">
        <v>0</v>
      </c>
      <c r="KY508" s="140">
        <v>0</v>
      </c>
      <c r="KZ508" s="140">
        <v>0</v>
      </c>
      <c r="LA508" s="140">
        <v>101.91082802547771</v>
      </c>
      <c r="LB508" s="140">
        <v>0</v>
      </c>
      <c r="LC508" s="140">
        <v>0</v>
      </c>
      <c r="LD508" s="140">
        <v>25.477707006369428</v>
      </c>
      <c r="LE508" s="140">
        <v>0</v>
      </c>
      <c r="LF508" s="140">
        <v>0</v>
      </c>
      <c r="LG508" s="140">
        <v>0</v>
      </c>
      <c r="LH508" s="140">
        <v>0</v>
      </c>
      <c r="LI508" s="140">
        <v>0</v>
      </c>
      <c r="LJ508" s="140">
        <v>0</v>
      </c>
      <c r="LK508" s="140">
        <v>0</v>
      </c>
      <c r="LL508" s="141">
        <v>50.955414012738856</v>
      </c>
      <c r="LM508" s="140">
        <v>25.477707006369428</v>
      </c>
      <c r="LN508" s="140">
        <v>0</v>
      </c>
      <c r="LO508" s="140">
        <v>0</v>
      </c>
      <c r="LP508" s="140">
        <v>0</v>
      </c>
      <c r="LQ508" s="140">
        <v>0</v>
      </c>
      <c r="LR508" s="140">
        <v>0</v>
      </c>
      <c r="LS508" s="140">
        <v>0</v>
      </c>
      <c r="LT508" s="140">
        <v>0</v>
      </c>
      <c r="LU508" s="140">
        <v>0</v>
      </c>
      <c r="LV508" s="140">
        <v>0</v>
      </c>
      <c r="LW508" s="140">
        <v>25.477707006369428</v>
      </c>
      <c r="LX508" s="140">
        <v>0</v>
      </c>
      <c r="LY508" s="140">
        <v>0</v>
      </c>
      <c r="LZ508" s="140">
        <v>0</v>
      </c>
      <c r="MA508" s="140">
        <v>0</v>
      </c>
      <c r="MB508" s="140">
        <v>0</v>
      </c>
      <c r="MC508" s="140">
        <v>0</v>
      </c>
      <c r="MD508" s="140">
        <v>127.38853503184713</v>
      </c>
      <c r="ME508" s="140">
        <v>101.91082802547771</v>
      </c>
      <c r="MF508" s="140">
        <v>0</v>
      </c>
      <c r="MG508" s="140">
        <v>0</v>
      </c>
      <c r="MH508" s="140">
        <v>0</v>
      </c>
      <c r="MI508" s="140">
        <v>0</v>
      </c>
      <c r="MJ508" s="140">
        <v>662.42038216560513</v>
      </c>
      <c r="MK508" s="140">
        <v>0</v>
      </c>
      <c r="ML508" s="140">
        <v>0</v>
      </c>
      <c r="MM508" s="140">
        <v>0</v>
      </c>
      <c r="MN508" s="140">
        <v>0</v>
      </c>
      <c r="MO508" s="140">
        <v>0</v>
      </c>
      <c r="MP508" s="140">
        <v>0</v>
      </c>
      <c r="MQ508" s="140">
        <v>0</v>
      </c>
      <c r="MR508" s="140">
        <v>0</v>
      </c>
      <c r="MS508" s="140">
        <v>0</v>
      </c>
      <c r="MT508" s="140">
        <v>0</v>
      </c>
      <c r="MU508" s="140">
        <v>0</v>
      </c>
      <c r="MV508" s="140">
        <v>0</v>
      </c>
      <c r="MW508" s="140">
        <v>25.477707006369428</v>
      </c>
      <c r="MX508" s="140">
        <v>0</v>
      </c>
      <c r="MY508" s="140">
        <v>50.955414012738856</v>
      </c>
      <c r="MZ508" s="140">
        <v>0</v>
      </c>
      <c r="NA508" s="140">
        <v>0</v>
      </c>
      <c r="NB508" s="140">
        <v>0</v>
      </c>
      <c r="NC508" s="140">
        <v>0</v>
      </c>
      <c r="ND508" s="140">
        <v>0</v>
      </c>
      <c r="NE508" s="140">
        <v>0</v>
      </c>
      <c r="NF508" s="140">
        <v>0</v>
      </c>
      <c r="NG508" s="140">
        <v>0</v>
      </c>
      <c r="NH508" s="140">
        <v>0</v>
      </c>
      <c r="NI508" s="140">
        <v>0</v>
      </c>
      <c r="NJ508" s="140">
        <v>0</v>
      </c>
      <c r="NK508" s="140">
        <v>0</v>
      </c>
      <c r="NL508" s="140">
        <v>0</v>
      </c>
      <c r="NM508" s="140">
        <v>0</v>
      </c>
      <c r="NN508" s="140">
        <v>0</v>
      </c>
      <c r="NO508" s="140">
        <v>0</v>
      </c>
      <c r="NP508" s="140">
        <v>0</v>
      </c>
      <c r="NQ508" s="140">
        <v>0</v>
      </c>
      <c r="NR508" s="140">
        <v>0</v>
      </c>
      <c r="NS508" s="140">
        <v>0</v>
      </c>
      <c r="NT508" s="140">
        <v>0</v>
      </c>
      <c r="NU508" s="140">
        <v>0</v>
      </c>
      <c r="NV508" s="140">
        <v>0</v>
      </c>
      <c r="NW508" s="140">
        <v>0</v>
      </c>
      <c r="NX508" s="140">
        <v>0</v>
      </c>
      <c r="NY508" s="140">
        <v>0</v>
      </c>
      <c r="NZ508" s="140">
        <v>0</v>
      </c>
      <c r="OA508" s="140">
        <v>0</v>
      </c>
      <c r="OB508" s="140">
        <v>0</v>
      </c>
      <c r="OC508" s="140">
        <v>0</v>
      </c>
      <c r="OD508" s="140">
        <v>0</v>
      </c>
      <c r="OE508" s="140">
        <v>0</v>
      </c>
      <c r="OF508" s="140">
        <v>0</v>
      </c>
      <c r="OG508" s="140">
        <v>0</v>
      </c>
      <c r="OH508" s="140">
        <v>0</v>
      </c>
      <c r="OI508" s="140">
        <v>0</v>
      </c>
      <c r="OJ508" s="140">
        <v>0</v>
      </c>
      <c r="OK508" s="140">
        <v>0</v>
      </c>
      <c r="OL508" s="140">
        <v>25.477707006369428</v>
      </c>
      <c r="OM508" s="140">
        <v>25.477707006369428</v>
      </c>
      <c r="ON508" s="140">
        <v>25.477707006369428</v>
      </c>
    </row>
    <row r="509" spans="1:404" ht="20.25" customHeight="1">
      <c r="A509" s="17">
        <v>40418</v>
      </c>
      <c r="B509" s="18" t="s">
        <v>108</v>
      </c>
      <c r="C509" s="19">
        <v>1</v>
      </c>
      <c r="D509" s="14">
        <v>-3.3818899999999998</v>
      </c>
      <c r="E509" s="15">
        <v>-60.272559999999999</v>
      </c>
      <c r="F509" s="11" t="s">
        <v>16</v>
      </c>
      <c r="G509" s="13">
        <v>8</v>
      </c>
      <c r="H509" s="11" t="s">
        <v>83</v>
      </c>
      <c r="I509" s="12" t="s">
        <v>615</v>
      </c>
      <c r="J509" s="12" t="s">
        <v>1929</v>
      </c>
      <c r="K509" s="16" t="s">
        <v>614</v>
      </c>
      <c r="L509" s="136">
        <v>1</v>
      </c>
      <c r="M509" s="20">
        <v>4.5</v>
      </c>
      <c r="N509" s="20">
        <v>0.9</v>
      </c>
      <c r="O509" s="20">
        <v>31.1</v>
      </c>
      <c r="P509" s="20">
        <v>60</v>
      </c>
      <c r="Q509" s="20">
        <v>0.38</v>
      </c>
      <c r="R509" s="228">
        <v>65.8</v>
      </c>
      <c r="S509" s="228">
        <v>4.88</v>
      </c>
      <c r="T509" s="228">
        <v>4.5</v>
      </c>
      <c r="U509" s="228">
        <v>1.1000000000000001</v>
      </c>
      <c r="V509" s="21" t="s">
        <v>15</v>
      </c>
      <c r="W509" s="20">
        <v>6.68</v>
      </c>
      <c r="X509" s="204">
        <v>1.03954988</v>
      </c>
      <c r="Y509" s="21" t="s">
        <v>15</v>
      </c>
      <c r="Z509" s="20">
        <v>6.8</v>
      </c>
      <c r="AA509" s="20">
        <v>5.3</v>
      </c>
      <c r="AB509" s="21" t="s">
        <v>15</v>
      </c>
      <c r="AC509" s="20">
        <v>27.34</v>
      </c>
      <c r="AD509" s="21" t="s">
        <v>15</v>
      </c>
      <c r="AE509" s="178" t="s">
        <v>1900</v>
      </c>
      <c r="AF509" s="20">
        <v>1.41</v>
      </c>
      <c r="AG509" s="20">
        <v>7.0000000000000001E-3</v>
      </c>
      <c r="AH509" s="20">
        <v>0.87</v>
      </c>
      <c r="AI509" s="204">
        <v>7.38</v>
      </c>
      <c r="AJ509" s="20">
        <v>1.06</v>
      </c>
      <c r="AK509" s="20">
        <v>1.92</v>
      </c>
      <c r="AL509" s="20">
        <v>0.94</v>
      </c>
      <c r="AM509" s="20">
        <v>0.03</v>
      </c>
      <c r="AN509" s="20">
        <v>2.11</v>
      </c>
      <c r="AO509" s="204">
        <v>7.1921227812559714</v>
      </c>
      <c r="AP509" s="204">
        <v>1.7628319519340307</v>
      </c>
      <c r="AQ509" s="217">
        <f t="shared" si="156"/>
        <v>8.9549547331900019</v>
      </c>
      <c r="AR509" s="261">
        <f t="shared" si="67"/>
        <v>0.80314451558304401</v>
      </c>
      <c r="AS509" s="204">
        <v>2.8783768681426189</v>
      </c>
      <c r="AT509" s="21" t="s">
        <v>15</v>
      </c>
      <c r="AU509" s="21" t="s">
        <v>15</v>
      </c>
      <c r="AV509" s="204">
        <v>6.8731988299999998</v>
      </c>
      <c r="AW509" s="204">
        <f t="shared" si="96"/>
        <v>1.6631197378542237</v>
      </c>
      <c r="AX509" s="20">
        <v>0.96</v>
      </c>
      <c r="AY509" s="20">
        <v>0.13</v>
      </c>
      <c r="AZ509" s="217">
        <f t="shared" si="102"/>
        <v>1.9643015499216668E-2</v>
      </c>
      <c r="BA509" s="20">
        <v>0.83</v>
      </c>
      <c r="BB509" s="248">
        <f t="shared" si="155"/>
        <v>0.22781460823373176</v>
      </c>
      <c r="BC509" s="20">
        <v>0.17</v>
      </c>
      <c r="BD509" s="206">
        <f t="shared" si="104"/>
        <v>4.9508942042318323E-2</v>
      </c>
      <c r="BE509" s="20">
        <v>69.48</v>
      </c>
      <c r="BF509" s="206">
        <f t="shared" si="157"/>
        <v>20.975779876069641</v>
      </c>
      <c r="BG509" s="217">
        <f t="shared" si="107"/>
        <v>3.674125123220276E-2</v>
      </c>
      <c r="BH509" s="21" t="s">
        <v>15</v>
      </c>
      <c r="BI509" s="21" t="s">
        <v>15</v>
      </c>
      <c r="BJ509" s="309">
        <v>17.020820000000001</v>
      </c>
      <c r="BK509" s="309">
        <v>576267400</v>
      </c>
      <c r="BL509" s="309">
        <v>178324200</v>
      </c>
      <c r="BM509" s="309">
        <v>0.81986110000000001</v>
      </c>
      <c r="BN509" s="309">
        <v>6.995026E-2</v>
      </c>
      <c r="BO509" s="309">
        <v>5.6281280000000003E-2</v>
      </c>
      <c r="BP509" s="309">
        <v>5.0104959999999997E-2</v>
      </c>
      <c r="BQ509" s="309">
        <v>2.6996809999999999E-5</v>
      </c>
      <c r="BR509" s="309">
        <v>3.7755409999999999E-3</v>
      </c>
      <c r="BS509" s="136">
        <v>13.060006141662599</v>
      </c>
      <c r="BT509" s="136">
        <v>3.08039474487305</v>
      </c>
      <c r="BU509" s="136">
        <v>3.10606748098508E-3</v>
      </c>
      <c r="BV509" s="136">
        <v>-4.1222835425287502E-3</v>
      </c>
      <c r="BW509" s="136">
        <v>5.1615287084132398E-3</v>
      </c>
      <c r="BX509" s="136">
        <v>306.99737604334098</v>
      </c>
      <c r="BY509" s="136">
        <v>3500.5597152382402</v>
      </c>
      <c r="BZ509" s="136">
        <v>6.0368056899472597E-2</v>
      </c>
      <c r="CA509" s="136">
        <v>9.4313083417274198E-4</v>
      </c>
      <c r="CB509" s="136">
        <v>15899.613523190401</v>
      </c>
      <c r="CC509" s="136">
        <v>3068.9964261683999</v>
      </c>
      <c r="CD509" s="136">
        <v>568.72298951676999</v>
      </c>
      <c r="CE509" s="136">
        <v>0</v>
      </c>
      <c r="CF509" s="136">
        <v>48.748989000000002</v>
      </c>
      <c r="CG509" s="136">
        <v>215.99281999999999</v>
      </c>
      <c r="CH509" s="136">
        <v>33.299999999999997</v>
      </c>
      <c r="CI509" s="136">
        <v>29.468275862069</v>
      </c>
      <c r="CJ509" s="136">
        <v>28.2972299168975</v>
      </c>
      <c r="CK509" s="136">
        <v>5.3999999999999999E-2</v>
      </c>
      <c r="CL509" s="136">
        <v>9.4175999999999895</v>
      </c>
      <c r="CM509" s="136">
        <v>29.203199999999999</v>
      </c>
      <c r="CN509" s="136">
        <v>623.01333299999999</v>
      </c>
      <c r="CO509" s="136">
        <v>33570.822503000003</v>
      </c>
      <c r="CP509" s="136">
        <v>73621.673976999999</v>
      </c>
      <c r="CQ509" s="136">
        <v>47</v>
      </c>
      <c r="CR509" s="136">
        <v>68.965517241379303</v>
      </c>
      <c r="CS509" s="136">
        <v>72.994459833795005</v>
      </c>
      <c r="CT509" s="136">
        <v>1007.2</v>
      </c>
      <c r="CU509" s="136">
        <v>1005.4275862068999</v>
      </c>
      <c r="CV509" s="136">
        <v>1006.72936288089</v>
      </c>
      <c r="CW509" s="136">
        <v>2.1</v>
      </c>
      <c r="CX509" s="136">
        <v>1.4503448275862101</v>
      </c>
      <c r="CY509" s="136">
        <v>1.1116343490304701</v>
      </c>
      <c r="CZ509" s="136">
        <v>72</v>
      </c>
      <c r="DA509" s="136">
        <v>113.66206896551699</v>
      </c>
      <c r="DB509" s="136">
        <v>145.789473684211</v>
      </c>
      <c r="DC509" s="136">
        <v>100</v>
      </c>
      <c r="DD509" s="136">
        <v>3736.8249999999998</v>
      </c>
      <c r="DE509" s="136">
        <v>7535.65</v>
      </c>
      <c r="DF509" s="136">
        <v>837.9</v>
      </c>
      <c r="DG509" s="136">
        <v>34700.474999999999</v>
      </c>
      <c r="DH509" s="136">
        <v>74902.424999999901</v>
      </c>
      <c r="DI509" s="136">
        <v>499.375</v>
      </c>
      <c r="DJ509" s="136">
        <v>66697.350000000006</v>
      </c>
      <c r="DK509" s="136">
        <v>164494.125</v>
      </c>
      <c r="DL509" s="136">
        <v>429.27499999999998</v>
      </c>
      <c r="DM509" s="136">
        <v>60527.95</v>
      </c>
      <c r="DN509" s="136">
        <v>150171.25</v>
      </c>
      <c r="DO509" s="136">
        <v>52.46</v>
      </c>
      <c r="DP509" s="136">
        <v>2040.9559999999999</v>
      </c>
      <c r="DQ509" s="136">
        <v>4156.884</v>
      </c>
      <c r="DR509" s="136">
        <v>1.8129999999999999</v>
      </c>
      <c r="DS509" s="136">
        <v>58.018999999999998</v>
      </c>
      <c r="DT509" s="136">
        <v>116.038</v>
      </c>
      <c r="DU509" s="136">
        <v>9.6999999999999993</v>
      </c>
      <c r="DV509" s="136">
        <v>300.3</v>
      </c>
      <c r="DW509" s="136">
        <v>599.67499999999995</v>
      </c>
      <c r="DX509" s="136">
        <v>246.35</v>
      </c>
      <c r="DY509" s="136">
        <v>7138.9</v>
      </c>
      <c r="DZ509" s="136">
        <v>11799.125</v>
      </c>
      <c r="EA509" s="136">
        <v>146.05000000000001</v>
      </c>
      <c r="EB509" s="136">
        <v>8966.1</v>
      </c>
      <c r="EC509" s="136">
        <v>22282.7</v>
      </c>
      <c r="ED509" s="140">
        <v>0</v>
      </c>
      <c r="EE509" s="140">
        <v>0</v>
      </c>
      <c r="EF509" s="140">
        <v>0</v>
      </c>
      <c r="EG509" s="140">
        <v>0</v>
      </c>
      <c r="EH509" s="140">
        <v>0</v>
      </c>
      <c r="EI509" s="140">
        <v>48.528965726417958</v>
      </c>
      <c r="EJ509" s="140">
        <v>0</v>
      </c>
      <c r="EK509" s="140">
        <v>0</v>
      </c>
      <c r="EL509" s="140">
        <v>0</v>
      </c>
      <c r="EM509" s="140">
        <v>339.70276008492567</v>
      </c>
      <c r="EN509" s="140">
        <v>0</v>
      </c>
      <c r="EO509" s="140">
        <v>48.528965726417958</v>
      </c>
      <c r="EP509" s="140">
        <v>0</v>
      </c>
      <c r="EQ509" s="148">
        <v>218.3803457688808</v>
      </c>
      <c r="ER509" s="140">
        <v>0</v>
      </c>
      <c r="ES509" s="140">
        <v>0</v>
      </c>
      <c r="ET509" s="140">
        <v>0</v>
      </c>
      <c r="EU509" s="140">
        <v>0</v>
      </c>
      <c r="EV509" s="140">
        <v>0</v>
      </c>
      <c r="EW509" s="140">
        <v>0</v>
      </c>
      <c r="EX509" s="140">
        <v>0</v>
      </c>
      <c r="EY509" s="140">
        <v>0</v>
      </c>
      <c r="EZ509" s="140">
        <v>0</v>
      </c>
      <c r="FA509" s="140">
        <v>0</v>
      </c>
      <c r="FB509" s="140">
        <v>0</v>
      </c>
      <c r="FC509" s="140">
        <v>24.264482863208979</v>
      </c>
      <c r="FD509" s="140">
        <v>0</v>
      </c>
      <c r="FE509" s="140">
        <v>0</v>
      </c>
      <c r="FF509" s="140">
        <v>0</v>
      </c>
      <c r="FG509" s="140">
        <v>0</v>
      </c>
      <c r="FH509" s="140">
        <v>0</v>
      </c>
      <c r="FI509" s="140">
        <v>0</v>
      </c>
      <c r="FJ509" s="140">
        <v>0</v>
      </c>
      <c r="FK509" s="140">
        <v>0</v>
      </c>
      <c r="FL509" s="140">
        <v>0</v>
      </c>
      <c r="FM509" s="140">
        <v>0</v>
      </c>
      <c r="FN509" s="140">
        <v>0</v>
      </c>
      <c r="FO509" s="140">
        <v>0</v>
      </c>
      <c r="FP509" s="140">
        <v>0</v>
      </c>
      <c r="FQ509" s="140">
        <v>0</v>
      </c>
      <c r="FR509" s="140">
        <v>0</v>
      </c>
      <c r="FS509" s="140">
        <v>0</v>
      </c>
      <c r="FT509" s="140">
        <v>0</v>
      </c>
      <c r="FU509" s="140">
        <v>0</v>
      </c>
      <c r="FV509" s="140">
        <v>121.3224143160449</v>
      </c>
      <c r="FW509" s="140">
        <v>0</v>
      </c>
      <c r="FX509" s="140">
        <v>0</v>
      </c>
      <c r="FY509" s="140">
        <v>0</v>
      </c>
      <c r="FZ509" s="140">
        <v>0</v>
      </c>
      <c r="GA509" s="140">
        <v>0</v>
      </c>
      <c r="GB509" s="140">
        <v>0</v>
      </c>
      <c r="GC509" s="140">
        <v>0</v>
      </c>
      <c r="GD509" s="140">
        <v>0</v>
      </c>
      <c r="GE509" s="140">
        <v>0</v>
      </c>
      <c r="GF509" s="140">
        <v>0</v>
      </c>
      <c r="GG509" s="140">
        <v>0</v>
      </c>
      <c r="GH509" s="140">
        <v>0</v>
      </c>
      <c r="GI509" s="140">
        <v>0</v>
      </c>
      <c r="GJ509" s="140">
        <v>0</v>
      </c>
      <c r="GK509" s="140">
        <v>0</v>
      </c>
      <c r="GL509" s="140">
        <v>0</v>
      </c>
      <c r="GM509" s="140">
        <v>0</v>
      </c>
      <c r="GN509" s="140">
        <v>0</v>
      </c>
      <c r="GO509" s="140">
        <v>0</v>
      </c>
      <c r="GP509" s="140">
        <v>0</v>
      </c>
      <c r="GQ509" s="140">
        <v>0</v>
      </c>
      <c r="GR509" s="140">
        <v>48.528965726417958</v>
      </c>
      <c r="GS509" s="140">
        <v>0</v>
      </c>
      <c r="GT509" s="140">
        <v>0</v>
      </c>
      <c r="GU509" s="140">
        <v>0</v>
      </c>
      <c r="GV509" s="140">
        <v>0</v>
      </c>
      <c r="GW509" s="140">
        <v>0</v>
      </c>
      <c r="GX509" s="140">
        <v>0</v>
      </c>
      <c r="GY509" s="140">
        <v>0</v>
      </c>
      <c r="GZ509" s="140">
        <v>72.793448589626934</v>
      </c>
      <c r="HA509" s="140">
        <v>0</v>
      </c>
      <c r="HB509" s="140">
        <v>0</v>
      </c>
      <c r="HC509" s="140">
        <v>0</v>
      </c>
      <c r="HD509" s="140">
        <v>0</v>
      </c>
      <c r="HE509" s="140">
        <v>0</v>
      </c>
      <c r="HF509" s="140">
        <v>0</v>
      </c>
      <c r="HG509" s="140">
        <v>48.528965726417958</v>
      </c>
      <c r="HH509" s="140">
        <v>0</v>
      </c>
      <c r="HI509" s="140">
        <v>0</v>
      </c>
      <c r="HJ509" s="140">
        <v>0</v>
      </c>
      <c r="HK509" s="140">
        <v>0</v>
      </c>
      <c r="HL509" s="140">
        <v>558.0831058538065</v>
      </c>
      <c r="HM509" s="140">
        <v>48.528965726417958</v>
      </c>
      <c r="HN509" s="140">
        <v>0</v>
      </c>
      <c r="HO509" s="140">
        <v>0</v>
      </c>
      <c r="HP509" s="140">
        <v>0</v>
      </c>
      <c r="HQ509" s="140">
        <v>0</v>
      </c>
      <c r="HR509" s="140">
        <v>0</v>
      </c>
      <c r="HS509" s="140">
        <v>24.264482863208979</v>
      </c>
      <c r="HT509" s="140">
        <v>0</v>
      </c>
      <c r="HU509" s="140">
        <v>0</v>
      </c>
      <c r="HV509" s="140">
        <v>0</v>
      </c>
      <c r="HW509" s="140">
        <v>0</v>
      </c>
      <c r="HX509" s="140">
        <v>48.528965726417958</v>
      </c>
      <c r="HY509" s="140">
        <v>121.3224143160449</v>
      </c>
      <c r="HZ509" s="140">
        <v>0</v>
      </c>
      <c r="IA509" s="140">
        <v>0</v>
      </c>
      <c r="IB509" s="140">
        <v>0</v>
      </c>
      <c r="IC509" s="140">
        <v>24.264482863208979</v>
      </c>
      <c r="ID509" s="140">
        <v>0</v>
      </c>
      <c r="IE509" s="140">
        <v>0</v>
      </c>
      <c r="IF509" s="140">
        <v>48.528965726417958</v>
      </c>
      <c r="IG509" s="140">
        <v>0</v>
      </c>
      <c r="IH509" s="140">
        <v>0</v>
      </c>
      <c r="II509" s="140">
        <v>0</v>
      </c>
      <c r="IJ509" s="140">
        <v>0</v>
      </c>
      <c r="IK509" s="140">
        <v>0</v>
      </c>
      <c r="IL509" s="140">
        <v>0</v>
      </c>
      <c r="IM509" s="140">
        <v>0</v>
      </c>
      <c r="IN509" s="140">
        <v>0</v>
      </c>
      <c r="IO509" s="140">
        <v>0</v>
      </c>
      <c r="IP509" s="140">
        <v>0</v>
      </c>
      <c r="IQ509" s="140">
        <v>0</v>
      </c>
      <c r="IR509" s="140">
        <v>0</v>
      </c>
      <c r="IS509" s="140">
        <v>0</v>
      </c>
      <c r="IT509" s="140">
        <v>0</v>
      </c>
      <c r="IU509" s="140">
        <v>24.264482863208979</v>
      </c>
      <c r="IV509" s="140">
        <v>0</v>
      </c>
      <c r="IW509" s="140">
        <v>0</v>
      </c>
      <c r="IX509" s="140">
        <v>0</v>
      </c>
      <c r="IY509" s="140">
        <v>0</v>
      </c>
      <c r="IZ509" s="140">
        <v>0</v>
      </c>
      <c r="JA509" s="140">
        <v>0</v>
      </c>
      <c r="JB509" s="140">
        <v>24.264482863208979</v>
      </c>
      <c r="JC509" s="140">
        <v>0</v>
      </c>
      <c r="JD509" s="140">
        <v>0</v>
      </c>
      <c r="JE509" s="140">
        <v>0</v>
      </c>
      <c r="JF509" s="140">
        <v>0</v>
      </c>
      <c r="JG509" s="140">
        <v>0</v>
      </c>
      <c r="JH509" s="140">
        <v>0</v>
      </c>
      <c r="JI509" s="140">
        <v>0</v>
      </c>
      <c r="JJ509" s="140">
        <v>0</v>
      </c>
      <c r="JK509" s="140">
        <v>0</v>
      </c>
      <c r="JL509" s="140">
        <v>0</v>
      </c>
      <c r="JM509" s="140">
        <v>0</v>
      </c>
      <c r="JN509" s="140">
        <v>0</v>
      </c>
      <c r="JO509" s="140">
        <v>0</v>
      </c>
      <c r="JP509" s="140">
        <v>0</v>
      </c>
      <c r="JQ509" s="140">
        <v>0</v>
      </c>
      <c r="JR509" s="140">
        <v>0</v>
      </c>
      <c r="JS509" s="140">
        <v>315.4382772217167</v>
      </c>
      <c r="JT509" s="140">
        <v>0</v>
      </c>
      <c r="JU509" s="140">
        <v>0</v>
      </c>
      <c r="JV509" s="140">
        <v>461.02517440097057</v>
      </c>
      <c r="JW509" s="140">
        <v>218.3803457688808</v>
      </c>
      <c r="JX509" s="140">
        <v>0</v>
      </c>
      <c r="JY509" s="140">
        <v>0</v>
      </c>
      <c r="JZ509" s="140">
        <v>0</v>
      </c>
      <c r="KA509" s="140">
        <v>0</v>
      </c>
      <c r="KB509" s="140">
        <v>0</v>
      </c>
      <c r="KC509" s="140">
        <v>0</v>
      </c>
      <c r="KD509" s="140">
        <v>0</v>
      </c>
      <c r="KE509" s="140">
        <v>0</v>
      </c>
      <c r="KF509" s="140">
        <v>0</v>
      </c>
      <c r="KG509" s="140">
        <v>0</v>
      </c>
      <c r="KH509" s="140">
        <v>0</v>
      </c>
      <c r="KI509" s="140">
        <v>0</v>
      </c>
      <c r="KJ509" s="140">
        <v>97.057931452835916</v>
      </c>
      <c r="KK509" s="140">
        <v>24.264482863208979</v>
      </c>
      <c r="KL509" s="140">
        <v>266.90931149529877</v>
      </c>
      <c r="KM509" s="140">
        <v>266.90931149529877</v>
      </c>
      <c r="KN509" s="140">
        <v>169.85138004246284</v>
      </c>
      <c r="KO509" s="140">
        <v>436.7606915377616</v>
      </c>
      <c r="KP509" s="140">
        <v>0</v>
      </c>
      <c r="KQ509" s="140">
        <v>0</v>
      </c>
      <c r="KR509" s="140">
        <v>0</v>
      </c>
      <c r="KS509" s="140">
        <v>0</v>
      </c>
      <c r="KT509" s="140">
        <v>0</v>
      </c>
      <c r="KU509" s="140">
        <v>0</v>
      </c>
      <c r="KV509" s="140">
        <v>24.264482863208979</v>
      </c>
      <c r="KW509" s="140">
        <v>0</v>
      </c>
      <c r="KX509" s="140">
        <v>0</v>
      </c>
      <c r="KY509" s="140">
        <v>0</v>
      </c>
      <c r="KZ509" s="140">
        <v>0</v>
      </c>
      <c r="LA509" s="140">
        <v>242.6448286320898</v>
      </c>
      <c r="LB509" s="140">
        <v>145.58689717925387</v>
      </c>
      <c r="LC509" s="140">
        <v>0</v>
      </c>
      <c r="LD509" s="140">
        <v>72.793448589626934</v>
      </c>
      <c r="LE509" s="140">
        <v>0</v>
      </c>
      <c r="LF509" s="140">
        <v>0</v>
      </c>
      <c r="LG509" s="140">
        <v>0</v>
      </c>
      <c r="LH509" s="140">
        <v>0</v>
      </c>
      <c r="LI509" s="140">
        <v>0</v>
      </c>
      <c r="LJ509" s="140">
        <v>0</v>
      </c>
      <c r="LK509" s="140">
        <v>0</v>
      </c>
      <c r="LL509" s="141">
        <v>0</v>
      </c>
      <c r="LM509" s="140">
        <v>0</v>
      </c>
      <c r="LN509" s="140">
        <v>0</v>
      </c>
      <c r="LO509" s="140">
        <v>0</v>
      </c>
      <c r="LP509" s="140">
        <v>0</v>
      </c>
      <c r="LQ509" s="140">
        <v>24.264482863208979</v>
      </c>
      <c r="LR509" s="140">
        <v>0</v>
      </c>
      <c r="LS509" s="140">
        <v>0</v>
      </c>
      <c r="LT509" s="140">
        <v>0</v>
      </c>
      <c r="LU509" s="140">
        <v>0</v>
      </c>
      <c r="LV509" s="140">
        <v>0</v>
      </c>
      <c r="LW509" s="140">
        <v>0</v>
      </c>
      <c r="LX509" s="140">
        <v>24.264482863208979</v>
      </c>
      <c r="LY509" s="140">
        <v>0</v>
      </c>
      <c r="LZ509" s="140">
        <v>0</v>
      </c>
      <c r="MA509" s="140">
        <v>0</v>
      </c>
      <c r="MB509" s="140">
        <v>0</v>
      </c>
      <c r="MC509" s="140">
        <v>48.528965726417958</v>
      </c>
      <c r="MD509" s="140">
        <v>24.264482863208979</v>
      </c>
      <c r="ME509" s="140">
        <v>24.264482863208979</v>
      </c>
      <c r="MF509" s="140">
        <v>0</v>
      </c>
      <c r="MG509" s="140">
        <v>24.264482863208979</v>
      </c>
      <c r="MH509" s="140">
        <v>0</v>
      </c>
      <c r="MI509" s="140">
        <v>0</v>
      </c>
      <c r="MJ509" s="140">
        <v>194.11586290567183</v>
      </c>
      <c r="MK509" s="140">
        <v>0</v>
      </c>
      <c r="ML509" s="140">
        <v>0</v>
      </c>
      <c r="MM509" s="140">
        <v>0</v>
      </c>
      <c r="MN509" s="140">
        <v>0</v>
      </c>
      <c r="MO509" s="140">
        <v>0</v>
      </c>
      <c r="MP509" s="140">
        <v>0</v>
      </c>
      <c r="MQ509" s="140">
        <v>0</v>
      </c>
      <c r="MR509" s="140">
        <v>0</v>
      </c>
      <c r="MS509" s="140">
        <v>0</v>
      </c>
      <c r="MT509" s="140">
        <v>24.264482863208979</v>
      </c>
      <c r="MU509" s="140">
        <v>0</v>
      </c>
      <c r="MV509" s="140">
        <v>0</v>
      </c>
      <c r="MW509" s="140">
        <v>97.057931452835916</v>
      </c>
      <c r="MX509" s="140">
        <v>0</v>
      </c>
      <c r="MY509" s="140">
        <v>72.793448589626934</v>
      </c>
      <c r="MZ509" s="140">
        <v>0</v>
      </c>
      <c r="NA509" s="140">
        <v>0</v>
      </c>
      <c r="NB509" s="140">
        <v>0</v>
      </c>
      <c r="NC509" s="140">
        <v>0</v>
      </c>
      <c r="ND509" s="140">
        <v>0</v>
      </c>
      <c r="NE509" s="140">
        <v>0</v>
      </c>
      <c r="NF509" s="140">
        <v>0</v>
      </c>
      <c r="NG509" s="140">
        <v>0</v>
      </c>
      <c r="NH509" s="140">
        <v>0</v>
      </c>
      <c r="NI509" s="140">
        <v>0</v>
      </c>
      <c r="NJ509" s="140">
        <v>0</v>
      </c>
      <c r="NK509" s="140">
        <v>0</v>
      </c>
      <c r="NL509" s="140">
        <v>72.793448589626934</v>
      </c>
      <c r="NM509" s="140">
        <v>0</v>
      </c>
      <c r="NN509" s="140">
        <v>0</v>
      </c>
      <c r="NO509" s="140">
        <v>0</v>
      </c>
      <c r="NP509" s="140">
        <v>0</v>
      </c>
      <c r="NQ509" s="140">
        <v>0</v>
      </c>
      <c r="NR509" s="140">
        <v>24.264482863208979</v>
      </c>
      <c r="NS509" s="140">
        <v>0</v>
      </c>
      <c r="NT509" s="140">
        <v>0</v>
      </c>
      <c r="NU509" s="140">
        <v>0</v>
      </c>
      <c r="NV509" s="140">
        <v>0</v>
      </c>
      <c r="NW509" s="140">
        <v>0</v>
      </c>
      <c r="NX509" s="140">
        <v>0</v>
      </c>
      <c r="NY509" s="140">
        <v>0</v>
      </c>
      <c r="NZ509" s="140">
        <v>0</v>
      </c>
      <c r="OA509" s="140">
        <v>24.264482863208979</v>
      </c>
      <c r="OB509" s="140">
        <v>0</v>
      </c>
      <c r="OC509" s="140">
        <v>0</v>
      </c>
      <c r="OD509" s="140">
        <v>0</v>
      </c>
      <c r="OE509" s="140">
        <v>24.264482863208979</v>
      </c>
      <c r="OF509" s="140">
        <v>0</v>
      </c>
      <c r="OG509" s="140">
        <v>0</v>
      </c>
      <c r="OH509" s="140">
        <v>0</v>
      </c>
      <c r="OI509" s="140">
        <v>0</v>
      </c>
      <c r="OJ509" s="140">
        <v>0</v>
      </c>
      <c r="OK509" s="140">
        <v>0</v>
      </c>
      <c r="OL509" s="140">
        <v>24.264482863208979</v>
      </c>
      <c r="OM509" s="140">
        <v>0</v>
      </c>
      <c r="ON509" s="140">
        <v>0</v>
      </c>
    </row>
    <row r="510" spans="1:404" ht="20.25" customHeight="1">
      <c r="A510" s="17">
        <v>40419</v>
      </c>
      <c r="B510" s="18" t="s">
        <v>37</v>
      </c>
      <c r="C510" s="19">
        <v>3</v>
      </c>
      <c r="D510" s="14">
        <v>-3.3843000000000001</v>
      </c>
      <c r="E510" s="15">
        <v>-60.328609999999998</v>
      </c>
      <c r="F510" s="11" t="s">
        <v>16</v>
      </c>
      <c r="G510" s="13">
        <v>5</v>
      </c>
      <c r="H510" s="11" t="s">
        <v>43</v>
      </c>
      <c r="I510" s="12" t="s">
        <v>621</v>
      </c>
      <c r="J510" s="12" t="s">
        <v>1929</v>
      </c>
      <c r="K510" s="16" t="s">
        <v>614</v>
      </c>
      <c r="L510" s="136">
        <v>1</v>
      </c>
      <c r="M510" s="20">
        <v>4.5</v>
      </c>
      <c r="N510" s="21" t="s">
        <v>15</v>
      </c>
      <c r="O510" s="20">
        <v>32.18</v>
      </c>
      <c r="P510" s="20">
        <v>55</v>
      </c>
      <c r="Q510" s="20">
        <v>0.45</v>
      </c>
      <c r="R510" s="228">
        <v>139.19999999999999</v>
      </c>
      <c r="S510" s="228">
        <v>10.15</v>
      </c>
      <c r="T510" s="228">
        <v>5.3</v>
      </c>
      <c r="U510" s="228">
        <v>1.2</v>
      </c>
      <c r="V510" s="21" t="s">
        <v>15</v>
      </c>
      <c r="W510" s="20">
        <v>8.27</v>
      </c>
      <c r="X510" s="204" t="s">
        <v>15</v>
      </c>
      <c r="Y510" s="21" t="s">
        <v>15</v>
      </c>
      <c r="Z510" s="20">
        <v>12</v>
      </c>
      <c r="AA510" s="21" t="s">
        <v>15</v>
      </c>
      <c r="AB510" s="21" t="s">
        <v>15</v>
      </c>
      <c r="AC510" s="20">
        <v>24.28</v>
      </c>
      <c r="AD510" s="21" t="s">
        <v>15</v>
      </c>
      <c r="AE510" s="21" t="s">
        <v>15</v>
      </c>
      <c r="AF510" s="21" t="s">
        <v>15</v>
      </c>
      <c r="AG510" s="28" t="s">
        <v>1900</v>
      </c>
      <c r="AH510" s="21" t="s">
        <v>15</v>
      </c>
      <c r="AI510" s="204" t="s">
        <v>15</v>
      </c>
      <c r="AJ510" s="21" t="s">
        <v>15</v>
      </c>
      <c r="AK510" s="21" t="s">
        <v>15</v>
      </c>
      <c r="AL510" s="21" t="s">
        <v>15</v>
      </c>
      <c r="AM510" s="21" t="s">
        <v>15</v>
      </c>
      <c r="AN510" s="20">
        <v>2.65</v>
      </c>
      <c r="AO510" s="204">
        <v>37.214450042067206</v>
      </c>
      <c r="AP510" s="204">
        <v>0.2</v>
      </c>
      <c r="AQ510" s="217">
        <f t="shared" si="156"/>
        <v>37.414450042067209</v>
      </c>
      <c r="AR510" s="261">
        <f t="shared" si="67"/>
        <v>0.9946544717408613</v>
      </c>
      <c r="AS510" s="204">
        <v>8.3938086069772453</v>
      </c>
      <c r="AT510" s="21" t="s">
        <v>15</v>
      </c>
      <c r="AU510" s="21" t="s">
        <v>15</v>
      </c>
      <c r="AV510" s="204" t="s">
        <v>15</v>
      </c>
      <c r="AW510" s="204" t="str">
        <f t="shared" si="96"/>
        <v>NaN</v>
      </c>
      <c r="AX510" s="20">
        <v>0.6</v>
      </c>
      <c r="AY510" s="20">
        <v>0.12</v>
      </c>
      <c r="AZ510" s="217">
        <f t="shared" si="102"/>
        <v>1.8132014306969226E-2</v>
      </c>
      <c r="BA510" s="20">
        <v>0.48</v>
      </c>
      <c r="BB510" s="248">
        <f t="shared" si="155"/>
        <v>0.13174820717131475</v>
      </c>
      <c r="BC510" s="20">
        <v>0.05</v>
      </c>
      <c r="BD510" s="206">
        <f t="shared" si="104"/>
        <v>1.4561453541858326E-2</v>
      </c>
      <c r="BE510" s="20">
        <v>86.4</v>
      </c>
      <c r="BF510" s="206">
        <f t="shared" si="157"/>
        <v>26.083871348480383</v>
      </c>
      <c r="BG510" s="217" t="s">
        <v>15</v>
      </c>
      <c r="BH510" s="21" t="s">
        <v>15</v>
      </c>
      <c r="BI510" s="21" t="s">
        <v>15</v>
      </c>
      <c r="BJ510" s="309">
        <v>16.86393</v>
      </c>
      <c r="BK510" s="309">
        <v>548648800</v>
      </c>
      <c r="BL510" s="309">
        <v>174374100</v>
      </c>
      <c r="BM510" s="309">
        <v>0.82010110000000003</v>
      </c>
      <c r="BN510" s="309">
        <v>6.9840269999999996E-2</v>
      </c>
      <c r="BO510" s="309">
        <v>5.6188259999999997E-2</v>
      </c>
      <c r="BP510" s="309">
        <v>5.0072470000000001E-2</v>
      </c>
      <c r="BQ510" s="309">
        <v>3.1238809999999997E-5</v>
      </c>
      <c r="BR510" s="309">
        <v>3.7667339999999999E-3</v>
      </c>
      <c r="BS510" s="136">
        <v>13.081690549850499</v>
      </c>
      <c r="BT510" s="136">
        <v>2.8894464969635001</v>
      </c>
      <c r="BU510" s="136">
        <v>1.38237218197901E-3</v>
      </c>
      <c r="BV510" s="136">
        <v>1.91607381566428E-4</v>
      </c>
      <c r="BW510" s="136">
        <v>1.4798472620896101E-3</v>
      </c>
      <c r="BX510" s="136">
        <v>7.8913541452827598</v>
      </c>
      <c r="BY510" s="136">
        <v>1752.9115320369201</v>
      </c>
      <c r="BZ510" s="136">
        <v>2.44567356308801E-3</v>
      </c>
      <c r="CA510" s="136">
        <v>3.68782625996076E-4</v>
      </c>
      <c r="CB510" s="136">
        <v>5687.6534131051303</v>
      </c>
      <c r="CC510" s="136">
        <v>22018.330741567101</v>
      </c>
      <c r="CD510" s="136">
        <v>1555.54113006483</v>
      </c>
      <c r="CE510" s="136">
        <v>0</v>
      </c>
      <c r="CF510" s="136">
        <v>47.081327000000002</v>
      </c>
      <c r="CG510" s="136">
        <v>208.19710599999999</v>
      </c>
      <c r="CH510" s="136">
        <v>25.5</v>
      </c>
      <c r="CI510" s="136">
        <v>29.691034482758599</v>
      </c>
      <c r="CJ510" s="136">
        <v>28.377285318559501</v>
      </c>
      <c r="CK510" s="136">
        <v>8.6400000000000005E-2</v>
      </c>
      <c r="CL510" s="136">
        <v>9.1224000000000007</v>
      </c>
      <c r="CM510" s="136">
        <v>28.828800000000001</v>
      </c>
      <c r="CN510" s="136">
        <v>3.0277999999999999E-2</v>
      </c>
      <c r="CO510" s="136">
        <v>33233.041112999999</v>
      </c>
      <c r="CP510" s="136">
        <v>72502.744810000004</v>
      </c>
      <c r="CQ510" s="136">
        <v>84</v>
      </c>
      <c r="CR510" s="136">
        <v>67.537931034482796</v>
      </c>
      <c r="CS510" s="136">
        <v>72.617728531856002</v>
      </c>
      <c r="CT510" s="136">
        <v>1004.9</v>
      </c>
      <c r="CU510" s="136">
        <v>1005.08</v>
      </c>
      <c r="CV510" s="136">
        <v>1006.55069252078</v>
      </c>
      <c r="CW510" s="136">
        <v>0.3</v>
      </c>
      <c r="CX510" s="136">
        <v>1.4427586206896501</v>
      </c>
      <c r="CY510" s="136">
        <v>1.10415512465374</v>
      </c>
      <c r="CZ510" s="136">
        <v>33</v>
      </c>
      <c r="DA510" s="136">
        <v>111.39310344827599</v>
      </c>
      <c r="DB510" s="136">
        <v>141.93905817174499</v>
      </c>
      <c r="DC510" s="136">
        <v>6.6</v>
      </c>
      <c r="DD510" s="136">
        <v>3662.1750000000002</v>
      </c>
      <c r="DE510" s="136">
        <v>7507.9</v>
      </c>
      <c r="DF510" s="136">
        <v>41.5</v>
      </c>
      <c r="DG510" s="136">
        <v>34041.65</v>
      </c>
      <c r="DH510" s="136">
        <v>74455.424999999901</v>
      </c>
      <c r="DI510" s="136">
        <v>445.22500000000002</v>
      </c>
      <c r="DJ510" s="136">
        <v>66719.975000000006</v>
      </c>
      <c r="DK510" s="136">
        <v>164768.04999999999</v>
      </c>
      <c r="DL510" s="136">
        <v>405.125</v>
      </c>
      <c r="DM510" s="136">
        <v>60549.4</v>
      </c>
      <c r="DN510" s="136">
        <v>150219.04999999999</v>
      </c>
      <c r="DO510" s="136">
        <v>2.1680000000000001</v>
      </c>
      <c r="DP510" s="136">
        <v>1999.9079999999999</v>
      </c>
      <c r="DQ510" s="136">
        <v>4129.5479999999998</v>
      </c>
      <c r="DR510" s="136">
        <v>5.0000000000000001E-3</v>
      </c>
      <c r="DS510" s="136">
        <v>56.56</v>
      </c>
      <c r="DT510" s="136">
        <v>115.012</v>
      </c>
      <c r="DU510" s="136">
        <v>2.5000000000000001E-2</v>
      </c>
      <c r="DV510" s="136">
        <v>293</v>
      </c>
      <c r="DW510" s="136">
        <v>594.6</v>
      </c>
      <c r="DX510" s="136">
        <v>0.42499999999999999</v>
      </c>
      <c r="DY510" s="136">
        <v>7080.85</v>
      </c>
      <c r="DZ510" s="136">
        <v>11920.75</v>
      </c>
      <c r="EA510" s="136">
        <v>17.45</v>
      </c>
      <c r="EB510" s="136">
        <v>8710.8250000000007</v>
      </c>
      <c r="EC510" s="136">
        <v>21946.825000000001</v>
      </c>
      <c r="ED510" s="136"/>
      <c r="EE510" s="136"/>
      <c r="EF510" s="136"/>
      <c r="EG510" s="136"/>
      <c r="EH510" s="136"/>
      <c r="EI510" s="136"/>
      <c r="EJ510" s="136"/>
      <c r="EK510" s="136"/>
      <c r="EL510" s="136"/>
      <c r="EM510" s="136"/>
      <c r="EN510" s="136"/>
      <c r="EO510" s="136"/>
      <c r="EP510" s="136"/>
      <c r="ER510" s="136"/>
      <c r="ES510" s="136"/>
      <c r="ET510" s="136"/>
      <c r="EU510" s="136"/>
      <c r="EV510" s="136"/>
      <c r="EW510" s="136"/>
      <c r="EX510" s="136"/>
      <c r="EY510" s="136"/>
      <c r="EZ510" s="136"/>
      <c r="FA510" s="136"/>
      <c r="FB510" s="136"/>
      <c r="FC510" s="136"/>
      <c r="FD510" s="136"/>
      <c r="FE510" s="136"/>
      <c r="FF510" s="136"/>
      <c r="FG510" s="136"/>
      <c r="FH510" s="136"/>
      <c r="FI510" s="136"/>
      <c r="FJ510" s="136"/>
      <c r="FK510" s="136"/>
      <c r="FL510" s="136"/>
      <c r="FM510" s="136"/>
      <c r="FN510" s="136"/>
      <c r="FO510" s="136"/>
      <c r="FP510" s="136"/>
      <c r="FQ510" s="136"/>
      <c r="FR510" s="136"/>
      <c r="FS510" s="136"/>
      <c r="FT510" s="136"/>
      <c r="FU510" s="136"/>
      <c r="FV510" s="136"/>
      <c r="FW510" s="136"/>
      <c r="FX510" s="136"/>
      <c r="FY510" s="136"/>
      <c r="FZ510" s="136"/>
      <c r="GA510" s="136"/>
      <c r="GB510" s="136"/>
      <c r="GC510" s="136"/>
      <c r="GD510" s="136"/>
      <c r="GE510" s="136"/>
      <c r="GF510" s="136"/>
      <c r="GG510" s="136"/>
      <c r="GH510" s="136"/>
      <c r="GI510" s="136"/>
      <c r="GJ510" s="136"/>
      <c r="GK510" s="136"/>
      <c r="GL510" s="136"/>
      <c r="GM510" s="136"/>
      <c r="GN510" s="136"/>
      <c r="GO510" s="136"/>
      <c r="GP510" s="136"/>
      <c r="GQ510" s="136"/>
      <c r="GR510" s="136"/>
      <c r="GS510" s="136"/>
      <c r="GT510" s="136"/>
      <c r="GU510" s="136"/>
      <c r="GV510" s="136"/>
      <c r="GW510" s="136"/>
      <c r="GX510" s="136"/>
      <c r="GY510" s="136"/>
      <c r="GZ510" s="136"/>
      <c r="HA510" s="136"/>
      <c r="HB510" s="136"/>
      <c r="HC510" s="136"/>
      <c r="HD510" s="136"/>
      <c r="HE510" s="136"/>
      <c r="HF510" s="136"/>
      <c r="HG510" s="136"/>
      <c r="HH510" s="136"/>
      <c r="HI510" s="136"/>
      <c r="HJ510" s="136"/>
      <c r="HK510" s="136"/>
      <c r="HL510" s="136"/>
      <c r="HM510" s="136"/>
      <c r="HN510" s="136"/>
      <c r="HO510" s="136"/>
      <c r="HP510" s="136"/>
      <c r="HQ510" s="136"/>
      <c r="HR510" s="136"/>
      <c r="HS510" s="136"/>
      <c r="HT510" s="136"/>
      <c r="HU510" s="136"/>
      <c r="HV510" s="136"/>
      <c r="HW510" s="136"/>
      <c r="HX510" s="136"/>
      <c r="HY510" s="136"/>
      <c r="HZ510" s="136"/>
      <c r="IA510" s="136"/>
      <c r="IB510" s="136"/>
      <c r="IC510" s="136"/>
      <c r="ID510" s="136"/>
      <c r="IE510" s="136"/>
      <c r="IF510" s="136"/>
      <c r="IG510" s="136"/>
      <c r="IH510" s="136"/>
      <c r="II510" s="136"/>
      <c r="IJ510" s="136"/>
      <c r="IK510" s="136"/>
      <c r="IL510" s="136"/>
      <c r="IM510" s="136"/>
      <c r="IN510" s="136"/>
      <c r="IO510" s="136"/>
      <c r="IP510" s="136"/>
      <c r="IQ510" s="136"/>
      <c r="IR510" s="136"/>
      <c r="IS510" s="136"/>
      <c r="IT510" s="136"/>
      <c r="IU510" s="136"/>
      <c r="IV510" s="136"/>
      <c r="IW510" s="136"/>
      <c r="IX510" s="136"/>
      <c r="IY510" s="136"/>
      <c r="IZ510" s="136"/>
      <c r="JA510" s="136"/>
      <c r="JB510" s="136"/>
      <c r="JC510" s="136"/>
      <c r="JD510" s="136"/>
      <c r="JE510" s="136"/>
      <c r="JF510" s="136"/>
      <c r="JG510" s="136"/>
      <c r="JH510" s="136"/>
      <c r="JI510" s="136"/>
      <c r="JJ510" s="136"/>
      <c r="JK510" s="136"/>
      <c r="JL510" s="136"/>
      <c r="JM510" s="136"/>
      <c r="JN510" s="136"/>
      <c r="JO510" s="136"/>
      <c r="JP510" s="136"/>
      <c r="JQ510" s="136"/>
      <c r="JR510" s="136"/>
      <c r="JS510" s="136"/>
      <c r="JT510" s="136"/>
      <c r="JU510" s="136"/>
      <c r="JV510" s="136"/>
      <c r="JW510" s="136"/>
      <c r="JX510" s="136"/>
      <c r="JY510" s="136"/>
      <c r="JZ510" s="136"/>
      <c r="KA510" s="136"/>
      <c r="KB510" s="136"/>
      <c r="KC510" s="136"/>
      <c r="KD510" s="136"/>
      <c r="KE510" s="136"/>
      <c r="KF510" s="136"/>
      <c r="KG510" s="136"/>
      <c r="KH510" s="136"/>
      <c r="KI510" s="136"/>
      <c r="KJ510" s="136"/>
      <c r="KK510" s="136"/>
      <c r="KL510" s="136"/>
      <c r="KM510" s="136"/>
      <c r="KN510" s="136"/>
      <c r="KO510" s="136"/>
      <c r="KP510" s="136"/>
      <c r="KQ510" s="136"/>
      <c r="KR510" s="136"/>
      <c r="KS510" s="136"/>
      <c r="KT510" s="136"/>
      <c r="KU510" s="136"/>
      <c r="KV510" s="136"/>
      <c r="KW510" s="136"/>
      <c r="KX510" s="136"/>
      <c r="KY510" s="136"/>
      <c r="KZ510" s="136"/>
      <c r="LA510" s="136"/>
      <c r="LB510" s="136"/>
      <c r="LC510" s="136"/>
      <c r="LD510" s="136"/>
      <c r="LE510" s="136"/>
      <c r="LF510" s="136"/>
      <c r="LG510" s="136"/>
      <c r="LH510" s="136"/>
      <c r="LI510" s="136"/>
      <c r="LJ510" s="136"/>
      <c r="LK510" s="136"/>
      <c r="LL510" s="136"/>
      <c r="LM510" s="136"/>
      <c r="LN510" s="136"/>
      <c r="LO510" s="136"/>
      <c r="LP510" s="136"/>
      <c r="LQ510" s="136"/>
      <c r="LR510" s="136"/>
      <c r="LS510" s="136"/>
      <c r="LT510" s="136"/>
      <c r="LU510" s="136"/>
      <c r="LV510" s="136"/>
      <c r="LW510" s="136"/>
      <c r="LX510" s="136"/>
      <c r="LY510" s="136"/>
      <c r="LZ510" s="136"/>
      <c r="MA510" s="136"/>
      <c r="MB510" s="136"/>
      <c r="MC510" s="136"/>
      <c r="MD510" s="136"/>
      <c r="ME510" s="136"/>
      <c r="MF510" s="136"/>
      <c r="MG510" s="136"/>
      <c r="MH510" s="136"/>
      <c r="MI510" s="136"/>
      <c r="MJ510" s="136"/>
      <c r="MK510" s="136"/>
      <c r="ML510" s="136"/>
      <c r="MM510" s="136"/>
      <c r="MN510" s="136"/>
      <c r="MO510" s="136"/>
      <c r="MP510" s="136"/>
      <c r="MQ510" s="136"/>
      <c r="MR510" s="136"/>
      <c r="MS510" s="136"/>
      <c r="MT510" s="136"/>
      <c r="MU510" s="136"/>
      <c r="MV510" s="136"/>
      <c r="MW510" s="136"/>
      <c r="MX510" s="136"/>
      <c r="MY510" s="136"/>
      <c r="MZ510" s="136"/>
      <c r="NA510" s="136"/>
      <c r="NB510" s="136"/>
      <c r="NC510" s="136"/>
      <c r="ND510" s="136"/>
      <c r="NE510" s="136"/>
      <c r="NF510" s="136"/>
      <c r="NG510" s="136"/>
      <c r="NH510" s="136"/>
      <c r="NI510" s="136"/>
      <c r="NJ510" s="136"/>
      <c r="NK510" s="136"/>
      <c r="NL510" s="136"/>
      <c r="NM510" s="136"/>
      <c r="NN510" s="136"/>
      <c r="NO510" s="136"/>
      <c r="NP510" s="136"/>
      <c r="NQ510" s="136"/>
      <c r="NR510" s="136"/>
      <c r="NS510" s="136"/>
      <c r="NT510" s="136"/>
      <c r="NU510" s="136"/>
      <c r="NV510" s="136"/>
      <c r="NW510" s="136"/>
      <c r="NX510" s="136"/>
      <c r="NY510" s="136"/>
      <c r="NZ510" s="136"/>
      <c r="OA510" s="136"/>
      <c r="OB510" s="136"/>
      <c r="OC510" s="136"/>
      <c r="OD510" s="136"/>
      <c r="OE510" s="136"/>
      <c r="OF510" s="136"/>
      <c r="OG510" s="136"/>
      <c r="OH510" s="136"/>
      <c r="OI510" s="136"/>
      <c r="OJ510" s="136"/>
      <c r="OK510" s="136"/>
      <c r="OL510" s="136"/>
      <c r="OM510" s="136"/>
      <c r="ON510" s="136"/>
    </row>
    <row r="511" spans="1:404" ht="24.6" customHeight="1">
      <c r="A511" s="25">
        <v>40419</v>
      </c>
      <c r="B511" s="26" t="s">
        <v>35</v>
      </c>
      <c r="C511" s="27">
        <v>3</v>
      </c>
      <c r="D511" s="14">
        <v>-3.3843000000000001</v>
      </c>
      <c r="E511" s="23">
        <v>-60.328609999999998</v>
      </c>
      <c r="F511" s="11" t="s">
        <v>16</v>
      </c>
      <c r="G511" s="13">
        <v>5</v>
      </c>
      <c r="H511" s="11" t="s">
        <v>43</v>
      </c>
      <c r="I511" s="12" t="s">
        <v>622</v>
      </c>
      <c r="J511" s="12" t="s">
        <v>1929</v>
      </c>
      <c r="K511" s="24" t="s">
        <v>614</v>
      </c>
      <c r="L511" s="136">
        <v>1</v>
      </c>
      <c r="M511" s="28">
        <v>4.5</v>
      </c>
      <c r="N511" s="29" t="s">
        <v>15</v>
      </c>
      <c r="O511" s="28">
        <v>32.35</v>
      </c>
      <c r="P511" s="28">
        <v>55</v>
      </c>
      <c r="Q511" s="28">
        <v>0.55000000000000004</v>
      </c>
      <c r="R511" s="239">
        <v>141.69999999999999</v>
      </c>
      <c r="S511" s="239">
        <v>10.29</v>
      </c>
      <c r="T511" s="239">
        <v>5.9</v>
      </c>
      <c r="U511" s="239">
        <v>1.4</v>
      </c>
      <c r="V511" s="21" t="s">
        <v>15</v>
      </c>
      <c r="W511" s="28">
        <v>8.32</v>
      </c>
      <c r="X511" s="205">
        <v>2.4996273100000002</v>
      </c>
      <c r="Y511" s="29" t="s">
        <v>15</v>
      </c>
      <c r="Z511" s="28">
        <v>12</v>
      </c>
      <c r="AA511" s="28">
        <v>7.67</v>
      </c>
      <c r="AB511" s="29" t="s">
        <v>15</v>
      </c>
      <c r="AC511" s="28">
        <v>24.41</v>
      </c>
      <c r="AD511" s="29" t="s">
        <v>15</v>
      </c>
      <c r="AE511" s="178" t="s">
        <v>1900</v>
      </c>
      <c r="AF511" s="28">
        <v>1.42</v>
      </c>
      <c r="AG511" s="28" t="s">
        <v>1900</v>
      </c>
      <c r="AH511" s="28">
        <v>1.19</v>
      </c>
      <c r="AI511" s="205">
        <v>5.51</v>
      </c>
      <c r="AJ511" s="28">
        <v>0.82</v>
      </c>
      <c r="AK511" s="28">
        <v>1.46</v>
      </c>
      <c r="AL511" s="28">
        <v>0.65</v>
      </c>
      <c r="AM511" s="28">
        <v>0.02</v>
      </c>
      <c r="AN511" s="28">
        <v>1.86</v>
      </c>
      <c r="AO511" s="205">
        <v>45.157885284964593</v>
      </c>
      <c r="AP511" s="205">
        <v>1</v>
      </c>
      <c r="AQ511" s="217">
        <f t="shared" si="156"/>
        <v>46.157885284964593</v>
      </c>
      <c r="AR511" s="261">
        <f t="shared" si="67"/>
        <v>0.97833522931507133</v>
      </c>
      <c r="AS511" s="205">
        <v>5.4035142907416107</v>
      </c>
      <c r="AT511" s="29" t="s">
        <v>15</v>
      </c>
      <c r="AU511" s="29" t="s">
        <v>15</v>
      </c>
      <c r="AV511" s="205">
        <v>6.04923316</v>
      </c>
      <c r="AW511" s="204">
        <f t="shared" si="96"/>
        <v>1.1087464919028158</v>
      </c>
      <c r="AX511" s="28">
        <v>0.21</v>
      </c>
      <c r="AY511" s="28">
        <v>0.12</v>
      </c>
      <c r="AZ511" s="217">
        <f t="shared" si="102"/>
        <v>1.8132014306969226E-2</v>
      </c>
      <c r="BA511" s="28">
        <v>0.09</v>
      </c>
      <c r="BB511" s="248">
        <f t="shared" si="155"/>
        <v>2.4702788844621511E-2</v>
      </c>
      <c r="BC511" s="28">
        <v>0.08</v>
      </c>
      <c r="BD511" s="206">
        <f t="shared" si="104"/>
        <v>2.3298325666973322E-2</v>
      </c>
      <c r="BE511" s="28">
        <v>61.54</v>
      </c>
      <c r="BF511" s="206">
        <f t="shared" si="157"/>
        <v>18.578720402609751</v>
      </c>
      <c r="BG511" s="217">
        <f t="shared" si="107"/>
        <v>1.8471286488135171E-2</v>
      </c>
      <c r="BH511" s="29" t="s">
        <v>15</v>
      </c>
      <c r="BI511" s="29" t="s">
        <v>15</v>
      </c>
      <c r="BJ511" s="309">
        <v>16.86393</v>
      </c>
      <c r="BK511" s="309">
        <v>548648800</v>
      </c>
      <c r="BL511" s="309">
        <v>174374100</v>
      </c>
      <c r="BM511" s="309">
        <v>0.82010110000000003</v>
      </c>
      <c r="BN511" s="309">
        <v>6.9840269999999996E-2</v>
      </c>
      <c r="BO511" s="309">
        <v>5.6188259999999997E-2</v>
      </c>
      <c r="BP511" s="309">
        <v>5.0072470000000001E-2</v>
      </c>
      <c r="BQ511" s="309">
        <v>3.1238809999999997E-5</v>
      </c>
      <c r="BR511" s="309">
        <v>3.7667339999999999E-3</v>
      </c>
      <c r="BS511" s="136">
        <v>13.081690549850499</v>
      </c>
      <c r="BT511" s="136">
        <v>2.8894464969635001</v>
      </c>
      <c r="BU511" s="136">
        <v>1.38237218197901E-3</v>
      </c>
      <c r="BV511" s="136">
        <v>1.91607381566428E-4</v>
      </c>
      <c r="BW511" s="136">
        <v>1.4798472620896101E-3</v>
      </c>
      <c r="BX511" s="136">
        <v>7.8913541452827598</v>
      </c>
      <c r="BY511" s="136">
        <v>1804.91619212822</v>
      </c>
      <c r="BZ511" s="136">
        <v>2.5069626619178501E-2</v>
      </c>
      <c r="CA511" s="136">
        <v>3.68782625996076E-4</v>
      </c>
      <c r="CB511" s="136">
        <v>5687.6534131051303</v>
      </c>
      <c r="CC511" s="136">
        <v>22018.330741567101</v>
      </c>
      <c r="CD511" s="136">
        <v>1555.54113006483</v>
      </c>
      <c r="CE511" s="136">
        <v>0</v>
      </c>
      <c r="CF511" s="136">
        <v>47.081327000000002</v>
      </c>
      <c r="CG511" s="136">
        <v>208.19710599999999</v>
      </c>
      <c r="CH511" s="136">
        <v>29.7</v>
      </c>
      <c r="CI511" s="136">
        <v>29.735172413793101</v>
      </c>
      <c r="CJ511" s="136">
        <v>28.3986149584487</v>
      </c>
      <c r="CK511" s="136">
        <v>7.5600000000000001E-2</v>
      </c>
      <c r="CL511" s="136">
        <v>9.0719999999999992</v>
      </c>
      <c r="CM511" s="136">
        <v>28.767600000000002</v>
      </c>
      <c r="CN511" s="136">
        <v>264.44194399999998</v>
      </c>
      <c r="CO511" s="136">
        <v>33502.310555999997</v>
      </c>
      <c r="CP511" s="136">
        <v>72799.480364999996</v>
      </c>
      <c r="CQ511" s="136">
        <v>65</v>
      </c>
      <c r="CR511" s="136">
        <v>67.262068965517201</v>
      </c>
      <c r="CS511" s="136">
        <v>72.548476454293606</v>
      </c>
      <c r="CT511" s="136">
        <v>1006.5</v>
      </c>
      <c r="CU511" s="136">
        <v>1005.06896551724</v>
      </c>
      <c r="CV511" s="136">
        <v>1006.53822714681</v>
      </c>
      <c r="CW511" s="136">
        <v>1.2</v>
      </c>
      <c r="CX511" s="136">
        <v>1.44551724137931</v>
      </c>
      <c r="CY511" s="136">
        <v>1.10858725761773</v>
      </c>
      <c r="CZ511" s="136">
        <v>34</v>
      </c>
      <c r="DA511" s="136">
        <v>109.579310344828</v>
      </c>
      <c r="DB511" s="136">
        <v>141.13573407202199</v>
      </c>
      <c r="DC511" s="136">
        <v>64.75</v>
      </c>
      <c r="DD511" s="136">
        <v>3708.7750000000001</v>
      </c>
      <c r="DE511" s="136">
        <v>7579.05</v>
      </c>
      <c r="DF511" s="136">
        <v>463.22500000000002</v>
      </c>
      <c r="DG511" s="136">
        <v>34441.699999999997</v>
      </c>
      <c r="DH511" s="136">
        <v>74987.349999999904</v>
      </c>
      <c r="DI511" s="136">
        <v>478.3</v>
      </c>
      <c r="DJ511" s="136">
        <v>66753.5</v>
      </c>
      <c r="DK511" s="136">
        <v>164830.45000000001</v>
      </c>
      <c r="DL511" s="136">
        <v>405.92500000000001</v>
      </c>
      <c r="DM511" s="136">
        <v>60558.75</v>
      </c>
      <c r="DN511" s="136">
        <v>150159.54999999999</v>
      </c>
      <c r="DO511" s="136">
        <v>24.58</v>
      </c>
      <c r="DP511" s="136">
        <v>2021.05</v>
      </c>
      <c r="DQ511" s="136">
        <v>4156.0079999999998</v>
      </c>
      <c r="DR511" s="136">
        <v>0.48199999999999998</v>
      </c>
      <c r="DS511" s="136">
        <v>57.031999999999996</v>
      </c>
      <c r="DT511" s="136">
        <v>115.526</v>
      </c>
      <c r="DU511" s="136">
        <v>2.375</v>
      </c>
      <c r="DV511" s="136">
        <v>295.32499999999999</v>
      </c>
      <c r="DW511" s="136">
        <v>597.15</v>
      </c>
      <c r="DX511" s="136">
        <v>106.35</v>
      </c>
      <c r="DY511" s="136">
        <v>7162.45</v>
      </c>
      <c r="DZ511" s="136">
        <v>12059.475</v>
      </c>
      <c r="EA511" s="136">
        <v>104.8</v>
      </c>
      <c r="EB511" s="136">
        <v>8809.85</v>
      </c>
      <c r="EC511" s="136">
        <v>22047.125</v>
      </c>
      <c r="ED511" s="136"/>
      <c r="EE511" s="136"/>
      <c r="EF511" s="136"/>
      <c r="EG511" s="136"/>
      <c r="EH511" s="136"/>
      <c r="EI511" s="136"/>
      <c r="EJ511" s="136"/>
      <c r="EK511" s="136"/>
      <c r="EL511" s="136"/>
      <c r="EM511" s="136"/>
      <c r="EN511" s="136"/>
      <c r="EO511" s="136"/>
      <c r="EP511" s="136"/>
      <c r="ER511" s="136"/>
      <c r="ES511" s="136"/>
      <c r="ET511" s="136"/>
      <c r="EU511" s="136"/>
      <c r="EV511" s="136"/>
      <c r="EW511" s="136"/>
      <c r="EX511" s="136"/>
      <c r="EY511" s="136"/>
      <c r="EZ511" s="136"/>
      <c r="FA511" s="136"/>
      <c r="FB511" s="136"/>
      <c r="FC511" s="136"/>
      <c r="FD511" s="136"/>
      <c r="FE511" s="136"/>
      <c r="FF511" s="136"/>
      <c r="FG511" s="136"/>
      <c r="FH511" s="136"/>
      <c r="FI511" s="136"/>
      <c r="FJ511" s="136"/>
      <c r="FK511" s="136"/>
      <c r="FL511" s="136"/>
      <c r="FM511" s="136"/>
      <c r="FN511" s="136"/>
      <c r="FO511" s="136"/>
      <c r="FP511" s="136"/>
      <c r="FQ511" s="136"/>
      <c r="FR511" s="136"/>
      <c r="FS511" s="136"/>
      <c r="FT511" s="136"/>
      <c r="FU511" s="136"/>
      <c r="FV511" s="136"/>
      <c r="FW511" s="136"/>
      <c r="FX511" s="136"/>
      <c r="FY511" s="136"/>
      <c r="FZ511" s="136"/>
      <c r="GA511" s="136"/>
      <c r="GB511" s="136"/>
      <c r="GC511" s="136"/>
      <c r="GD511" s="136"/>
      <c r="GE511" s="136"/>
      <c r="GF511" s="136"/>
      <c r="GG511" s="136"/>
      <c r="GH511" s="136"/>
      <c r="GI511" s="136"/>
      <c r="GJ511" s="136"/>
      <c r="GK511" s="136"/>
      <c r="GL511" s="136"/>
      <c r="GM511" s="136"/>
      <c r="GN511" s="136"/>
      <c r="GO511" s="136"/>
      <c r="GP511" s="136"/>
      <c r="GQ511" s="136"/>
      <c r="GR511" s="136"/>
      <c r="GS511" s="136"/>
      <c r="GT511" s="136"/>
      <c r="GU511" s="136"/>
      <c r="GV511" s="136"/>
      <c r="GW511" s="136"/>
      <c r="GX511" s="136"/>
      <c r="GY511" s="136"/>
      <c r="GZ511" s="136"/>
      <c r="HA511" s="136"/>
      <c r="HB511" s="136"/>
      <c r="HC511" s="136"/>
      <c r="HD511" s="136"/>
      <c r="HE511" s="136"/>
      <c r="HF511" s="136"/>
      <c r="HG511" s="136"/>
      <c r="HH511" s="136"/>
      <c r="HI511" s="136"/>
      <c r="HJ511" s="136"/>
      <c r="HK511" s="136"/>
      <c r="HL511" s="136"/>
      <c r="HM511" s="136"/>
      <c r="HN511" s="136"/>
      <c r="HO511" s="136"/>
      <c r="HP511" s="136"/>
      <c r="HQ511" s="136"/>
      <c r="HR511" s="136"/>
      <c r="HS511" s="136"/>
      <c r="HT511" s="136"/>
      <c r="HU511" s="136"/>
      <c r="HV511" s="136"/>
      <c r="HW511" s="136"/>
      <c r="HX511" s="136"/>
      <c r="HY511" s="136"/>
      <c r="HZ511" s="136"/>
      <c r="IA511" s="136"/>
      <c r="IB511" s="136"/>
      <c r="IC511" s="136"/>
      <c r="ID511" s="136"/>
      <c r="IE511" s="136"/>
      <c r="IF511" s="136"/>
      <c r="IG511" s="136"/>
      <c r="IH511" s="136"/>
      <c r="II511" s="136"/>
      <c r="IJ511" s="136"/>
      <c r="IK511" s="136"/>
      <c r="IL511" s="136"/>
      <c r="IM511" s="136"/>
      <c r="IN511" s="136"/>
      <c r="IO511" s="136"/>
      <c r="IP511" s="136"/>
      <c r="IQ511" s="136"/>
      <c r="IR511" s="136"/>
      <c r="IS511" s="136"/>
      <c r="IT511" s="136"/>
      <c r="IU511" s="136"/>
      <c r="IV511" s="136"/>
      <c r="IW511" s="136"/>
      <c r="IX511" s="136"/>
      <c r="IY511" s="136"/>
      <c r="IZ511" s="136"/>
      <c r="JA511" s="136"/>
      <c r="JB511" s="136"/>
      <c r="JC511" s="136"/>
      <c r="JD511" s="136"/>
      <c r="JE511" s="136"/>
      <c r="JF511" s="136"/>
      <c r="JG511" s="136"/>
      <c r="JH511" s="136"/>
      <c r="JI511" s="136"/>
      <c r="JJ511" s="136"/>
      <c r="JK511" s="136"/>
      <c r="JL511" s="136"/>
      <c r="JM511" s="136"/>
      <c r="JN511" s="136"/>
      <c r="JO511" s="136"/>
      <c r="JP511" s="136"/>
      <c r="JQ511" s="136"/>
      <c r="JR511" s="136"/>
      <c r="JS511" s="136"/>
      <c r="JT511" s="136"/>
      <c r="JU511" s="136"/>
      <c r="JV511" s="136"/>
      <c r="JW511" s="136"/>
      <c r="JX511" s="136"/>
      <c r="JY511" s="136"/>
      <c r="JZ511" s="136"/>
      <c r="KA511" s="136"/>
      <c r="KB511" s="136"/>
      <c r="KC511" s="136"/>
      <c r="KD511" s="136"/>
      <c r="KE511" s="136"/>
      <c r="KF511" s="136"/>
      <c r="KG511" s="136"/>
      <c r="KH511" s="136"/>
      <c r="KI511" s="136"/>
      <c r="KJ511" s="136"/>
      <c r="KK511" s="136"/>
      <c r="KL511" s="136"/>
      <c r="KM511" s="136"/>
      <c r="KN511" s="136"/>
      <c r="KO511" s="136"/>
      <c r="KP511" s="136"/>
      <c r="KQ511" s="136"/>
      <c r="KR511" s="136"/>
      <c r="KS511" s="136"/>
      <c r="KT511" s="136"/>
      <c r="KU511" s="136"/>
      <c r="KV511" s="136"/>
      <c r="KW511" s="136"/>
      <c r="KX511" s="136"/>
      <c r="KY511" s="136"/>
      <c r="KZ511" s="136"/>
      <c r="LA511" s="136"/>
      <c r="LB511" s="136"/>
      <c r="LC511" s="136"/>
      <c r="LD511" s="136"/>
      <c r="LE511" s="136"/>
      <c r="LF511" s="136"/>
      <c r="LG511" s="136"/>
      <c r="LH511" s="136"/>
      <c r="LI511" s="136"/>
      <c r="LJ511" s="136"/>
      <c r="LK511" s="136"/>
      <c r="LL511" s="136"/>
      <c r="LM511" s="136"/>
      <c r="LN511" s="136"/>
      <c r="LO511" s="136"/>
      <c r="LP511" s="136"/>
      <c r="LQ511" s="136"/>
      <c r="LR511" s="136"/>
      <c r="LS511" s="136"/>
      <c r="LT511" s="136"/>
      <c r="LU511" s="136"/>
      <c r="LV511" s="136"/>
      <c r="LW511" s="136"/>
      <c r="LX511" s="136"/>
      <c r="LY511" s="136"/>
      <c r="LZ511" s="136"/>
      <c r="MA511" s="136"/>
      <c r="MB511" s="136"/>
      <c r="MC511" s="136"/>
      <c r="MD511" s="136"/>
      <c r="ME511" s="136"/>
      <c r="MF511" s="136"/>
      <c r="MG511" s="136"/>
      <c r="MH511" s="136"/>
      <c r="MI511" s="136"/>
      <c r="MJ511" s="136"/>
      <c r="MK511" s="136"/>
      <c r="ML511" s="136"/>
      <c r="MM511" s="136"/>
      <c r="MN511" s="136"/>
      <c r="MO511" s="136"/>
      <c r="MP511" s="136"/>
      <c r="MQ511" s="136"/>
      <c r="MR511" s="136"/>
      <c r="MS511" s="136"/>
      <c r="MT511" s="136"/>
      <c r="MU511" s="136"/>
      <c r="MV511" s="136"/>
      <c r="MW511" s="136"/>
      <c r="MX511" s="136"/>
      <c r="MY511" s="136"/>
      <c r="MZ511" s="136"/>
      <c r="NA511" s="136"/>
      <c r="NB511" s="136"/>
      <c r="NC511" s="136"/>
      <c r="ND511" s="136"/>
      <c r="NE511" s="136"/>
      <c r="NF511" s="136"/>
      <c r="NG511" s="136"/>
      <c r="NH511" s="136"/>
      <c r="NI511" s="136"/>
      <c r="NJ511" s="136"/>
      <c r="NK511" s="136"/>
      <c r="NL511" s="136"/>
      <c r="NM511" s="136"/>
      <c r="NN511" s="136"/>
      <c r="NO511" s="136"/>
      <c r="NP511" s="136"/>
      <c r="NQ511" s="136"/>
      <c r="NR511" s="136"/>
      <c r="NS511" s="136"/>
      <c r="NT511" s="136"/>
      <c r="NU511" s="136"/>
      <c r="NV511" s="136"/>
      <c r="NW511" s="136"/>
      <c r="NX511" s="136"/>
      <c r="NY511" s="136"/>
      <c r="NZ511" s="136"/>
      <c r="OA511" s="136"/>
      <c r="OB511" s="136"/>
      <c r="OC511" s="136"/>
      <c r="OD511" s="136"/>
      <c r="OE511" s="136"/>
      <c r="OF511" s="136"/>
      <c r="OG511" s="136"/>
      <c r="OH511" s="136"/>
      <c r="OI511" s="136"/>
      <c r="OJ511" s="136"/>
      <c r="OK511" s="136"/>
      <c r="OL511" s="136"/>
      <c r="OM511" s="136"/>
      <c r="ON511" s="136"/>
    </row>
    <row r="512" spans="1:404" ht="20.25" customHeight="1">
      <c r="A512" s="17">
        <v>40419</v>
      </c>
      <c r="B512" s="18" t="s">
        <v>90</v>
      </c>
      <c r="C512" s="19">
        <v>3</v>
      </c>
      <c r="D512" s="14">
        <v>-3.3843000000000001</v>
      </c>
      <c r="E512" s="15">
        <v>-60.328609999999998</v>
      </c>
      <c r="F512" s="11" t="s">
        <v>16</v>
      </c>
      <c r="G512" s="13">
        <v>5</v>
      </c>
      <c r="H512" s="11" t="s">
        <v>43</v>
      </c>
      <c r="I512" s="12" t="s">
        <v>623</v>
      </c>
      <c r="J512" s="12" t="s">
        <v>1929</v>
      </c>
      <c r="K512" s="16" t="s">
        <v>614</v>
      </c>
      <c r="L512" s="136">
        <v>1</v>
      </c>
      <c r="M512" s="20">
        <v>4.5</v>
      </c>
      <c r="N512" s="20">
        <v>0.55000000000000004</v>
      </c>
      <c r="O512" s="20">
        <v>32.42</v>
      </c>
      <c r="P512" s="20">
        <v>55</v>
      </c>
      <c r="Q512" s="20">
        <v>0.46</v>
      </c>
      <c r="R512" s="228">
        <v>145.4</v>
      </c>
      <c r="S512" s="228">
        <v>10.54</v>
      </c>
      <c r="T512" s="228">
        <v>4.7</v>
      </c>
      <c r="U512" s="228">
        <v>1.1000000000000001</v>
      </c>
      <c r="V512" s="21" t="s">
        <v>15</v>
      </c>
      <c r="W512" s="20">
        <v>8.2200000000000006</v>
      </c>
      <c r="X512" s="204" t="s">
        <v>15</v>
      </c>
      <c r="Y512" s="21" t="s">
        <v>15</v>
      </c>
      <c r="Z512" s="20">
        <v>12.75</v>
      </c>
      <c r="AA512" s="21" t="s">
        <v>15</v>
      </c>
      <c r="AB512" s="21" t="s">
        <v>15</v>
      </c>
      <c r="AC512" s="20">
        <v>24.53</v>
      </c>
      <c r="AD512" s="21" t="s">
        <v>15</v>
      </c>
      <c r="AE512" s="21" t="s">
        <v>15</v>
      </c>
      <c r="AF512" s="21" t="s">
        <v>15</v>
      </c>
      <c r="AG512" s="28" t="s">
        <v>1900</v>
      </c>
      <c r="AH512" s="21" t="s">
        <v>15</v>
      </c>
      <c r="AI512" s="204" t="s">
        <v>15</v>
      </c>
      <c r="AJ512" s="21" t="s">
        <v>15</v>
      </c>
      <c r="AK512" s="21" t="s">
        <v>15</v>
      </c>
      <c r="AL512" s="21" t="s">
        <v>15</v>
      </c>
      <c r="AM512" s="21" t="s">
        <v>15</v>
      </c>
      <c r="AN512" s="20">
        <v>2.34</v>
      </c>
      <c r="AO512" s="204">
        <v>36.289529500085997</v>
      </c>
      <c r="AP512" s="204">
        <v>1.1712370164860759</v>
      </c>
      <c r="AQ512" s="217">
        <f t="shared" si="156"/>
        <v>37.460766516572072</v>
      </c>
      <c r="AR512" s="261">
        <f t="shared" si="67"/>
        <v>0.96873430190041798</v>
      </c>
      <c r="AS512" s="204">
        <v>2.4307070757704978</v>
      </c>
      <c r="AT512" s="21" t="s">
        <v>15</v>
      </c>
      <c r="AU512" s="21" t="s">
        <v>15</v>
      </c>
      <c r="AV512" s="204" t="s">
        <v>15</v>
      </c>
      <c r="AW512" s="204" t="str">
        <f t="shared" si="96"/>
        <v>NaN</v>
      </c>
      <c r="AX512" s="233">
        <v>0.09</v>
      </c>
      <c r="AY512" s="233">
        <v>0.12</v>
      </c>
      <c r="AZ512" s="217">
        <f t="shared" si="102"/>
        <v>1.8132014306969226E-2</v>
      </c>
      <c r="BA512" s="28" t="s">
        <v>1895</v>
      </c>
      <c r="BB512" s="248" t="s">
        <v>1907</v>
      </c>
      <c r="BC512" s="20">
        <v>0.06</v>
      </c>
      <c r="BD512" s="206">
        <f t="shared" si="104"/>
        <v>1.7473744250229989E-2</v>
      </c>
      <c r="BE512" s="20">
        <v>76.62</v>
      </c>
      <c r="BF512" s="206">
        <f t="shared" si="157"/>
        <v>23.13132202222878</v>
      </c>
      <c r="BG512" s="217" t="s">
        <v>15</v>
      </c>
      <c r="BH512" s="21" t="s">
        <v>15</v>
      </c>
      <c r="BI512" s="21" t="s">
        <v>15</v>
      </c>
      <c r="BJ512" s="309">
        <v>16.86393</v>
      </c>
      <c r="BK512" s="309">
        <v>548648800</v>
      </c>
      <c r="BL512" s="309">
        <v>174374100</v>
      </c>
      <c r="BM512" s="309">
        <v>0.82010110000000003</v>
      </c>
      <c r="BN512" s="309">
        <v>6.9840269999999996E-2</v>
      </c>
      <c r="BO512" s="309">
        <v>5.6188259999999997E-2</v>
      </c>
      <c r="BP512" s="309">
        <v>5.0072470000000001E-2</v>
      </c>
      <c r="BQ512" s="309">
        <v>3.1238809999999997E-5</v>
      </c>
      <c r="BR512" s="309">
        <v>3.7667339999999999E-3</v>
      </c>
      <c r="BS512" s="136">
        <v>13.081690549850499</v>
      </c>
      <c r="BT512" s="136">
        <v>2.8894464969635001</v>
      </c>
      <c r="BU512" s="136">
        <v>1.38237218197901E-3</v>
      </c>
      <c r="BV512" s="136">
        <v>1.91607381566428E-4</v>
      </c>
      <c r="BW512" s="136">
        <v>1.4798472620896101E-3</v>
      </c>
      <c r="BX512" s="136">
        <v>7.8913541452827598</v>
      </c>
      <c r="BY512" s="136">
        <v>1752.9115320369201</v>
      </c>
      <c r="BZ512" s="136">
        <v>7.3018501198221702E-2</v>
      </c>
      <c r="CA512" s="136">
        <v>3.68782625996076E-4</v>
      </c>
      <c r="CB512" s="136">
        <v>5687.6534131051303</v>
      </c>
      <c r="CC512" s="136">
        <v>22018.330741567101</v>
      </c>
      <c r="CD512" s="136">
        <v>1555.54113006483</v>
      </c>
      <c r="CE512" s="136">
        <v>0</v>
      </c>
      <c r="CF512" s="136">
        <v>47.081327000000002</v>
      </c>
      <c r="CG512" s="136">
        <v>208.19710599999999</v>
      </c>
      <c r="CH512" s="136">
        <v>33.200000000000003</v>
      </c>
      <c r="CI512" s="136">
        <v>29.784827586206902</v>
      </c>
      <c r="CJ512" s="136">
        <v>28.425207756232702</v>
      </c>
      <c r="CK512" s="136">
        <v>5.3999999999999999E-2</v>
      </c>
      <c r="CL512" s="136">
        <v>9.0576000000000008</v>
      </c>
      <c r="CM512" s="136">
        <v>28.728000000000002</v>
      </c>
      <c r="CN512" s="136">
        <v>651.33138899999994</v>
      </c>
      <c r="CO512" s="136">
        <v>33902.952777999999</v>
      </c>
      <c r="CP512" s="136">
        <v>73416.749253999995</v>
      </c>
      <c r="CQ512" s="136">
        <v>49</v>
      </c>
      <c r="CR512" s="136">
        <v>66.979310344827596</v>
      </c>
      <c r="CS512" s="136">
        <v>72.443213296398895</v>
      </c>
      <c r="CT512" s="136">
        <v>1007.3</v>
      </c>
      <c r="CU512" s="136">
        <v>1005.06</v>
      </c>
      <c r="CV512" s="136">
        <v>1006.52880886427</v>
      </c>
      <c r="CW512" s="136">
        <v>2.8</v>
      </c>
      <c r="CX512" s="136">
        <v>1.46827586206896</v>
      </c>
      <c r="CY512" s="136">
        <v>1.1232686980609401</v>
      </c>
      <c r="CZ512" s="136">
        <v>84</v>
      </c>
      <c r="DA512" s="136">
        <v>110.47586206896599</v>
      </c>
      <c r="DB512" s="136">
        <v>139.95013850415501</v>
      </c>
      <c r="DC512" s="136">
        <v>89.2</v>
      </c>
      <c r="DD512" s="136">
        <v>3746.65</v>
      </c>
      <c r="DE512" s="136">
        <v>7654.2749999999996</v>
      </c>
      <c r="DF512" s="136">
        <v>805.3</v>
      </c>
      <c r="DG512" s="136">
        <v>34784.775000000001</v>
      </c>
      <c r="DH512" s="136">
        <v>75483.475000000006</v>
      </c>
      <c r="DI512" s="136">
        <v>489.17500000000001</v>
      </c>
      <c r="DJ512" s="136">
        <v>66747.975000000006</v>
      </c>
      <c r="DK512" s="136">
        <v>164898.47500000001</v>
      </c>
      <c r="DL512" s="136">
        <v>420.07499999999999</v>
      </c>
      <c r="DM512" s="136">
        <v>60574.125</v>
      </c>
      <c r="DN512" s="136">
        <v>150195.67499999999</v>
      </c>
      <c r="DO512" s="136">
        <v>48.548000000000002</v>
      </c>
      <c r="DP512" s="136">
        <v>2043.1510000000001</v>
      </c>
      <c r="DQ512" s="136">
        <v>4191.9780000000001</v>
      </c>
      <c r="DR512" s="136">
        <v>1.5529999999999999</v>
      </c>
      <c r="DS512" s="136">
        <v>58.094999999999999</v>
      </c>
      <c r="DT512" s="136">
        <v>116.959</v>
      </c>
      <c r="DU512" s="136">
        <v>8.125</v>
      </c>
      <c r="DV512" s="136">
        <v>301.05</v>
      </c>
      <c r="DW512" s="136">
        <v>604.72500000000002</v>
      </c>
      <c r="DX512" s="136">
        <v>234.02500000000001</v>
      </c>
      <c r="DY512" s="136">
        <v>7263.5749999999998</v>
      </c>
      <c r="DZ512" s="136">
        <v>12330.025</v>
      </c>
      <c r="EA512" s="136">
        <v>140.125</v>
      </c>
      <c r="EB512" s="136">
        <v>8867.65</v>
      </c>
      <c r="EC512" s="136">
        <v>22026.275000000001</v>
      </c>
      <c r="ED512" s="136"/>
      <c r="EE512" s="136"/>
      <c r="EF512" s="136"/>
      <c r="EG512" s="136"/>
      <c r="EH512" s="136"/>
      <c r="EI512" s="136"/>
      <c r="EJ512" s="136"/>
      <c r="EK512" s="136"/>
      <c r="EL512" s="136"/>
      <c r="EM512" s="136"/>
      <c r="EN512" s="136"/>
      <c r="EO512" s="136"/>
      <c r="EP512" s="136"/>
      <c r="ER512" s="136"/>
      <c r="ES512" s="136"/>
      <c r="ET512" s="136"/>
      <c r="EU512" s="136"/>
      <c r="EV512" s="136"/>
      <c r="EW512" s="136"/>
      <c r="EX512" s="136"/>
      <c r="EY512" s="136"/>
      <c r="EZ512" s="136"/>
      <c r="FA512" s="136"/>
      <c r="FB512" s="136"/>
      <c r="FC512" s="136"/>
      <c r="FD512" s="136"/>
      <c r="FE512" s="136"/>
      <c r="FF512" s="136"/>
      <c r="FG512" s="136"/>
      <c r="FH512" s="136"/>
      <c r="FI512" s="136"/>
      <c r="FJ512" s="136"/>
      <c r="FK512" s="136"/>
      <c r="FL512" s="136"/>
      <c r="FM512" s="136"/>
      <c r="FN512" s="136"/>
      <c r="FO512" s="136"/>
      <c r="FP512" s="136"/>
      <c r="FQ512" s="136"/>
      <c r="FR512" s="136"/>
      <c r="FS512" s="136"/>
      <c r="FT512" s="136"/>
      <c r="FU512" s="136"/>
      <c r="FV512" s="136"/>
      <c r="FW512" s="136"/>
      <c r="FX512" s="136"/>
      <c r="FY512" s="136"/>
      <c r="FZ512" s="136"/>
      <c r="GA512" s="136"/>
      <c r="GB512" s="136"/>
      <c r="GC512" s="136"/>
      <c r="GD512" s="136"/>
      <c r="GE512" s="136"/>
      <c r="GF512" s="136"/>
      <c r="GG512" s="136"/>
      <c r="GH512" s="136"/>
      <c r="GI512" s="136"/>
      <c r="GJ512" s="136"/>
      <c r="GK512" s="136"/>
      <c r="GL512" s="136"/>
      <c r="GM512" s="136"/>
      <c r="GN512" s="136"/>
      <c r="GO512" s="136"/>
      <c r="GP512" s="136"/>
      <c r="GQ512" s="136"/>
      <c r="GR512" s="136"/>
      <c r="GS512" s="136"/>
      <c r="GT512" s="136"/>
      <c r="GU512" s="136"/>
      <c r="GV512" s="136"/>
      <c r="GW512" s="136"/>
      <c r="GX512" s="136"/>
      <c r="GY512" s="136"/>
      <c r="GZ512" s="136"/>
      <c r="HA512" s="136"/>
      <c r="HB512" s="136"/>
      <c r="HC512" s="136"/>
      <c r="HD512" s="136"/>
      <c r="HE512" s="136"/>
      <c r="HF512" s="136"/>
      <c r="HG512" s="136"/>
      <c r="HH512" s="136"/>
      <c r="HI512" s="136"/>
      <c r="HJ512" s="136"/>
      <c r="HK512" s="136"/>
      <c r="HL512" s="136"/>
      <c r="HM512" s="136"/>
      <c r="HN512" s="136"/>
      <c r="HO512" s="136"/>
      <c r="HP512" s="136"/>
      <c r="HQ512" s="136"/>
      <c r="HR512" s="136"/>
      <c r="HS512" s="136"/>
      <c r="HT512" s="136"/>
      <c r="HU512" s="136"/>
      <c r="HV512" s="136"/>
      <c r="HW512" s="136"/>
      <c r="HX512" s="136"/>
      <c r="HY512" s="136"/>
      <c r="HZ512" s="136"/>
      <c r="IA512" s="136"/>
      <c r="IB512" s="136"/>
      <c r="IC512" s="136"/>
      <c r="ID512" s="136"/>
      <c r="IE512" s="136"/>
      <c r="IF512" s="136"/>
      <c r="IG512" s="136"/>
      <c r="IH512" s="136"/>
      <c r="II512" s="136"/>
      <c r="IJ512" s="136"/>
      <c r="IK512" s="136"/>
      <c r="IL512" s="136"/>
      <c r="IM512" s="136"/>
      <c r="IN512" s="136"/>
      <c r="IO512" s="136"/>
      <c r="IP512" s="136"/>
      <c r="IQ512" s="136"/>
      <c r="IR512" s="136"/>
      <c r="IS512" s="136"/>
      <c r="IT512" s="136"/>
      <c r="IU512" s="136"/>
      <c r="IV512" s="136"/>
      <c r="IW512" s="136"/>
      <c r="IX512" s="136"/>
      <c r="IY512" s="136"/>
      <c r="IZ512" s="136"/>
      <c r="JA512" s="136"/>
      <c r="JB512" s="136"/>
      <c r="JC512" s="136"/>
      <c r="JD512" s="136"/>
      <c r="JE512" s="136"/>
      <c r="JF512" s="136"/>
      <c r="JG512" s="136"/>
      <c r="JH512" s="136"/>
      <c r="JI512" s="136"/>
      <c r="JJ512" s="136"/>
      <c r="JK512" s="136"/>
      <c r="JL512" s="136"/>
      <c r="JM512" s="136"/>
      <c r="JN512" s="136"/>
      <c r="JO512" s="136"/>
      <c r="JP512" s="136"/>
      <c r="JQ512" s="136"/>
      <c r="JR512" s="136"/>
      <c r="JS512" s="136"/>
      <c r="JT512" s="136"/>
      <c r="JU512" s="136"/>
      <c r="JV512" s="136"/>
      <c r="JW512" s="136"/>
      <c r="JX512" s="136"/>
      <c r="JY512" s="136"/>
      <c r="JZ512" s="136"/>
      <c r="KA512" s="136"/>
      <c r="KB512" s="136"/>
      <c r="KC512" s="136"/>
      <c r="KD512" s="136"/>
      <c r="KE512" s="136"/>
      <c r="KF512" s="136"/>
      <c r="KG512" s="136"/>
      <c r="KH512" s="136"/>
      <c r="KI512" s="136"/>
      <c r="KJ512" s="136"/>
      <c r="KK512" s="136"/>
      <c r="KL512" s="136"/>
      <c r="KM512" s="136"/>
      <c r="KN512" s="136"/>
      <c r="KO512" s="136"/>
      <c r="KP512" s="136"/>
      <c r="KQ512" s="136"/>
      <c r="KR512" s="136"/>
      <c r="KS512" s="136"/>
      <c r="KT512" s="136"/>
      <c r="KU512" s="136"/>
      <c r="KV512" s="136"/>
      <c r="KW512" s="136"/>
      <c r="KX512" s="136"/>
      <c r="KY512" s="136"/>
      <c r="KZ512" s="136"/>
      <c r="LA512" s="136"/>
      <c r="LB512" s="136"/>
      <c r="LC512" s="136"/>
      <c r="LD512" s="136"/>
      <c r="LE512" s="136"/>
      <c r="LF512" s="136"/>
      <c r="LG512" s="136"/>
      <c r="LH512" s="136"/>
      <c r="LI512" s="136"/>
      <c r="LJ512" s="136"/>
      <c r="LK512" s="136"/>
      <c r="LL512" s="136"/>
      <c r="LM512" s="136"/>
      <c r="LN512" s="136"/>
      <c r="LO512" s="136"/>
      <c r="LP512" s="136"/>
      <c r="LQ512" s="136"/>
      <c r="LR512" s="136"/>
      <c r="LS512" s="136"/>
      <c r="LT512" s="136"/>
      <c r="LU512" s="136"/>
      <c r="LV512" s="136"/>
      <c r="LW512" s="136"/>
      <c r="LX512" s="136"/>
      <c r="LY512" s="136"/>
      <c r="LZ512" s="136"/>
      <c r="MA512" s="136"/>
      <c r="MB512" s="136"/>
      <c r="MC512" s="136"/>
      <c r="MD512" s="136"/>
      <c r="ME512" s="136"/>
      <c r="MF512" s="136"/>
      <c r="MG512" s="136"/>
      <c r="MH512" s="136"/>
      <c r="MI512" s="136"/>
      <c r="MJ512" s="136"/>
      <c r="MK512" s="136"/>
      <c r="ML512" s="136"/>
      <c r="MM512" s="136"/>
      <c r="MN512" s="136"/>
      <c r="MO512" s="136"/>
      <c r="MP512" s="136"/>
      <c r="MQ512" s="136"/>
      <c r="MR512" s="136"/>
      <c r="MS512" s="136"/>
      <c r="MT512" s="136"/>
      <c r="MU512" s="136"/>
      <c r="MV512" s="136"/>
      <c r="MW512" s="136"/>
      <c r="MX512" s="136"/>
      <c r="MY512" s="136"/>
      <c r="MZ512" s="136"/>
      <c r="NA512" s="136"/>
      <c r="NB512" s="136"/>
      <c r="NC512" s="136"/>
      <c r="ND512" s="136"/>
      <c r="NE512" s="136"/>
      <c r="NF512" s="136"/>
      <c r="NG512" s="136"/>
      <c r="NH512" s="136"/>
      <c r="NI512" s="136"/>
      <c r="NJ512" s="136"/>
      <c r="NK512" s="136"/>
      <c r="NL512" s="136"/>
      <c r="NM512" s="136"/>
      <c r="NN512" s="136"/>
      <c r="NO512" s="136"/>
      <c r="NP512" s="136"/>
      <c r="NQ512" s="136"/>
      <c r="NR512" s="136"/>
      <c r="NS512" s="136"/>
      <c r="NT512" s="136"/>
      <c r="NU512" s="136"/>
      <c r="NV512" s="136"/>
      <c r="NW512" s="136"/>
      <c r="NX512" s="136"/>
      <c r="NY512" s="136"/>
      <c r="NZ512" s="136"/>
      <c r="OA512" s="136"/>
      <c r="OB512" s="136"/>
      <c r="OC512" s="136"/>
      <c r="OD512" s="136"/>
      <c r="OE512" s="136"/>
      <c r="OF512" s="136"/>
      <c r="OG512" s="136"/>
      <c r="OH512" s="136"/>
      <c r="OI512" s="136"/>
      <c r="OJ512" s="136"/>
      <c r="OK512" s="136"/>
      <c r="OL512" s="136"/>
      <c r="OM512" s="136"/>
      <c r="ON512" s="136"/>
    </row>
    <row r="513" spans="1:404" ht="20.25" customHeight="1">
      <c r="A513" s="25">
        <v>40419</v>
      </c>
      <c r="B513" s="26" t="s">
        <v>198</v>
      </c>
      <c r="C513" s="27">
        <v>3</v>
      </c>
      <c r="D513" s="14">
        <v>-3.3843000000000001</v>
      </c>
      <c r="E513" s="23">
        <v>-60.328609999999998</v>
      </c>
      <c r="F513" s="11" t="s">
        <v>16</v>
      </c>
      <c r="G513" s="13">
        <v>5</v>
      </c>
      <c r="H513" s="11" t="s">
        <v>43</v>
      </c>
      <c r="I513" s="12" t="s">
        <v>624</v>
      </c>
      <c r="J513" s="12" t="s">
        <v>1929</v>
      </c>
      <c r="K513" s="24" t="s">
        <v>614</v>
      </c>
      <c r="L513" s="136">
        <v>1</v>
      </c>
      <c r="M513" s="28">
        <v>4.5</v>
      </c>
      <c r="N513" s="28">
        <v>0.7</v>
      </c>
      <c r="O513" s="28">
        <v>32.47</v>
      </c>
      <c r="P513" s="28">
        <v>55</v>
      </c>
      <c r="Q513" s="28">
        <v>0.55000000000000004</v>
      </c>
      <c r="R513" s="239">
        <v>145.1</v>
      </c>
      <c r="S513" s="239">
        <v>10.52</v>
      </c>
      <c r="T513" s="239">
        <v>6.3</v>
      </c>
      <c r="U513" s="239">
        <v>1.5</v>
      </c>
      <c r="V513" s="21" t="s">
        <v>15</v>
      </c>
      <c r="W513" s="28">
        <v>8.25</v>
      </c>
      <c r="X513" s="205">
        <v>4.1451530200000004</v>
      </c>
      <c r="Y513" s="29" t="s">
        <v>15</v>
      </c>
      <c r="Z513" s="28">
        <v>12.2</v>
      </c>
      <c r="AA513" s="28">
        <v>10.72</v>
      </c>
      <c r="AB513" s="29" t="s">
        <v>15</v>
      </c>
      <c r="AC513" s="28">
        <v>24.35</v>
      </c>
      <c r="AD513" s="29" t="s">
        <v>15</v>
      </c>
      <c r="AE513" s="178" t="s">
        <v>1900</v>
      </c>
      <c r="AF513" s="28">
        <v>0.95</v>
      </c>
      <c r="AG513" s="28" t="s">
        <v>1900</v>
      </c>
      <c r="AH513" s="28">
        <v>0.83</v>
      </c>
      <c r="AI513" s="205">
        <v>6.29</v>
      </c>
      <c r="AJ513" s="28">
        <v>0.87</v>
      </c>
      <c r="AK513" s="28">
        <v>1.57</v>
      </c>
      <c r="AL513" s="28">
        <v>0.71</v>
      </c>
      <c r="AM513" s="28">
        <v>0.02</v>
      </c>
      <c r="AN513" s="28">
        <v>0.93</v>
      </c>
      <c r="AO513" s="205">
        <v>38.243238666302979</v>
      </c>
      <c r="AP513" s="205">
        <v>0.27269566999810657</v>
      </c>
      <c r="AQ513" s="217">
        <f t="shared" si="156"/>
        <v>38.515934336301086</v>
      </c>
      <c r="AR513" s="261">
        <f t="shared" si="67"/>
        <v>0.99291992587750644</v>
      </c>
      <c r="AS513" s="205">
        <v>8.9359087461778515</v>
      </c>
      <c r="AT513" s="29" t="s">
        <v>15</v>
      </c>
      <c r="AU513" s="29" t="s">
        <v>15</v>
      </c>
      <c r="AV513" s="205">
        <v>5.0361618100000003</v>
      </c>
      <c r="AW513" s="204">
        <f t="shared" si="96"/>
        <v>1.1087464919028158</v>
      </c>
      <c r="AX513" s="28" t="s">
        <v>1895</v>
      </c>
      <c r="AY513" s="28">
        <v>0.18</v>
      </c>
      <c r="AZ513" s="217">
        <f t="shared" si="102"/>
        <v>2.7198021460453845E-2</v>
      </c>
      <c r="BA513" s="28" t="s">
        <v>1895</v>
      </c>
      <c r="BB513" s="248" t="s">
        <v>1907</v>
      </c>
      <c r="BC513" s="28">
        <v>0.08</v>
      </c>
      <c r="BD513" s="206">
        <f t="shared" si="104"/>
        <v>2.3298325666973322E-2</v>
      </c>
      <c r="BE513" s="28">
        <v>31.79</v>
      </c>
      <c r="BF513" s="206">
        <f t="shared" si="157"/>
        <v>9.5972947936133242</v>
      </c>
      <c r="BG513" s="217" t="s">
        <v>15</v>
      </c>
      <c r="BH513" s="29" t="s">
        <v>15</v>
      </c>
      <c r="BI513" s="29" t="s">
        <v>15</v>
      </c>
      <c r="BJ513" s="309">
        <v>16.86393</v>
      </c>
      <c r="BK513" s="309">
        <v>548648800</v>
      </c>
      <c r="BL513" s="309">
        <v>174374100</v>
      </c>
      <c r="BM513" s="309">
        <v>0.82010110000000003</v>
      </c>
      <c r="BN513" s="309">
        <v>6.9840269999999996E-2</v>
      </c>
      <c r="BO513" s="309">
        <v>5.6188259999999997E-2</v>
      </c>
      <c r="BP513" s="309">
        <v>5.0072470000000001E-2</v>
      </c>
      <c r="BQ513" s="309">
        <v>3.1238809999999997E-5</v>
      </c>
      <c r="BR513" s="309">
        <v>3.7667339999999999E-3</v>
      </c>
      <c r="BS513" s="136">
        <v>13.081690549850499</v>
      </c>
      <c r="BT513" s="136">
        <v>2.74568390846252</v>
      </c>
      <c r="BU513" s="136">
        <v>2.12245315196924E-3</v>
      </c>
      <c r="BV513" s="136">
        <v>3.4465051777487999E-4</v>
      </c>
      <c r="BW513" s="136">
        <v>2.25012091686949E-3</v>
      </c>
      <c r="BX513" s="136">
        <v>9.2233604397382596</v>
      </c>
      <c r="BY513" s="136">
        <v>1915.74787655316</v>
      </c>
      <c r="BZ513" s="136">
        <v>0.12341119431165</v>
      </c>
      <c r="CA513" s="136">
        <v>5.1642698406773404E-4</v>
      </c>
      <c r="CB513" s="136">
        <v>7380.2711021537098</v>
      </c>
      <c r="CC513" s="136">
        <v>22018.330741567101</v>
      </c>
      <c r="CD513" s="136">
        <v>1555.54113006483</v>
      </c>
      <c r="CE513" s="136">
        <v>0</v>
      </c>
      <c r="CF513" s="136">
        <v>47.081327000000002</v>
      </c>
      <c r="CG513" s="136">
        <v>208.19710599999999</v>
      </c>
      <c r="CH513" s="136">
        <v>33.299999999999997</v>
      </c>
      <c r="CI513" s="136">
        <v>29.825517241379298</v>
      </c>
      <c r="CJ513" s="136">
        <v>28.448199445983398</v>
      </c>
      <c r="CK513" s="136">
        <v>6.8400000000000002E-2</v>
      </c>
      <c r="CL513" s="136">
        <v>9.1007999999999996</v>
      </c>
      <c r="CM513" s="136">
        <v>28.695599999999999</v>
      </c>
      <c r="CN513" s="136">
        <v>528.57416699999999</v>
      </c>
      <c r="CO513" s="136">
        <v>33692.785278000003</v>
      </c>
      <c r="CP513" s="136">
        <v>73502.384254000004</v>
      </c>
      <c r="CQ513" s="136">
        <v>48</v>
      </c>
      <c r="CR513" s="136">
        <v>66.682758620689697</v>
      </c>
      <c r="CS513" s="136">
        <v>72.326869806094194</v>
      </c>
      <c r="CT513" s="136">
        <v>1006</v>
      </c>
      <c r="CU513" s="136">
        <v>1005.04</v>
      </c>
      <c r="CV513" s="136">
        <v>1006.51440443213</v>
      </c>
      <c r="CW513" s="136">
        <v>3.4</v>
      </c>
      <c r="CX513" s="136">
        <v>1.4827586206896499</v>
      </c>
      <c r="CY513" s="136">
        <v>1.1343490304709101</v>
      </c>
      <c r="CZ513" s="136">
        <v>146</v>
      </c>
      <c r="DA513" s="136">
        <v>109.24827586206899</v>
      </c>
      <c r="DB513" s="136">
        <v>139.52354570637101</v>
      </c>
      <c r="DC513" s="136">
        <v>98.5</v>
      </c>
      <c r="DD513" s="136">
        <v>3755.6750000000002</v>
      </c>
      <c r="DE513" s="136">
        <v>7718.5</v>
      </c>
      <c r="DF513" s="136">
        <v>810.9</v>
      </c>
      <c r="DG513" s="136">
        <v>34788.974999999999</v>
      </c>
      <c r="DH513" s="136">
        <v>75679.974999999904</v>
      </c>
      <c r="DI513" s="136">
        <v>495.75</v>
      </c>
      <c r="DJ513" s="136">
        <v>66768.95</v>
      </c>
      <c r="DK513" s="136">
        <v>164965.79999999999</v>
      </c>
      <c r="DL513" s="136">
        <v>436.42500000000001</v>
      </c>
      <c r="DM513" s="136">
        <v>60588.2</v>
      </c>
      <c r="DN513" s="136">
        <v>150237.70000000001</v>
      </c>
      <c r="DO513" s="136">
        <v>51.296999999999997</v>
      </c>
      <c r="DP513" s="136">
        <v>2045.7280000000001</v>
      </c>
      <c r="DQ513" s="136">
        <v>4217.3519999999999</v>
      </c>
      <c r="DR513" s="136">
        <v>1.8</v>
      </c>
      <c r="DS513" s="136">
        <v>58.395000000000003</v>
      </c>
      <c r="DT513" s="136">
        <v>118.154</v>
      </c>
      <c r="DU513" s="136">
        <v>9.6750000000000007</v>
      </c>
      <c r="DV513" s="136">
        <v>303.14999999999998</v>
      </c>
      <c r="DW513" s="136">
        <v>611.47500000000002</v>
      </c>
      <c r="DX513" s="136">
        <v>239.92500000000001</v>
      </c>
      <c r="DY513" s="136">
        <v>7304.4</v>
      </c>
      <c r="DZ513" s="136">
        <v>12519.975</v>
      </c>
      <c r="EA513" s="136">
        <v>140.72499999999999</v>
      </c>
      <c r="EB513" s="136">
        <v>8835.125</v>
      </c>
      <c r="EC513" s="136">
        <v>21960.674999999999</v>
      </c>
      <c r="ED513" s="136"/>
      <c r="EE513" s="136"/>
      <c r="EF513" s="136"/>
      <c r="EG513" s="136"/>
      <c r="EH513" s="136"/>
      <c r="EI513" s="136"/>
      <c r="EJ513" s="136"/>
      <c r="EK513" s="136"/>
      <c r="EL513" s="136"/>
      <c r="EM513" s="136"/>
      <c r="EN513" s="136"/>
      <c r="EO513" s="136"/>
      <c r="EP513" s="136"/>
      <c r="ER513" s="136"/>
      <c r="ES513" s="136"/>
      <c r="ET513" s="136"/>
      <c r="EU513" s="136"/>
      <c r="EV513" s="136"/>
      <c r="EW513" s="136"/>
      <c r="EX513" s="136"/>
      <c r="EY513" s="136"/>
      <c r="EZ513" s="136"/>
      <c r="FA513" s="136"/>
      <c r="FB513" s="136"/>
      <c r="FC513" s="136"/>
      <c r="FD513" s="136"/>
      <c r="FE513" s="136"/>
      <c r="FF513" s="136"/>
      <c r="FG513" s="136"/>
      <c r="FH513" s="136"/>
      <c r="FI513" s="136"/>
      <c r="FJ513" s="136"/>
      <c r="FK513" s="136"/>
      <c r="FL513" s="136"/>
      <c r="FM513" s="136"/>
      <c r="FN513" s="136"/>
      <c r="FO513" s="136"/>
      <c r="FP513" s="136"/>
      <c r="FQ513" s="136"/>
      <c r="FR513" s="136"/>
      <c r="FS513" s="136"/>
      <c r="FT513" s="136"/>
      <c r="FU513" s="136"/>
      <c r="FV513" s="136"/>
      <c r="FW513" s="136"/>
      <c r="FX513" s="136"/>
      <c r="FY513" s="136"/>
      <c r="FZ513" s="136"/>
      <c r="GA513" s="136"/>
      <c r="GB513" s="136"/>
      <c r="GC513" s="136"/>
      <c r="GD513" s="136"/>
      <c r="GE513" s="136"/>
      <c r="GF513" s="136"/>
      <c r="GG513" s="136"/>
      <c r="GH513" s="136"/>
      <c r="GI513" s="136"/>
      <c r="GJ513" s="136"/>
      <c r="GK513" s="136"/>
      <c r="GL513" s="136"/>
      <c r="GM513" s="136"/>
      <c r="GN513" s="136"/>
      <c r="GO513" s="136"/>
      <c r="GP513" s="136"/>
      <c r="GQ513" s="136"/>
      <c r="GR513" s="136"/>
      <c r="GS513" s="136"/>
      <c r="GT513" s="136"/>
      <c r="GU513" s="136"/>
      <c r="GV513" s="136"/>
      <c r="GW513" s="136"/>
      <c r="GX513" s="136"/>
      <c r="GY513" s="136"/>
      <c r="GZ513" s="136"/>
      <c r="HA513" s="136"/>
      <c r="HB513" s="136"/>
      <c r="HC513" s="136"/>
      <c r="HD513" s="136"/>
      <c r="HE513" s="136"/>
      <c r="HF513" s="136"/>
      <c r="HG513" s="136"/>
      <c r="HH513" s="136"/>
      <c r="HI513" s="136"/>
      <c r="HJ513" s="136"/>
      <c r="HK513" s="136"/>
      <c r="HL513" s="136"/>
      <c r="HM513" s="136"/>
      <c r="HN513" s="136"/>
      <c r="HO513" s="136"/>
      <c r="HP513" s="136"/>
      <c r="HQ513" s="136"/>
      <c r="HR513" s="136"/>
      <c r="HS513" s="136"/>
      <c r="HT513" s="136"/>
      <c r="HU513" s="136"/>
      <c r="HV513" s="136"/>
      <c r="HW513" s="136"/>
      <c r="HX513" s="136"/>
      <c r="HY513" s="136"/>
      <c r="HZ513" s="136"/>
      <c r="IA513" s="136"/>
      <c r="IB513" s="136"/>
      <c r="IC513" s="136"/>
      <c r="ID513" s="136"/>
      <c r="IE513" s="136"/>
      <c r="IF513" s="136"/>
      <c r="IG513" s="136"/>
      <c r="IH513" s="136"/>
      <c r="II513" s="136"/>
      <c r="IJ513" s="136"/>
      <c r="IK513" s="136"/>
      <c r="IL513" s="136"/>
      <c r="IM513" s="136"/>
      <c r="IN513" s="136"/>
      <c r="IO513" s="136"/>
      <c r="IP513" s="136"/>
      <c r="IQ513" s="136"/>
      <c r="IR513" s="136"/>
      <c r="IS513" s="136"/>
      <c r="IT513" s="136"/>
      <c r="IU513" s="136"/>
      <c r="IV513" s="136"/>
      <c r="IW513" s="136"/>
      <c r="IX513" s="136"/>
      <c r="IY513" s="136"/>
      <c r="IZ513" s="136"/>
      <c r="JA513" s="136"/>
      <c r="JB513" s="136"/>
      <c r="JC513" s="136"/>
      <c r="JD513" s="136"/>
      <c r="JE513" s="136"/>
      <c r="JF513" s="136"/>
      <c r="JG513" s="136"/>
      <c r="JH513" s="136"/>
      <c r="JI513" s="136"/>
      <c r="JJ513" s="136"/>
      <c r="JK513" s="136"/>
      <c r="JL513" s="136"/>
      <c r="JM513" s="136"/>
      <c r="JN513" s="136"/>
      <c r="JO513" s="136"/>
      <c r="JP513" s="136"/>
      <c r="JQ513" s="136"/>
      <c r="JR513" s="136"/>
      <c r="JS513" s="136"/>
      <c r="JT513" s="136"/>
      <c r="JU513" s="136"/>
      <c r="JV513" s="136"/>
      <c r="JW513" s="136"/>
      <c r="JX513" s="136"/>
      <c r="JY513" s="136"/>
      <c r="JZ513" s="136"/>
      <c r="KA513" s="136"/>
      <c r="KB513" s="136"/>
      <c r="KC513" s="136"/>
      <c r="KD513" s="136"/>
      <c r="KE513" s="136"/>
      <c r="KF513" s="136"/>
      <c r="KG513" s="136"/>
      <c r="KH513" s="136"/>
      <c r="KI513" s="136"/>
      <c r="KJ513" s="136"/>
      <c r="KK513" s="136"/>
      <c r="KL513" s="136"/>
      <c r="KM513" s="136"/>
      <c r="KN513" s="136"/>
      <c r="KO513" s="136"/>
      <c r="KP513" s="136"/>
      <c r="KQ513" s="136"/>
      <c r="KR513" s="136"/>
      <c r="KS513" s="136"/>
      <c r="KT513" s="136"/>
      <c r="KU513" s="136"/>
      <c r="KV513" s="136"/>
      <c r="KW513" s="136"/>
      <c r="KX513" s="136"/>
      <c r="KY513" s="136"/>
      <c r="KZ513" s="136"/>
      <c r="LA513" s="136"/>
      <c r="LB513" s="136"/>
      <c r="LC513" s="136"/>
      <c r="LD513" s="136"/>
      <c r="LE513" s="136"/>
      <c r="LF513" s="136"/>
      <c r="LG513" s="136"/>
      <c r="LH513" s="136"/>
      <c r="LI513" s="136"/>
      <c r="LJ513" s="136"/>
      <c r="LK513" s="136"/>
      <c r="LL513" s="136"/>
      <c r="LM513" s="136"/>
      <c r="LN513" s="136"/>
      <c r="LO513" s="136"/>
      <c r="LP513" s="136"/>
      <c r="LQ513" s="136"/>
      <c r="LR513" s="136"/>
      <c r="LS513" s="136"/>
      <c r="LT513" s="136"/>
      <c r="LU513" s="136"/>
      <c r="LV513" s="136"/>
      <c r="LW513" s="136"/>
      <c r="LX513" s="136"/>
      <c r="LY513" s="136"/>
      <c r="LZ513" s="136"/>
      <c r="MA513" s="136"/>
      <c r="MB513" s="136"/>
      <c r="MC513" s="136"/>
      <c r="MD513" s="136"/>
      <c r="ME513" s="136"/>
      <c r="MF513" s="136"/>
      <c r="MG513" s="136"/>
      <c r="MH513" s="136"/>
      <c r="MI513" s="136"/>
      <c r="MJ513" s="136"/>
      <c r="MK513" s="136"/>
      <c r="ML513" s="136"/>
      <c r="MM513" s="136"/>
      <c r="MN513" s="136"/>
      <c r="MO513" s="136"/>
      <c r="MP513" s="136"/>
      <c r="MQ513" s="136"/>
      <c r="MR513" s="136"/>
      <c r="MS513" s="136"/>
      <c r="MT513" s="136"/>
      <c r="MU513" s="136"/>
      <c r="MV513" s="136"/>
      <c r="MW513" s="136"/>
      <c r="MX513" s="136"/>
      <c r="MY513" s="136"/>
      <c r="MZ513" s="136"/>
      <c r="NA513" s="136"/>
      <c r="NB513" s="136"/>
      <c r="NC513" s="136"/>
      <c r="ND513" s="136"/>
      <c r="NE513" s="136"/>
      <c r="NF513" s="136"/>
      <c r="NG513" s="136"/>
      <c r="NH513" s="136"/>
      <c r="NI513" s="136"/>
      <c r="NJ513" s="136"/>
      <c r="NK513" s="136"/>
      <c r="NL513" s="136"/>
      <c r="NM513" s="136"/>
      <c r="NN513" s="136"/>
      <c r="NO513" s="136"/>
      <c r="NP513" s="136"/>
      <c r="NQ513" s="136"/>
      <c r="NR513" s="136"/>
      <c r="NS513" s="136"/>
      <c r="NT513" s="136"/>
      <c r="NU513" s="136"/>
      <c r="NV513" s="136"/>
      <c r="NW513" s="136"/>
      <c r="NX513" s="136"/>
      <c r="NY513" s="136"/>
      <c r="NZ513" s="136"/>
      <c r="OA513" s="136"/>
      <c r="OB513" s="136"/>
      <c r="OC513" s="136"/>
      <c r="OD513" s="136"/>
      <c r="OE513" s="136"/>
      <c r="OF513" s="136"/>
      <c r="OG513" s="136"/>
      <c r="OH513" s="136"/>
      <c r="OI513" s="136"/>
      <c r="OJ513" s="136"/>
      <c r="OK513" s="136"/>
      <c r="OL513" s="136"/>
      <c r="OM513" s="136"/>
      <c r="ON513" s="136"/>
    </row>
    <row r="514" spans="1:404" ht="20.25" customHeight="1">
      <c r="A514" s="17">
        <v>40419</v>
      </c>
      <c r="B514" s="18" t="s">
        <v>384</v>
      </c>
      <c r="C514" s="19">
        <v>3</v>
      </c>
      <c r="D514" s="14">
        <v>-3.3843000000000001</v>
      </c>
      <c r="E514" s="15">
        <v>-60.328609999999998</v>
      </c>
      <c r="F514" s="11" t="s">
        <v>16</v>
      </c>
      <c r="G514" s="13">
        <v>5</v>
      </c>
      <c r="H514" s="11" t="s">
        <v>43</v>
      </c>
      <c r="I514" s="12" t="s">
        <v>625</v>
      </c>
      <c r="J514" s="12" t="s">
        <v>1929</v>
      </c>
      <c r="K514" s="16" t="s">
        <v>614</v>
      </c>
      <c r="L514" s="136">
        <v>1</v>
      </c>
      <c r="M514" s="20">
        <v>4.5</v>
      </c>
      <c r="N514" s="21" t="s">
        <v>15</v>
      </c>
      <c r="O514" s="20">
        <v>32.49</v>
      </c>
      <c r="P514" s="20">
        <v>55</v>
      </c>
      <c r="Q514" s="20">
        <v>0.57999999999999996</v>
      </c>
      <c r="R514" s="228">
        <v>145.30000000000001</v>
      </c>
      <c r="S514" s="228">
        <v>10.53</v>
      </c>
      <c r="T514" s="228">
        <v>5.4</v>
      </c>
      <c r="U514" s="228">
        <v>1.3</v>
      </c>
      <c r="V514" s="21" t="s">
        <v>15</v>
      </c>
      <c r="W514" s="20">
        <v>8.33</v>
      </c>
      <c r="X514" s="204" t="s">
        <v>15</v>
      </c>
      <c r="Y514" s="21" t="s">
        <v>15</v>
      </c>
      <c r="Z514" s="20">
        <v>12.25</v>
      </c>
      <c r="AA514" s="21" t="s">
        <v>15</v>
      </c>
      <c r="AB514" s="21" t="s">
        <v>15</v>
      </c>
      <c r="AC514" s="20">
        <v>24.28</v>
      </c>
      <c r="AD514" s="21" t="s">
        <v>15</v>
      </c>
      <c r="AE514" s="21" t="s">
        <v>15</v>
      </c>
      <c r="AF514" s="21" t="s">
        <v>15</v>
      </c>
      <c r="AG514" s="20">
        <v>0.01</v>
      </c>
      <c r="AH514" s="21" t="s">
        <v>15</v>
      </c>
      <c r="AI514" s="204" t="s">
        <v>15</v>
      </c>
      <c r="AJ514" s="21" t="s">
        <v>15</v>
      </c>
      <c r="AK514" s="21" t="s">
        <v>15</v>
      </c>
      <c r="AL514" s="21" t="s">
        <v>15</v>
      </c>
      <c r="AM514" s="21" t="s">
        <v>15</v>
      </c>
      <c r="AN514" s="20">
        <v>2.4300000000000002</v>
      </c>
      <c r="AO514" s="204">
        <v>37.864037731087876</v>
      </c>
      <c r="AP514" s="204">
        <v>0.53429674723651144</v>
      </c>
      <c r="AQ514" s="217">
        <f t="shared" si="156"/>
        <v>38.398334478324387</v>
      </c>
      <c r="AR514" s="261">
        <f t="shared" si="67"/>
        <v>0.9860854186907998</v>
      </c>
      <c r="AS514" s="204">
        <v>1.1541486834593728</v>
      </c>
      <c r="AT514" s="21" t="s">
        <v>15</v>
      </c>
      <c r="AU514" s="21" t="s">
        <v>15</v>
      </c>
      <c r="AV514" s="204" t="s">
        <v>15</v>
      </c>
      <c r="AW514" s="204" t="str">
        <f t="shared" si="96"/>
        <v>NaN</v>
      </c>
      <c r="AX514" s="20">
        <v>0.01</v>
      </c>
      <c r="AY514" s="20">
        <v>0.11</v>
      </c>
      <c r="AZ514" s="217">
        <f t="shared" si="102"/>
        <v>1.6621013114721795E-2</v>
      </c>
      <c r="BA514" s="28" t="s">
        <v>1895</v>
      </c>
      <c r="BB514" s="248" t="s">
        <v>1907</v>
      </c>
      <c r="BC514" s="20">
        <v>0.08</v>
      </c>
      <c r="BD514" s="206">
        <f t="shared" si="104"/>
        <v>2.3298325666973322E-2</v>
      </c>
      <c r="BE514" s="20">
        <v>79.47</v>
      </c>
      <c r="BF514" s="206">
        <f t="shared" si="157"/>
        <v>23.991727500737682</v>
      </c>
      <c r="BG514" s="217" t="s">
        <v>15</v>
      </c>
      <c r="BH514" s="21" t="s">
        <v>15</v>
      </c>
      <c r="BI514" s="21" t="s">
        <v>15</v>
      </c>
      <c r="BJ514" s="309">
        <v>16.86393</v>
      </c>
      <c r="BK514" s="309">
        <v>548648800</v>
      </c>
      <c r="BL514" s="309">
        <v>174374100</v>
      </c>
      <c r="BM514" s="309">
        <v>0.82010110000000003</v>
      </c>
      <c r="BN514" s="309">
        <v>6.9840269999999996E-2</v>
      </c>
      <c r="BO514" s="309">
        <v>5.6188259999999997E-2</v>
      </c>
      <c r="BP514" s="309">
        <v>5.0072470000000001E-2</v>
      </c>
      <c r="BQ514" s="309">
        <v>3.1238809999999997E-5</v>
      </c>
      <c r="BR514" s="309">
        <v>3.7667339999999999E-3</v>
      </c>
      <c r="BS514" s="136">
        <v>13.081690549850499</v>
      </c>
      <c r="BT514" s="136">
        <v>2.74568390846252</v>
      </c>
      <c r="BU514" s="136">
        <v>2.12245315196924E-3</v>
      </c>
      <c r="BV514" s="136">
        <v>3.4465051777487999E-4</v>
      </c>
      <c r="BW514" s="136">
        <v>2.25012091686949E-3</v>
      </c>
      <c r="BX514" s="136">
        <v>9.2233604397382596</v>
      </c>
      <c r="BY514" s="136">
        <v>1915.74787655316</v>
      </c>
      <c r="BZ514" s="136">
        <v>0.12936329333688701</v>
      </c>
      <c r="CA514" s="136">
        <v>5.1642698406773404E-4</v>
      </c>
      <c r="CB514" s="136">
        <v>7380.2711021537098</v>
      </c>
      <c r="CC514" s="136">
        <v>16585.055373194598</v>
      </c>
      <c r="CD514" s="136">
        <v>1250.7818086792499</v>
      </c>
      <c r="CE514" s="136">
        <v>0</v>
      </c>
      <c r="CF514" s="136">
        <v>47.081327000000002</v>
      </c>
      <c r="CG514" s="136">
        <v>208.19710599999999</v>
      </c>
      <c r="CH514" s="136">
        <v>34.299999999999997</v>
      </c>
      <c r="CI514" s="136">
        <v>29.852413793103501</v>
      </c>
      <c r="CJ514" s="136">
        <v>28.461218836565099</v>
      </c>
      <c r="CK514" s="136">
        <v>6.1199999999999997E-2</v>
      </c>
      <c r="CL514" s="136">
        <v>9.1692</v>
      </c>
      <c r="CM514" s="136">
        <v>28.594799999999999</v>
      </c>
      <c r="CN514" s="136">
        <v>688.91055600000004</v>
      </c>
      <c r="CO514" s="136">
        <v>33873.093610999997</v>
      </c>
      <c r="CP514" s="136">
        <v>73376.104531999998</v>
      </c>
      <c r="CQ514" s="136">
        <v>43</v>
      </c>
      <c r="CR514" s="136">
        <v>66.475862068965498</v>
      </c>
      <c r="CS514" s="136">
        <v>72.285318559556799</v>
      </c>
      <c r="CT514" s="136">
        <v>1004.4</v>
      </c>
      <c r="CU514" s="136">
        <v>1005.02068965517</v>
      </c>
      <c r="CV514" s="136">
        <v>1006.49612188366</v>
      </c>
      <c r="CW514" s="136">
        <v>3.6</v>
      </c>
      <c r="CX514" s="136">
        <v>1.5013793103448301</v>
      </c>
      <c r="CY514" s="136">
        <v>1.13961218836565</v>
      </c>
      <c r="CZ514" s="136">
        <v>143</v>
      </c>
      <c r="DA514" s="136">
        <v>108.489655172414</v>
      </c>
      <c r="DB514" s="136">
        <v>139.678670360111</v>
      </c>
      <c r="DC514" s="136">
        <v>72.95</v>
      </c>
      <c r="DD514" s="136">
        <v>3751.4250000000002</v>
      </c>
      <c r="DE514" s="136">
        <v>7710.625</v>
      </c>
      <c r="DF514" s="136">
        <v>649</v>
      </c>
      <c r="DG514" s="136">
        <v>34766.324999999997</v>
      </c>
      <c r="DH514" s="136">
        <v>75678.074999999997</v>
      </c>
      <c r="DI514" s="136">
        <v>487.45</v>
      </c>
      <c r="DJ514" s="136">
        <v>66747.3</v>
      </c>
      <c r="DK514" s="136">
        <v>164967.35</v>
      </c>
      <c r="DL514" s="136">
        <v>431</v>
      </c>
      <c r="DM514" s="136">
        <v>60583.9</v>
      </c>
      <c r="DN514" s="136">
        <v>150296.125</v>
      </c>
      <c r="DO514" s="136">
        <v>39.265000000000001</v>
      </c>
      <c r="DP514" s="136">
        <v>2042.09</v>
      </c>
      <c r="DQ514" s="136">
        <v>4237.4440000000004</v>
      </c>
      <c r="DR514" s="136">
        <v>1.1020000000000001</v>
      </c>
      <c r="DS514" s="136">
        <v>58.026000000000003</v>
      </c>
      <c r="DT514" s="136">
        <v>118.798</v>
      </c>
      <c r="DU514" s="136">
        <v>5.65</v>
      </c>
      <c r="DV514" s="136">
        <v>301.05</v>
      </c>
      <c r="DW514" s="136">
        <v>614.45000000000005</v>
      </c>
      <c r="DX514" s="136">
        <v>186.77500000000001</v>
      </c>
      <c r="DY514" s="136">
        <v>7270.05</v>
      </c>
      <c r="DZ514" s="136">
        <v>12667.35</v>
      </c>
      <c r="EA514" s="136">
        <v>117.825</v>
      </c>
      <c r="EB514" s="136">
        <v>8860</v>
      </c>
      <c r="EC514" s="136">
        <v>21871.25</v>
      </c>
      <c r="ED514" s="136"/>
      <c r="EE514" s="136"/>
      <c r="EF514" s="136"/>
      <c r="EG514" s="136"/>
      <c r="EH514" s="136"/>
      <c r="EI514" s="136"/>
      <c r="EJ514" s="136"/>
      <c r="EK514" s="136"/>
      <c r="EL514" s="136"/>
      <c r="EM514" s="136"/>
      <c r="EN514" s="136"/>
      <c r="EO514" s="136"/>
      <c r="EP514" s="136"/>
      <c r="ER514" s="136"/>
      <c r="ES514" s="136"/>
      <c r="ET514" s="136"/>
      <c r="EU514" s="136"/>
      <c r="EV514" s="136"/>
      <c r="EW514" s="136"/>
      <c r="EX514" s="136"/>
      <c r="EY514" s="136"/>
      <c r="EZ514" s="136"/>
      <c r="FA514" s="136"/>
      <c r="FB514" s="136"/>
      <c r="FC514" s="136"/>
      <c r="FD514" s="136"/>
      <c r="FE514" s="136"/>
      <c r="FF514" s="136"/>
      <c r="FG514" s="136"/>
      <c r="FH514" s="136"/>
      <c r="FI514" s="136"/>
      <c r="FJ514" s="136"/>
      <c r="FK514" s="136"/>
      <c r="FL514" s="136"/>
      <c r="FM514" s="136"/>
      <c r="FN514" s="136"/>
      <c r="FO514" s="136"/>
      <c r="FP514" s="136"/>
      <c r="FQ514" s="136"/>
      <c r="FR514" s="136"/>
      <c r="FS514" s="136"/>
      <c r="FT514" s="136"/>
      <c r="FU514" s="136"/>
      <c r="FV514" s="136"/>
      <c r="FW514" s="136"/>
      <c r="FX514" s="136"/>
      <c r="FY514" s="136"/>
      <c r="FZ514" s="136"/>
      <c r="GA514" s="136"/>
      <c r="GB514" s="136"/>
      <c r="GC514" s="136"/>
      <c r="GD514" s="136"/>
      <c r="GE514" s="136"/>
      <c r="GF514" s="136"/>
      <c r="GG514" s="136"/>
      <c r="GH514" s="136"/>
      <c r="GI514" s="136"/>
      <c r="GJ514" s="136"/>
      <c r="GK514" s="136"/>
      <c r="GL514" s="136"/>
      <c r="GM514" s="136"/>
      <c r="GN514" s="136"/>
      <c r="GO514" s="136"/>
      <c r="GP514" s="136"/>
      <c r="GQ514" s="136"/>
      <c r="GR514" s="136"/>
      <c r="GS514" s="136"/>
      <c r="GT514" s="136"/>
      <c r="GU514" s="136"/>
      <c r="GV514" s="136"/>
      <c r="GW514" s="136"/>
      <c r="GX514" s="136"/>
      <c r="GY514" s="136"/>
      <c r="GZ514" s="136"/>
      <c r="HA514" s="136"/>
      <c r="HB514" s="136"/>
      <c r="HC514" s="136"/>
      <c r="HD514" s="136"/>
      <c r="HE514" s="136"/>
      <c r="HF514" s="136"/>
      <c r="HG514" s="136"/>
      <c r="HH514" s="136"/>
      <c r="HI514" s="136"/>
      <c r="HJ514" s="136"/>
      <c r="HK514" s="136"/>
      <c r="HL514" s="136"/>
      <c r="HM514" s="136"/>
      <c r="HN514" s="136"/>
      <c r="HO514" s="136"/>
      <c r="HP514" s="136"/>
      <c r="HQ514" s="136"/>
      <c r="HR514" s="136"/>
      <c r="HS514" s="136"/>
      <c r="HT514" s="136"/>
      <c r="HU514" s="136"/>
      <c r="HV514" s="136"/>
      <c r="HW514" s="136"/>
      <c r="HX514" s="136"/>
      <c r="HY514" s="136"/>
      <c r="HZ514" s="136"/>
      <c r="IA514" s="136"/>
      <c r="IB514" s="136"/>
      <c r="IC514" s="136"/>
      <c r="ID514" s="136"/>
      <c r="IE514" s="136"/>
      <c r="IF514" s="136"/>
      <c r="IG514" s="136"/>
      <c r="IH514" s="136"/>
      <c r="II514" s="136"/>
      <c r="IJ514" s="136"/>
      <c r="IK514" s="136"/>
      <c r="IL514" s="136"/>
      <c r="IM514" s="136"/>
      <c r="IN514" s="136"/>
      <c r="IO514" s="136"/>
      <c r="IP514" s="136"/>
      <c r="IQ514" s="136"/>
      <c r="IR514" s="136"/>
      <c r="IS514" s="136"/>
      <c r="IT514" s="136"/>
      <c r="IU514" s="136"/>
      <c r="IV514" s="136"/>
      <c r="IW514" s="136"/>
      <c r="IX514" s="136"/>
      <c r="IY514" s="136"/>
      <c r="IZ514" s="136"/>
      <c r="JA514" s="136"/>
      <c r="JB514" s="136"/>
      <c r="JC514" s="136"/>
      <c r="JD514" s="136"/>
      <c r="JE514" s="136"/>
      <c r="JF514" s="136"/>
      <c r="JG514" s="136"/>
      <c r="JH514" s="136"/>
      <c r="JI514" s="136"/>
      <c r="JJ514" s="136"/>
      <c r="JK514" s="136"/>
      <c r="JL514" s="136"/>
      <c r="JM514" s="136"/>
      <c r="JN514" s="136"/>
      <c r="JO514" s="136"/>
      <c r="JP514" s="136"/>
      <c r="JQ514" s="136"/>
      <c r="JR514" s="136"/>
      <c r="JS514" s="136"/>
      <c r="JT514" s="136"/>
      <c r="JU514" s="136"/>
      <c r="JV514" s="136"/>
      <c r="JW514" s="136"/>
      <c r="JX514" s="136"/>
      <c r="JY514" s="136"/>
      <c r="JZ514" s="136"/>
      <c r="KA514" s="136"/>
      <c r="KB514" s="136"/>
      <c r="KC514" s="136"/>
      <c r="KD514" s="136"/>
      <c r="KE514" s="136"/>
      <c r="KF514" s="136"/>
      <c r="KG514" s="136"/>
      <c r="KH514" s="136"/>
      <c r="KI514" s="136"/>
      <c r="KJ514" s="136"/>
      <c r="KK514" s="136"/>
      <c r="KL514" s="136"/>
      <c r="KM514" s="136"/>
      <c r="KN514" s="136"/>
      <c r="KO514" s="136"/>
      <c r="KP514" s="136"/>
      <c r="KQ514" s="136"/>
      <c r="KR514" s="136"/>
      <c r="KS514" s="136"/>
      <c r="KT514" s="136"/>
      <c r="KU514" s="136"/>
      <c r="KV514" s="136"/>
      <c r="KW514" s="136"/>
      <c r="KX514" s="136"/>
      <c r="KY514" s="136"/>
      <c r="KZ514" s="136"/>
      <c r="LA514" s="136"/>
      <c r="LB514" s="136"/>
      <c r="LC514" s="136"/>
      <c r="LD514" s="136"/>
      <c r="LE514" s="136"/>
      <c r="LF514" s="136"/>
      <c r="LG514" s="136"/>
      <c r="LH514" s="136"/>
      <c r="LI514" s="136"/>
      <c r="LJ514" s="136"/>
      <c r="LK514" s="136"/>
      <c r="LL514" s="136"/>
      <c r="LM514" s="136"/>
      <c r="LN514" s="136"/>
      <c r="LO514" s="136"/>
      <c r="LP514" s="136"/>
      <c r="LQ514" s="136"/>
      <c r="LR514" s="136"/>
      <c r="LS514" s="136"/>
      <c r="LT514" s="136"/>
      <c r="LU514" s="136"/>
      <c r="LV514" s="136"/>
      <c r="LW514" s="136"/>
      <c r="LX514" s="136"/>
      <c r="LY514" s="136"/>
      <c r="LZ514" s="136"/>
      <c r="MA514" s="136"/>
      <c r="MB514" s="136"/>
      <c r="MC514" s="136"/>
      <c r="MD514" s="136"/>
      <c r="ME514" s="136"/>
      <c r="MF514" s="136"/>
      <c r="MG514" s="136"/>
      <c r="MH514" s="136"/>
      <c r="MI514" s="136"/>
      <c r="MJ514" s="136"/>
      <c r="MK514" s="136"/>
      <c r="ML514" s="136"/>
      <c r="MM514" s="136"/>
      <c r="MN514" s="136"/>
      <c r="MO514" s="136"/>
      <c r="MP514" s="136"/>
      <c r="MQ514" s="136"/>
      <c r="MR514" s="136"/>
      <c r="MS514" s="136"/>
      <c r="MT514" s="136"/>
      <c r="MU514" s="136"/>
      <c r="MV514" s="136"/>
      <c r="MW514" s="136"/>
      <c r="MX514" s="136"/>
      <c r="MY514" s="136"/>
      <c r="MZ514" s="136"/>
      <c r="NA514" s="136"/>
      <c r="NB514" s="136"/>
      <c r="NC514" s="136"/>
      <c r="ND514" s="136"/>
      <c r="NE514" s="136"/>
      <c r="NF514" s="136"/>
      <c r="NG514" s="136"/>
      <c r="NH514" s="136"/>
      <c r="NI514" s="136"/>
      <c r="NJ514" s="136"/>
      <c r="NK514" s="136"/>
      <c r="NL514" s="136"/>
      <c r="NM514" s="136"/>
      <c r="NN514" s="136"/>
      <c r="NO514" s="136"/>
      <c r="NP514" s="136"/>
      <c r="NQ514" s="136"/>
      <c r="NR514" s="136"/>
      <c r="NS514" s="136"/>
      <c r="NT514" s="136"/>
      <c r="NU514" s="136"/>
      <c r="NV514" s="136"/>
      <c r="NW514" s="136"/>
      <c r="NX514" s="136"/>
      <c r="NY514" s="136"/>
      <c r="NZ514" s="136"/>
      <c r="OA514" s="136"/>
      <c r="OB514" s="136"/>
      <c r="OC514" s="136"/>
      <c r="OD514" s="136"/>
      <c r="OE514" s="136"/>
      <c r="OF514" s="136"/>
      <c r="OG514" s="136"/>
      <c r="OH514" s="136"/>
      <c r="OI514" s="136"/>
      <c r="OJ514" s="136"/>
      <c r="OK514" s="136"/>
      <c r="OL514" s="136"/>
      <c r="OM514" s="136"/>
      <c r="ON514" s="136"/>
    </row>
    <row r="515" spans="1:404" ht="20.25" customHeight="1">
      <c r="A515" s="17">
        <v>40419</v>
      </c>
      <c r="B515" s="18" t="s">
        <v>327</v>
      </c>
      <c r="C515" s="19">
        <v>3</v>
      </c>
      <c r="D515" s="14">
        <v>-3.3843000000000001</v>
      </c>
      <c r="E515" s="15">
        <v>-60.328609999999998</v>
      </c>
      <c r="F515" s="11" t="s">
        <v>16</v>
      </c>
      <c r="G515" s="13">
        <v>5</v>
      </c>
      <c r="H515" s="11" t="s">
        <v>43</v>
      </c>
      <c r="I515" s="12" t="s">
        <v>619</v>
      </c>
      <c r="J515" s="12" t="s">
        <v>1929</v>
      </c>
      <c r="K515" s="16" t="s">
        <v>614</v>
      </c>
      <c r="L515" s="136">
        <v>0</v>
      </c>
      <c r="M515" s="20">
        <v>4.5</v>
      </c>
      <c r="N515" s="20">
        <v>0.65</v>
      </c>
      <c r="O515" s="20">
        <v>31.73</v>
      </c>
      <c r="P515" s="20">
        <v>55</v>
      </c>
      <c r="Q515" s="20">
        <v>1.1499999999999999</v>
      </c>
      <c r="R515" s="228">
        <v>115.5</v>
      </c>
      <c r="S515" s="228">
        <v>8.48</v>
      </c>
      <c r="T515" s="228">
        <v>4.7</v>
      </c>
      <c r="U515" s="228">
        <v>1.1000000000000001</v>
      </c>
      <c r="V515" s="21" t="s">
        <v>15</v>
      </c>
      <c r="W515" s="20">
        <v>7.26</v>
      </c>
      <c r="X515" s="204" t="s">
        <v>15</v>
      </c>
      <c r="Y515" s="21" t="s">
        <v>15</v>
      </c>
      <c r="Z515" s="21" t="s">
        <v>15</v>
      </c>
      <c r="AA515" s="21" t="s">
        <v>15</v>
      </c>
      <c r="AB515" s="21" t="s">
        <v>15</v>
      </c>
      <c r="AC515" s="21" t="s">
        <v>15</v>
      </c>
      <c r="AD515" s="21" t="s">
        <v>15</v>
      </c>
      <c r="AE515" s="21" t="s">
        <v>15</v>
      </c>
      <c r="AF515" s="21" t="s">
        <v>15</v>
      </c>
      <c r="AG515" s="21" t="s">
        <v>15</v>
      </c>
      <c r="AH515" s="21" t="s">
        <v>15</v>
      </c>
      <c r="AI515" s="204" t="s">
        <v>15</v>
      </c>
      <c r="AJ515" s="21" t="s">
        <v>15</v>
      </c>
      <c r="AK515" s="21" t="s">
        <v>15</v>
      </c>
      <c r="AL515" s="21" t="s">
        <v>15</v>
      </c>
      <c r="AM515" s="21" t="s">
        <v>15</v>
      </c>
      <c r="AN515" s="21" t="s">
        <v>15</v>
      </c>
      <c r="AO515" s="204">
        <v>43.398063205622819</v>
      </c>
      <c r="AP515" s="204">
        <v>0.1</v>
      </c>
      <c r="AQ515" s="217">
        <f t="shared" si="156"/>
        <v>43.49806320562282</v>
      </c>
      <c r="AR515" s="261">
        <f t="shared" ref="AR515:AR534" si="158">IF(OR(AO515="NaN",AP515="NaN"),"NaN",AO515/AQ515)</f>
        <v>0.99770104706668694</v>
      </c>
      <c r="AS515" s="204">
        <v>0.20285037466861908</v>
      </c>
      <c r="AT515" s="21" t="s">
        <v>15</v>
      </c>
      <c r="AU515" s="21" t="s">
        <v>15</v>
      </c>
      <c r="AV515" s="204" t="s">
        <v>15</v>
      </c>
      <c r="AW515" s="204" t="str">
        <f t="shared" si="96"/>
        <v>NaN</v>
      </c>
      <c r="AX515" s="21" t="s">
        <v>15</v>
      </c>
      <c r="AY515" s="21" t="s">
        <v>15</v>
      </c>
      <c r="AZ515" s="217" t="e">
        <f t="shared" si="102"/>
        <v>#VALUE!</v>
      </c>
      <c r="BA515" s="21" t="s">
        <v>15</v>
      </c>
      <c r="BB515" s="248" t="s">
        <v>1907</v>
      </c>
      <c r="BC515" s="21" t="s">
        <v>15</v>
      </c>
      <c r="BD515" s="205" t="s">
        <v>15</v>
      </c>
      <c r="BE515" s="21" t="s">
        <v>15</v>
      </c>
      <c r="BF515" s="205" t="s">
        <v>15</v>
      </c>
      <c r="BG515" s="217" t="s">
        <v>15</v>
      </c>
      <c r="BH515" s="21" t="s">
        <v>15</v>
      </c>
      <c r="BI515" s="21" t="s">
        <v>15</v>
      </c>
      <c r="BJ515" s="309">
        <v>16.86393</v>
      </c>
      <c r="BK515" s="309">
        <v>548648800</v>
      </c>
      <c r="BL515" s="309">
        <v>174374100</v>
      </c>
      <c r="BM515" s="309">
        <v>0.82010110000000003</v>
      </c>
      <c r="BN515" s="309">
        <v>6.9840269999999996E-2</v>
      </c>
      <c r="BO515" s="309">
        <v>5.6188259999999997E-2</v>
      </c>
      <c r="BP515" s="309">
        <v>5.0072470000000001E-2</v>
      </c>
      <c r="BQ515" s="309">
        <v>3.1238809999999997E-5</v>
      </c>
      <c r="BR515" s="309">
        <v>3.7667339999999999E-3</v>
      </c>
      <c r="BS515" s="136">
        <v>13.081690549850499</v>
      </c>
      <c r="BT515" s="136">
        <v>2.8894464969635001</v>
      </c>
      <c r="BU515" s="136">
        <v>1.38237218197901E-3</v>
      </c>
      <c r="BV515" s="136">
        <v>1.91607381566428E-4</v>
      </c>
      <c r="BW515" s="136">
        <v>1.4798472620896101E-3</v>
      </c>
      <c r="BX515" s="136">
        <v>7.8913541452827598</v>
      </c>
      <c r="BY515" s="136">
        <v>1960.5235082550701</v>
      </c>
      <c r="BZ515" s="136">
        <v>0</v>
      </c>
      <c r="CA515" s="136">
        <v>3.68782625996076E-4</v>
      </c>
      <c r="CB515" s="136">
        <v>5687.6534131051303</v>
      </c>
      <c r="CC515" s="136">
        <v>22018.330741567101</v>
      </c>
      <c r="CD515" s="136">
        <v>1555.54113006483</v>
      </c>
      <c r="CE515" s="136">
        <v>0</v>
      </c>
      <c r="CF515" s="136">
        <v>47.081327000000002</v>
      </c>
      <c r="CG515" s="136">
        <v>208.19710599999999</v>
      </c>
      <c r="CH515" s="136">
        <v>25.8</v>
      </c>
      <c r="CI515" s="136">
        <v>29.683448275862101</v>
      </c>
      <c r="CJ515" s="136">
        <v>28.3714681440443</v>
      </c>
      <c r="CK515" s="136">
        <v>7.9200000000000007E-2</v>
      </c>
      <c r="CL515" s="136">
        <v>9.0396000000000001</v>
      </c>
      <c r="CM515" s="136">
        <v>28.7928</v>
      </c>
      <c r="CN515" s="136">
        <v>0</v>
      </c>
      <c r="CO515" s="136">
        <v>33233.010835000001</v>
      </c>
      <c r="CP515" s="136">
        <v>72502.714531999998</v>
      </c>
      <c r="CQ515" s="136">
        <v>84</v>
      </c>
      <c r="CR515" s="136">
        <v>67.703448275862101</v>
      </c>
      <c r="CS515" s="136">
        <v>72.650969529085899</v>
      </c>
      <c r="CT515" s="136">
        <v>1003.9</v>
      </c>
      <c r="CU515" s="136">
        <v>1005.11379310345</v>
      </c>
      <c r="CV515" s="136">
        <v>1006.57534626039</v>
      </c>
      <c r="CW515" s="136">
        <v>0</v>
      </c>
      <c r="CX515" s="136">
        <v>1.43241379310345</v>
      </c>
      <c r="CY515" s="136">
        <v>1.1000000000000001</v>
      </c>
      <c r="CZ515" s="136">
        <v>80</v>
      </c>
      <c r="DA515" s="136">
        <v>113.172413793103</v>
      </c>
      <c r="DB515" s="136">
        <v>144.501385041551</v>
      </c>
      <c r="DC515" s="136">
        <v>0</v>
      </c>
      <c r="DD515" s="136">
        <v>3655.5749999999998</v>
      </c>
      <c r="DE515" s="136">
        <v>7501.3</v>
      </c>
      <c r="DF515" s="136">
        <v>0</v>
      </c>
      <c r="DG515" s="136">
        <v>34000.15</v>
      </c>
      <c r="DH515" s="136">
        <v>74413.924999999901</v>
      </c>
      <c r="DI515" s="136">
        <v>434.65</v>
      </c>
      <c r="DJ515" s="136">
        <v>66718.149999999994</v>
      </c>
      <c r="DK515" s="136">
        <v>164715.45000000001</v>
      </c>
      <c r="DL515" s="136">
        <v>412.15</v>
      </c>
      <c r="DM515" s="136">
        <v>60522.925000000003</v>
      </c>
      <c r="DN515" s="136">
        <v>150188.375</v>
      </c>
      <c r="DO515" s="136">
        <v>0</v>
      </c>
      <c r="DP515" s="136">
        <v>1997.74</v>
      </c>
      <c r="DQ515" s="136">
        <v>4127.38</v>
      </c>
      <c r="DR515" s="136">
        <v>0</v>
      </c>
      <c r="DS515" s="136">
        <v>56.555</v>
      </c>
      <c r="DT515" s="136">
        <v>115.00700000000001</v>
      </c>
      <c r="DU515" s="136">
        <v>0</v>
      </c>
      <c r="DV515" s="136">
        <v>292.97500000000002</v>
      </c>
      <c r="DW515" s="136">
        <v>594.57500000000005</v>
      </c>
      <c r="DX515" s="136">
        <v>0</v>
      </c>
      <c r="DY515" s="136">
        <v>7080.4250000000002</v>
      </c>
      <c r="DZ515" s="136">
        <v>11920.325000000001</v>
      </c>
      <c r="EA515" s="136">
        <v>0</v>
      </c>
      <c r="EB515" s="136">
        <v>8693.375</v>
      </c>
      <c r="EC515" s="136">
        <v>21929.375</v>
      </c>
      <c r="ED515" s="136"/>
      <c r="EE515" s="136"/>
      <c r="EF515" s="136"/>
      <c r="EG515" s="136"/>
      <c r="EH515" s="136"/>
      <c r="EI515" s="136"/>
      <c r="EJ515" s="136"/>
      <c r="EK515" s="136"/>
      <c r="EL515" s="136"/>
      <c r="EM515" s="136"/>
      <c r="EN515" s="136"/>
      <c r="EO515" s="136"/>
      <c r="EP515" s="136"/>
      <c r="ER515" s="136"/>
      <c r="ES515" s="136"/>
      <c r="ET515" s="136"/>
      <c r="EU515" s="136"/>
      <c r="EV515" s="136"/>
      <c r="EW515" s="136"/>
      <c r="EX515" s="136"/>
      <c r="EY515" s="136"/>
      <c r="EZ515" s="136"/>
      <c r="FA515" s="136"/>
      <c r="FB515" s="136"/>
      <c r="FC515" s="136"/>
      <c r="FD515" s="136"/>
      <c r="FE515" s="136"/>
      <c r="FF515" s="136"/>
      <c r="FG515" s="136"/>
      <c r="FH515" s="136"/>
      <c r="FI515" s="136"/>
      <c r="FJ515" s="136"/>
      <c r="FK515" s="136"/>
      <c r="FL515" s="136"/>
      <c r="FM515" s="136"/>
      <c r="FN515" s="136"/>
      <c r="FO515" s="136"/>
      <c r="FP515" s="136"/>
      <c r="FQ515" s="136"/>
      <c r="FR515" s="136"/>
      <c r="FS515" s="136"/>
      <c r="FT515" s="136"/>
      <c r="FU515" s="136"/>
      <c r="FV515" s="136"/>
      <c r="FW515" s="136"/>
      <c r="FX515" s="136"/>
      <c r="FY515" s="136"/>
      <c r="FZ515" s="136"/>
      <c r="GA515" s="136"/>
      <c r="GB515" s="136"/>
      <c r="GC515" s="136"/>
      <c r="GD515" s="136"/>
      <c r="GE515" s="136"/>
      <c r="GF515" s="136"/>
      <c r="GG515" s="136"/>
      <c r="GH515" s="136"/>
      <c r="GI515" s="136"/>
      <c r="GJ515" s="136"/>
      <c r="GK515" s="136"/>
      <c r="GL515" s="136"/>
      <c r="GM515" s="136"/>
      <c r="GN515" s="136"/>
      <c r="GO515" s="136"/>
      <c r="GP515" s="136"/>
      <c r="GQ515" s="136"/>
      <c r="GR515" s="136"/>
      <c r="GS515" s="136"/>
      <c r="GT515" s="136"/>
      <c r="GU515" s="136"/>
      <c r="GV515" s="136"/>
      <c r="GW515" s="136"/>
      <c r="GX515" s="136"/>
      <c r="GY515" s="136"/>
      <c r="GZ515" s="136"/>
      <c r="HA515" s="136"/>
      <c r="HB515" s="136"/>
      <c r="HC515" s="136"/>
      <c r="HD515" s="136"/>
      <c r="HE515" s="136"/>
      <c r="HF515" s="136"/>
      <c r="HG515" s="136"/>
      <c r="HH515" s="136"/>
      <c r="HI515" s="136"/>
      <c r="HJ515" s="136"/>
      <c r="HK515" s="136"/>
      <c r="HL515" s="136"/>
      <c r="HM515" s="136"/>
      <c r="HN515" s="136"/>
      <c r="HO515" s="136"/>
      <c r="HP515" s="136"/>
      <c r="HQ515" s="136"/>
      <c r="HR515" s="136"/>
      <c r="HS515" s="136"/>
      <c r="HT515" s="136"/>
      <c r="HU515" s="136"/>
      <c r="HV515" s="136"/>
      <c r="HW515" s="136"/>
      <c r="HX515" s="136"/>
      <c r="HY515" s="136"/>
      <c r="HZ515" s="136"/>
      <c r="IA515" s="136"/>
      <c r="IB515" s="136"/>
      <c r="IC515" s="136"/>
      <c r="ID515" s="136"/>
      <c r="IE515" s="136"/>
      <c r="IF515" s="136"/>
      <c r="IG515" s="136"/>
      <c r="IH515" s="136"/>
      <c r="II515" s="136"/>
      <c r="IJ515" s="136"/>
      <c r="IK515" s="136"/>
      <c r="IL515" s="136"/>
      <c r="IM515" s="136"/>
      <c r="IN515" s="136"/>
      <c r="IO515" s="136"/>
      <c r="IP515" s="136"/>
      <c r="IQ515" s="136"/>
      <c r="IR515" s="136"/>
      <c r="IS515" s="136"/>
      <c r="IT515" s="136"/>
      <c r="IU515" s="136"/>
      <c r="IV515" s="136"/>
      <c r="IW515" s="136"/>
      <c r="IX515" s="136"/>
      <c r="IY515" s="136"/>
      <c r="IZ515" s="136"/>
      <c r="JA515" s="136"/>
      <c r="JB515" s="136"/>
      <c r="JC515" s="136"/>
      <c r="JD515" s="136"/>
      <c r="JE515" s="136"/>
      <c r="JF515" s="136"/>
      <c r="JG515" s="136"/>
      <c r="JH515" s="136"/>
      <c r="JI515" s="136"/>
      <c r="JJ515" s="136"/>
      <c r="JK515" s="136"/>
      <c r="JL515" s="136"/>
      <c r="JM515" s="136"/>
      <c r="JN515" s="136"/>
      <c r="JO515" s="136"/>
      <c r="JP515" s="136"/>
      <c r="JQ515" s="136"/>
      <c r="JR515" s="136"/>
      <c r="JS515" s="136"/>
      <c r="JT515" s="136"/>
      <c r="JU515" s="136"/>
      <c r="JV515" s="136"/>
      <c r="JW515" s="136"/>
      <c r="JX515" s="136"/>
      <c r="JY515" s="136"/>
      <c r="JZ515" s="136"/>
      <c r="KA515" s="136"/>
      <c r="KB515" s="136"/>
      <c r="KC515" s="136"/>
      <c r="KD515" s="136"/>
      <c r="KE515" s="136"/>
      <c r="KF515" s="136"/>
      <c r="KG515" s="136"/>
      <c r="KH515" s="136"/>
      <c r="KI515" s="136"/>
      <c r="KJ515" s="136"/>
      <c r="KK515" s="136"/>
      <c r="KL515" s="136"/>
      <c r="KM515" s="136"/>
      <c r="KN515" s="136"/>
      <c r="KO515" s="136"/>
      <c r="KP515" s="136"/>
      <c r="KQ515" s="136"/>
      <c r="KR515" s="136"/>
      <c r="KS515" s="136"/>
      <c r="KT515" s="136"/>
      <c r="KU515" s="136"/>
      <c r="KV515" s="136"/>
      <c r="KW515" s="136"/>
      <c r="KX515" s="136"/>
      <c r="KY515" s="136"/>
      <c r="KZ515" s="136"/>
      <c r="LA515" s="136"/>
      <c r="LB515" s="136"/>
      <c r="LC515" s="136"/>
      <c r="LD515" s="136"/>
      <c r="LE515" s="136"/>
      <c r="LF515" s="136"/>
      <c r="LG515" s="136"/>
      <c r="LH515" s="136"/>
      <c r="LI515" s="136"/>
      <c r="LJ515" s="136"/>
      <c r="LK515" s="136"/>
      <c r="LL515" s="136"/>
      <c r="LM515" s="136"/>
      <c r="LN515" s="136"/>
      <c r="LO515" s="136"/>
      <c r="LP515" s="136"/>
      <c r="LQ515" s="136"/>
      <c r="LR515" s="136"/>
      <c r="LS515" s="136"/>
      <c r="LT515" s="136"/>
      <c r="LU515" s="136"/>
      <c r="LV515" s="136"/>
      <c r="LW515" s="136"/>
      <c r="LX515" s="136"/>
      <c r="LY515" s="136"/>
      <c r="LZ515" s="136"/>
      <c r="MA515" s="136"/>
      <c r="MB515" s="136"/>
      <c r="MC515" s="136"/>
      <c r="MD515" s="136"/>
      <c r="ME515" s="136"/>
      <c r="MF515" s="136"/>
      <c r="MG515" s="136"/>
      <c r="MH515" s="136"/>
      <c r="MI515" s="136"/>
      <c r="MJ515" s="136"/>
      <c r="MK515" s="136"/>
      <c r="ML515" s="136"/>
      <c r="MM515" s="136"/>
      <c r="MN515" s="136"/>
      <c r="MO515" s="136"/>
      <c r="MP515" s="136"/>
      <c r="MQ515" s="136"/>
      <c r="MR515" s="136"/>
      <c r="MS515" s="136"/>
      <c r="MT515" s="136"/>
      <c r="MU515" s="136"/>
      <c r="MV515" s="136"/>
      <c r="MW515" s="136"/>
      <c r="MX515" s="136"/>
      <c r="MY515" s="136"/>
      <c r="MZ515" s="136"/>
      <c r="NA515" s="136"/>
      <c r="NB515" s="136"/>
      <c r="NC515" s="136"/>
      <c r="ND515" s="136"/>
      <c r="NE515" s="136"/>
      <c r="NF515" s="136"/>
      <c r="NG515" s="136"/>
      <c r="NH515" s="136"/>
      <c r="NI515" s="136"/>
      <c r="NJ515" s="136"/>
      <c r="NK515" s="136"/>
      <c r="NL515" s="136"/>
      <c r="NM515" s="136"/>
      <c r="NN515" s="136"/>
      <c r="NO515" s="136"/>
      <c r="NP515" s="136"/>
      <c r="NQ515" s="136"/>
      <c r="NR515" s="136"/>
      <c r="NS515" s="136"/>
      <c r="NT515" s="136"/>
      <c r="NU515" s="136"/>
      <c r="NV515" s="136"/>
      <c r="NW515" s="136"/>
      <c r="NX515" s="136"/>
      <c r="NY515" s="136"/>
      <c r="NZ515" s="136"/>
      <c r="OA515" s="136"/>
      <c r="OB515" s="136"/>
      <c r="OC515" s="136"/>
      <c r="OD515" s="136"/>
      <c r="OE515" s="136"/>
      <c r="OF515" s="136"/>
      <c r="OG515" s="136"/>
      <c r="OH515" s="136"/>
      <c r="OI515" s="136"/>
      <c r="OJ515" s="136"/>
      <c r="OK515" s="136"/>
      <c r="OL515" s="136"/>
      <c r="OM515" s="136"/>
      <c r="ON515" s="136"/>
    </row>
    <row r="516" spans="1:404" ht="20.25" customHeight="1">
      <c r="A516" s="25">
        <v>40419</v>
      </c>
      <c r="B516" s="26" t="s">
        <v>387</v>
      </c>
      <c r="C516" s="27">
        <v>3</v>
      </c>
      <c r="D516" s="14">
        <v>-3.3843000000000001</v>
      </c>
      <c r="E516" s="23">
        <v>-60.328609999999998</v>
      </c>
      <c r="F516" s="11" t="s">
        <v>16</v>
      </c>
      <c r="G516" s="13">
        <v>5</v>
      </c>
      <c r="H516" s="11" t="s">
        <v>43</v>
      </c>
      <c r="I516" s="12" t="s">
        <v>626</v>
      </c>
      <c r="J516" s="12" t="s">
        <v>1929</v>
      </c>
      <c r="K516" s="24" t="s">
        <v>614</v>
      </c>
      <c r="L516" s="136">
        <v>1</v>
      </c>
      <c r="M516" s="28">
        <v>4.5</v>
      </c>
      <c r="N516" s="29" t="s">
        <v>15</v>
      </c>
      <c r="O516" s="28">
        <v>32.32</v>
      </c>
      <c r="P516" s="28">
        <v>55</v>
      </c>
      <c r="Q516" s="28">
        <v>0.48</v>
      </c>
      <c r="R516" s="239">
        <v>134.30000000000001</v>
      </c>
      <c r="S516" s="239">
        <v>9.76</v>
      </c>
      <c r="T516" s="239">
        <v>5.8</v>
      </c>
      <c r="U516" s="239">
        <v>1.4</v>
      </c>
      <c r="V516" s="21" t="s">
        <v>15</v>
      </c>
      <c r="W516" s="28">
        <v>7.76</v>
      </c>
      <c r="X516" s="205">
        <v>4.2251029100000004</v>
      </c>
      <c r="Y516" s="29" t="s">
        <v>15</v>
      </c>
      <c r="Z516" s="28">
        <v>12.5</v>
      </c>
      <c r="AA516" s="28">
        <v>11.28</v>
      </c>
      <c r="AB516" s="29" t="s">
        <v>15</v>
      </c>
      <c r="AC516" s="28">
        <v>24.53</v>
      </c>
      <c r="AD516" s="29" t="s">
        <v>15</v>
      </c>
      <c r="AE516" s="178" t="s">
        <v>1900</v>
      </c>
      <c r="AF516" s="28">
        <v>1.35</v>
      </c>
      <c r="AG516" s="28" t="s">
        <v>1900</v>
      </c>
      <c r="AH516" s="28">
        <v>1.24</v>
      </c>
      <c r="AI516" s="205">
        <v>6.74</v>
      </c>
      <c r="AJ516" s="28">
        <v>1.01</v>
      </c>
      <c r="AK516" s="28">
        <v>1.87</v>
      </c>
      <c r="AL516" s="28">
        <v>0.85</v>
      </c>
      <c r="AM516" s="28">
        <v>0.02</v>
      </c>
      <c r="AN516" s="28">
        <v>1.5</v>
      </c>
      <c r="AO516" s="205">
        <v>30.065688063403218</v>
      </c>
      <c r="AP516" s="205">
        <v>0.73386901716630337</v>
      </c>
      <c r="AQ516" s="217">
        <f t="shared" si="156"/>
        <v>30.799557080569521</v>
      </c>
      <c r="AR516" s="261">
        <f t="shared" si="158"/>
        <v>0.97617274121031827</v>
      </c>
      <c r="AS516" s="205">
        <v>6.6800726830527442</v>
      </c>
      <c r="AT516" s="29" t="s">
        <v>15</v>
      </c>
      <c r="AU516" s="29" t="s">
        <v>15</v>
      </c>
      <c r="AV516" s="205">
        <v>5.0175325099999997</v>
      </c>
      <c r="AW516" s="204">
        <f t="shared" si="96"/>
        <v>1.1087464919028158</v>
      </c>
      <c r="AX516" s="28">
        <v>0.73</v>
      </c>
      <c r="AY516" s="28">
        <v>0.11</v>
      </c>
      <c r="AZ516" s="217">
        <f t="shared" si="102"/>
        <v>1.6621013114721795E-2</v>
      </c>
      <c r="BA516" s="28">
        <v>0.62</v>
      </c>
      <c r="BB516" s="248">
        <f t="shared" si="155"/>
        <v>0.17017476759628153</v>
      </c>
      <c r="BC516" s="28">
        <v>7.0000000000000007E-2</v>
      </c>
      <c r="BD516" s="206">
        <f t="shared" si="104"/>
        <v>2.0386034958601661E-2</v>
      </c>
      <c r="BE516" s="28">
        <v>50.13</v>
      </c>
      <c r="BF516" s="206">
        <f t="shared" si="157"/>
        <v>15.134079521982889</v>
      </c>
      <c r="BG516" s="217">
        <f t="shared" si="107"/>
        <v>2.5754770488135171E-2</v>
      </c>
      <c r="BH516" s="29" t="s">
        <v>15</v>
      </c>
      <c r="BI516" s="29" t="s">
        <v>15</v>
      </c>
      <c r="BJ516" s="309">
        <v>16.86393</v>
      </c>
      <c r="BK516" s="309">
        <v>548648800</v>
      </c>
      <c r="BL516" s="309">
        <v>174374100</v>
      </c>
      <c r="BM516" s="309">
        <v>0.82010110000000003</v>
      </c>
      <c r="BN516" s="309">
        <v>6.9840269999999996E-2</v>
      </c>
      <c r="BO516" s="309">
        <v>5.6188259999999997E-2</v>
      </c>
      <c r="BP516" s="309">
        <v>5.0072470000000001E-2</v>
      </c>
      <c r="BQ516" s="309">
        <v>3.1238809999999997E-5</v>
      </c>
      <c r="BR516" s="309">
        <v>3.7667339999999999E-3</v>
      </c>
      <c r="BS516" s="136">
        <v>13.081690549850499</v>
      </c>
      <c r="BT516" s="136">
        <v>2.74568390846252</v>
      </c>
      <c r="BU516" s="136">
        <v>2.12245315196924E-3</v>
      </c>
      <c r="BV516" s="136">
        <v>3.4465051777487999E-4</v>
      </c>
      <c r="BW516" s="136">
        <v>2.25012091686949E-3</v>
      </c>
      <c r="BX516" s="136">
        <v>9.2233604397382596</v>
      </c>
      <c r="BY516" s="136">
        <v>1771.9648701009</v>
      </c>
      <c r="BZ516" s="136">
        <v>0.136605458900077</v>
      </c>
      <c r="CA516" s="136">
        <v>5.1642698406773404E-4</v>
      </c>
      <c r="CB516" s="136">
        <v>7380.2711021537098</v>
      </c>
      <c r="CC516" s="136">
        <v>16585.055373194598</v>
      </c>
      <c r="CD516" s="136">
        <v>1250.7818086792499</v>
      </c>
      <c r="CE516" s="136">
        <v>0</v>
      </c>
      <c r="CF516" s="136">
        <v>47.081327000000002</v>
      </c>
      <c r="CG516" s="136">
        <v>208.19710599999999</v>
      </c>
      <c r="CH516" s="136">
        <v>34.6</v>
      </c>
      <c r="CI516" s="136">
        <v>29.877931034482799</v>
      </c>
      <c r="CJ516" s="136">
        <v>28.4698060941828</v>
      </c>
      <c r="CK516" s="136">
        <v>2.52E-2</v>
      </c>
      <c r="CL516" s="136">
        <v>9.1511999999999993</v>
      </c>
      <c r="CM516" s="136">
        <v>28.569600000000001</v>
      </c>
      <c r="CN516" s="136">
        <v>357.51611100000002</v>
      </c>
      <c r="CO516" s="136">
        <v>33427.200833000003</v>
      </c>
      <c r="CP516" s="136">
        <v>73073.086754000004</v>
      </c>
      <c r="CQ516" s="136">
        <v>45</v>
      </c>
      <c r="CR516" s="136">
        <v>66.351724137931001</v>
      </c>
      <c r="CS516" s="136">
        <v>72.254847645429393</v>
      </c>
      <c r="CT516" s="136">
        <v>1002.6</v>
      </c>
      <c r="CU516" s="136">
        <v>1005.0117241379299</v>
      </c>
      <c r="CV516" s="136">
        <v>1006.47811634349</v>
      </c>
      <c r="CW516" s="136">
        <v>3.7</v>
      </c>
      <c r="CX516" s="136">
        <v>1.5062068965517199</v>
      </c>
      <c r="CY516" s="136">
        <v>1.1445983379501401</v>
      </c>
      <c r="CZ516" s="136">
        <v>134</v>
      </c>
      <c r="DA516" s="136">
        <v>106.227586206897</v>
      </c>
      <c r="DB516" s="136">
        <v>139.265927977839</v>
      </c>
      <c r="DC516" s="136">
        <v>27.1</v>
      </c>
      <c r="DD516" s="136">
        <v>3724.4</v>
      </c>
      <c r="DE516" s="136">
        <v>7721.65</v>
      </c>
      <c r="DF516" s="136">
        <v>256.2</v>
      </c>
      <c r="DG516" s="136">
        <v>34526.699999999997</v>
      </c>
      <c r="DH516" s="136">
        <v>75462.824999999997</v>
      </c>
      <c r="DI516" s="136">
        <v>477.1</v>
      </c>
      <c r="DJ516" s="136">
        <v>66729.899999999994</v>
      </c>
      <c r="DK516" s="136">
        <v>164966.70000000001</v>
      </c>
      <c r="DL516" s="136">
        <v>423.6</v>
      </c>
      <c r="DM516" s="136">
        <v>60565.525000000001</v>
      </c>
      <c r="DN516" s="136">
        <v>150306.625</v>
      </c>
      <c r="DO516" s="136">
        <v>13.105</v>
      </c>
      <c r="DP516" s="136">
        <v>2023.2249999999999</v>
      </c>
      <c r="DQ516" s="136">
        <v>4232.7340000000004</v>
      </c>
      <c r="DR516" s="136">
        <v>0.155</v>
      </c>
      <c r="DS516" s="136">
        <v>57.253999999999998</v>
      </c>
      <c r="DT516" s="136">
        <v>118.461</v>
      </c>
      <c r="DU516" s="136">
        <v>0.77500000000000002</v>
      </c>
      <c r="DV516" s="136">
        <v>297.02499999999998</v>
      </c>
      <c r="DW516" s="136">
        <v>612.6</v>
      </c>
      <c r="DX516" s="136">
        <v>61.625</v>
      </c>
      <c r="DY516" s="136">
        <v>7234</v>
      </c>
      <c r="DZ516" s="136">
        <v>12750.55</v>
      </c>
      <c r="EA516" s="136">
        <v>56.95</v>
      </c>
      <c r="EB516" s="136">
        <v>8779.875</v>
      </c>
      <c r="EC516" s="136">
        <v>21719.9</v>
      </c>
      <c r="ED516" s="136"/>
      <c r="EE516" s="136"/>
      <c r="EF516" s="136"/>
      <c r="EG516" s="136"/>
      <c r="EH516" s="136"/>
      <c r="EI516" s="136"/>
      <c r="EJ516" s="136"/>
      <c r="EK516" s="136"/>
      <c r="EL516" s="136"/>
      <c r="EM516" s="136"/>
      <c r="EN516" s="136"/>
      <c r="EO516" s="136"/>
      <c r="EP516" s="136"/>
      <c r="ER516" s="136"/>
      <c r="ES516" s="136"/>
      <c r="ET516" s="136"/>
      <c r="EU516" s="136"/>
      <c r="EV516" s="136"/>
      <c r="EW516" s="136"/>
      <c r="EX516" s="136"/>
      <c r="EY516" s="136"/>
      <c r="EZ516" s="136"/>
      <c r="FA516" s="136"/>
      <c r="FB516" s="136"/>
      <c r="FC516" s="136"/>
      <c r="FD516" s="136"/>
      <c r="FE516" s="136"/>
      <c r="FF516" s="136"/>
      <c r="FG516" s="136"/>
      <c r="FH516" s="136"/>
      <c r="FI516" s="136"/>
      <c r="FJ516" s="136"/>
      <c r="FK516" s="136"/>
      <c r="FL516" s="136"/>
      <c r="FM516" s="136"/>
      <c r="FN516" s="136"/>
      <c r="FO516" s="136"/>
      <c r="FP516" s="136"/>
      <c r="FQ516" s="136"/>
      <c r="FR516" s="136"/>
      <c r="FS516" s="136"/>
      <c r="FT516" s="136"/>
      <c r="FU516" s="136"/>
      <c r="FV516" s="136"/>
      <c r="FW516" s="136"/>
      <c r="FX516" s="136"/>
      <c r="FY516" s="136"/>
      <c r="FZ516" s="136"/>
      <c r="GA516" s="136"/>
      <c r="GB516" s="136"/>
      <c r="GC516" s="136"/>
      <c r="GD516" s="136"/>
      <c r="GE516" s="136"/>
      <c r="GF516" s="136"/>
      <c r="GG516" s="136"/>
      <c r="GH516" s="136"/>
      <c r="GI516" s="136"/>
      <c r="GJ516" s="136"/>
      <c r="GK516" s="136"/>
      <c r="GL516" s="136"/>
      <c r="GM516" s="136"/>
      <c r="GN516" s="136"/>
      <c r="GO516" s="136"/>
      <c r="GP516" s="136"/>
      <c r="GQ516" s="136"/>
      <c r="GR516" s="136"/>
      <c r="GS516" s="136"/>
      <c r="GT516" s="136"/>
      <c r="GU516" s="136"/>
      <c r="GV516" s="136"/>
      <c r="GW516" s="136"/>
      <c r="GX516" s="136"/>
      <c r="GY516" s="136"/>
      <c r="GZ516" s="136"/>
      <c r="HA516" s="136"/>
      <c r="HB516" s="136"/>
      <c r="HC516" s="136"/>
      <c r="HD516" s="136"/>
      <c r="HE516" s="136"/>
      <c r="HF516" s="136"/>
      <c r="HG516" s="136"/>
      <c r="HH516" s="136"/>
      <c r="HI516" s="136"/>
      <c r="HJ516" s="136"/>
      <c r="HK516" s="136"/>
      <c r="HL516" s="136"/>
      <c r="HM516" s="136"/>
      <c r="HN516" s="136"/>
      <c r="HO516" s="136"/>
      <c r="HP516" s="136"/>
      <c r="HQ516" s="136"/>
      <c r="HR516" s="136"/>
      <c r="HS516" s="136"/>
      <c r="HT516" s="136"/>
      <c r="HU516" s="136"/>
      <c r="HV516" s="136"/>
      <c r="HW516" s="136"/>
      <c r="HX516" s="136"/>
      <c r="HY516" s="136"/>
      <c r="HZ516" s="136"/>
      <c r="IA516" s="136"/>
      <c r="IB516" s="136"/>
      <c r="IC516" s="136"/>
      <c r="ID516" s="136"/>
      <c r="IE516" s="136"/>
      <c r="IF516" s="136"/>
      <c r="IG516" s="136"/>
      <c r="IH516" s="136"/>
      <c r="II516" s="136"/>
      <c r="IJ516" s="136"/>
      <c r="IK516" s="136"/>
      <c r="IL516" s="136"/>
      <c r="IM516" s="136"/>
      <c r="IN516" s="136"/>
      <c r="IO516" s="136"/>
      <c r="IP516" s="136"/>
      <c r="IQ516" s="136"/>
      <c r="IR516" s="136"/>
      <c r="IS516" s="136"/>
      <c r="IT516" s="136"/>
      <c r="IU516" s="136"/>
      <c r="IV516" s="136"/>
      <c r="IW516" s="136"/>
      <c r="IX516" s="136"/>
      <c r="IY516" s="136"/>
      <c r="IZ516" s="136"/>
      <c r="JA516" s="136"/>
      <c r="JB516" s="136"/>
      <c r="JC516" s="136"/>
      <c r="JD516" s="136"/>
      <c r="JE516" s="136"/>
      <c r="JF516" s="136"/>
      <c r="JG516" s="136"/>
      <c r="JH516" s="136"/>
      <c r="JI516" s="136"/>
      <c r="JJ516" s="136"/>
      <c r="JK516" s="136"/>
      <c r="JL516" s="136"/>
      <c r="JM516" s="136"/>
      <c r="JN516" s="136"/>
      <c r="JO516" s="136"/>
      <c r="JP516" s="136"/>
      <c r="JQ516" s="136"/>
      <c r="JR516" s="136"/>
      <c r="JS516" s="136"/>
      <c r="JT516" s="136"/>
      <c r="JU516" s="136"/>
      <c r="JV516" s="136"/>
      <c r="JW516" s="136"/>
      <c r="JX516" s="136"/>
      <c r="JY516" s="136"/>
      <c r="JZ516" s="136"/>
      <c r="KA516" s="136"/>
      <c r="KB516" s="136"/>
      <c r="KC516" s="136"/>
      <c r="KD516" s="136"/>
      <c r="KE516" s="136"/>
      <c r="KF516" s="136"/>
      <c r="KG516" s="136"/>
      <c r="KH516" s="136"/>
      <c r="KI516" s="136"/>
      <c r="KJ516" s="136"/>
      <c r="KK516" s="136"/>
      <c r="KL516" s="136"/>
      <c r="KM516" s="136"/>
      <c r="KN516" s="136"/>
      <c r="KO516" s="136"/>
      <c r="KP516" s="136"/>
      <c r="KQ516" s="136"/>
      <c r="KR516" s="136"/>
      <c r="KS516" s="136"/>
      <c r="KT516" s="136"/>
      <c r="KU516" s="136"/>
      <c r="KV516" s="136"/>
      <c r="KW516" s="136"/>
      <c r="KX516" s="136"/>
      <c r="KY516" s="136"/>
      <c r="KZ516" s="136"/>
      <c r="LA516" s="136"/>
      <c r="LB516" s="136"/>
      <c r="LC516" s="136"/>
      <c r="LD516" s="136"/>
      <c r="LE516" s="136"/>
      <c r="LF516" s="136"/>
      <c r="LG516" s="136"/>
      <c r="LH516" s="136"/>
      <c r="LI516" s="136"/>
      <c r="LJ516" s="136"/>
      <c r="LK516" s="136"/>
      <c r="LL516" s="136"/>
      <c r="LM516" s="136"/>
      <c r="LN516" s="136"/>
      <c r="LO516" s="136"/>
      <c r="LP516" s="136"/>
      <c r="LQ516" s="136"/>
      <c r="LR516" s="136"/>
      <c r="LS516" s="136"/>
      <c r="LT516" s="136"/>
      <c r="LU516" s="136"/>
      <c r="LV516" s="136"/>
      <c r="LW516" s="136"/>
      <c r="LX516" s="136"/>
      <c r="LY516" s="136"/>
      <c r="LZ516" s="136"/>
      <c r="MA516" s="136"/>
      <c r="MB516" s="136"/>
      <c r="MC516" s="136"/>
      <c r="MD516" s="136"/>
      <c r="ME516" s="136"/>
      <c r="MF516" s="136"/>
      <c r="MG516" s="136"/>
      <c r="MH516" s="136"/>
      <c r="MI516" s="136"/>
      <c r="MJ516" s="136"/>
      <c r="MK516" s="136"/>
      <c r="ML516" s="136"/>
      <c r="MM516" s="136"/>
      <c r="MN516" s="136"/>
      <c r="MO516" s="136"/>
      <c r="MP516" s="136"/>
      <c r="MQ516" s="136"/>
      <c r="MR516" s="136"/>
      <c r="MS516" s="136"/>
      <c r="MT516" s="136"/>
      <c r="MU516" s="136"/>
      <c r="MV516" s="136"/>
      <c r="MW516" s="136"/>
      <c r="MX516" s="136"/>
      <c r="MY516" s="136"/>
      <c r="MZ516" s="136"/>
      <c r="NA516" s="136"/>
      <c r="NB516" s="136"/>
      <c r="NC516" s="136"/>
      <c r="ND516" s="136"/>
      <c r="NE516" s="136"/>
      <c r="NF516" s="136"/>
      <c r="NG516" s="136"/>
      <c r="NH516" s="136"/>
      <c r="NI516" s="136"/>
      <c r="NJ516" s="136"/>
      <c r="NK516" s="136"/>
      <c r="NL516" s="136"/>
      <c r="NM516" s="136"/>
      <c r="NN516" s="136"/>
      <c r="NO516" s="136"/>
      <c r="NP516" s="136"/>
      <c r="NQ516" s="136"/>
      <c r="NR516" s="136"/>
      <c r="NS516" s="136"/>
      <c r="NT516" s="136"/>
      <c r="NU516" s="136"/>
      <c r="NV516" s="136"/>
      <c r="NW516" s="136"/>
      <c r="NX516" s="136"/>
      <c r="NY516" s="136"/>
      <c r="NZ516" s="136"/>
      <c r="OA516" s="136"/>
      <c r="OB516" s="136"/>
      <c r="OC516" s="136"/>
      <c r="OD516" s="136"/>
      <c r="OE516" s="136"/>
      <c r="OF516" s="136"/>
      <c r="OG516" s="136"/>
      <c r="OH516" s="136"/>
      <c r="OI516" s="136"/>
      <c r="OJ516" s="136"/>
      <c r="OK516" s="136"/>
      <c r="OL516" s="136"/>
      <c r="OM516" s="136"/>
      <c r="ON516" s="136"/>
    </row>
    <row r="517" spans="1:404" ht="20.25" customHeight="1">
      <c r="A517" s="17">
        <v>40419</v>
      </c>
      <c r="B517" s="18" t="s">
        <v>311</v>
      </c>
      <c r="C517" s="19">
        <v>3</v>
      </c>
      <c r="D517" s="14">
        <v>-3.3843000000000001</v>
      </c>
      <c r="E517" s="15">
        <v>-60.328609999999998</v>
      </c>
      <c r="F517" s="11" t="s">
        <v>16</v>
      </c>
      <c r="G517" s="13">
        <v>5</v>
      </c>
      <c r="H517" s="11" t="s">
        <v>43</v>
      </c>
      <c r="I517" s="12" t="s">
        <v>627</v>
      </c>
      <c r="J517" s="12" t="s">
        <v>1929</v>
      </c>
      <c r="K517" s="16" t="s">
        <v>614</v>
      </c>
      <c r="L517" s="136">
        <v>1</v>
      </c>
      <c r="M517" s="20">
        <v>4.5</v>
      </c>
      <c r="N517" s="21" t="s">
        <v>15</v>
      </c>
      <c r="O517" s="20">
        <v>32.21</v>
      </c>
      <c r="P517" s="20">
        <v>55</v>
      </c>
      <c r="Q517" s="20">
        <v>0.51</v>
      </c>
      <c r="R517" s="228">
        <v>129.30000000000001</v>
      </c>
      <c r="S517" s="228">
        <v>9.41</v>
      </c>
      <c r="T517" s="228">
        <v>5.0999999999999996</v>
      </c>
      <c r="U517" s="228">
        <v>1.2</v>
      </c>
      <c r="V517" s="21" t="s">
        <v>15</v>
      </c>
      <c r="W517" s="20">
        <v>7.52</v>
      </c>
      <c r="X517" s="204" t="s">
        <v>15</v>
      </c>
      <c r="Y517" s="21" t="s">
        <v>15</v>
      </c>
      <c r="Z517" s="20">
        <v>11.5</v>
      </c>
      <c r="AA517" s="21" t="s">
        <v>15</v>
      </c>
      <c r="AB517" s="21" t="s">
        <v>15</v>
      </c>
      <c r="AC517" s="20">
        <v>24.59</v>
      </c>
      <c r="AD517" s="21" t="s">
        <v>15</v>
      </c>
      <c r="AE517" s="21" t="s">
        <v>15</v>
      </c>
      <c r="AF517" s="21" t="s">
        <v>15</v>
      </c>
      <c r="AG517" s="20">
        <v>0.01</v>
      </c>
      <c r="AH517" s="21" t="s">
        <v>15</v>
      </c>
      <c r="AI517" s="204" t="s">
        <v>15</v>
      </c>
      <c r="AJ517" s="21" t="s">
        <v>15</v>
      </c>
      <c r="AK517" s="21" t="s">
        <v>15</v>
      </c>
      <c r="AL517" s="21" t="s">
        <v>15</v>
      </c>
      <c r="AM517" s="21" t="s">
        <v>15</v>
      </c>
      <c r="AN517" s="20">
        <v>2.04</v>
      </c>
      <c r="AO517" s="204">
        <v>35.201387685990476</v>
      </c>
      <c r="AP517" s="204">
        <v>1.2700364372535364</v>
      </c>
      <c r="AQ517" s="217">
        <f t="shared" si="156"/>
        <v>36.471424123244013</v>
      </c>
      <c r="AR517" s="261">
        <f t="shared" si="158"/>
        <v>0.9651772183898869</v>
      </c>
      <c r="AS517" s="204">
        <v>4.7739786452183175</v>
      </c>
      <c r="AT517" s="21" t="s">
        <v>15</v>
      </c>
      <c r="AU517" s="21" t="s">
        <v>15</v>
      </c>
      <c r="AV517" s="204" t="s">
        <v>15</v>
      </c>
      <c r="AW517" s="204" t="str">
        <f t="shared" si="96"/>
        <v>NaN</v>
      </c>
      <c r="AX517" s="20">
        <v>0.17</v>
      </c>
      <c r="AY517" s="20">
        <v>0.17</v>
      </c>
      <c r="AZ517" s="217">
        <f t="shared" si="102"/>
        <v>2.568702026820641E-2</v>
      </c>
      <c r="BA517" s="28" t="s">
        <v>1895</v>
      </c>
      <c r="BB517" s="248" t="s">
        <v>1907</v>
      </c>
      <c r="BC517" s="20">
        <v>0.09</v>
      </c>
      <c r="BD517" s="206">
        <f t="shared" si="104"/>
        <v>2.621061637534499E-2</v>
      </c>
      <c r="BE517" s="20">
        <v>67.239999999999995</v>
      </c>
      <c r="BF517" s="206">
        <f t="shared" si="157"/>
        <v>20.299531359627551</v>
      </c>
      <c r="BG517" s="217" t="s">
        <v>15</v>
      </c>
      <c r="BH517" s="21" t="s">
        <v>15</v>
      </c>
      <c r="BI517" s="21" t="s">
        <v>15</v>
      </c>
      <c r="BJ517" s="309">
        <v>16.86393</v>
      </c>
      <c r="BK517" s="309">
        <v>548648800</v>
      </c>
      <c r="BL517" s="309">
        <v>174374100</v>
      </c>
      <c r="BM517" s="309">
        <v>0.82010110000000003</v>
      </c>
      <c r="BN517" s="309">
        <v>6.9840269999999996E-2</v>
      </c>
      <c r="BO517" s="309">
        <v>5.6188259999999997E-2</v>
      </c>
      <c r="BP517" s="309">
        <v>5.0072470000000001E-2</v>
      </c>
      <c r="BQ517" s="309">
        <v>3.1238809999999997E-5</v>
      </c>
      <c r="BR517" s="309">
        <v>3.7667339999999999E-3</v>
      </c>
      <c r="BS517" s="136">
        <v>13.081690549850499</v>
      </c>
      <c r="BT517" s="136">
        <v>2.74568390846252</v>
      </c>
      <c r="BU517" s="136">
        <v>2.12245315196924E-3</v>
      </c>
      <c r="BV517" s="136">
        <v>3.4465051777487999E-4</v>
      </c>
      <c r="BW517" s="136">
        <v>2.25012091686949E-3</v>
      </c>
      <c r="BX517" s="136">
        <v>9.2233604397382596</v>
      </c>
      <c r="BY517" s="136">
        <v>1771.9648701009</v>
      </c>
      <c r="BZ517" s="136">
        <v>5.7674585742854299E-2</v>
      </c>
      <c r="CA517" s="136">
        <v>5.1642698406773404E-4</v>
      </c>
      <c r="CB517" s="136">
        <v>7380.2711021537098</v>
      </c>
      <c r="CC517" s="136">
        <v>16585.055373194598</v>
      </c>
      <c r="CD517" s="136">
        <v>1250.7818086792499</v>
      </c>
      <c r="CE517" s="136">
        <v>0</v>
      </c>
      <c r="CF517" s="136">
        <v>47.081327000000002</v>
      </c>
      <c r="CG517" s="136">
        <v>208.19710599999999</v>
      </c>
      <c r="CH517" s="136">
        <v>32.299999999999997</v>
      </c>
      <c r="CI517" s="136">
        <v>29.882068965517298</v>
      </c>
      <c r="CJ517" s="136">
        <v>28.4759002770083</v>
      </c>
      <c r="CK517" s="136">
        <v>5.7599999999999998E-2</v>
      </c>
      <c r="CL517" s="136">
        <v>9.1620000000000008</v>
      </c>
      <c r="CM517" s="136">
        <v>28.605599999999999</v>
      </c>
      <c r="CN517" s="136">
        <v>63.491943999999997</v>
      </c>
      <c r="CO517" s="136">
        <v>33076.457498999996</v>
      </c>
      <c r="CP517" s="136">
        <v>72766.293420000002</v>
      </c>
      <c r="CQ517" s="136">
        <v>53</v>
      </c>
      <c r="CR517" s="136">
        <v>66.337931034482807</v>
      </c>
      <c r="CS517" s="136">
        <v>72.221606648199398</v>
      </c>
      <c r="CT517" s="136">
        <v>1002.5</v>
      </c>
      <c r="CU517" s="136">
        <v>1005.00482758621</v>
      </c>
      <c r="CV517" s="136">
        <v>1006.46177285319</v>
      </c>
      <c r="CW517" s="136">
        <v>2.1</v>
      </c>
      <c r="CX517" s="136">
        <v>1.5179310344827599</v>
      </c>
      <c r="CY517" s="136">
        <v>1.1542936288088701</v>
      </c>
      <c r="CZ517" s="136">
        <v>116</v>
      </c>
      <c r="DA517" s="136">
        <v>104.296551724138</v>
      </c>
      <c r="DB517" s="136">
        <v>138.675900277008</v>
      </c>
      <c r="DC517" s="136">
        <v>0</v>
      </c>
      <c r="DD517" s="136">
        <v>3706.05</v>
      </c>
      <c r="DE517" s="136">
        <v>7695.2</v>
      </c>
      <c r="DF517" s="136">
        <v>0</v>
      </c>
      <c r="DG517" s="136">
        <v>34329.324999999997</v>
      </c>
      <c r="DH517" s="136">
        <v>75267.024999999994</v>
      </c>
      <c r="DI517" s="136">
        <v>449.02499999999998</v>
      </c>
      <c r="DJ517" s="136">
        <v>66698.125</v>
      </c>
      <c r="DK517" s="136">
        <v>164937.625</v>
      </c>
      <c r="DL517" s="136">
        <v>411.625</v>
      </c>
      <c r="DM517" s="136">
        <v>60537.4</v>
      </c>
      <c r="DN517" s="136">
        <v>150329.35</v>
      </c>
      <c r="DO517" s="136">
        <v>0</v>
      </c>
      <c r="DP517" s="136">
        <v>2011.7349999999999</v>
      </c>
      <c r="DQ517" s="136">
        <v>4224.1949999999997</v>
      </c>
      <c r="DR517" s="136">
        <v>0</v>
      </c>
      <c r="DS517" s="136">
        <v>57.106000000000002</v>
      </c>
      <c r="DT517" s="136">
        <v>118.351</v>
      </c>
      <c r="DU517" s="136">
        <v>0</v>
      </c>
      <c r="DV517" s="136">
        <v>296.3</v>
      </c>
      <c r="DW517" s="136">
        <v>612.07500000000005</v>
      </c>
      <c r="DX517" s="136">
        <v>0</v>
      </c>
      <c r="DY517" s="136">
        <v>7203.25</v>
      </c>
      <c r="DZ517" s="136">
        <v>12738.4</v>
      </c>
      <c r="EA517" s="136">
        <v>0</v>
      </c>
      <c r="EB517" s="136">
        <v>8716.8250000000007</v>
      </c>
      <c r="EC517" s="136">
        <v>21652.85</v>
      </c>
      <c r="ED517" s="136"/>
      <c r="EE517" s="136"/>
      <c r="EF517" s="136"/>
      <c r="EG517" s="136"/>
      <c r="EH517" s="136"/>
      <c r="EI517" s="136"/>
      <c r="EJ517" s="136"/>
      <c r="EK517" s="136"/>
      <c r="EL517" s="136"/>
      <c r="EM517" s="136"/>
      <c r="EN517" s="136"/>
      <c r="EO517" s="136"/>
      <c r="EP517" s="136"/>
      <c r="ER517" s="136"/>
      <c r="ES517" s="136"/>
      <c r="ET517" s="136"/>
      <c r="EU517" s="136"/>
      <c r="EV517" s="136"/>
      <c r="EW517" s="136"/>
      <c r="EX517" s="136"/>
      <c r="EY517" s="136"/>
      <c r="EZ517" s="136"/>
      <c r="FA517" s="136"/>
      <c r="FB517" s="136"/>
      <c r="FC517" s="136"/>
      <c r="FD517" s="136"/>
      <c r="FE517" s="136"/>
      <c r="FF517" s="136"/>
      <c r="FG517" s="136"/>
      <c r="FH517" s="136"/>
      <c r="FI517" s="136"/>
      <c r="FJ517" s="136"/>
      <c r="FK517" s="136"/>
      <c r="FL517" s="136"/>
      <c r="FM517" s="136"/>
      <c r="FN517" s="136"/>
      <c r="FO517" s="136"/>
      <c r="FP517" s="136"/>
      <c r="FQ517" s="136"/>
      <c r="FR517" s="136"/>
      <c r="FS517" s="136"/>
      <c r="FT517" s="136"/>
      <c r="FU517" s="136"/>
      <c r="FV517" s="136"/>
      <c r="FW517" s="136"/>
      <c r="FX517" s="136"/>
      <c r="FY517" s="136"/>
      <c r="FZ517" s="136"/>
      <c r="GA517" s="136"/>
      <c r="GB517" s="136"/>
      <c r="GC517" s="136"/>
      <c r="GD517" s="136"/>
      <c r="GE517" s="136"/>
      <c r="GF517" s="136"/>
      <c r="GG517" s="136"/>
      <c r="GH517" s="136"/>
      <c r="GI517" s="136"/>
      <c r="GJ517" s="136"/>
      <c r="GK517" s="136"/>
      <c r="GL517" s="136"/>
      <c r="GM517" s="136"/>
      <c r="GN517" s="136"/>
      <c r="GO517" s="136"/>
      <c r="GP517" s="136"/>
      <c r="GQ517" s="136"/>
      <c r="GR517" s="136"/>
      <c r="GS517" s="136"/>
      <c r="GT517" s="136"/>
      <c r="GU517" s="136"/>
      <c r="GV517" s="136"/>
      <c r="GW517" s="136"/>
      <c r="GX517" s="136"/>
      <c r="GY517" s="136"/>
      <c r="GZ517" s="136"/>
      <c r="HA517" s="136"/>
      <c r="HB517" s="136"/>
      <c r="HC517" s="136"/>
      <c r="HD517" s="136"/>
      <c r="HE517" s="136"/>
      <c r="HF517" s="136"/>
      <c r="HG517" s="136"/>
      <c r="HH517" s="136"/>
      <c r="HI517" s="136"/>
      <c r="HJ517" s="136"/>
      <c r="HK517" s="136"/>
      <c r="HL517" s="136"/>
      <c r="HM517" s="136"/>
      <c r="HN517" s="136"/>
      <c r="HO517" s="136"/>
      <c r="HP517" s="136"/>
      <c r="HQ517" s="136"/>
      <c r="HR517" s="136"/>
      <c r="HS517" s="136"/>
      <c r="HT517" s="136"/>
      <c r="HU517" s="136"/>
      <c r="HV517" s="136"/>
      <c r="HW517" s="136"/>
      <c r="HX517" s="136"/>
      <c r="HY517" s="136"/>
      <c r="HZ517" s="136"/>
      <c r="IA517" s="136"/>
      <c r="IB517" s="136"/>
      <c r="IC517" s="136"/>
      <c r="ID517" s="136"/>
      <c r="IE517" s="136"/>
      <c r="IF517" s="136"/>
      <c r="IG517" s="136"/>
      <c r="IH517" s="136"/>
      <c r="II517" s="136"/>
      <c r="IJ517" s="136"/>
      <c r="IK517" s="136"/>
      <c r="IL517" s="136"/>
      <c r="IM517" s="136"/>
      <c r="IN517" s="136"/>
      <c r="IO517" s="136"/>
      <c r="IP517" s="136"/>
      <c r="IQ517" s="136"/>
      <c r="IR517" s="136"/>
      <c r="IS517" s="136"/>
      <c r="IT517" s="136"/>
      <c r="IU517" s="136"/>
      <c r="IV517" s="136"/>
      <c r="IW517" s="136"/>
      <c r="IX517" s="136"/>
      <c r="IY517" s="136"/>
      <c r="IZ517" s="136"/>
      <c r="JA517" s="136"/>
      <c r="JB517" s="136"/>
      <c r="JC517" s="136"/>
      <c r="JD517" s="136"/>
      <c r="JE517" s="136"/>
      <c r="JF517" s="136"/>
      <c r="JG517" s="136"/>
      <c r="JH517" s="136"/>
      <c r="JI517" s="136"/>
      <c r="JJ517" s="136"/>
      <c r="JK517" s="136"/>
      <c r="JL517" s="136"/>
      <c r="JM517" s="136"/>
      <c r="JN517" s="136"/>
      <c r="JO517" s="136"/>
      <c r="JP517" s="136"/>
      <c r="JQ517" s="136"/>
      <c r="JR517" s="136"/>
      <c r="JS517" s="136"/>
      <c r="JT517" s="136"/>
      <c r="JU517" s="136"/>
      <c r="JV517" s="136"/>
      <c r="JW517" s="136"/>
      <c r="JX517" s="136"/>
      <c r="JY517" s="136"/>
      <c r="JZ517" s="136"/>
      <c r="KA517" s="136"/>
      <c r="KB517" s="136"/>
      <c r="KC517" s="136"/>
      <c r="KD517" s="136"/>
      <c r="KE517" s="136"/>
      <c r="KF517" s="136"/>
      <c r="KG517" s="136"/>
      <c r="KH517" s="136"/>
      <c r="KI517" s="136"/>
      <c r="KJ517" s="136"/>
      <c r="KK517" s="136"/>
      <c r="KL517" s="136"/>
      <c r="KM517" s="136"/>
      <c r="KN517" s="136"/>
      <c r="KO517" s="136"/>
      <c r="KP517" s="136"/>
      <c r="KQ517" s="136"/>
      <c r="KR517" s="136"/>
      <c r="KS517" s="136"/>
      <c r="KT517" s="136"/>
      <c r="KU517" s="136"/>
      <c r="KV517" s="136"/>
      <c r="KW517" s="136"/>
      <c r="KX517" s="136"/>
      <c r="KY517" s="136"/>
      <c r="KZ517" s="136"/>
      <c r="LA517" s="136"/>
      <c r="LB517" s="136"/>
      <c r="LC517" s="136"/>
      <c r="LD517" s="136"/>
      <c r="LE517" s="136"/>
      <c r="LF517" s="136"/>
      <c r="LG517" s="136"/>
      <c r="LH517" s="136"/>
      <c r="LI517" s="136"/>
      <c r="LJ517" s="136"/>
      <c r="LK517" s="136"/>
      <c r="LL517" s="136"/>
      <c r="LM517" s="136"/>
      <c r="LN517" s="136"/>
      <c r="LO517" s="136"/>
      <c r="LP517" s="136"/>
      <c r="LQ517" s="136"/>
      <c r="LR517" s="136"/>
      <c r="LS517" s="136"/>
      <c r="LT517" s="136"/>
      <c r="LU517" s="136"/>
      <c r="LV517" s="136"/>
      <c r="LW517" s="136"/>
      <c r="LX517" s="136"/>
      <c r="LY517" s="136"/>
      <c r="LZ517" s="136"/>
      <c r="MA517" s="136"/>
      <c r="MB517" s="136"/>
      <c r="MC517" s="136"/>
      <c r="MD517" s="136"/>
      <c r="ME517" s="136"/>
      <c r="MF517" s="136"/>
      <c r="MG517" s="136"/>
      <c r="MH517" s="136"/>
      <c r="MI517" s="136"/>
      <c r="MJ517" s="136"/>
      <c r="MK517" s="136"/>
      <c r="ML517" s="136"/>
      <c r="MM517" s="136"/>
      <c r="MN517" s="136"/>
      <c r="MO517" s="136"/>
      <c r="MP517" s="136"/>
      <c r="MQ517" s="136"/>
      <c r="MR517" s="136"/>
      <c r="MS517" s="136"/>
      <c r="MT517" s="136"/>
      <c r="MU517" s="136"/>
      <c r="MV517" s="136"/>
      <c r="MW517" s="136"/>
      <c r="MX517" s="136"/>
      <c r="MY517" s="136"/>
      <c r="MZ517" s="136"/>
      <c r="NA517" s="136"/>
      <c r="NB517" s="136"/>
      <c r="NC517" s="136"/>
      <c r="ND517" s="136"/>
      <c r="NE517" s="136"/>
      <c r="NF517" s="136"/>
      <c r="NG517" s="136"/>
      <c r="NH517" s="136"/>
      <c r="NI517" s="136"/>
      <c r="NJ517" s="136"/>
      <c r="NK517" s="136"/>
      <c r="NL517" s="136"/>
      <c r="NM517" s="136"/>
      <c r="NN517" s="136"/>
      <c r="NO517" s="136"/>
      <c r="NP517" s="136"/>
      <c r="NQ517" s="136"/>
      <c r="NR517" s="136"/>
      <c r="NS517" s="136"/>
      <c r="NT517" s="136"/>
      <c r="NU517" s="136"/>
      <c r="NV517" s="136"/>
      <c r="NW517" s="136"/>
      <c r="NX517" s="136"/>
      <c r="NY517" s="136"/>
      <c r="NZ517" s="136"/>
      <c r="OA517" s="136"/>
      <c r="OB517" s="136"/>
      <c r="OC517" s="136"/>
      <c r="OD517" s="136"/>
      <c r="OE517" s="136"/>
      <c r="OF517" s="136"/>
      <c r="OG517" s="136"/>
      <c r="OH517" s="136"/>
      <c r="OI517" s="136"/>
      <c r="OJ517" s="136"/>
      <c r="OK517" s="136"/>
      <c r="OL517" s="136"/>
      <c r="OM517" s="136"/>
      <c r="ON517" s="136"/>
    </row>
    <row r="518" spans="1:404" ht="20.25" customHeight="1">
      <c r="A518" s="25">
        <v>40419</v>
      </c>
      <c r="B518" s="26" t="s">
        <v>84</v>
      </c>
      <c r="C518" s="27">
        <v>3</v>
      </c>
      <c r="D518" s="14">
        <v>-3.3843000000000001</v>
      </c>
      <c r="E518" s="23">
        <v>-60.328609999999998</v>
      </c>
      <c r="F518" s="11" t="s">
        <v>16</v>
      </c>
      <c r="G518" s="13">
        <v>5</v>
      </c>
      <c r="H518" s="11" t="s">
        <v>43</v>
      </c>
      <c r="I518" s="12" t="s">
        <v>620</v>
      </c>
      <c r="J518" s="12" t="s">
        <v>1929</v>
      </c>
      <c r="K518" s="24" t="s">
        <v>614</v>
      </c>
      <c r="L518" s="136">
        <v>1</v>
      </c>
      <c r="M518" s="28">
        <v>4.5</v>
      </c>
      <c r="N518" s="28">
        <v>0.7</v>
      </c>
      <c r="O518" s="28">
        <v>31.66</v>
      </c>
      <c r="P518" s="28">
        <v>55</v>
      </c>
      <c r="Q518" s="28">
        <v>0.44</v>
      </c>
      <c r="R518" s="239">
        <v>117.9</v>
      </c>
      <c r="S518" s="239">
        <v>8.67</v>
      </c>
      <c r="T518" s="239">
        <v>4.8</v>
      </c>
      <c r="U518" s="239">
        <v>1.1000000000000001</v>
      </c>
      <c r="V518" s="21" t="s">
        <v>15</v>
      </c>
      <c r="W518" s="28">
        <v>7.37</v>
      </c>
      <c r="X518" s="205">
        <v>3.98234573</v>
      </c>
      <c r="Y518" s="29" t="s">
        <v>15</v>
      </c>
      <c r="Z518" s="28">
        <v>10.8</v>
      </c>
      <c r="AA518" s="28">
        <v>11.27</v>
      </c>
      <c r="AB518" s="29" t="s">
        <v>15</v>
      </c>
      <c r="AC518" s="28">
        <v>24.83</v>
      </c>
      <c r="AD518" s="29" t="s">
        <v>15</v>
      </c>
      <c r="AE518" s="178" t="s">
        <v>1900</v>
      </c>
      <c r="AF518" s="28">
        <v>1.22</v>
      </c>
      <c r="AG518" s="28" t="s">
        <v>1900</v>
      </c>
      <c r="AH518" s="28">
        <v>1.05</v>
      </c>
      <c r="AI518" s="205">
        <v>5.85</v>
      </c>
      <c r="AJ518" s="28">
        <v>0.83</v>
      </c>
      <c r="AK518" s="28">
        <v>1.6</v>
      </c>
      <c r="AL518" s="28">
        <v>0.79</v>
      </c>
      <c r="AM518" s="28">
        <v>0.02</v>
      </c>
      <c r="AN518" s="28">
        <v>2.63</v>
      </c>
      <c r="AO518" s="205">
        <v>53.801193558291608</v>
      </c>
      <c r="AP518" s="205">
        <v>0.75763538623451021</v>
      </c>
      <c r="AQ518" s="217">
        <f t="shared" si="156"/>
        <v>54.55882894452612</v>
      </c>
      <c r="AR518" s="261">
        <f t="shared" si="158"/>
        <v>0.98611342287047887</v>
      </c>
      <c r="AS518" s="205">
        <v>2.2033747593315276</v>
      </c>
      <c r="AT518" s="29" t="s">
        <v>15</v>
      </c>
      <c r="AU518" s="29" t="s">
        <v>15</v>
      </c>
      <c r="AV518" s="243">
        <v>4.8490879800000002</v>
      </c>
      <c r="AW518" s="204">
        <f t="shared" si="96"/>
        <v>1.1087464919028158</v>
      </c>
      <c r="AX518" s="28">
        <v>0.89</v>
      </c>
      <c r="AY518" s="28">
        <v>0.14000000000000001</v>
      </c>
      <c r="AZ518" s="217">
        <f t="shared" si="102"/>
        <v>2.1154016691464102E-2</v>
      </c>
      <c r="BA518" s="28">
        <v>0.75</v>
      </c>
      <c r="BB518" s="248">
        <f t="shared" si="155"/>
        <v>0.20585657370517929</v>
      </c>
      <c r="BC518" s="28">
        <v>0.09</v>
      </c>
      <c r="BD518" s="206">
        <f t="shared" si="104"/>
        <v>2.621061637534499E-2</v>
      </c>
      <c r="BE518" s="28">
        <v>85.79</v>
      </c>
      <c r="BF518" s="206">
        <f t="shared" si="157"/>
        <v>25.899714386413564</v>
      </c>
      <c r="BG518" s="217">
        <f t="shared" si="107"/>
        <v>2.7995842488135175E-2</v>
      </c>
      <c r="BH518" s="29" t="s">
        <v>15</v>
      </c>
      <c r="BI518" s="29" t="s">
        <v>15</v>
      </c>
      <c r="BJ518" s="309">
        <v>16.86393</v>
      </c>
      <c r="BK518" s="309">
        <v>548648800</v>
      </c>
      <c r="BL518" s="309">
        <v>174374100</v>
      </c>
      <c r="BM518" s="309">
        <v>0.82010110000000003</v>
      </c>
      <c r="BN518" s="309">
        <v>6.9840269999999996E-2</v>
      </c>
      <c r="BO518" s="309">
        <v>5.6188259999999997E-2</v>
      </c>
      <c r="BP518" s="309">
        <v>5.0072470000000001E-2</v>
      </c>
      <c r="BQ518" s="309">
        <v>3.1238809999999997E-5</v>
      </c>
      <c r="BR518" s="309">
        <v>3.7667339999999999E-3</v>
      </c>
      <c r="BS518" s="136">
        <v>13.081690549850499</v>
      </c>
      <c r="BT518" s="136">
        <v>2.8894464969635001</v>
      </c>
      <c r="BU518" s="136">
        <v>1.38237218197901E-3</v>
      </c>
      <c r="BV518" s="136">
        <v>1.91607381566428E-4</v>
      </c>
      <c r="BW518" s="136">
        <v>1.4798472620896101E-3</v>
      </c>
      <c r="BX518" s="136">
        <v>7.8913541452827598</v>
      </c>
      <c r="BY518" s="136">
        <v>1960.5235082550701</v>
      </c>
      <c r="BZ518" s="136">
        <v>5.8588206081994602E-3</v>
      </c>
      <c r="CA518" s="136">
        <v>3.68782625996076E-4</v>
      </c>
      <c r="CB518" s="136">
        <v>5687.6534131051303</v>
      </c>
      <c r="CC518" s="136">
        <v>22018.330741567101</v>
      </c>
      <c r="CD518" s="136">
        <v>1555.54113006483</v>
      </c>
      <c r="CE518" s="136">
        <v>0</v>
      </c>
      <c r="CF518" s="136">
        <v>47.081327000000002</v>
      </c>
      <c r="CG518" s="136">
        <v>208.19710599999999</v>
      </c>
      <c r="CH518" s="136">
        <v>25.8</v>
      </c>
      <c r="CI518" s="136">
        <v>29.686206896551699</v>
      </c>
      <c r="CJ518" s="136">
        <v>28.373407202216001</v>
      </c>
      <c r="CK518" s="136">
        <v>7.9200000000000007E-2</v>
      </c>
      <c r="CL518" s="136">
        <v>9.0503999999999998</v>
      </c>
      <c r="CM518" s="136">
        <v>28.785599999999999</v>
      </c>
      <c r="CN518" s="136">
        <v>0</v>
      </c>
      <c r="CO518" s="136">
        <v>33233.010835000001</v>
      </c>
      <c r="CP518" s="136">
        <v>72502.714531999998</v>
      </c>
      <c r="CQ518" s="136">
        <v>84</v>
      </c>
      <c r="CR518" s="136">
        <v>67.648275862068999</v>
      </c>
      <c r="CS518" s="136">
        <v>72.6426592797784</v>
      </c>
      <c r="CT518" s="136">
        <v>1003.9</v>
      </c>
      <c r="CU518" s="136">
        <v>1005.10068965517</v>
      </c>
      <c r="CV518" s="136">
        <v>1006.56565096953</v>
      </c>
      <c r="CW518" s="136">
        <v>0.5</v>
      </c>
      <c r="CX518" s="136">
        <v>1.4358620689655199</v>
      </c>
      <c r="CY518" s="136">
        <v>1.1013850415512501</v>
      </c>
      <c r="CZ518" s="136">
        <v>48</v>
      </c>
      <c r="DA518" s="136">
        <v>113.413793103448</v>
      </c>
      <c r="DB518" s="136">
        <v>143.71191135734099</v>
      </c>
      <c r="DC518" s="136">
        <v>0</v>
      </c>
      <c r="DD518" s="136">
        <v>3655.5749999999998</v>
      </c>
      <c r="DE518" s="136">
        <v>7501.3</v>
      </c>
      <c r="DF518" s="136">
        <v>0</v>
      </c>
      <c r="DG518" s="136">
        <v>34000.15</v>
      </c>
      <c r="DH518" s="136">
        <v>74413.924999999901</v>
      </c>
      <c r="DI518" s="136">
        <v>438.45</v>
      </c>
      <c r="DJ518" s="136">
        <v>66721.399999999994</v>
      </c>
      <c r="DK518" s="136">
        <v>164726.52499999999</v>
      </c>
      <c r="DL518" s="136">
        <v>413.47500000000002</v>
      </c>
      <c r="DM518" s="136">
        <v>60538.375</v>
      </c>
      <c r="DN518" s="136">
        <v>150206.625</v>
      </c>
      <c r="DO518" s="136">
        <v>0</v>
      </c>
      <c r="DP518" s="136">
        <v>1997.74</v>
      </c>
      <c r="DQ518" s="136">
        <v>4127.38</v>
      </c>
      <c r="DR518" s="136">
        <v>0</v>
      </c>
      <c r="DS518" s="136">
        <v>56.555</v>
      </c>
      <c r="DT518" s="136">
        <v>115.00700000000001</v>
      </c>
      <c r="DU518" s="136">
        <v>0</v>
      </c>
      <c r="DV518" s="136">
        <v>292.97500000000002</v>
      </c>
      <c r="DW518" s="136">
        <v>594.57500000000005</v>
      </c>
      <c r="DX518" s="136">
        <v>0</v>
      </c>
      <c r="DY518" s="136">
        <v>7080.4250000000002</v>
      </c>
      <c r="DZ518" s="136">
        <v>11920.325000000001</v>
      </c>
      <c r="EA518" s="136">
        <v>0</v>
      </c>
      <c r="EB518" s="136">
        <v>8693.375</v>
      </c>
      <c r="EC518" s="136">
        <v>21929.375</v>
      </c>
      <c r="ED518" s="136"/>
      <c r="EE518" s="136"/>
      <c r="EF518" s="136"/>
      <c r="EG518" s="136"/>
      <c r="EH518" s="136"/>
      <c r="EI518" s="136"/>
      <c r="EJ518" s="136"/>
      <c r="EK518" s="136"/>
      <c r="EL518" s="136"/>
      <c r="EM518" s="136"/>
      <c r="EN518" s="136"/>
      <c r="EO518" s="136"/>
      <c r="EP518" s="136"/>
      <c r="ER518" s="136"/>
      <c r="ES518" s="136"/>
      <c r="ET518" s="136"/>
      <c r="EU518" s="136"/>
      <c r="EV518" s="136"/>
      <c r="EW518" s="136"/>
      <c r="EX518" s="136"/>
      <c r="EY518" s="136"/>
      <c r="EZ518" s="136"/>
      <c r="FA518" s="136"/>
      <c r="FB518" s="136"/>
      <c r="FC518" s="136"/>
      <c r="FD518" s="136"/>
      <c r="FE518" s="136"/>
      <c r="FF518" s="136"/>
      <c r="FG518" s="136"/>
      <c r="FH518" s="136"/>
      <c r="FI518" s="136"/>
      <c r="FJ518" s="136"/>
      <c r="FK518" s="136"/>
      <c r="FL518" s="136"/>
      <c r="FM518" s="136"/>
      <c r="FN518" s="136"/>
      <c r="FO518" s="136"/>
      <c r="FP518" s="136"/>
      <c r="FQ518" s="136"/>
      <c r="FR518" s="136"/>
      <c r="FS518" s="136"/>
      <c r="FT518" s="136"/>
      <c r="FU518" s="136"/>
      <c r="FV518" s="136"/>
      <c r="FW518" s="136"/>
      <c r="FX518" s="136"/>
      <c r="FY518" s="136"/>
      <c r="FZ518" s="136"/>
      <c r="GA518" s="136"/>
      <c r="GB518" s="136"/>
      <c r="GC518" s="136"/>
      <c r="GD518" s="136"/>
      <c r="GE518" s="136"/>
      <c r="GF518" s="136"/>
      <c r="GG518" s="136"/>
      <c r="GH518" s="136"/>
      <c r="GI518" s="136"/>
      <c r="GJ518" s="136"/>
      <c r="GK518" s="136"/>
      <c r="GL518" s="136"/>
      <c r="GM518" s="136"/>
      <c r="GN518" s="136"/>
      <c r="GO518" s="136"/>
      <c r="GP518" s="136"/>
      <c r="GQ518" s="136"/>
      <c r="GR518" s="136"/>
      <c r="GS518" s="136"/>
      <c r="GT518" s="136"/>
      <c r="GU518" s="136"/>
      <c r="GV518" s="136"/>
      <c r="GW518" s="136"/>
      <c r="GX518" s="136"/>
      <c r="GY518" s="136"/>
      <c r="GZ518" s="136"/>
      <c r="HA518" s="136"/>
      <c r="HB518" s="136"/>
      <c r="HC518" s="136"/>
      <c r="HD518" s="136"/>
      <c r="HE518" s="136"/>
      <c r="HF518" s="136"/>
      <c r="HG518" s="136"/>
      <c r="HH518" s="136"/>
      <c r="HI518" s="136"/>
      <c r="HJ518" s="136"/>
      <c r="HK518" s="136"/>
      <c r="HL518" s="136"/>
      <c r="HM518" s="136"/>
      <c r="HN518" s="136"/>
      <c r="HO518" s="136"/>
      <c r="HP518" s="136"/>
      <c r="HQ518" s="136"/>
      <c r="HR518" s="136"/>
      <c r="HS518" s="136"/>
      <c r="HT518" s="136"/>
      <c r="HU518" s="136"/>
      <c r="HV518" s="136"/>
      <c r="HW518" s="136"/>
      <c r="HX518" s="136"/>
      <c r="HY518" s="136"/>
      <c r="HZ518" s="136"/>
      <c r="IA518" s="136"/>
      <c r="IB518" s="136"/>
      <c r="IC518" s="136"/>
      <c r="ID518" s="136"/>
      <c r="IE518" s="136"/>
      <c r="IF518" s="136"/>
      <c r="IG518" s="136"/>
      <c r="IH518" s="136"/>
      <c r="II518" s="136"/>
      <c r="IJ518" s="136"/>
      <c r="IK518" s="136"/>
      <c r="IL518" s="136"/>
      <c r="IM518" s="136"/>
      <c r="IN518" s="136"/>
      <c r="IO518" s="136"/>
      <c r="IP518" s="136"/>
      <c r="IQ518" s="136"/>
      <c r="IR518" s="136"/>
      <c r="IS518" s="136"/>
      <c r="IT518" s="136"/>
      <c r="IU518" s="136"/>
      <c r="IV518" s="136"/>
      <c r="IW518" s="136"/>
      <c r="IX518" s="136"/>
      <c r="IY518" s="136"/>
      <c r="IZ518" s="136"/>
      <c r="JA518" s="136"/>
      <c r="JB518" s="136"/>
      <c r="JC518" s="136"/>
      <c r="JD518" s="136"/>
      <c r="JE518" s="136"/>
      <c r="JF518" s="136"/>
      <c r="JG518" s="136"/>
      <c r="JH518" s="136"/>
      <c r="JI518" s="136"/>
      <c r="JJ518" s="136"/>
      <c r="JK518" s="136"/>
      <c r="JL518" s="136"/>
      <c r="JM518" s="136"/>
      <c r="JN518" s="136"/>
      <c r="JO518" s="136"/>
      <c r="JP518" s="136"/>
      <c r="JQ518" s="136"/>
      <c r="JR518" s="136"/>
      <c r="JS518" s="136"/>
      <c r="JT518" s="136"/>
      <c r="JU518" s="136"/>
      <c r="JV518" s="136"/>
      <c r="JW518" s="136"/>
      <c r="JX518" s="136"/>
      <c r="JY518" s="136"/>
      <c r="JZ518" s="136"/>
      <c r="KA518" s="136"/>
      <c r="KB518" s="136"/>
      <c r="KC518" s="136"/>
      <c r="KD518" s="136"/>
      <c r="KE518" s="136"/>
      <c r="KF518" s="136"/>
      <c r="KG518" s="136"/>
      <c r="KH518" s="136"/>
      <c r="KI518" s="136"/>
      <c r="KJ518" s="136"/>
      <c r="KK518" s="136"/>
      <c r="KL518" s="136"/>
      <c r="KM518" s="136"/>
      <c r="KN518" s="136"/>
      <c r="KO518" s="136"/>
      <c r="KP518" s="136"/>
      <c r="KQ518" s="136"/>
      <c r="KR518" s="136"/>
      <c r="KS518" s="136"/>
      <c r="KT518" s="136"/>
      <c r="KU518" s="136"/>
      <c r="KV518" s="136"/>
      <c r="KW518" s="136"/>
      <c r="KX518" s="136"/>
      <c r="KY518" s="136"/>
      <c r="KZ518" s="136"/>
      <c r="LA518" s="136"/>
      <c r="LB518" s="136"/>
      <c r="LC518" s="136"/>
      <c r="LD518" s="136"/>
      <c r="LE518" s="136"/>
      <c r="LF518" s="136"/>
      <c r="LG518" s="136"/>
      <c r="LH518" s="136"/>
      <c r="LI518" s="136"/>
      <c r="LJ518" s="136"/>
      <c r="LK518" s="136"/>
      <c r="LL518" s="136"/>
      <c r="LM518" s="136"/>
      <c r="LN518" s="136"/>
      <c r="LO518" s="136"/>
      <c r="LP518" s="136"/>
      <c r="LQ518" s="136"/>
      <c r="LR518" s="136"/>
      <c r="LS518" s="136"/>
      <c r="LT518" s="136"/>
      <c r="LU518" s="136"/>
      <c r="LV518" s="136"/>
      <c r="LW518" s="136"/>
      <c r="LX518" s="136"/>
      <c r="LY518" s="136"/>
      <c r="LZ518" s="136"/>
      <c r="MA518" s="136"/>
      <c r="MB518" s="136"/>
      <c r="MC518" s="136"/>
      <c r="MD518" s="136"/>
      <c r="ME518" s="136"/>
      <c r="MF518" s="136"/>
      <c r="MG518" s="136"/>
      <c r="MH518" s="136"/>
      <c r="MI518" s="136"/>
      <c r="MJ518" s="136"/>
      <c r="MK518" s="136"/>
      <c r="ML518" s="136"/>
      <c r="MM518" s="136"/>
      <c r="MN518" s="136"/>
      <c r="MO518" s="136"/>
      <c r="MP518" s="136"/>
      <c r="MQ518" s="136"/>
      <c r="MR518" s="136"/>
      <c r="MS518" s="136"/>
      <c r="MT518" s="136"/>
      <c r="MU518" s="136"/>
      <c r="MV518" s="136"/>
      <c r="MW518" s="136"/>
      <c r="MX518" s="136"/>
      <c r="MY518" s="136"/>
      <c r="MZ518" s="136"/>
      <c r="NA518" s="136"/>
      <c r="NB518" s="136"/>
      <c r="NC518" s="136"/>
      <c r="ND518" s="136"/>
      <c r="NE518" s="136"/>
      <c r="NF518" s="136"/>
      <c r="NG518" s="136"/>
      <c r="NH518" s="136"/>
      <c r="NI518" s="136"/>
      <c r="NJ518" s="136"/>
      <c r="NK518" s="136"/>
      <c r="NL518" s="136"/>
      <c r="NM518" s="136"/>
      <c r="NN518" s="136"/>
      <c r="NO518" s="136"/>
      <c r="NP518" s="136"/>
      <c r="NQ518" s="136"/>
      <c r="NR518" s="136"/>
      <c r="NS518" s="136"/>
      <c r="NT518" s="136"/>
      <c r="NU518" s="136"/>
      <c r="NV518" s="136"/>
      <c r="NW518" s="136"/>
      <c r="NX518" s="136"/>
      <c r="NY518" s="136"/>
      <c r="NZ518" s="136"/>
      <c r="OA518" s="136"/>
      <c r="OB518" s="136"/>
      <c r="OC518" s="136"/>
      <c r="OD518" s="136"/>
      <c r="OE518" s="136"/>
      <c r="OF518" s="136"/>
      <c r="OG518" s="136"/>
      <c r="OH518" s="136"/>
      <c r="OI518" s="136"/>
      <c r="OJ518" s="136"/>
      <c r="OK518" s="136"/>
      <c r="OL518" s="136"/>
      <c r="OM518" s="136"/>
      <c r="ON518" s="136"/>
    </row>
    <row r="519" spans="1:404" ht="20.25" customHeight="1">
      <c r="A519" s="25">
        <v>40419</v>
      </c>
      <c r="B519" s="26" t="s">
        <v>327</v>
      </c>
      <c r="C519" s="27">
        <v>3</v>
      </c>
      <c r="D519" s="14">
        <v>-3.3843000000000001</v>
      </c>
      <c r="E519" s="23">
        <v>-60.328609999999998</v>
      </c>
      <c r="F519" s="11" t="s">
        <v>16</v>
      </c>
      <c r="G519" s="13">
        <v>5</v>
      </c>
      <c r="H519" s="11" t="s">
        <v>43</v>
      </c>
      <c r="I519" s="12" t="s">
        <v>618</v>
      </c>
      <c r="J519" s="12" t="s">
        <v>1929</v>
      </c>
      <c r="K519" s="24" t="s">
        <v>614</v>
      </c>
      <c r="L519" s="136">
        <v>1</v>
      </c>
      <c r="M519" s="28">
        <v>4.5</v>
      </c>
      <c r="N519" s="28">
        <v>0.65</v>
      </c>
      <c r="O519" s="28">
        <v>31.67</v>
      </c>
      <c r="P519" s="28">
        <v>55</v>
      </c>
      <c r="Q519" s="28">
        <v>0.36</v>
      </c>
      <c r="R519" s="239">
        <v>115.2</v>
      </c>
      <c r="S519" s="239">
        <v>8.4600000000000009</v>
      </c>
      <c r="T519" s="239">
        <v>5</v>
      </c>
      <c r="U519" s="239">
        <v>1.2</v>
      </c>
      <c r="V519" s="21" t="s">
        <v>15</v>
      </c>
      <c r="W519" s="28">
        <v>7.28</v>
      </c>
      <c r="X519" s="205" t="s">
        <v>15</v>
      </c>
      <c r="Y519" s="29" t="s">
        <v>15</v>
      </c>
      <c r="Z519" s="28">
        <v>8.4</v>
      </c>
      <c r="AA519" s="29" t="s">
        <v>15</v>
      </c>
      <c r="AB519" s="29" t="s">
        <v>15</v>
      </c>
      <c r="AC519" s="28">
        <v>24.59</v>
      </c>
      <c r="AD519" s="29" t="s">
        <v>15</v>
      </c>
      <c r="AE519" s="29" t="s">
        <v>15</v>
      </c>
      <c r="AF519" s="29" t="s">
        <v>15</v>
      </c>
      <c r="AG519" s="29" t="s">
        <v>15</v>
      </c>
      <c r="AH519" s="29" t="s">
        <v>15</v>
      </c>
      <c r="AI519" s="205" t="s">
        <v>15</v>
      </c>
      <c r="AJ519" s="29" t="s">
        <v>15</v>
      </c>
      <c r="AK519" s="29" t="s">
        <v>15</v>
      </c>
      <c r="AL519" s="29" t="s">
        <v>15</v>
      </c>
      <c r="AM519" s="29" t="s">
        <v>15</v>
      </c>
      <c r="AN519" s="29" t="s">
        <v>15</v>
      </c>
      <c r="AO519" s="205">
        <v>42.063111043693802</v>
      </c>
      <c r="AP519" s="205">
        <v>0.13275665409211382</v>
      </c>
      <c r="AQ519" s="217">
        <f t="shared" si="156"/>
        <v>42.195867697785914</v>
      </c>
      <c r="AR519" s="261">
        <f t="shared" si="158"/>
        <v>0.99685379964116538</v>
      </c>
      <c r="AS519" s="205">
        <v>14.33844419950637</v>
      </c>
      <c r="AT519" s="29" t="s">
        <v>15</v>
      </c>
      <c r="AU519" s="29" t="s">
        <v>15</v>
      </c>
      <c r="AV519" s="205" t="s">
        <v>15</v>
      </c>
      <c r="AW519" s="204" t="str">
        <f t="shared" si="96"/>
        <v>NaN</v>
      </c>
      <c r="AX519" s="29" t="s">
        <v>15</v>
      </c>
      <c r="AY519" s="29" t="s">
        <v>15</v>
      </c>
      <c r="AZ519" s="217" t="e">
        <f t="shared" si="102"/>
        <v>#VALUE!</v>
      </c>
      <c r="BA519" s="29" t="s">
        <v>15</v>
      </c>
      <c r="BB519" s="248" t="s">
        <v>1907</v>
      </c>
      <c r="BC519" s="29" t="s">
        <v>15</v>
      </c>
      <c r="BD519" s="205" t="s">
        <v>15</v>
      </c>
      <c r="BE519" s="29" t="s">
        <v>15</v>
      </c>
      <c r="BF519" s="205" t="s">
        <v>15</v>
      </c>
      <c r="BG519" s="217" t="s">
        <v>15</v>
      </c>
      <c r="BH519" s="29" t="s">
        <v>15</v>
      </c>
      <c r="BI519" s="29" t="s">
        <v>15</v>
      </c>
      <c r="BJ519" s="309">
        <v>16.86393</v>
      </c>
      <c r="BK519" s="309">
        <v>548648800</v>
      </c>
      <c r="BL519" s="309">
        <v>174374100</v>
      </c>
      <c r="BM519" s="309">
        <v>0.82010110000000003</v>
      </c>
      <c r="BN519" s="309">
        <v>6.9840269999999996E-2</v>
      </c>
      <c r="BO519" s="309">
        <v>5.6188259999999997E-2</v>
      </c>
      <c r="BP519" s="309">
        <v>5.0072470000000001E-2</v>
      </c>
      <c r="BQ519" s="309">
        <v>3.1238809999999997E-5</v>
      </c>
      <c r="BR519" s="309">
        <v>3.7667339999999999E-3</v>
      </c>
      <c r="BS519" s="136">
        <v>13.081690549850499</v>
      </c>
      <c r="BT519" s="136">
        <v>2.8894464969635001</v>
      </c>
      <c r="BU519" s="136">
        <v>1.38237218197901E-3</v>
      </c>
      <c r="BV519" s="136">
        <v>1.91607381566428E-4</v>
      </c>
      <c r="BW519" s="136">
        <v>1.4798472620896101E-3</v>
      </c>
      <c r="BX519" s="136">
        <v>7.8913541452827598</v>
      </c>
      <c r="BY519" s="136">
        <v>1960.5235082550701</v>
      </c>
      <c r="BZ519" s="136">
        <v>0</v>
      </c>
      <c r="CA519" s="136">
        <v>3.68782625996076E-4</v>
      </c>
      <c r="CB519" s="136">
        <v>5687.6534131051303</v>
      </c>
      <c r="CC519" s="136">
        <v>22018.330741567101</v>
      </c>
      <c r="CD519" s="136">
        <v>1555.54113006483</v>
      </c>
      <c r="CE519" s="136">
        <v>0</v>
      </c>
      <c r="CF519" s="136">
        <v>47.081327000000002</v>
      </c>
      <c r="CG519" s="136">
        <v>208.19710599999999</v>
      </c>
      <c r="CH519" s="136">
        <v>25.8</v>
      </c>
      <c r="CI519" s="136">
        <v>29.683448275862101</v>
      </c>
      <c r="CJ519" s="136">
        <v>28.3714681440443</v>
      </c>
      <c r="CK519" s="136">
        <v>7.9200000000000007E-2</v>
      </c>
      <c r="CL519" s="136">
        <v>9.0396000000000001</v>
      </c>
      <c r="CM519" s="136">
        <v>28.7928</v>
      </c>
      <c r="CN519" s="136">
        <v>0</v>
      </c>
      <c r="CO519" s="136">
        <v>33233.010835000001</v>
      </c>
      <c r="CP519" s="136">
        <v>72502.714531999998</v>
      </c>
      <c r="CQ519" s="136">
        <v>84</v>
      </c>
      <c r="CR519" s="136">
        <v>67.703448275862101</v>
      </c>
      <c r="CS519" s="136">
        <v>72.650969529085899</v>
      </c>
      <c r="CT519" s="136">
        <v>1003.9</v>
      </c>
      <c r="CU519" s="136">
        <v>1005.11379310345</v>
      </c>
      <c r="CV519" s="136">
        <v>1006.57534626039</v>
      </c>
      <c r="CW519" s="136">
        <v>0</v>
      </c>
      <c r="CX519" s="136">
        <v>1.43241379310345</v>
      </c>
      <c r="CY519" s="136">
        <v>1.1000000000000001</v>
      </c>
      <c r="CZ519" s="136">
        <v>80</v>
      </c>
      <c r="DA519" s="136">
        <v>113.172413793103</v>
      </c>
      <c r="DB519" s="136">
        <v>144.501385041551</v>
      </c>
      <c r="DC519" s="136">
        <v>0</v>
      </c>
      <c r="DD519" s="136">
        <v>3655.5749999999998</v>
      </c>
      <c r="DE519" s="136">
        <v>7501.3</v>
      </c>
      <c r="DF519" s="136">
        <v>0</v>
      </c>
      <c r="DG519" s="136">
        <v>34000.15</v>
      </c>
      <c r="DH519" s="136">
        <v>74413.924999999901</v>
      </c>
      <c r="DI519" s="136">
        <v>434.65</v>
      </c>
      <c r="DJ519" s="136">
        <v>66718.149999999994</v>
      </c>
      <c r="DK519" s="136">
        <v>164715.45000000001</v>
      </c>
      <c r="DL519" s="136">
        <v>412.15</v>
      </c>
      <c r="DM519" s="136">
        <v>60522.925000000003</v>
      </c>
      <c r="DN519" s="136">
        <v>150188.375</v>
      </c>
      <c r="DO519" s="136">
        <v>0</v>
      </c>
      <c r="DP519" s="136">
        <v>1997.74</v>
      </c>
      <c r="DQ519" s="136">
        <v>4127.38</v>
      </c>
      <c r="DR519" s="136">
        <v>0</v>
      </c>
      <c r="DS519" s="136">
        <v>56.555</v>
      </c>
      <c r="DT519" s="136">
        <v>115.00700000000001</v>
      </c>
      <c r="DU519" s="136">
        <v>0</v>
      </c>
      <c r="DV519" s="136">
        <v>292.97500000000002</v>
      </c>
      <c r="DW519" s="136">
        <v>594.57500000000005</v>
      </c>
      <c r="DX519" s="136">
        <v>0</v>
      </c>
      <c r="DY519" s="136">
        <v>7080.4250000000002</v>
      </c>
      <c r="DZ519" s="136">
        <v>11920.325000000001</v>
      </c>
      <c r="EA519" s="136">
        <v>0</v>
      </c>
      <c r="EB519" s="136">
        <v>8693.375</v>
      </c>
      <c r="EC519" s="136">
        <v>21929.375</v>
      </c>
      <c r="ED519" s="140">
        <v>0</v>
      </c>
      <c r="EE519" s="140">
        <v>0</v>
      </c>
      <c r="EF519" s="140">
        <v>0</v>
      </c>
      <c r="EG519" s="140">
        <v>0</v>
      </c>
      <c r="EH519" s="140">
        <v>0</v>
      </c>
      <c r="EI519" s="140">
        <v>31.847133757961785</v>
      </c>
      <c r="EJ519" s="140">
        <v>0</v>
      </c>
      <c r="EK519" s="140">
        <v>0</v>
      </c>
      <c r="EL519" s="140">
        <v>0</v>
      </c>
      <c r="EM519" s="140">
        <v>0</v>
      </c>
      <c r="EN519" s="140">
        <v>0</v>
      </c>
      <c r="EO519" s="140">
        <v>127.38853503184714</v>
      </c>
      <c r="EP519" s="140">
        <v>0</v>
      </c>
      <c r="EQ519" s="148">
        <v>95.541401273885356</v>
      </c>
      <c r="ER519" s="140">
        <v>0</v>
      </c>
      <c r="ES519" s="140">
        <v>0</v>
      </c>
      <c r="ET519" s="140">
        <v>0</v>
      </c>
      <c r="EU519" s="140">
        <v>0</v>
      </c>
      <c r="EV519" s="140">
        <v>0</v>
      </c>
      <c r="EW519" s="140">
        <v>0</v>
      </c>
      <c r="EX519" s="140">
        <v>0</v>
      </c>
      <c r="EY519" s="140">
        <v>0</v>
      </c>
      <c r="EZ519" s="140">
        <v>0</v>
      </c>
      <c r="FA519" s="140">
        <v>0</v>
      </c>
      <c r="FB519" s="140">
        <v>0</v>
      </c>
      <c r="FC519" s="140">
        <v>0</v>
      </c>
      <c r="FD519" s="140">
        <v>0</v>
      </c>
      <c r="FE519" s="140">
        <v>0</v>
      </c>
      <c r="FF519" s="140">
        <v>0</v>
      </c>
      <c r="FG519" s="140">
        <v>0</v>
      </c>
      <c r="FH519" s="140">
        <v>0</v>
      </c>
      <c r="FI519" s="140">
        <v>0</v>
      </c>
      <c r="FJ519" s="140">
        <v>0</v>
      </c>
      <c r="FK519" s="140">
        <v>0</v>
      </c>
      <c r="FL519" s="140">
        <v>0</v>
      </c>
      <c r="FM519" s="140">
        <v>0</v>
      </c>
      <c r="FN519" s="140">
        <v>0</v>
      </c>
      <c r="FO519" s="140">
        <v>0</v>
      </c>
      <c r="FP519" s="140">
        <v>0</v>
      </c>
      <c r="FQ519" s="140">
        <v>0</v>
      </c>
      <c r="FR519" s="140">
        <v>0</v>
      </c>
      <c r="FS519" s="140">
        <v>0</v>
      </c>
      <c r="FT519" s="140">
        <v>0</v>
      </c>
      <c r="FU519" s="140">
        <v>0</v>
      </c>
      <c r="FV519" s="140">
        <v>0</v>
      </c>
      <c r="FW519" s="140">
        <v>0</v>
      </c>
      <c r="FX519" s="140">
        <v>0</v>
      </c>
      <c r="FY519" s="140">
        <v>0</v>
      </c>
      <c r="FZ519" s="140">
        <v>0</v>
      </c>
      <c r="GA519" s="140">
        <v>0</v>
      </c>
      <c r="GB519" s="140">
        <v>95.541401273885356</v>
      </c>
      <c r="GC519" s="140">
        <v>1719.7452229299365</v>
      </c>
      <c r="GD519" s="140">
        <v>0</v>
      </c>
      <c r="GE519" s="140">
        <v>0</v>
      </c>
      <c r="GF519" s="140">
        <v>0</v>
      </c>
      <c r="GG519" s="140">
        <v>0</v>
      </c>
      <c r="GH519" s="140">
        <v>0</v>
      </c>
      <c r="GI519" s="140">
        <v>0</v>
      </c>
      <c r="GJ519" s="140">
        <v>0</v>
      </c>
      <c r="GK519" s="140">
        <v>0</v>
      </c>
      <c r="GL519" s="140">
        <v>0</v>
      </c>
      <c r="GM519" s="140">
        <v>0</v>
      </c>
      <c r="GN519" s="140">
        <v>0</v>
      </c>
      <c r="GO519" s="140">
        <v>0</v>
      </c>
      <c r="GP519" s="140">
        <v>0</v>
      </c>
      <c r="GQ519" s="140">
        <v>0</v>
      </c>
      <c r="GR519" s="140">
        <v>0</v>
      </c>
      <c r="GS519" s="140">
        <v>286.62420382165607</v>
      </c>
      <c r="GT519" s="140">
        <v>0</v>
      </c>
      <c r="GU519" s="140">
        <v>0</v>
      </c>
      <c r="GV519" s="140">
        <v>0</v>
      </c>
      <c r="GW519" s="140">
        <v>0</v>
      </c>
      <c r="GX519" s="140">
        <v>0</v>
      </c>
      <c r="GY519" s="140">
        <v>0</v>
      </c>
      <c r="GZ519" s="140">
        <v>127.38853503184714</v>
      </c>
      <c r="HA519" s="140">
        <v>0</v>
      </c>
      <c r="HB519" s="140">
        <v>0</v>
      </c>
      <c r="HC519" s="140">
        <v>0</v>
      </c>
      <c r="HD519" s="140">
        <v>0</v>
      </c>
      <c r="HE519" s="140">
        <v>0</v>
      </c>
      <c r="HF519" s="140">
        <v>0</v>
      </c>
      <c r="HG519" s="140">
        <v>31.847133757961785</v>
      </c>
      <c r="HH519" s="140">
        <v>0</v>
      </c>
      <c r="HI519" s="140">
        <v>0</v>
      </c>
      <c r="HJ519" s="140">
        <v>0</v>
      </c>
      <c r="HK519" s="140">
        <v>0</v>
      </c>
      <c r="HL519" s="140">
        <v>668.78980891719755</v>
      </c>
      <c r="HM519" s="140">
        <v>31.847133757961785</v>
      </c>
      <c r="HN519" s="140">
        <v>31.847133757961785</v>
      </c>
      <c r="HO519" s="140">
        <v>0</v>
      </c>
      <c r="HP519" s="140">
        <v>0</v>
      </c>
      <c r="HQ519" s="140">
        <v>0</v>
      </c>
      <c r="HR519" s="140">
        <v>0</v>
      </c>
      <c r="HS519" s="140">
        <v>127.38853503184714</v>
      </c>
      <c r="HT519" s="140">
        <v>0</v>
      </c>
      <c r="HU519" s="140">
        <v>0</v>
      </c>
      <c r="HV519" s="140">
        <v>31.847133757961785</v>
      </c>
      <c r="HW519" s="140">
        <v>0</v>
      </c>
      <c r="HX519" s="140">
        <v>127.38853503184714</v>
      </c>
      <c r="HY519" s="140">
        <v>1082.8025477707008</v>
      </c>
      <c r="HZ519" s="140">
        <v>0</v>
      </c>
      <c r="IA519" s="140">
        <v>0</v>
      </c>
      <c r="IB519" s="140">
        <v>0</v>
      </c>
      <c r="IC519" s="140">
        <v>0</v>
      </c>
      <c r="ID519" s="140">
        <v>31.847133757961785</v>
      </c>
      <c r="IE519" s="140">
        <v>0</v>
      </c>
      <c r="IF519" s="140">
        <v>0</v>
      </c>
      <c r="IG519" s="140">
        <v>0</v>
      </c>
      <c r="IH519" s="140">
        <v>0</v>
      </c>
      <c r="II519" s="140">
        <v>0</v>
      </c>
      <c r="IJ519" s="140">
        <v>31.847133757961785</v>
      </c>
      <c r="IK519" s="140">
        <v>0</v>
      </c>
      <c r="IL519" s="140">
        <v>0</v>
      </c>
      <c r="IM519" s="140">
        <v>0</v>
      </c>
      <c r="IN519" s="140">
        <v>0</v>
      </c>
      <c r="IO519" s="140">
        <v>95.541401273885356</v>
      </c>
      <c r="IP519" s="140">
        <v>0</v>
      </c>
      <c r="IQ519" s="140">
        <v>0</v>
      </c>
      <c r="IR519" s="140">
        <v>0</v>
      </c>
      <c r="IS519" s="140">
        <v>0</v>
      </c>
      <c r="IT519" s="140">
        <v>0</v>
      </c>
      <c r="IU519" s="140">
        <v>0</v>
      </c>
      <c r="IV519" s="140">
        <v>0</v>
      </c>
      <c r="IW519" s="140">
        <v>0</v>
      </c>
      <c r="IX519" s="140">
        <v>0</v>
      </c>
      <c r="IY519" s="140">
        <v>0</v>
      </c>
      <c r="IZ519" s="140">
        <v>0</v>
      </c>
      <c r="JA519" s="140">
        <v>127.38853503184714</v>
      </c>
      <c r="JB519" s="140">
        <v>63.69426751592357</v>
      </c>
      <c r="JC519" s="140">
        <v>0</v>
      </c>
      <c r="JD519" s="140">
        <v>0</v>
      </c>
      <c r="JE519" s="140">
        <v>0</v>
      </c>
      <c r="JF519" s="140">
        <v>0</v>
      </c>
      <c r="JG519" s="140">
        <v>0</v>
      </c>
      <c r="JH519" s="140">
        <v>0</v>
      </c>
      <c r="JI519" s="140">
        <v>0</v>
      </c>
      <c r="JJ519" s="140">
        <v>0</v>
      </c>
      <c r="JK519" s="140">
        <v>0</v>
      </c>
      <c r="JL519" s="140">
        <v>0</v>
      </c>
      <c r="JM519" s="140">
        <v>0</v>
      </c>
      <c r="JN519" s="140">
        <v>0</v>
      </c>
      <c r="JO519" s="140">
        <v>0</v>
      </c>
      <c r="JP519" s="140">
        <v>0</v>
      </c>
      <c r="JQ519" s="140">
        <v>0</v>
      </c>
      <c r="JR519" s="140">
        <v>0</v>
      </c>
      <c r="JS519" s="140">
        <v>0</v>
      </c>
      <c r="JT519" s="140">
        <v>0</v>
      </c>
      <c r="JU519" s="140">
        <v>0</v>
      </c>
      <c r="JV519" s="140">
        <v>31.847133757961785</v>
      </c>
      <c r="JW519" s="140">
        <v>191.08280254777071</v>
      </c>
      <c r="JX519" s="140">
        <v>0</v>
      </c>
      <c r="JY519" s="140">
        <v>0</v>
      </c>
      <c r="JZ519" s="140">
        <v>0</v>
      </c>
      <c r="KA519" s="140">
        <v>0</v>
      </c>
      <c r="KB519" s="140">
        <v>31.847133757961785</v>
      </c>
      <c r="KC519" s="140">
        <v>0</v>
      </c>
      <c r="KD519" s="140">
        <v>445.85987261146499</v>
      </c>
      <c r="KE519" s="140">
        <v>0</v>
      </c>
      <c r="KF519" s="140">
        <v>31.847133757961785</v>
      </c>
      <c r="KG519" s="140">
        <v>31.847133757961785</v>
      </c>
      <c r="KH519" s="140">
        <v>254.77707006369428</v>
      </c>
      <c r="KI519" s="140">
        <v>0</v>
      </c>
      <c r="KJ519" s="140">
        <v>0</v>
      </c>
      <c r="KK519" s="140">
        <v>254.77707006369428</v>
      </c>
      <c r="KL519" s="140">
        <v>1942.6751592356688</v>
      </c>
      <c r="KM519" s="140">
        <v>1210.191082802548</v>
      </c>
      <c r="KN519" s="140">
        <v>1050.9554140127389</v>
      </c>
      <c r="KO519" s="140">
        <v>6496.8152866242044</v>
      </c>
      <c r="KP519" s="140">
        <v>0</v>
      </c>
      <c r="KQ519" s="140">
        <v>0</v>
      </c>
      <c r="KR519" s="140">
        <v>0</v>
      </c>
      <c r="KS519" s="140">
        <v>0</v>
      </c>
      <c r="KT519" s="140">
        <v>0</v>
      </c>
      <c r="KU519" s="140">
        <v>0</v>
      </c>
      <c r="KV519" s="140">
        <v>0</v>
      </c>
      <c r="KW519" s="140">
        <v>0</v>
      </c>
      <c r="KX519" s="140">
        <v>31.847133757961785</v>
      </c>
      <c r="KY519" s="140">
        <v>0</v>
      </c>
      <c r="KZ519" s="140">
        <v>0</v>
      </c>
      <c r="LA519" s="140">
        <v>222.9299363057325</v>
      </c>
      <c r="LB519" s="140">
        <v>0</v>
      </c>
      <c r="LC519" s="140">
        <v>0</v>
      </c>
      <c r="LD519" s="140">
        <v>1305.7324840764331</v>
      </c>
      <c r="LE519" s="140">
        <v>1050.9554140127389</v>
      </c>
      <c r="LF519" s="140">
        <v>0</v>
      </c>
      <c r="LG519" s="140">
        <v>0</v>
      </c>
      <c r="LH519" s="140">
        <v>0</v>
      </c>
      <c r="LI519" s="140">
        <v>0</v>
      </c>
      <c r="LJ519" s="140">
        <v>0</v>
      </c>
      <c r="LK519" s="140">
        <v>0</v>
      </c>
      <c r="LL519" s="141">
        <v>0</v>
      </c>
      <c r="LM519" s="140">
        <v>0</v>
      </c>
      <c r="LN519" s="140">
        <v>0</v>
      </c>
      <c r="LO519" s="140">
        <v>0</v>
      </c>
      <c r="LP519" s="140">
        <v>0</v>
      </c>
      <c r="LQ519" s="140">
        <v>31.847133757961785</v>
      </c>
      <c r="LR519" s="140">
        <v>0</v>
      </c>
      <c r="LS519" s="140">
        <v>0</v>
      </c>
      <c r="LT519" s="140">
        <v>0</v>
      </c>
      <c r="LU519" s="140">
        <v>0</v>
      </c>
      <c r="LV519" s="140">
        <v>0</v>
      </c>
      <c r="LW519" s="140">
        <v>31.847133757961785</v>
      </c>
      <c r="LX519" s="140">
        <v>0</v>
      </c>
      <c r="LY519" s="140">
        <v>0</v>
      </c>
      <c r="LZ519" s="140">
        <v>0</v>
      </c>
      <c r="MA519" s="140">
        <v>0</v>
      </c>
      <c r="MB519" s="140">
        <v>0</v>
      </c>
      <c r="MC519" s="140">
        <v>0</v>
      </c>
      <c r="MD519" s="140">
        <v>0</v>
      </c>
      <c r="ME519" s="140">
        <v>0</v>
      </c>
      <c r="MF519" s="140">
        <v>0</v>
      </c>
      <c r="MG519" s="140">
        <v>31.847133757961785</v>
      </c>
      <c r="MH519" s="140">
        <v>0</v>
      </c>
      <c r="MI519" s="140">
        <v>0</v>
      </c>
      <c r="MJ519" s="140">
        <v>254.77707006369428</v>
      </c>
      <c r="MK519" s="140">
        <v>0</v>
      </c>
      <c r="ML519" s="140">
        <v>31.847133757961785</v>
      </c>
      <c r="MM519" s="140">
        <v>0</v>
      </c>
      <c r="MN519" s="140">
        <v>0</v>
      </c>
      <c r="MO519" s="140">
        <v>0</v>
      </c>
      <c r="MP519" s="140">
        <v>0</v>
      </c>
      <c r="MQ519" s="140">
        <v>31.847133757961785</v>
      </c>
      <c r="MR519" s="140">
        <v>0</v>
      </c>
      <c r="MS519" s="140">
        <v>0</v>
      </c>
      <c r="MT519" s="140">
        <v>0</v>
      </c>
      <c r="MU519" s="140">
        <v>0</v>
      </c>
      <c r="MV519" s="140">
        <v>0</v>
      </c>
      <c r="MW519" s="140">
        <v>95.541401273885356</v>
      </c>
      <c r="MX519" s="140">
        <v>63.69426751592357</v>
      </c>
      <c r="MY519" s="140">
        <v>63.69426751592357</v>
      </c>
      <c r="MZ519" s="140">
        <v>0</v>
      </c>
      <c r="NA519" s="140">
        <v>0</v>
      </c>
      <c r="NB519" s="140">
        <v>0</v>
      </c>
      <c r="NC519" s="140">
        <v>0</v>
      </c>
      <c r="ND519" s="140">
        <v>0</v>
      </c>
      <c r="NE519" s="140">
        <v>0</v>
      </c>
      <c r="NF519" s="140">
        <v>0</v>
      </c>
      <c r="NG519" s="140">
        <v>0</v>
      </c>
      <c r="NH519" s="140">
        <v>63.69426751592357</v>
      </c>
      <c r="NI519" s="140">
        <v>0</v>
      </c>
      <c r="NJ519" s="140">
        <v>0</v>
      </c>
      <c r="NK519" s="140">
        <v>0</v>
      </c>
      <c r="NL519" s="140">
        <v>0</v>
      </c>
      <c r="NM519" s="140">
        <v>0</v>
      </c>
      <c r="NN519" s="140">
        <v>0</v>
      </c>
      <c r="NO519" s="140">
        <v>0</v>
      </c>
      <c r="NP519" s="140">
        <v>0</v>
      </c>
      <c r="NQ519" s="140">
        <v>0</v>
      </c>
      <c r="NR519" s="140">
        <v>95.541401273885356</v>
      </c>
      <c r="NS519" s="140">
        <v>0</v>
      </c>
      <c r="NT519" s="140">
        <v>0</v>
      </c>
      <c r="NU519" s="140">
        <v>0</v>
      </c>
      <c r="NV519" s="140">
        <v>0</v>
      </c>
      <c r="NW519" s="140">
        <v>0</v>
      </c>
      <c r="NX519" s="140">
        <v>0</v>
      </c>
      <c r="NY519" s="140">
        <v>0</v>
      </c>
      <c r="NZ519" s="140">
        <v>0</v>
      </c>
      <c r="OA519" s="140">
        <v>0</v>
      </c>
      <c r="OB519" s="140">
        <v>0</v>
      </c>
      <c r="OC519" s="140">
        <v>0</v>
      </c>
      <c r="OD519" s="140">
        <v>0</v>
      </c>
      <c r="OE519" s="140">
        <v>31.847133757961785</v>
      </c>
      <c r="OF519" s="140">
        <v>0</v>
      </c>
      <c r="OG519" s="140">
        <v>0</v>
      </c>
      <c r="OH519" s="140">
        <v>0</v>
      </c>
      <c r="OI519" s="140">
        <v>0</v>
      </c>
      <c r="OJ519" s="140">
        <v>0</v>
      </c>
      <c r="OK519" s="140">
        <v>0</v>
      </c>
      <c r="OL519" s="140">
        <v>0</v>
      </c>
      <c r="OM519" s="140">
        <v>0</v>
      </c>
      <c r="ON519" s="140">
        <v>0</v>
      </c>
    </row>
    <row r="520" spans="1:404" ht="20.25" customHeight="1">
      <c r="A520" s="25">
        <v>40420</v>
      </c>
      <c r="B520" s="26" t="s">
        <v>394</v>
      </c>
      <c r="C520" s="27">
        <v>3</v>
      </c>
      <c r="D520" s="14">
        <v>-3.3843000000000001</v>
      </c>
      <c r="E520" s="23">
        <v>-60.328609999999998</v>
      </c>
      <c r="F520" s="11" t="s">
        <v>16</v>
      </c>
      <c r="G520" s="13">
        <v>5</v>
      </c>
      <c r="H520" s="11" t="s">
        <v>43</v>
      </c>
      <c r="I520" s="12" t="s">
        <v>628</v>
      </c>
      <c r="J520" s="12" t="s">
        <v>1929</v>
      </c>
      <c r="K520" s="24" t="s">
        <v>614</v>
      </c>
      <c r="L520" s="136">
        <v>1</v>
      </c>
      <c r="M520" s="28">
        <v>4.5</v>
      </c>
      <c r="N520" s="29" t="s">
        <v>15</v>
      </c>
      <c r="O520" s="28">
        <v>32.049999999999997</v>
      </c>
      <c r="P520" s="28">
        <v>55</v>
      </c>
      <c r="Q520" s="28">
        <v>0.47</v>
      </c>
      <c r="R520" s="239">
        <v>124.3</v>
      </c>
      <c r="S520" s="239">
        <v>9.07</v>
      </c>
      <c r="T520" s="239">
        <v>5</v>
      </c>
      <c r="U520" s="239">
        <v>1.2</v>
      </c>
      <c r="V520" s="21" t="s">
        <v>15</v>
      </c>
      <c r="W520" s="28">
        <v>7.4</v>
      </c>
      <c r="X520" s="205">
        <v>3.61687651</v>
      </c>
      <c r="Y520" s="29" t="s">
        <v>15</v>
      </c>
      <c r="Z520" s="28">
        <v>11</v>
      </c>
      <c r="AA520" s="28">
        <v>9.32</v>
      </c>
      <c r="AB520" s="29" t="s">
        <v>15</v>
      </c>
      <c r="AC520" s="28">
        <v>24.77</v>
      </c>
      <c r="AD520" s="29" t="s">
        <v>15</v>
      </c>
      <c r="AE520" s="178" t="s">
        <v>1900</v>
      </c>
      <c r="AF520" s="28">
        <v>1.29</v>
      </c>
      <c r="AG520" s="28" t="s">
        <v>1900</v>
      </c>
      <c r="AH520" s="28">
        <v>1.23</v>
      </c>
      <c r="AI520" s="205">
        <v>6.8</v>
      </c>
      <c r="AJ520" s="28">
        <v>1</v>
      </c>
      <c r="AK520" s="28">
        <v>1.84</v>
      </c>
      <c r="AL520" s="28">
        <v>0.86</v>
      </c>
      <c r="AM520" s="28">
        <v>0.02</v>
      </c>
      <c r="AN520" s="28">
        <v>2.25</v>
      </c>
      <c r="AO520" s="205">
        <v>38.358647646585837</v>
      </c>
      <c r="AP520" s="205">
        <v>0.96897175866303298</v>
      </c>
      <c r="AQ520" s="217">
        <f t="shared" si="156"/>
        <v>39.327619405248868</v>
      </c>
      <c r="AR520" s="261">
        <f t="shared" si="158"/>
        <v>0.97536154556729393</v>
      </c>
      <c r="AS520" s="205">
        <v>5.1586948730381454</v>
      </c>
      <c r="AT520" s="29" t="s">
        <v>15</v>
      </c>
      <c r="AU520" s="29" t="s">
        <v>15</v>
      </c>
      <c r="AV520" s="243">
        <v>4.7061181100000002</v>
      </c>
      <c r="AW520" s="204">
        <f t="shared" si="96"/>
        <v>1.1087464919028158</v>
      </c>
      <c r="AX520" s="28">
        <v>0.32</v>
      </c>
      <c r="AY520" s="28">
        <v>0.18</v>
      </c>
      <c r="AZ520" s="217">
        <f t="shared" si="102"/>
        <v>2.7198021460453845E-2</v>
      </c>
      <c r="BA520" s="28">
        <v>0.14000000000000001</v>
      </c>
      <c r="BB520" s="248">
        <f t="shared" si="155"/>
        <v>3.8426560424966803E-2</v>
      </c>
      <c r="BC520" s="28">
        <v>0.08</v>
      </c>
      <c r="BD520" s="206">
        <f t="shared" si="104"/>
        <v>2.3298325666973322E-2</v>
      </c>
      <c r="BE520" s="28">
        <v>73.760000000000005</v>
      </c>
      <c r="BF520" s="206">
        <f t="shared" si="157"/>
        <v>22.267897577128625</v>
      </c>
      <c r="BG520" s="217">
        <f t="shared" si="107"/>
        <v>2.0012023488135171E-2</v>
      </c>
      <c r="BH520" s="29" t="s">
        <v>15</v>
      </c>
      <c r="BI520" s="29" t="s">
        <v>15</v>
      </c>
      <c r="BJ520" s="309">
        <v>16.69096</v>
      </c>
      <c r="BK520" s="309">
        <v>518849600</v>
      </c>
      <c r="BL520" s="309">
        <v>170058200</v>
      </c>
      <c r="BM520" s="309">
        <v>0.82034090000000004</v>
      </c>
      <c r="BN520" s="309">
        <v>6.9748080000000004E-2</v>
      </c>
      <c r="BO520" s="309">
        <v>5.6112370000000002E-2</v>
      </c>
      <c r="BP520" s="309">
        <v>4.9999259999999997E-2</v>
      </c>
      <c r="BQ520" s="309">
        <v>4.0300119999999999E-5</v>
      </c>
      <c r="BR520" s="309">
        <v>3.7592569999999998E-3</v>
      </c>
      <c r="BS520" s="136">
        <v>13.081690549850499</v>
      </c>
      <c r="BT520" s="136">
        <v>2.74568390846252</v>
      </c>
      <c r="BU520" s="136">
        <v>2.12245315196924E-3</v>
      </c>
      <c r="BV520" s="136">
        <v>3.4465051777487999E-4</v>
      </c>
      <c r="BW520" s="136">
        <v>2.25012091686949E-3</v>
      </c>
      <c r="BX520" s="136">
        <v>9.2233604397382596</v>
      </c>
      <c r="BY520" s="136">
        <v>1730.5693705706899</v>
      </c>
      <c r="BZ520" s="136">
        <v>0</v>
      </c>
      <c r="CA520" s="136">
        <v>5.1642698406773404E-4</v>
      </c>
      <c r="CB520" s="136">
        <v>7380.2711021537098</v>
      </c>
      <c r="CC520" s="136">
        <v>16585.055373194598</v>
      </c>
      <c r="CD520" s="136">
        <v>1250.7818086792499</v>
      </c>
      <c r="CE520" s="136">
        <v>0.74649799999999999</v>
      </c>
      <c r="CF520" s="136">
        <v>47.827824999999997</v>
      </c>
      <c r="CG520" s="136">
        <v>208.94360399999999</v>
      </c>
      <c r="CH520" s="136">
        <v>29.3</v>
      </c>
      <c r="CI520" s="136">
        <v>29.890344827586201</v>
      </c>
      <c r="CJ520" s="136">
        <v>28.477562326869801</v>
      </c>
      <c r="CK520" s="136">
        <v>6.1199999999999997E-2</v>
      </c>
      <c r="CL520" s="136">
        <v>9.1007999999999907</v>
      </c>
      <c r="CM520" s="136">
        <v>28.627199999999998</v>
      </c>
      <c r="CN520" s="136">
        <v>0</v>
      </c>
      <c r="CO520" s="136">
        <v>33019.244443000003</v>
      </c>
      <c r="CP520" s="136">
        <v>72727.698420000001</v>
      </c>
      <c r="CQ520" s="136">
        <v>66</v>
      </c>
      <c r="CR520" s="136">
        <v>66.282758620689606</v>
      </c>
      <c r="CS520" s="136">
        <v>72.218836565097007</v>
      </c>
      <c r="CT520" s="136">
        <v>1003.7</v>
      </c>
      <c r="CU520" s="136">
        <v>1004.99517241379</v>
      </c>
      <c r="CV520" s="136">
        <v>1006.44709141274</v>
      </c>
      <c r="CW520" s="136">
        <v>0</v>
      </c>
      <c r="CX520" s="136">
        <v>1.5</v>
      </c>
      <c r="CY520" s="136">
        <v>1.1606648199445999</v>
      </c>
      <c r="CZ520" s="136">
        <v>51</v>
      </c>
      <c r="DA520" s="136">
        <v>103.01379310344799</v>
      </c>
      <c r="DB520" s="136">
        <v>137.84487534626001</v>
      </c>
      <c r="DC520" s="136">
        <v>0</v>
      </c>
      <c r="DD520" s="136">
        <v>3706.05</v>
      </c>
      <c r="DE520" s="136">
        <v>7695.2</v>
      </c>
      <c r="DF520" s="136">
        <v>0</v>
      </c>
      <c r="DG520" s="136">
        <v>34329.324999999997</v>
      </c>
      <c r="DH520" s="136">
        <v>75267.024999999994</v>
      </c>
      <c r="DI520" s="136">
        <v>445.8</v>
      </c>
      <c r="DJ520" s="136">
        <v>66690.625</v>
      </c>
      <c r="DK520" s="136">
        <v>164910.57500000001</v>
      </c>
      <c r="DL520" s="136">
        <v>412.27499999999998</v>
      </c>
      <c r="DM520" s="136">
        <v>60515.175000000003</v>
      </c>
      <c r="DN520" s="136">
        <v>150363.04999999999</v>
      </c>
      <c r="DO520" s="136">
        <v>0</v>
      </c>
      <c r="DP520" s="136">
        <v>2011.7349999999999</v>
      </c>
      <c r="DQ520" s="136">
        <v>4224.1949999999997</v>
      </c>
      <c r="DR520" s="136">
        <v>0</v>
      </c>
      <c r="DS520" s="136">
        <v>57.106000000000002</v>
      </c>
      <c r="DT520" s="136">
        <v>118.351</v>
      </c>
      <c r="DU520" s="136">
        <v>0</v>
      </c>
      <c r="DV520" s="136">
        <v>296.3</v>
      </c>
      <c r="DW520" s="136">
        <v>612.07500000000005</v>
      </c>
      <c r="DX520" s="136">
        <v>0</v>
      </c>
      <c r="DY520" s="136">
        <v>7203.25</v>
      </c>
      <c r="DZ520" s="136">
        <v>12738.4</v>
      </c>
      <c r="EA520" s="136">
        <v>0</v>
      </c>
      <c r="EB520" s="136">
        <v>8716.8250000000007</v>
      </c>
      <c r="EC520" s="136">
        <v>21652.85</v>
      </c>
      <c r="ED520" s="136"/>
      <c r="EE520" s="136"/>
      <c r="EF520" s="136"/>
      <c r="EG520" s="136"/>
      <c r="EH520" s="136"/>
      <c r="EI520" s="136"/>
      <c r="EJ520" s="136"/>
      <c r="EK520" s="136"/>
      <c r="EL520" s="136"/>
      <c r="EM520" s="136"/>
      <c r="EN520" s="136"/>
      <c r="EO520" s="136"/>
      <c r="EP520" s="136"/>
      <c r="ER520" s="136"/>
      <c r="ES520" s="136"/>
      <c r="ET520" s="136"/>
      <c r="EU520" s="136"/>
      <c r="EV520" s="136"/>
      <c r="EW520" s="136"/>
      <c r="EX520" s="136"/>
      <c r="EY520" s="136"/>
      <c r="EZ520" s="136"/>
      <c r="FA520" s="136"/>
      <c r="FB520" s="136"/>
      <c r="FC520" s="136"/>
      <c r="FD520" s="136"/>
      <c r="FE520" s="136"/>
      <c r="FF520" s="136"/>
      <c r="FG520" s="136"/>
      <c r="FH520" s="136"/>
      <c r="FI520" s="136"/>
      <c r="FJ520" s="136"/>
      <c r="FK520" s="136"/>
      <c r="FL520" s="136"/>
      <c r="FM520" s="136"/>
      <c r="FN520" s="136"/>
      <c r="FO520" s="136"/>
      <c r="FP520" s="136"/>
      <c r="FQ520" s="136"/>
      <c r="FR520" s="136"/>
      <c r="FS520" s="136"/>
      <c r="FT520" s="136"/>
      <c r="FU520" s="136"/>
      <c r="FV520" s="136"/>
      <c r="FW520" s="136"/>
      <c r="FX520" s="136"/>
      <c r="FY520" s="136"/>
      <c r="FZ520" s="136"/>
      <c r="GA520" s="136"/>
      <c r="GB520" s="136"/>
      <c r="GC520" s="136"/>
      <c r="GD520" s="136"/>
      <c r="GE520" s="136"/>
      <c r="GF520" s="136"/>
      <c r="GG520" s="136"/>
      <c r="GH520" s="136"/>
      <c r="GI520" s="136"/>
      <c r="GJ520" s="136"/>
      <c r="GK520" s="136"/>
      <c r="GL520" s="136"/>
      <c r="GM520" s="136"/>
      <c r="GN520" s="136"/>
      <c r="GO520" s="136"/>
      <c r="GP520" s="136"/>
      <c r="GQ520" s="136"/>
      <c r="GR520" s="136"/>
      <c r="GS520" s="136"/>
      <c r="GT520" s="136"/>
      <c r="GU520" s="136"/>
      <c r="GV520" s="136"/>
      <c r="GW520" s="136"/>
      <c r="GX520" s="136"/>
      <c r="GY520" s="136"/>
      <c r="GZ520" s="136"/>
      <c r="HA520" s="136"/>
      <c r="HB520" s="136"/>
      <c r="HC520" s="136"/>
      <c r="HD520" s="136"/>
      <c r="HE520" s="136"/>
      <c r="HF520" s="136"/>
      <c r="HG520" s="136"/>
      <c r="HH520" s="136"/>
      <c r="HI520" s="136"/>
      <c r="HJ520" s="136"/>
      <c r="HK520" s="136"/>
      <c r="HL520" s="136"/>
      <c r="HM520" s="136"/>
      <c r="HN520" s="136"/>
      <c r="HO520" s="136"/>
      <c r="HP520" s="136"/>
      <c r="HQ520" s="136"/>
      <c r="HR520" s="136"/>
      <c r="HS520" s="136"/>
      <c r="HT520" s="136"/>
      <c r="HU520" s="136"/>
      <c r="HV520" s="136"/>
      <c r="HW520" s="136"/>
      <c r="HX520" s="136"/>
      <c r="HY520" s="136"/>
      <c r="HZ520" s="136"/>
      <c r="IA520" s="136"/>
      <c r="IB520" s="136"/>
      <c r="IC520" s="136"/>
      <c r="ID520" s="136"/>
      <c r="IE520" s="136"/>
      <c r="IF520" s="136"/>
      <c r="IG520" s="136"/>
      <c r="IH520" s="136"/>
      <c r="II520" s="136"/>
      <c r="IJ520" s="136"/>
      <c r="IK520" s="136"/>
      <c r="IL520" s="136"/>
      <c r="IM520" s="136"/>
      <c r="IN520" s="136"/>
      <c r="IO520" s="136"/>
      <c r="IP520" s="136"/>
      <c r="IQ520" s="136"/>
      <c r="IR520" s="136"/>
      <c r="IS520" s="136"/>
      <c r="IT520" s="136"/>
      <c r="IU520" s="136"/>
      <c r="IV520" s="136"/>
      <c r="IW520" s="136"/>
      <c r="IX520" s="136"/>
      <c r="IY520" s="136"/>
      <c r="IZ520" s="136"/>
      <c r="JA520" s="136"/>
      <c r="JB520" s="136"/>
      <c r="JC520" s="136"/>
      <c r="JD520" s="136"/>
      <c r="JE520" s="136"/>
      <c r="JF520" s="136"/>
      <c r="JG520" s="136"/>
      <c r="JH520" s="136"/>
      <c r="JI520" s="136"/>
      <c r="JJ520" s="136"/>
      <c r="JK520" s="136"/>
      <c r="JL520" s="136"/>
      <c r="JM520" s="136"/>
      <c r="JN520" s="136"/>
      <c r="JO520" s="136"/>
      <c r="JP520" s="136"/>
      <c r="JQ520" s="136"/>
      <c r="JR520" s="136"/>
      <c r="JS520" s="136"/>
      <c r="JT520" s="136"/>
      <c r="JU520" s="136"/>
      <c r="JV520" s="136"/>
      <c r="JW520" s="136"/>
      <c r="JX520" s="136"/>
      <c r="JY520" s="136"/>
      <c r="JZ520" s="136"/>
      <c r="KA520" s="136"/>
      <c r="KB520" s="136"/>
      <c r="KC520" s="136"/>
      <c r="KD520" s="136"/>
      <c r="KE520" s="136"/>
      <c r="KF520" s="136"/>
      <c r="KG520" s="136"/>
      <c r="KH520" s="136"/>
      <c r="KI520" s="136"/>
      <c r="KJ520" s="136"/>
      <c r="KK520" s="136"/>
      <c r="KL520" s="136"/>
      <c r="KM520" s="136"/>
      <c r="KN520" s="136"/>
      <c r="KO520" s="136"/>
      <c r="KP520" s="136"/>
      <c r="KQ520" s="136"/>
      <c r="KR520" s="136"/>
      <c r="KS520" s="136"/>
      <c r="KT520" s="136"/>
      <c r="KU520" s="136"/>
      <c r="KV520" s="136"/>
      <c r="KW520" s="136"/>
      <c r="KX520" s="136"/>
      <c r="KY520" s="136"/>
      <c r="KZ520" s="136"/>
      <c r="LA520" s="136"/>
      <c r="LB520" s="136"/>
      <c r="LC520" s="136"/>
      <c r="LD520" s="136"/>
      <c r="LE520" s="136"/>
      <c r="LF520" s="136"/>
      <c r="LG520" s="136"/>
      <c r="LH520" s="136"/>
      <c r="LI520" s="136"/>
      <c r="LJ520" s="136"/>
      <c r="LK520" s="136"/>
      <c r="LL520" s="136"/>
      <c r="LM520" s="136"/>
      <c r="LN520" s="136"/>
      <c r="LO520" s="136"/>
      <c r="LP520" s="136"/>
      <c r="LQ520" s="136"/>
      <c r="LR520" s="136"/>
      <c r="LS520" s="136"/>
      <c r="LT520" s="136"/>
      <c r="LU520" s="136"/>
      <c r="LV520" s="136"/>
      <c r="LW520" s="136"/>
      <c r="LX520" s="136"/>
      <c r="LY520" s="136"/>
      <c r="LZ520" s="136"/>
      <c r="MA520" s="136"/>
      <c r="MB520" s="136"/>
      <c r="MC520" s="136"/>
      <c r="MD520" s="136"/>
      <c r="ME520" s="136"/>
      <c r="MF520" s="136"/>
      <c r="MG520" s="136"/>
      <c r="MH520" s="136"/>
      <c r="MI520" s="136"/>
      <c r="MJ520" s="136"/>
      <c r="MK520" s="136"/>
      <c r="ML520" s="136"/>
      <c r="MM520" s="136"/>
      <c r="MN520" s="136"/>
      <c r="MO520" s="136"/>
      <c r="MP520" s="136"/>
      <c r="MQ520" s="136"/>
      <c r="MR520" s="136"/>
      <c r="MS520" s="136"/>
      <c r="MT520" s="136"/>
      <c r="MU520" s="136"/>
      <c r="MV520" s="136"/>
      <c r="MW520" s="136"/>
      <c r="MX520" s="136"/>
      <c r="MY520" s="136"/>
      <c r="MZ520" s="136"/>
      <c r="NA520" s="136"/>
      <c r="NB520" s="136"/>
      <c r="NC520" s="136"/>
      <c r="ND520" s="136"/>
      <c r="NE520" s="136"/>
      <c r="NF520" s="136"/>
      <c r="NG520" s="136"/>
      <c r="NH520" s="136"/>
      <c r="NI520" s="136"/>
      <c r="NJ520" s="136"/>
      <c r="NK520" s="136"/>
      <c r="NL520" s="136"/>
      <c r="NM520" s="136"/>
      <c r="NN520" s="136"/>
      <c r="NO520" s="136"/>
      <c r="NP520" s="136"/>
      <c r="NQ520" s="136"/>
      <c r="NR520" s="136"/>
      <c r="NS520" s="136"/>
      <c r="NT520" s="136"/>
      <c r="NU520" s="136"/>
      <c r="NV520" s="136"/>
      <c r="NW520" s="136"/>
      <c r="NX520" s="136"/>
      <c r="NY520" s="136"/>
      <c r="NZ520" s="136"/>
      <c r="OA520" s="136"/>
      <c r="OB520" s="136"/>
      <c r="OC520" s="136"/>
      <c r="OD520" s="136"/>
      <c r="OE520" s="136"/>
      <c r="OF520" s="136"/>
      <c r="OG520" s="136"/>
      <c r="OH520" s="136"/>
      <c r="OI520" s="136"/>
      <c r="OJ520" s="136"/>
      <c r="OK520" s="136"/>
      <c r="OL520" s="136"/>
      <c r="OM520" s="136"/>
      <c r="ON520" s="136"/>
    </row>
    <row r="521" spans="1:404" ht="20.25" customHeight="1">
      <c r="A521" s="17">
        <v>40420</v>
      </c>
      <c r="B521" s="18" t="s">
        <v>397</v>
      </c>
      <c r="C521" s="19">
        <v>3</v>
      </c>
      <c r="D521" s="14">
        <v>-3.3843000000000001</v>
      </c>
      <c r="E521" s="15">
        <v>-60.328609999999998</v>
      </c>
      <c r="F521" s="11" t="s">
        <v>16</v>
      </c>
      <c r="G521" s="13">
        <v>5</v>
      </c>
      <c r="H521" s="11" t="s">
        <v>43</v>
      </c>
      <c r="I521" s="12" t="s">
        <v>629</v>
      </c>
      <c r="J521" s="12" t="s">
        <v>1929</v>
      </c>
      <c r="K521" s="16" t="s">
        <v>614</v>
      </c>
      <c r="L521" s="136">
        <v>1</v>
      </c>
      <c r="M521" s="20">
        <v>4.5</v>
      </c>
      <c r="N521" s="21" t="s">
        <v>15</v>
      </c>
      <c r="O521" s="20">
        <v>31.94</v>
      </c>
      <c r="P521" s="20">
        <v>55</v>
      </c>
      <c r="Q521" s="20">
        <v>0.46</v>
      </c>
      <c r="R521" s="228">
        <v>118.16666666666667</v>
      </c>
      <c r="S521" s="228">
        <v>8.64</v>
      </c>
      <c r="T521" s="228">
        <v>5.2666666666666666</v>
      </c>
      <c r="U521" s="228">
        <v>1.2333333333333334</v>
      </c>
      <c r="V521" s="21" t="s">
        <v>15</v>
      </c>
      <c r="W521" s="20">
        <v>7.29</v>
      </c>
      <c r="X521" s="204" t="s">
        <v>15</v>
      </c>
      <c r="Y521" s="21" t="s">
        <v>15</v>
      </c>
      <c r="Z521" s="20">
        <v>10.5</v>
      </c>
      <c r="AA521" s="21" t="s">
        <v>15</v>
      </c>
      <c r="AB521" s="21" t="s">
        <v>15</v>
      </c>
      <c r="AC521" s="20">
        <v>24.47</v>
      </c>
      <c r="AD521" s="21" t="s">
        <v>15</v>
      </c>
      <c r="AE521" s="21" t="s">
        <v>15</v>
      </c>
      <c r="AF521" s="21" t="s">
        <v>15</v>
      </c>
      <c r="AG521" s="20">
        <v>0.01</v>
      </c>
      <c r="AH521" s="21" t="s">
        <v>15</v>
      </c>
      <c r="AI521" s="204" t="s">
        <v>15</v>
      </c>
      <c r="AJ521" s="21" t="s">
        <v>15</v>
      </c>
      <c r="AK521" s="21" t="s">
        <v>15</v>
      </c>
      <c r="AL521" s="21" t="s">
        <v>15</v>
      </c>
      <c r="AM521" s="20">
        <v>0.02</v>
      </c>
      <c r="AN521" s="20">
        <v>1.22</v>
      </c>
      <c r="AO521" s="204">
        <v>39.82599039589649</v>
      </c>
      <c r="AP521" s="204">
        <v>0.95476657251680896</v>
      </c>
      <c r="AQ521" s="217">
        <f t="shared" si="156"/>
        <v>40.7807569684133</v>
      </c>
      <c r="AR521" s="261">
        <f t="shared" si="158"/>
        <v>0.97658781632581459</v>
      </c>
      <c r="AS521" s="204">
        <v>0.97927767081400607</v>
      </c>
      <c r="AT521" s="21" t="s">
        <v>15</v>
      </c>
      <c r="AU521" s="21" t="s">
        <v>15</v>
      </c>
      <c r="AV521" s="204" t="s">
        <v>15</v>
      </c>
      <c r="AW521" s="204">
        <f t="shared" si="96"/>
        <v>1.1087464919028158</v>
      </c>
      <c r="AX521" s="20">
        <v>0.45</v>
      </c>
      <c r="AY521" s="20">
        <v>0.08</v>
      </c>
      <c r="AZ521" s="217">
        <f t="shared" si="102"/>
        <v>1.2088009537979488E-2</v>
      </c>
      <c r="BA521" s="20">
        <v>0.37</v>
      </c>
      <c r="BB521" s="248">
        <f t="shared" si="155"/>
        <v>0.10155590969455512</v>
      </c>
      <c r="BC521" s="20">
        <v>0.17</v>
      </c>
      <c r="BD521" s="206">
        <f t="shared" si="104"/>
        <v>4.9508942042318323E-2</v>
      </c>
      <c r="BE521" s="20">
        <v>41.16</v>
      </c>
      <c r="BF521" s="206">
        <f t="shared" si="157"/>
        <v>12.426066489623292</v>
      </c>
      <c r="BG521" s="217">
        <f t="shared" si="107"/>
        <v>2.183289448813517E-2</v>
      </c>
      <c r="BH521" s="21" t="s">
        <v>15</v>
      </c>
      <c r="BI521" s="21" t="s">
        <v>15</v>
      </c>
      <c r="BJ521" s="309">
        <v>16.69096</v>
      </c>
      <c r="BK521" s="309">
        <v>518849600</v>
      </c>
      <c r="BL521" s="309">
        <v>170058200</v>
      </c>
      <c r="BM521" s="309">
        <v>0.82034090000000004</v>
      </c>
      <c r="BN521" s="309">
        <v>6.9748080000000004E-2</v>
      </c>
      <c r="BO521" s="309">
        <v>5.6112370000000002E-2</v>
      </c>
      <c r="BP521" s="309">
        <v>4.9999259999999997E-2</v>
      </c>
      <c r="BQ521" s="309">
        <v>4.0300119999999999E-5</v>
      </c>
      <c r="BR521" s="309">
        <v>3.7592569999999998E-3</v>
      </c>
      <c r="BS521" s="136">
        <v>13.081690549850499</v>
      </c>
      <c r="BT521" s="136">
        <v>2.74568390846252</v>
      </c>
      <c r="BU521" s="136">
        <v>2.12245315196924E-3</v>
      </c>
      <c r="BV521" s="136">
        <v>3.4465051777487999E-4</v>
      </c>
      <c r="BW521" s="136">
        <v>2.25012091686949E-3</v>
      </c>
      <c r="BX521" s="136">
        <v>9.2233604397382596</v>
      </c>
      <c r="BY521" s="136">
        <v>1618.6997023466599</v>
      </c>
      <c r="BZ521" s="136">
        <v>2.40786677262339E-3</v>
      </c>
      <c r="CA521" s="136">
        <v>5.1642698406773404E-4</v>
      </c>
      <c r="CB521" s="136">
        <v>7380.2711021537098</v>
      </c>
      <c r="CC521" s="136">
        <v>16585.055373194598</v>
      </c>
      <c r="CD521" s="136">
        <v>1250.7818086792499</v>
      </c>
      <c r="CE521" s="136">
        <v>0</v>
      </c>
      <c r="CF521" s="136">
        <v>45.607593000000001</v>
      </c>
      <c r="CG521" s="136">
        <v>200.37320099999999</v>
      </c>
      <c r="CH521" s="136">
        <v>28.5</v>
      </c>
      <c r="CI521" s="136">
        <v>29.8965517241379</v>
      </c>
      <c r="CJ521" s="136">
        <v>28.484210526315799</v>
      </c>
      <c r="CK521" s="136">
        <v>6.4799999999999996E-2</v>
      </c>
      <c r="CL521" s="136">
        <v>9.0755999999999908</v>
      </c>
      <c r="CM521" s="136">
        <v>28.634399999999999</v>
      </c>
      <c r="CN521" s="136">
        <v>0</v>
      </c>
      <c r="CO521" s="136">
        <v>33019.244443000003</v>
      </c>
      <c r="CP521" s="136">
        <v>72727.698420000001</v>
      </c>
      <c r="CQ521" s="136">
        <v>71</v>
      </c>
      <c r="CR521" s="136">
        <v>66.303448275862095</v>
      </c>
      <c r="CS521" s="136">
        <v>72.168975069252099</v>
      </c>
      <c r="CT521" s="136">
        <v>1005.2</v>
      </c>
      <c r="CU521" s="136">
        <v>1004.99103448276</v>
      </c>
      <c r="CV521" s="136">
        <v>1006.43434903047</v>
      </c>
      <c r="CW521" s="136">
        <v>0.3</v>
      </c>
      <c r="CX521" s="136">
        <v>1.4972413793103401</v>
      </c>
      <c r="CY521" s="136">
        <v>1.1614958448753501</v>
      </c>
      <c r="CZ521" s="136">
        <v>92</v>
      </c>
      <c r="DA521" s="136">
        <v>101.731034482759</v>
      </c>
      <c r="DB521" s="136">
        <v>138.13019390581701</v>
      </c>
      <c r="DC521" s="136">
        <v>0</v>
      </c>
      <c r="DD521" s="136">
        <v>3706.05</v>
      </c>
      <c r="DE521" s="136">
        <v>7695.2</v>
      </c>
      <c r="DF521" s="136">
        <v>0</v>
      </c>
      <c r="DG521" s="136">
        <v>34329.324999999997</v>
      </c>
      <c r="DH521" s="136">
        <v>75267.024999999994</v>
      </c>
      <c r="DI521" s="136">
        <v>447.17500000000001</v>
      </c>
      <c r="DJ521" s="136">
        <v>66682.3</v>
      </c>
      <c r="DK521" s="136">
        <v>164873.70000000001</v>
      </c>
      <c r="DL521" s="136">
        <v>408.05</v>
      </c>
      <c r="DM521" s="136">
        <v>60509.95</v>
      </c>
      <c r="DN521" s="136">
        <v>150404.67499999999</v>
      </c>
      <c r="DO521" s="136">
        <v>0</v>
      </c>
      <c r="DP521" s="136">
        <v>2011.7349999999999</v>
      </c>
      <c r="DQ521" s="136">
        <v>4224.1949999999997</v>
      </c>
      <c r="DR521" s="136">
        <v>0</v>
      </c>
      <c r="DS521" s="136">
        <v>57.106000000000002</v>
      </c>
      <c r="DT521" s="136">
        <v>118.351</v>
      </c>
      <c r="DU521" s="136">
        <v>0</v>
      </c>
      <c r="DV521" s="136">
        <v>296.3</v>
      </c>
      <c r="DW521" s="136">
        <v>612.07500000000005</v>
      </c>
      <c r="DX521" s="136">
        <v>0</v>
      </c>
      <c r="DY521" s="136">
        <v>7203.25</v>
      </c>
      <c r="DZ521" s="136">
        <v>12738.4</v>
      </c>
      <c r="EA521" s="136">
        <v>0</v>
      </c>
      <c r="EB521" s="136">
        <v>8716.8250000000007</v>
      </c>
      <c r="EC521" s="136">
        <v>21652.85</v>
      </c>
      <c r="ED521" s="136"/>
      <c r="EE521" s="136"/>
      <c r="EF521" s="136"/>
      <c r="EG521" s="136"/>
      <c r="EH521" s="136"/>
      <c r="EI521" s="136"/>
      <c r="EJ521" s="136"/>
      <c r="EK521" s="136"/>
      <c r="EL521" s="136"/>
      <c r="EM521" s="136"/>
      <c r="EN521" s="136"/>
      <c r="EO521" s="136"/>
      <c r="EP521" s="136"/>
      <c r="ER521" s="136"/>
      <c r="ES521" s="136"/>
      <c r="ET521" s="136"/>
      <c r="EU521" s="136"/>
      <c r="EV521" s="136"/>
      <c r="EW521" s="136"/>
      <c r="EX521" s="136"/>
      <c r="EY521" s="136"/>
      <c r="EZ521" s="136"/>
      <c r="FA521" s="136"/>
      <c r="FB521" s="136"/>
      <c r="FC521" s="136"/>
      <c r="FD521" s="136"/>
      <c r="FE521" s="136"/>
      <c r="FF521" s="136"/>
      <c r="FG521" s="136"/>
      <c r="FH521" s="136"/>
      <c r="FI521" s="136"/>
      <c r="FJ521" s="136"/>
      <c r="FK521" s="136"/>
      <c r="FL521" s="136"/>
      <c r="FM521" s="136"/>
      <c r="FN521" s="136"/>
      <c r="FO521" s="136"/>
      <c r="FP521" s="136"/>
      <c r="FQ521" s="136"/>
      <c r="FR521" s="136"/>
      <c r="FS521" s="136"/>
      <c r="FT521" s="136"/>
      <c r="FU521" s="136"/>
      <c r="FV521" s="136"/>
      <c r="FW521" s="136"/>
      <c r="FX521" s="136"/>
      <c r="FY521" s="136"/>
      <c r="FZ521" s="136"/>
      <c r="GA521" s="136"/>
      <c r="GB521" s="136"/>
      <c r="GC521" s="136"/>
      <c r="GD521" s="136"/>
      <c r="GE521" s="136"/>
      <c r="GF521" s="136"/>
      <c r="GG521" s="136"/>
      <c r="GH521" s="136"/>
      <c r="GI521" s="136"/>
      <c r="GJ521" s="136"/>
      <c r="GK521" s="136"/>
      <c r="GL521" s="136"/>
      <c r="GM521" s="136"/>
      <c r="GN521" s="136"/>
      <c r="GO521" s="136"/>
      <c r="GP521" s="136"/>
      <c r="GQ521" s="136"/>
      <c r="GR521" s="136"/>
      <c r="GS521" s="136"/>
      <c r="GT521" s="136"/>
      <c r="GU521" s="136"/>
      <c r="GV521" s="136"/>
      <c r="GW521" s="136"/>
      <c r="GX521" s="136"/>
      <c r="GY521" s="136"/>
      <c r="GZ521" s="136"/>
      <c r="HA521" s="136"/>
      <c r="HB521" s="136"/>
      <c r="HC521" s="136"/>
      <c r="HD521" s="136"/>
      <c r="HE521" s="136"/>
      <c r="HF521" s="136"/>
      <c r="HG521" s="136"/>
      <c r="HH521" s="136"/>
      <c r="HI521" s="136"/>
      <c r="HJ521" s="136"/>
      <c r="HK521" s="136"/>
      <c r="HL521" s="136"/>
      <c r="HM521" s="136"/>
      <c r="HN521" s="136"/>
      <c r="HO521" s="136"/>
      <c r="HP521" s="136"/>
      <c r="HQ521" s="136"/>
      <c r="HR521" s="136"/>
      <c r="HS521" s="136"/>
      <c r="HT521" s="136"/>
      <c r="HU521" s="136"/>
      <c r="HV521" s="136"/>
      <c r="HW521" s="136"/>
      <c r="HX521" s="136"/>
      <c r="HY521" s="136"/>
      <c r="HZ521" s="136"/>
      <c r="IA521" s="136"/>
      <c r="IB521" s="136"/>
      <c r="IC521" s="136"/>
      <c r="ID521" s="136"/>
      <c r="IE521" s="136"/>
      <c r="IF521" s="136"/>
      <c r="IG521" s="136"/>
      <c r="IH521" s="136"/>
      <c r="II521" s="136"/>
      <c r="IJ521" s="136"/>
      <c r="IK521" s="136"/>
      <c r="IL521" s="136"/>
      <c r="IM521" s="136"/>
      <c r="IN521" s="136"/>
      <c r="IO521" s="136"/>
      <c r="IP521" s="136"/>
      <c r="IQ521" s="136"/>
      <c r="IR521" s="136"/>
      <c r="IS521" s="136"/>
      <c r="IT521" s="136"/>
      <c r="IU521" s="136"/>
      <c r="IV521" s="136"/>
      <c r="IW521" s="136"/>
      <c r="IX521" s="136"/>
      <c r="IY521" s="136"/>
      <c r="IZ521" s="136"/>
      <c r="JA521" s="136"/>
      <c r="JB521" s="136"/>
      <c r="JC521" s="136"/>
      <c r="JD521" s="136"/>
      <c r="JE521" s="136"/>
      <c r="JF521" s="136"/>
      <c r="JG521" s="136"/>
      <c r="JH521" s="136"/>
      <c r="JI521" s="136"/>
      <c r="JJ521" s="136"/>
      <c r="JK521" s="136"/>
      <c r="JL521" s="136"/>
      <c r="JM521" s="136"/>
      <c r="JN521" s="136"/>
      <c r="JO521" s="136"/>
      <c r="JP521" s="136"/>
      <c r="JQ521" s="136"/>
      <c r="JR521" s="136"/>
      <c r="JS521" s="136"/>
      <c r="JT521" s="136"/>
      <c r="JU521" s="136"/>
      <c r="JV521" s="136"/>
      <c r="JW521" s="136"/>
      <c r="JX521" s="136"/>
      <c r="JY521" s="136"/>
      <c r="JZ521" s="136"/>
      <c r="KA521" s="136"/>
      <c r="KB521" s="136"/>
      <c r="KC521" s="136"/>
      <c r="KD521" s="136"/>
      <c r="KE521" s="136"/>
      <c r="KF521" s="136"/>
      <c r="KG521" s="136"/>
      <c r="KH521" s="136"/>
      <c r="KI521" s="136"/>
      <c r="KJ521" s="136"/>
      <c r="KK521" s="136"/>
      <c r="KL521" s="136"/>
      <c r="KM521" s="136"/>
      <c r="KN521" s="136"/>
      <c r="KO521" s="136"/>
      <c r="KP521" s="136"/>
      <c r="KQ521" s="136"/>
      <c r="KR521" s="136"/>
      <c r="KS521" s="136"/>
      <c r="KT521" s="136"/>
      <c r="KU521" s="136"/>
      <c r="KV521" s="136"/>
      <c r="KW521" s="136"/>
      <c r="KX521" s="136"/>
      <c r="KY521" s="136"/>
      <c r="KZ521" s="136"/>
      <c r="LA521" s="136"/>
      <c r="LB521" s="136"/>
      <c r="LC521" s="136"/>
      <c r="LD521" s="136"/>
      <c r="LE521" s="136"/>
      <c r="LF521" s="136"/>
      <c r="LG521" s="136"/>
      <c r="LH521" s="136"/>
      <c r="LI521" s="136"/>
      <c r="LJ521" s="136"/>
      <c r="LK521" s="136"/>
      <c r="LL521" s="136"/>
      <c r="LM521" s="136"/>
      <c r="LN521" s="136"/>
      <c r="LO521" s="136"/>
      <c r="LP521" s="136"/>
      <c r="LQ521" s="136"/>
      <c r="LR521" s="136"/>
      <c r="LS521" s="136"/>
      <c r="LT521" s="136"/>
      <c r="LU521" s="136"/>
      <c r="LV521" s="136"/>
      <c r="LW521" s="136"/>
      <c r="LX521" s="136"/>
      <c r="LY521" s="136"/>
      <c r="LZ521" s="136"/>
      <c r="MA521" s="136"/>
      <c r="MB521" s="136"/>
      <c r="MC521" s="136"/>
      <c r="MD521" s="136"/>
      <c r="ME521" s="136"/>
      <c r="MF521" s="136"/>
      <c r="MG521" s="136"/>
      <c r="MH521" s="136"/>
      <c r="MI521" s="136"/>
      <c r="MJ521" s="136"/>
      <c r="MK521" s="136"/>
      <c r="ML521" s="136"/>
      <c r="MM521" s="136"/>
      <c r="MN521" s="136"/>
      <c r="MO521" s="136"/>
      <c r="MP521" s="136"/>
      <c r="MQ521" s="136"/>
      <c r="MR521" s="136"/>
      <c r="MS521" s="136"/>
      <c r="MT521" s="136"/>
      <c r="MU521" s="136"/>
      <c r="MV521" s="136"/>
      <c r="MW521" s="136"/>
      <c r="MX521" s="136"/>
      <c r="MY521" s="136"/>
      <c r="MZ521" s="136"/>
      <c r="NA521" s="136"/>
      <c r="NB521" s="136"/>
      <c r="NC521" s="136"/>
      <c r="ND521" s="136"/>
      <c r="NE521" s="136"/>
      <c r="NF521" s="136"/>
      <c r="NG521" s="136"/>
      <c r="NH521" s="136"/>
      <c r="NI521" s="136"/>
      <c r="NJ521" s="136"/>
      <c r="NK521" s="136"/>
      <c r="NL521" s="136"/>
      <c r="NM521" s="136"/>
      <c r="NN521" s="136"/>
      <c r="NO521" s="136"/>
      <c r="NP521" s="136"/>
      <c r="NQ521" s="136"/>
      <c r="NR521" s="136"/>
      <c r="NS521" s="136"/>
      <c r="NT521" s="136"/>
      <c r="NU521" s="136"/>
      <c r="NV521" s="136"/>
      <c r="NW521" s="136"/>
      <c r="NX521" s="136"/>
      <c r="NY521" s="136"/>
      <c r="NZ521" s="136"/>
      <c r="OA521" s="136"/>
      <c r="OB521" s="136"/>
      <c r="OC521" s="136"/>
      <c r="OD521" s="136"/>
      <c r="OE521" s="136"/>
      <c r="OF521" s="136"/>
      <c r="OG521" s="136"/>
      <c r="OH521" s="136"/>
      <c r="OI521" s="136"/>
      <c r="OJ521" s="136"/>
      <c r="OK521" s="136"/>
      <c r="OL521" s="136"/>
      <c r="OM521" s="136"/>
      <c r="ON521" s="136"/>
    </row>
    <row r="522" spans="1:404" ht="20.25" customHeight="1">
      <c r="A522" s="25">
        <v>40420</v>
      </c>
      <c r="B522" s="26" t="s">
        <v>325</v>
      </c>
      <c r="C522" s="27">
        <v>3</v>
      </c>
      <c r="D522" s="14">
        <v>-3.3843000000000001</v>
      </c>
      <c r="E522" s="23">
        <v>-60.328609999999998</v>
      </c>
      <c r="F522" s="11" t="s">
        <v>16</v>
      </c>
      <c r="G522" s="13">
        <v>5</v>
      </c>
      <c r="H522" s="11" t="s">
        <v>43</v>
      </c>
      <c r="I522" s="12" t="s">
        <v>630</v>
      </c>
      <c r="J522" s="12" t="s">
        <v>1929</v>
      </c>
      <c r="K522" s="24" t="s">
        <v>614</v>
      </c>
      <c r="L522" s="136">
        <v>1</v>
      </c>
      <c r="M522" s="28">
        <v>4.5</v>
      </c>
      <c r="N522" s="29" t="s">
        <v>15</v>
      </c>
      <c r="O522" s="28">
        <v>31.84</v>
      </c>
      <c r="P522" s="28">
        <v>55</v>
      </c>
      <c r="Q522" s="28">
        <v>0.45</v>
      </c>
      <c r="R522" s="239">
        <v>112.03333333333335</v>
      </c>
      <c r="S522" s="239">
        <v>8.206666666666667</v>
      </c>
      <c r="T522" s="239">
        <v>4.9666666666666668</v>
      </c>
      <c r="U522" s="239">
        <v>1.1666666666666667</v>
      </c>
      <c r="V522" s="21" t="s">
        <v>15</v>
      </c>
      <c r="W522" s="28">
        <v>7.17</v>
      </c>
      <c r="X522" s="205">
        <v>2.24149821</v>
      </c>
      <c r="Y522" s="29" t="s">
        <v>15</v>
      </c>
      <c r="Z522" s="28">
        <v>10.5</v>
      </c>
      <c r="AA522" s="28">
        <v>7.98</v>
      </c>
      <c r="AB522" s="29" t="s">
        <v>15</v>
      </c>
      <c r="AC522" s="28">
        <v>24.35</v>
      </c>
      <c r="AD522" s="29" t="s">
        <v>15</v>
      </c>
      <c r="AE522" s="29" t="s">
        <v>15</v>
      </c>
      <c r="AF522" s="28">
        <v>1.53</v>
      </c>
      <c r="AG522" s="28">
        <v>0.01</v>
      </c>
      <c r="AH522" s="28">
        <v>1.1200000000000001</v>
      </c>
      <c r="AI522" s="205">
        <v>6.12</v>
      </c>
      <c r="AJ522" s="28">
        <v>0.75</v>
      </c>
      <c r="AK522" s="28">
        <v>1.41</v>
      </c>
      <c r="AL522" s="28">
        <v>0.64</v>
      </c>
      <c r="AM522" s="28">
        <v>0.02</v>
      </c>
      <c r="AN522" s="28">
        <v>1.72</v>
      </c>
      <c r="AO522" s="205">
        <v>32.489276649343275</v>
      </c>
      <c r="AP522" s="205">
        <v>0.97925194362743262</v>
      </c>
      <c r="AQ522" s="217">
        <f t="shared" si="156"/>
        <v>33.468528592970706</v>
      </c>
      <c r="AR522" s="261">
        <f t="shared" si="158"/>
        <v>0.97074111158166954</v>
      </c>
      <c r="AS522" s="205">
        <v>7.2396599235179098</v>
      </c>
      <c r="AT522" s="29" t="s">
        <v>15</v>
      </c>
      <c r="AU522" s="29" t="s">
        <v>15</v>
      </c>
      <c r="AV522" s="205">
        <v>5.6489833300000001</v>
      </c>
      <c r="AW522" s="204">
        <f t="shared" si="96"/>
        <v>1.1087464919028158</v>
      </c>
      <c r="AX522" s="28">
        <v>0.49</v>
      </c>
      <c r="AY522" s="28">
        <v>0.05</v>
      </c>
      <c r="AZ522" s="217">
        <f t="shared" si="102"/>
        <v>7.5550059612371793E-3</v>
      </c>
      <c r="BA522" s="28">
        <v>0.44</v>
      </c>
      <c r="BB522" s="248">
        <f t="shared" si="155"/>
        <v>0.12076918990703851</v>
      </c>
      <c r="BC522" s="28">
        <v>0.24</v>
      </c>
      <c r="BD522" s="206">
        <f t="shared" si="104"/>
        <v>6.9894977000919956E-2</v>
      </c>
      <c r="BE522" s="28">
        <v>57.05</v>
      </c>
      <c r="BF522" s="206">
        <f t="shared" si="157"/>
        <v>17.223204403134321</v>
      </c>
      <c r="BG522" s="217">
        <f t="shared" si="107"/>
        <v>2.2393162488135172E-2</v>
      </c>
      <c r="BH522" s="29" t="s">
        <v>15</v>
      </c>
      <c r="BI522" s="29" t="s">
        <v>15</v>
      </c>
      <c r="BJ522" s="309">
        <v>16.69096</v>
      </c>
      <c r="BK522" s="309">
        <v>518849600</v>
      </c>
      <c r="BL522" s="309">
        <v>170058200</v>
      </c>
      <c r="BM522" s="309">
        <v>0.82034090000000004</v>
      </c>
      <c r="BN522" s="309">
        <v>6.9748080000000004E-2</v>
      </c>
      <c r="BO522" s="309">
        <v>5.6112370000000002E-2</v>
      </c>
      <c r="BP522" s="309">
        <v>4.9999259999999997E-2</v>
      </c>
      <c r="BQ522" s="309">
        <v>4.0300119999999999E-5</v>
      </c>
      <c r="BR522" s="309">
        <v>3.7592569999999998E-3</v>
      </c>
      <c r="BS522" s="136">
        <v>13.081690549850499</v>
      </c>
      <c r="BT522" s="136">
        <v>2.74568390846252</v>
      </c>
      <c r="BU522" s="136">
        <v>2.12245315196924E-3</v>
      </c>
      <c r="BV522" s="136">
        <v>3.4465051777487999E-4</v>
      </c>
      <c r="BW522" s="136">
        <v>2.25012091686949E-3</v>
      </c>
      <c r="BX522" s="136">
        <v>9.2233604397382596</v>
      </c>
      <c r="BY522" s="136">
        <v>1618.6997023466599</v>
      </c>
      <c r="BZ522" s="136">
        <v>2.4022503639260298E-3</v>
      </c>
      <c r="CA522" s="136">
        <v>5.1642698406773404E-4</v>
      </c>
      <c r="CB522" s="136">
        <v>7380.2711021537098</v>
      </c>
      <c r="CC522" s="136">
        <v>16585.055373194598</v>
      </c>
      <c r="CD522" s="136">
        <v>1250.7818086792499</v>
      </c>
      <c r="CE522" s="136">
        <v>0</v>
      </c>
      <c r="CF522" s="136">
        <v>45.607593000000001</v>
      </c>
      <c r="CG522" s="136">
        <v>200.37320099999999</v>
      </c>
      <c r="CH522" s="136">
        <v>27.2</v>
      </c>
      <c r="CI522" s="136">
        <v>29.904137931034501</v>
      </c>
      <c r="CJ522" s="136">
        <v>28.492797783933501</v>
      </c>
      <c r="CK522" s="136">
        <v>7.1999999999999995E-2</v>
      </c>
      <c r="CL522" s="136">
        <v>9.0359999999999907</v>
      </c>
      <c r="CM522" s="136">
        <v>28.62</v>
      </c>
      <c r="CN522" s="136">
        <v>0</v>
      </c>
      <c r="CO522" s="136">
        <v>33019.244443000003</v>
      </c>
      <c r="CP522" s="136">
        <v>72727.698420000001</v>
      </c>
      <c r="CQ522" s="136">
        <v>77</v>
      </c>
      <c r="CR522" s="136">
        <v>66.248275862068994</v>
      </c>
      <c r="CS522" s="136">
        <v>72.121883656509695</v>
      </c>
      <c r="CT522" s="136">
        <v>1005.8</v>
      </c>
      <c r="CU522" s="136">
        <v>1004.9820689655201</v>
      </c>
      <c r="CV522" s="136">
        <v>1006.42105263158</v>
      </c>
      <c r="CW522" s="136">
        <v>0.3</v>
      </c>
      <c r="CX522" s="136">
        <v>1.49241379310345</v>
      </c>
      <c r="CY522" s="136">
        <v>1.1623268698061</v>
      </c>
      <c r="CZ522" s="136">
        <v>43</v>
      </c>
      <c r="DA522" s="136">
        <v>101.158620689655</v>
      </c>
      <c r="DB522" s="136">
        <v>138.180055401662</v>
      </c>
      <c r="DC522" s="136">
        <v>0</v>
      </c>
      <c r="DD522" s="136">
        <v>3706.05</v>
      </c>
      <c r="DE522" s="136">
        <v>7695.2</v>
      </c>
      <c r="DF522" s="136">
        <v>0</v>
      </c>
      <c r="DG522" s="136">
        <v>34329.324999999997</v>
      </c>
      <c r="DH522" s="136">
        <v>75267.024999999994</v>
      </c>
      <c r="DI522" s="136">
        <v>445.85</v>
      </c>
      <c r="DJ522" s="136">
        <v>66686.975000000006</v>
      </c>
      <c r="DK522" s="136">
        <v>164867.17499999999</v>
      </c>
      <c r="DL522" s="136">
        <v>408.875</v>
      </c>
      <c r="DM522" s="136">
        <v>60519.85</v>
      </c>
      <c r="DN522" s="136">
        <v>150452.02499999999</v>
      </c>
      <c r="DO522" s="136">
        <v>0</v>
      </c>
      <c r="DP522" s="136">
        <v>2011.7349999999999</v>
      </c>
      <c r="DQ522" s="136">
        <v>4224.1949999999997</v>
      </c>
      <c r="DR522" s="136">
        <v>0</v>
      </c>
      <c r="DS522" s="136">
        <v>57.106000000000002</v>
      </c>
      <c r="DT522" s="136">
        <v>118.351</v>
      </c>
      <c r="DU522" s="136">
        <v>0</v>
      </c>
      <c r="DV522" s="136">
        <v>296.3</v>
      </c>
      <c r="DW522" s="136">
        <v>612.07500000000005</v>
      </c>
      <c r="DX522" s="136">
        <v>0</v>
      </c>
      <c r="DY522" s="136">
        <v>7203.25</v>
      </c>
      <c r="DZ522" s="136">
        <v>12738.4</v>
      </c>
      <c r="EA522" s="136">
        <v>0</v>
      </c>
      <c r="EB522" s="136">
        <v>8716.8250000000007</v>
      </c>
      <c r="EC522" s="136">
        <v>21652.85</v>
      </c>
      <c r="ED522" s="136"/>
      <c r="EE522" s="136"/>
      <c r="EF522" s="136"/>
      <c r="EG522" s="136"/>
      <c r="EH522" s="136"/>
      <c r="EI522" s="136"/>
      <c r="EJ522" s="136"/>
      <c r="EK522" s="136"/>
      <c r="EL522" s="136"/>
      <c r="EM522" s="136"/>
      <c r="EN522" s="136"/>
      <c r="EO522" s="136"/>
      <c r="EP522" s="136"/>
      <c r="ER522" s="136"/>
      <c r="ES522" s="136"/>
      <c r="ET522" s="136"/>
      <c r="EU522" s="136"/>
      <c r="EV522" s="136"/>
      <c r="EW522" s="136"/>
      <c r="EX522" s="136"/>
      <c r="EY522" s="136"/>
      <c r="EZ522" s="136"/>
      <c r="FA522" s="136"/>
      <c r="FB522" s="136"/>
      <c r="FC522" s="136"/>
      <c r="FD522" s="136"/>
      <c r="FE522" s="136"/>
      <c r="FF522" s="136"/>
      <c r="FG522" s="136"/>
      <c r="FH522" s="136"/>
      <c r="FI522" s="136"/>
      <c r="FJ522" s="136"/>
      <c r="FK522" s="136"/>
      <c r="FL522" s="136"/>
      <c r="FM522" s="136"/>
      <c r="FN522" s="136"/>
      <c r="FO522" s="136"/>
      <c r="FP522" s="136"/>
      <c r="FQ522" s="136"/>
      <c r="FR522" s="136"/>
      <c r="FS522" s="136"/>
      <c r="FT522" s="136"/>
      <c r="FU522" s="136"/>
      <c r="FV522" s="136"/>
      <c r="FW522" s="136"/>
      <c r="FX522" s="136"/>
      <c r="FY522" s="136"/>
      <c r="FZ522" s="136"/>
      <c r="GA522" s="136"/>
      <c r="GB522" s="136"/>
      <c r="GC522" s="136"/>
      <c r="GD522" s="136"/>
      <c r="GE522" s="136"/>
      <c r="GF522" s="136"/>
      <c r="GG522" s="136"/>
      <c r="GH522" s="136"/>
      <c r="GI522" s="136"/>
      <c r="GJ522" s="136"/>
      <c r="GK522" s="136"/>
      <c r="GL522" s="136"/>
      <c r="GM522" s="136"/>
      <c r="GN522" s="136"/>
      <c r="GO522" s="136"/>
      <c r="GP522" s="136"/>
      <c r="GQ522" s="136"/>
      <c r="GR522" s="136"/>
      <c r="GS522" s="136"/>
      <c r="GT522" s="136"/>
      <c r="GU522" s="136"/>
      <c r="GV522" s="136"/>
      <c r="GW522" s="136"/>
      <c r="GX522" s="136"/>
      <c r="GY522" s="136"/>
      <c r="GZ522" s="136"/>
      <c r="HA522" s="136"/>
      <c r="HB522" s="136"/>
      <c r="HC522" s="136"/>
      <c r="HD522" s="136"/>
      <c r="HE522" s="136"/>
      <c r="HF522" s="136"/>
      <c r="HG522" s="136"/>
      <c r="HH522" s="136"/>
      <c r="HI522" s="136"/>
      <c r="HJ522" s="136"/>
      <c r="HK522" s="136"/>
      <c r="HL522" s="136"/>
      <c r="HM522" s="136"/>
      <c r="HN522" s="136"/>
      <c r="HO522" s="136"/>
      <c r="HP522" s="136"/>
      <c r="HQ522" s="136"/>
      <c r="HR522" s="136"/>
      <c r="HS522" s="136"/>
      <c r="HT522" s="136"/>
      <c r="HU522" s="136"/>
      <c r="HV522" s="136"/>
      <c r="HW522" s="136"/>
      <c r="HX522" s="136"/>
      <c r="HY522" s="136"/>
      <c r="HZ522" s="136"/>
      <c r="IA522" s="136"/>
      <c r="IB522" s="136"/>
      <c r="IC522" s="136"/>
      <c r="ID522" s="136"/>
      <c r="IE522" s="136"/>
      <c r="IF522" s="136"/>
      <c r="IG522" s="136"/>
      <c r="IH522" s="136"/>
      <c r="II522" s="136"/>
      <c r="IJ522" s="136"/>
      <c r="IK522" s="136"/>
      <c r="IL522" s="136"/>
      <c r="IM522" s="136"/>
      <c r="IN522" s="136"/>
      <c r="IO522" s="136"/>
      <c r="IP522" s="136"/>
      <c r="IQ522" s="136"/>
      <c r="IR522" s="136"/>
      <c r="IS522" s="136"/>
      <c r="IT522" s="136"/>
      <c r="IU522" s="136"/>
      <c r="IV522" s="136"/>
      <c r="IW522" s="136"/>
      <c r="IX522" s="136"/>
      <c r="IY522" s="136"/>
      <c r="IZ522" s="136"/>
      <c r="JA522" s="136"/>
      <c r="JB522" s="136"/>
      <c r="JC522" s="136"/>
      <c r="JD522" s="136"/>
      <c r="JE522" s="136"/>
      <c r="JF522" s="136"/>
      <c r="JG522" s="136"/>
      <c r="JH522" s="136"/>
      <c r="JI522" s="136"/>
      <c r="JJ522" s="136"/>
      <c r="JK522" s="136"/>
      <c r="JL522" s="136"/>
      <c r="JM522" s="136"/>
      <c r="JN522" s="136"/>
      <c r="JO522" s="136"/>
      <c r="JP522" s="136"/>
      <c r="JQ522" s="136"/>
      <c r="JR522" s="136"/>
      <c r="JS522" s="136"/>
      <c r="JT522" s="136"/>
      <c r="JU522" s="136"/>
      <c r="JV522" s="136"/>
      <c r="JW522" s="136"/>
      <c r="JX522" s="136"/>
      <c r="JY522" s="136"/>
      <c r="JZ522" s="136"/>
      <c r="KA522" s="136"/>
      <c r="KB522" s="136"/>
      <c r="KC522" s="136"/>
      <c r="KD522" s="136"/>
      <c r="KE522" s="136"/>
      <c r="KF522" s="136"/>
      <c r="KG522" s="136"/>
      <c r="KH522" s="136"/>
      <c r="KI522" s="136"/>
      <c r="KJ522" s="136"/>
      <c r="KK522" s="136"/>
      <c r="KL522" s="136"/>
      <c r="KM522" s="136"/>
      <c r="KN522" s="136"/>
      <c r="KO522" s="136"/>
      <c r="KP522" s="136"/>
      <c r="KQ522" s="136"/>
      <c r="KR522" s="136"/>
      <c r="KS522" s="136"/>
      <c r="KT522" s="136"/>
      <c r="KU522" s="136"/>
      <c r="KV522" s="136"/>
      <c r="KW522" s="136"/>
      <c r="KX522" s="136"/>
      <c r="KY522" s="136"/>
      <c r="KZ522" s="136"/>
      <c r="LA522" s="136"/>
      <c r="LB522" s="136"/>
      <c r="LC522" s="136"/>
      <c r="LD522" s="136"/>
      <c r="LE522" s="136"/>
      <c r="LF522" s="136"/>
      <c r="LG522" s="136"/>
      <c r="LH522" s="136"/>
      <c r="LI522" s="136"/>
      <c r="LJ522" s="136"/>
      <c r="LK522" s="136"/>
      <c r="LL522" s="136"/>
      <c r="LM522" s="136"/>
      <c r="LN522" s="136"/>
      <c r="LO522" s="136"/>
      <c r="LP522" s="136"/>
      <c r="LQ522" s="136"/>
      <c r="LR522" s="136"/>
      <c r="LS522" s="136"/>
      <c r="LT522" s="136"/>
      <c r="LU522" s="136"/>
      <c r="LV522" s="136"/>
      <c r="LW522" s="136"/>
      <c r="LX522" s="136"/>
      <c r="LY522" s="136"/>
      <c r="LZ522" s="136"/>
      <c r="MA522" s="136"/>
      <c r="MB522" s="136"/>
      <c r="MC522" s="136"/>
      <c r="MD522" s="136"/>
      <c r="ME522" s="136"/>
      <c r="MF522" s="136"/>
      <c r="MG522" s="136"/>
      <c r="MH522" s="136"/>
      <c r="MI522" s="136"/>
      <c r="MJ522" s="136"/>
      <c r="MK522" s="136"/>
      <c r="ML522" s="136"/>
      <c r="MM522" s="136"/>
      <c r="MN522" s="136"/>
      <c r="MO522" s="136"/>
      <c r="MP522" s="136"/>
      <c r="MQ522" s="136"/>
      <c r="MR522" s="136"/>
      <c r="MS522" s="136"/>
      <c r="MT522" s="136"/>
      <c r="MU522" s="136"/>
      <c r="MV522" s="136"/>
      <c r="MW522" s="136"/>
      <c r="MX522" s="136"/>
      <c r="MY522" s="136"/>
      <c r="MZ522" s="136"/>
      <c r="NA522" s="136"/>
      <c r="NB522" s="136"/>
      <c r="NC522" s="136"/>
      <c r="ND522" s="136"/>
      <c r="NE522" s="136"/>
      <c r="NF522" s="136"/>
      <c r="NG522" s="136"/>
      <c r="NH522" s="136"/>
      <c r="NI522" s="136"/>
      <c r="NJ522" s="136"/>
      <c r="NK522" s="136"/>
      <c r="NL522" s="136"/>
      <c r="NM522" s="136"/>
      <c r="NN522" s="136"/>
      <c r="NO522" s="136"/>
      <c r="NP522" s="136"/>
      <c r="NQ522" s="136"/>
      <c r="NR522" s="136"/>
      <c r="NS522" s="136"/>
      <c r="NT522" s="136"/>
      <c r="NU522" s="136"/>
      <c r="NV522" s="136"/>
      <c r="NW522" s="136"/>
      <c r="NX522" s="136"/>
      <c r="NY522" s="136"/>
      <c r="NZ522" s="136"/>
      <c r="OA522" s="136"/>
      <c r="OB522" s="136"/>
      <c r="OC522" s="136"/>
      <c r="OD522" s="136"/>
      <c r="OE522" s="136"/>
      <c r="OF522" s="136"/>
      <c r="OG522" s="136"/>
      <c r="OH522" s="136"/>
      <c r="OI522" s="136"/>
      <c r="OJ522" s="136"/>
      <c r="OK522" s="136"/>
      <c r="OL522" s="136"/>
      <c r="OM522" s="136"/>
      <c r="ON522" s="136"/>
    </row>
    <row r="523" spans="1:404" ht="20.25" customHeight="1">
      <c r="A523" s="17">
        <v>40420</v>
      </c>
      <c r="B523" s="18" t="s">
        <v>404</v>
      </c>
      <c r="C523" s="19">
        <v>3</v>
      </c>
      <c r="D523" s="14">
        <v>-3.3843000000000001</v>
      </c>
      <c r="E523" s="15">
        <v>-60.328609999999998</v>
      </c>
      <c r="F523" s="11" t="s">
        <v>16</v>
      </c>
      <c r="G523" s="13">
        <v>5</v>
      </c>
      <c r="H523" s="11" t="s">
        <v>43</v>
      </c>
      <c r="I523" s="12" t="s">
        <v>631</v>
      </c>
      <c r="J523" s="12" t="s">
        <v>1929</v>
      </c>
      <c r="K523" s="16" t="s">
        <v>614</v>
      </c>
      <c r="L523" s="136">
        <v>1</v>
      </c>
      <c r="M523" s="20">
        <v>4.5</v>
      </c>
      <c r="N523" s="21" t="s">
        <v>15</v>
      </c>
      <c r="O523" s="20">
        <v>31.71</v>
      </c>
      <c r="P523" s="20">
        <v>55</v>
      </c>
      <c r="Q523" s="20">
        <v>0.44</v>
      </c>
      <c r="R523" s="228">
        <v>106.76666666666667</v>
      </c>
      <c r="S523" s="228">
        <v>7.836666666666666</v>
      </c>
      <c r="T523" s="228">
        <v>5.666666666666667</v>
      </c>
      <c r="U523" s="228">
        <v>1.3333333333333333</v>
      </c>
      <c r="V523" s="21" t="s">
        <v>15</v>
      </c>
      <c r="W523" s="20">
        <v>7.09</v>
      </c>
      <c r="X523" s="204" t="s">
        <v>15</v>
      </c>
      <c r="Y523" s="21" t="s">
        <v>15</v>
      </c>
      <c r="Z523" s="20">
        <v>10.25</v>
      </c>
      <c r="AA523" s="21" t="s">
        <v>15</v>
      </c>
      <c r="AB523" s="21" t="s">
        <v>15</v>
      </c>
      <c r="AC523" s="20">
        <v>24.28</v>
      </c>
      <c r="AD523" s="21" t="s">
        <v>15</v>
      </c>
      <c r="AE523" s="21" t="s">
        <v>15</v>
      </c>
      <c r="AF523" s="21" t="s">
        <v>15</v>
      </c>
      <c r="AG523" s="20">
        <v>0.01</v>
      </c>
      <c r="AH523" s="21" t="s">
        <v>15</v>
      </c>
      <c r="AI523" s="204" t="s">
        <v>15</v>
      </c>
      <c r="AJ523" s="21" t="s">
        <v>15</v>
      </c>
      <c r="AK523" s="21" t="s">
        <v>15</v>
      </c>
      <c r="AL523" s="21" t="s">
        <v>15</v>
      </c>
      <c r="AM523" s="20">
        <v>0.03</v>
      </c>
      <c r="AN523" s="20">
        <v>2.83</v>
      </c>
      <c r="AO523" s="204">
        <v>30.583333333333332</v>
      </c>
      <c r="AP523" s="204">
        <v>1</v>
      </c>
      <c r="AQ523" s="217">
        <f t="shared" si="156"/>
        <v>31.583333333333332</v>
      </c>
      <c r="AR523" s="261">
        <f t="shared" si="158"/>
        <v>0.9683377308707124</v>
      </c>
      <c r="AS523" s="204">
        <v>13.972429996246191</v>
      </c>
      <c r="AT523" s="21" t="s">
        <v>15</v>
      </c>
      <c r="AU523" s="21" t="s">
        <v>15</v>
      </c>
      <c r="AV523" s="204" t="s">
        <v>15</v>
      </c>
      <c r="AW523" s="204">
        <f t="shared" si="96"/>
        <v>1.6631197378542237</v>
      </c>
      <c r="AX523" s="20">
        <v>0.28999999999999998</v>
      </c>
      <c r="AY523" s="20">
        <v>0.06</v>
      </c>
      <c r="AZ523" s="217">
        <f t="shared" si="102"/>
        <v>9.0660071534846131E-3</v>
      </c>
      <c r="BA523" s="20">
        <v>0.23</v>
      </c>
      <c r="BB523" s="248">
        <f t="shared" si="155"/>
        <v>6.3129349269588325E-2</v>
      </c>
      <c r="BC523" s="20">
        <v>0.12</v>
      </c>
      <c r="BD523" s="206">
        <f t="shared" si="104"/>
        <v>3.4947488500459978E-2</v>
      </c>
      <c r="BE523" s="20">
        <v>92.1</v>
      </c>
      <c r="BF523" s="206">
        <f t="shared" si="157"/>
        <v>27.804682305498179</v>
      </c>
      <c r="BG523" s="217">
        <f t="shared" si="107"/>
        <v>2.735676223220276E-2</v>
      </c>
      <c r="BH523" s="21" t="s">
        <v>15</v>
      </c>
      <c r="BI523" s="21" t="s">
        <v>15</v>
      </c>
      <c r="BJ523" s="309">
        <v>16.69096</v>
      </c>
      <c r="BK523" s="309">
        <v>518849600</v>
      </c>
      <c r="BL523" s="309">
        <v>170058200</v>
      </c>
      <c r="BM523" s="309">
        <v>0.82034090000000004</v>
      </c>
      <c r="BN523" s="309">
        <v>6.9748080000000004E-2</v>
      </c>
      <c r="BO523" s="309">
        <v>5.6112370000000002E-2</v>
      </c>
      <c r="BP523" s="309">
        <v>4.9999259999999997E-2</v>
      </c>
      <c r="BQ523" s="309">
        <v>4.0300119999999999E-5</v>
      </c>
      <c r="BR523" s="309">
        <v>3.7592569999999998E-3</v>
      </c>
      <c r="BS523" s="136">
        <v>13.081690549850499</v>
      </c>
      <c r="BT523" s="136">
        <v>2.74568390846252</v>
      </c>
      <c r="BU523" s="136">
        <v>2.12245315196924E-3</v>
      </c>
      <c r="BV523" s="136">
        <v>3.4465051777487999E-4</v>
      </c>
      <c r="BW523" s="136">
        <v>2.25012091686949E-3</v>
      </c>
      <c r="BX523" s="136">
        <v>9.2233604397382596</v>
      </c>
      <c r="BY523" s="136">
        <v>1618.6997023466599</v>
      </c>
      <c r="BZ523" s="136">
        <v>1.14424297122717E-3</v>
      </c>
      <c r="CA523" s="136">
        <v>5.1642698406773404E-4</v>
      </c>
      <c r="CB523" s="136">
        <v>7380.2711021537098</v>
      </c>
      <c r="CC523" s="136">
        <v>16585.055373194598</v>
      </c>
      <c r="CD523" s="136">
        <v>1250.7818086792499</v>
      </c>
      <c r="CE523" s="136">
        <v>0</v>
      </c>
      <c r="CF523" s="136">
        <v>45.607593000000001</v>
      </c>
      <c r="CG523" s="136">
        <v>200.37320099999999</v>
      </c>
      <c r="CH523" s="136">
        <v>26.6</v>
      </c>
      <c r="CI523" s="136">
        <v>29.915172413793101</v>
      </c>
      <c r="CJ523" s="136">
        <v>28.500831024930701</v>
      </c>
      <c r="CK523" s="136">
        <v>7.9200000000000007E-2</v>
      </c>
      <c r="CL523" s="136">
        <v>9.01799999999999</v>
      </c>
      <c r="CM523" s="136">
        <v>28.591200000000001</v>
      </c>
      <c r="CN523" s="136">
        <v>0</v>
      </c>
      <c r="CO523" s="136">
        <v>33019.244443000003</v>
      </c>
      <c r="CP523" s="136">
        <v>72727.698420000001</v>
      </c>
      <c r="CQ523" s="136">
        <v>79</v>
      </c>
      <c r="CR523" s="136">
        <v>66.220689655172393</v>
      </c>
      <c r="CS523" s="136">
        <v>72.094182825484793</v>
      </c>
      <c r="CT523" s="136">
        <v>1005.5</v>
      </c>
      <c r="CU523" s="136">
        <v>1004.97724137931</v>
      </c>
      <c r="CV523" s="136">
        <v>1006.408033241</v>
      </c>
      <c r="CW523" s="136">
        <v>0.2</v>
      </c>
      <c r="CX523" s="136">
        <v>1.49172413793103</v>
      </c>
      <c r="CY523" s="136">
        <v>1.16288088642659</v>
      </c>
      <c r="CZ523" s="136">
        <v>37</v>
      </c>
      <c r="DA523" s="136">
        <v>101.379310344828</v>
      </c>
      <c r="DB523" s="136">
        <v>138.29085872576201</v>
      </c>
      <c r="DC523" s="136">
        <v>0</v>
      </c>
      <c r="DD523" s="136">
        <v>3706.05</v>
      </c>
      <c r="DE523" s="136">
        <v>7695.2</v>
      </c>
      <c r="DF523" s="136">
        <v>0</v>
      </c>
      <c r="DG523" s="136">
        <v>34329.324999999997</v>
      </c>
      <c r="DH523" s="136">
        <v>75267.024999999994</v>
      </c>
      <c r="DI523" s="136">
        <v>435.47500000000002</v>
      </c>
      <c r="DJ523" s="136">
        <v>66705.274999999994</v>
      </c>
      <c r="DK523" s="136">
        <v>164871.6</v>
      </c>
      <c r="DL523" s="136">
        <v>399.57499999999999</v>
      </c>
      <c r="DM523" s="136">
        <v>60521.4</v>
      </c>
      <c r="DN523" s="136">
        <v>150494.32500000001</v>
      </c>
      <c r="DO523" s="136">
        <v>0</v>
      </c>
      <c r="DP523" s="136">
        <v>2011.7349999999999</v>
      </c>
      <c r="DQ523" s="136">
        <v>4224.1949999999997</v>
      </c>
      <c r="DR523" s="136">
        <v>0</v>
      </c>
      <c r="DS523" s="136">
        <v>57.106000000000002</v>
      </c>
      <c r="DT523" s="136">
        <v>118.351</v>
      </c>
      <c r="DU523" s="136">
        <v>0</v>
      </c>
      <c r="DV523" s="136">
        <v>296.3</v>
      </c>
      <c r="DW523" s="136">
        <v>612.07500000000005</v>
      </c>
      <c r="DX523" s="136">
        <v>0</v>
      </c>
      <c r="DY523" s="136">
        <v>7203.25</v>
      </c>
      <c r="DZ523" s="136">
        <v>12738.4</v>
      </c>
      <c r="EA523" s="136">
        <v>0</v>
      </c>
      <c r="EB523" s="136">
        <v>8716.8250000000007</v>
      </c>
      <c r="EC523" s="136">
        <v>21652.85</v>
      </c>
      <c r="ED523" s="136"/>
      <c r="EE523" s="136"/>
      <c r="EF523" s="136"/>
      <c r="EG523" s="136"/>
      <c r="EH523" s="136"/>
      <c r="EI523" s="136"/>
      <c r="EJ523" s="136"/>
      <c r="EK523" s="136"/>
      <c r="EL523" s="136"/>
      <c r="EM523" s="136"/>
      <c r="EN523" s="136"/>
      <c r="EO523" s="136"/>
      <c r="EP523" s="136"/>
      <c r="ER523" s="136"/>
      <c r="ES523" s="136"/>
      <c r="ET523" s="136"/>
      <c r="EU523" s="136"/>
      <c r="EV523" s="136"/>
      <c r="EW523" s="136"/>
      <c r="EX523" s="136"/>
      <c r="EY523" s="136"/>
      <c r="EZ523" s="136"/>
      <c r="FA523" s="136"/>
      <c r="FB523" s="136"/>
      <c r="FC523" s="136"/>
      <c r="FD523" s="136"/>
      <c r="FE523" s="136"/>
      <c r="FF523" s="136"/>
      <c r="FG523" s="136"/>
      <c r="FH523" s="136"/>
      <c r="FI523" s="136"/>
      <c r="FJ523" s="136"/>
      <c r="FK523" s="136"/>
      <c r="FL523" s="136"/>
      <c r="FM523" s="136"/>
      <c r="FN523" s="136"/>
      <c r="FO523" s="136"/>
      <c r="FP523" s="136"/>
      <c r="FQ523" s="136"/>
      <c r="FR523" s="136"/>
      <c r="FS523" s="136"/>
      <c r="FT523" s="136"/>
      <c r="FU523" s="136"/>
      <c r="FV523" s="136"/>
      <c r="FW523" s="136"/>
      <c r="FX523" s="136"/>
      <c r="FY523" s="136"/>
      <c r="FZ523" s="136"/>
      <c r="GA523" s="136"/>
      <c r="GB523" s="136"/>
      <c r="GC523" s="136"/>
      <c r="GD523" s="136"/>
      <c r="GE523" s="136"/>
      <c r="GF523" s="136"/>
      <c r="GG523" s="136"/>
      <c r="GH523" s="136"/>
      <c r="GI523" s="136"/>
      <c r="GJ523" s="136"/>
      <c r="GK523" s="136"/>
      <c r="GL523" s="136"/>
      <c r="GM523" s="136"/>
      <c r="GN523" s="136"/>
      <c r="GO523" s="136"/>
      <c r="GP523" s="136"/>
      <c r="GQ523" s="136"/>
      <c r="GR523" s="136"/>
      <c r="GS523" s="136"/>
      <c r="GT523" s="136"/>
      <c r="GU523" s="136"/>
      <c r="GV523" s="136"/>
      <c r="GW523" s="136"/>
      <c r="GX523" s="136"/>
      <c r="GY523" s="136"/>
      <c r="GZ523" s="136"/>
      <c r="HA523" s="136"/>
      <c r="HB523" s="136"/>
      <c r="HC523" s="136"/>
      <c r="HD523" s="136"/>
      <c r="HE523" s="136"/>
      <c r="HF523" s="136"/>
      <c r="HG523" s="136"/>
      <c r="HH523" s="136"/>
      <c r="HI523" s="136"/>
      <c r="HJ523" s="136"/>
      <c r="HK523" s="136"/>
      <c r="HL523" s="136"/>
      <c r="HM523" s="136"/>
      <c r="HN523" s="136"/>
      <c r="HO523" s="136"/>
      <c r="HP523" s="136"/>
      <c r="HQ523" s="136"/>
      <c r="HR523" s="136"/>
      <c r="HS523" s="136"/>
      <c r="HT523" s="136"/>
      <c r="HU523" s="136"/>
      <c r="HV523" s="136"/>
      <c r="HW523" s="136"/>
      <c r="HX523" s="136"/>
      <c r="HY523" s="136"/>
      <c r="HZ523" s="136"/>
      <c r="IA523" s="136"/>
      <c r="IB523" s="136"/>
      <c r="IC523" s="136"/>
      <c r="ID523" s="136"/>
      <c r="IE523" s="136"/>
      <c r="IF523" s="136"/>
      <c r="IG523" s="136"/>
      <c r="IH523" s="136"/>
      <c r="II523" s="136"/>
      <c r="IJ523" s="136"/>
      <c r="IK523" s="136"/>
      <c r="IL523" s="136"/>
      <c r="IM523" s="136"/>
      <c r="IN523" s="136"/>
      <c r="IO523" s="136"/>
      <c r="IP523" s="136"/>
      <c r="IQ523" s="136"/>
      <c r="IR523" s="136"/>
      <c r="IS523" s="136"/>
      <c r="IT523" s="136"/>
      <c r="IU523" s="136"/>
      <c r="IV523" s="136"/>
      <c r="IW523" s="136"/>
      <c r="IX523" s="136"/>
      <c r="IY523" s="136"/>
      <c r="IZ523" s="136"/>
      <c r="JA523" s="136"/>
      <c r="JB523" s="136"/>
      <c r="JC523" s="136"/>
      <c r="JD523" s="136"/>
      <c r="JE523" s="136"/>
      <c r="JF523" s="136"/>
      <c r="JG523" s="136"/>
      <c r="JH523" s="136"/>
      <c r="JI523" s="136"/>
      <c r="JJ523" s="136"/>
      <c r="JK523" s="136"/>
      <c r="JL523" s="136"/>
      <c r="JM523" s="136"/>
      <c r="JN523" s="136"/>
      <c r="JO523" s="136"/>
      <c r="JP523" s="136"/>
      <c r="JQ523" s="136"/>
      <c r="JR523" s="136"/>
      <c r="JS523" s="136"/>
      <c r="JT523" s="136"/>
      <c r="JU523" s="136"/>
      <c r="JV523" s="136"/>
      <c r="JW523" s="136"/>
      <c r="JX523" s="136"/>
      <c r="JY523" s="136"/>
      <c r="JZ523" s="136"/>
      <c r="KA523" s="136"/>
      <c r="KB523" s="136"/>
      <c r="KC523" s="136"/>
      <c r="KD523" s="136"/>
      <c r="KE523" s="136"/>
      <c r="KF523" s="136"/>
      <c r="KG523" s="136"/>
      <c r="KH523" s="136"/>
      <c r="KI523" s="136"/>
      <c r="KJ523" s="136"/>
      <c r="KK523" s="136"/>
      <c r="KL523" s="136"/>
      <c r="KM523" s="136"/>
      <c r="KN523" s="136"/>
      <c r="KO523" s="136"/>
      <c r="KP523" s="136"/>
      <c r="KQ523" s="136"/>
      <c r="KR523" s="136"/>
      <c r="KS523" s="136"/>
      <c r="KT523" s="136"/>
      <c r="KU523" s="136"/>
      <c r="KV523" s="136"/>
      <c r="KW523" s="136"/>
      <c r="KX523" s="136"/>
      <c r="KY523" s="136"/>
      <c r="KZ523" s="136"/>
      <c r="LA523" s="136"/>
      <c r="LB523" s="136"/>
      <c r="LC523" s="136"/>
      <c r="LD523" s="136"/>
      <c r="LE523" s="136"/>
      <c r="LF523" s="136"/>
      <c r="LG523" s="136"/>
      <c r="LH523" s="136"/>
      <c r="LI523" s="136"/>
      <c r="LJ523" s="136"/>
      <c r="LK523" s="136"/>
      <c r="LL523" s="136"/>
      <c r="LM523" s="136"/>
      <c r="LN523" s="136"/>
      <c r="LO523" s="136"/>
      <c r="LP523" s="136"/>
      <c r="LQ523" s="136"/>
      <c r="LR523" s="136"/>
      <c r="LS523" s="136"/>
      <c r="LT523" s="136"/>
      <c r="LU523" s="136"/>
      <c r="LV523" s="136"/>
      <c r="LW523" s="136"/>
      <c r="LX523" s="136"/>
      <c r="LY523" s="136"/>
      <c r="LZ523" s="136"/>
      <c r="MA523" s="136"/>
      <c r="MB523" s="136"/>
      <c r="MC523" s="136"/>
      <c r="MD523" s="136"/>
      <c r="ME523" s="136"/>
      <c r="MF523" s="136"/>
      <c r="MG523" s="136"/>
      <c r="MH523" s="136"/>
      <c r="MI523" s="136"/>
      <c r="MJ523" s="136"/>
      <c r="MK523" s="136"/>
      <c r="ML523" s="136"/>
      <c r="MM523" s="136"/>
      <c r="MN523" s="136"/>
      <c r="MO523" s="136"/>
      <c r="MP523" s="136"/>
      <c r="MQ523" s="136"/>
      <c r="MR523" s="136"/>
      <c r="MS523" s="136"/>
      <c r="MT523" s="136"/>
      <c r="MU523" s="136"/>
      <c r="MV523" s="136"/>
      <c r="MW523" s="136"/>
      <c r="MX523" s="136"/>
      <c r="MY523" s="136"/>
      <c r="MZ523" s="136"/>
      <c r="NA523" s="136"/>
      <c r="NB523" s="136"/>
      <c r="NC523" s="136"/>
      <c r="ND523" s="136"/>
      <c r="NE523" s="136"/>
      <c r="NF523" s="136"/>
      <c r="NG523" s="136"/>
      <c r="NH523" s="136"/>
      <c r="NI523" s="136"/>
      <c r="NJ523" s="136"/>
      <c r="NK523" s="136"/>
      <c r="NL523" s="136"/>
      <c r="NM523" s="136"/>
      <c r="NN523" s="136"/>
      <c r="NO523" s="136"/>
      <c r="NP523" s="136"/>
      <c r="NQ523" s="136"/>
      <c r="NR523" s="136"/>
      <c r="NS523" s="136"/>
      <c r="NT523" s="136"/>
      <c r="NU523" s="136"/>
      <c r="NV523" s="136"/>
      <c r="NW523" s="136"/>
      <c r="NX523" s="136"/>
      <c r="NY523" s="136"/>
      <c r="NZ523" s="136"/>
      <c r="OA523" s="136"/>
      <c r="OB523" s="136"/>
      <c r="OC523" s="136"/>
      <c r="OD523" s="136"/>
      <c r="OE523" s="136"/>
      <c r="OF523" s="136"/>
      <c r="OG523" s="136"/>
      <c r="OH523" s="136"/>
      <c r="OI523" s="136"/>
      <c r="OJ523" s="136"/>
      <c r="OK523" s="136"/>
      <c r="OL523" s="136"/>
      <c r="OM523" s="136"/>
      <c r="ON523" s="136"/>
    </row>
    <row r="524" spans="1:404" ht="20.25" customHeight="1">
      <c r="A524" s="25">
        <v>40420</v>
      </c>
      <c r="B524" s="26" t="s">
        <v>84</v>
      </c>
      <c r="C524" s="27">
        <v>3</v>
      </c>
      <c r="D524" s="14">
        <v>-3.3843000000000001</v>
      </c>
      <c r="E524" s="23">
        <v>-60.328609999999998</v>
      </c>
      <c r="F524" s="11" t="s">
        <v>16</v>
      </c>
      <c r="G524" s="13">
        <v>5</v>
      </c>
      <c r="H524" s="11" t="s">
        <v>43</v>
      </c>
      <c r="I524" s="12" t="s">
        <v>632</v>
      </c>
      <c r="J524" s="12" t="s">
        <v>1929</v>
      </c>
      <c r="K524" s="24" t="s">
        <v>614</v>
      </c>
      <c r="L524" s="136">
        <v>1</v>
      </c>
      <c r="M524" s="28">
        <v>4.5</v>
      </c>
      <c r="N524" s="28">
        <v>0.7</v>
      </c>
      <c r="O524" s="28">
        <v>31.66</v>
      </c>
      <c r="P524" s="28">
        <v>55.33</v>
      </c>
      <c r="Q524" s="28">
        <v>0.47</v>
      </c>
      <c r="R524" s="28">
        <v>113.9</v>
      </c>
      <c r="S524" s="28">
        <v>8.36</v>
      </c>
      <c r="T524" s="28">
        <v>5.7</v>
      </c>
      <c r="U524" s="28">
        <v>1.3</v>
      </c>
      <c r="V524" s="21" t="s">
        <v>15</v>
      </c>
      <c r="W524" s="28">
        <v>7.08</v>
      </c>
      <c r="X524" s="205">
        <v>2.37269613</v>
      </c>
      <c r="Y524" s="29" t="s">
        <v>15</v>
      </c>
      <c r="Z524" s="28">
        <v>10.5</v>
      </c>
      <c r="AA524" s="28">
        <v>7.64</v>
      </c>
      <c r="AB524" s="29" t="s">
        <v>15</v>
      </c>
      <c r="AC524" s="28">
        <v>24.59</v>
      </c>
      <c r="AD524" s="29" t="s">
        <v>15</v>
      </c>
      <c r="AE524" s="29" t="s">
        <v>15</v>
      </c>
      <c r="AF524" s="28">
        <v>1.36</v>
      </c>
      <c r="AG524" s="28">
        <v>0.01</v>
      </c>
      <c r="AH524" s="28">
        <v>1.1599999999999999</v>
      </c>
      <c r="AI524" s="205">
        <v>6.76</v>
      </c>
      <c r="AJ524" s="28">
        <v>1.02</v>
      </c>
      <c r="AK524" s="28">
        <v>1.84</v>
      </c>
      <c r="AL524" s="28">
        <v>0.84</v>
      </c>
      <c r="AM524" s="28">
        <v>0.01</v>
      </c>
      <c r="AN524" s="28">
        <v>1.65</v>
      </c>
      <c r="AO524" s="205">
        <v>37.382617413336519</v>
      </c>
      <c r="AP524" s="205">
        <v>1</v>
      </c>
      <c r="AQ524" s="217">
        <f t="shared" si="156"/>
        <v>38.382617413336519</v>
      </c>
      <c r="AR524" s="261">
        <f t="shared" si="158"/>
        <v>0.97394653967364564</v>
      </c>
      <c r="AS524" s="28">
        <v>5.72</v>
      </c>
      <c r="AT524" s="29" t="s">
        <v>15</v>
      </c>
      <c r="AU524" s="29" t="s">
        <v>15</v>
      </c>
      <c r="AV524" s="205">
        <v>5.0299530700000004</v>
      </c>
      <c r="AW524" s="204">
        <f t="shared" si="96"/>
        <v>0.55437324595140791</v>
      </c>
      <c r="AX524" s="28">
        <v>0.4</v>
      </c>
      <c r="AY524" s="28">
        <v>0.05</v>
      </c>
      <c r="AZ524" s="217">
        <f t="shared" si="102"/>
        <v>7.5550059612371793E-3</v>
      </c>
      <c r="BA524" s="28">
        <v>0.35</v>
      </c>
      <c r="BB524" s="248">
        <f t="shared" si="155"/>
        <v>9.6066401062416998E-2</v>
      </c>
      <c r="BC524" s="28">
        <v>0.1</v>
      </c>
      <c r="BD524" s="206">
        <f t="shared" si="104"/>
        <v>2.9122907083716652E-2</v>
      </c>
      <c r="BE524" s="28">
        <v>54.81</v>
      </c>
      <c r="BF524" s="206">
        <f t="shared" si="157"/>
        <v>16.546955886692242</v>
      </c>
      <c r="BG524" s="217">
        <f t="shared" si="107"/>
        <v>1.3367619744067584E-2</v>
      </c>
      <c r="BH524" s="29" t="s">
        <v>15</v>
      </c>
      <c r="BI524" s="29" t="s">
        <v>15</v>
      </c>
      <c r="BJ524" s="309">
        <v>16.69096</v>
      </c>
      <c r="BK524" s="309">
        <v>518849600</v>
      </c>
      <c r="BL524" s="309">
        <v>170058200</v>
      </c>
      <c r="BM524" s="309">
        <v>0.82034090000000004</v>
      </c>
      <c r="BN524" s="309">
        <v>6.9748080000000004E-2</v>
      </c>
      <c r="BO524" s="309">
        <v>5.6112370000000002E-2</v>
      </c>
      <c r="BP524" s="309">
        <v>4.9999259999999997E-2</v>
      </c>
      <c r="BQ524" s="309">
        <v>4.0300119999999999E-5</v>
      </c>
      <c r="BR524" s="309">
        <v>3.7592569999999998E-3</v>
      </c>
      <c r="BS524" s="136">
        <v>13.081690549850499</v>
      </c>
      <c r="BT524" s="136">
        <v>2.74568390846252</v>
      </c>
      <c r="BU524" s="136">
        <v>2.12245315196924E-3</v>
      </c>
      <c r="BV524" s="136">
        <v>3.4465051777487999E-4</v>
      </c>
      <c r="BW524" s="136">
        <v>2.25012091686949E-3</v>
      </c>
      <c r="BX524" s="136">
        <v>9.2233604397382596</v>
      </c>
      <c r="BY524" s="136">
        <v>1778.22811734019</v>
      </c>
      <c r="BZ524" s="136">
        <v>0</v>
      </c>
      <c r="CA524" s="136">
        <v>5.1642698406773404E-4</v>
      </c>
      <c r="CB524" s="136">
        <v>7380.2711021537098</v>
      </c>
      <c r="CC524" s="136">
        <v>16585.055373194598</v>
      </c>
      <c r="CD524" s="136">
        <v>1250.7818086792499</v>
      </c>
      <c r="CE524" s="136">
        <v>0</v>
      </c>
      <c r="CF524" s="136">
        <v>45.607593000000001</v>
      </c>
      <c r="CG524" s="136">
        <v>200.37320099999999</v>
      </c>
      <c r="CH524" s="136">
        <v>25.5</v>
      </c>
      <c r="CI524" s="136">
        <v>29.919310344827601</v>
      </c>
      <c r="CJ524" s="136">
        <v>28.508587257617702</v>
      </c>
      <c r="CK524" s="136">
        <v>8.2799999999999999E-2</v>
      </c>
      <c r="CL524" s="136">
        <v>8.9136000000000006</v>
      </c>
      <c r="CM524" s="136">
        <v>28.551600000000001</v>
      </c>
      <c r="CN524" s="136">
        <v>0</v>
      </c>
      <c r="CO524" s="136">
        <v>33019.244443000003</v>
      </c>
      <c r="CP524" s="136">
        <v>72727.698420000001</v>
      </c>
      <c r="CQ524" s="136">
        <v>85</v>
      </c>
      <c r="CR524" s="136">
        <v>66.255172413793105</v>
      </c>
      <c r="CS524" s="136">
        <v>72.083102493074804</v>
      </c>
      <c r="CT524" s="136">
        <v>1005</v>
      </c>
      <c r="CU524" s="136">
        <v>1004.97931034483</v>
      </c>
      <c r="CV524" s="136">
        <v>1006.39556786704</v>
      </c>
      <c r="CW524" s="136">
        <v>0</v>
      </c>
      <c r="CX524" s="136">
        <v>1.48068965517241</v>
      </c>
      <c r="CY524" s="136">
        <v>1.16288088642659</v>
      </c>
      <c r="CZ524" s="136">
        <v>63</v>
      </c>
      <c r="DA524" s="136">
        <v>101.965517241379</v>
      </c>
      <c r="DB524" s="136">
        <v>138.445983379501</v>
      </c>
      <c r="DC524" s="136">
        <v>0</v>
      </c>
      <c r="DD524" s="136">
        <v>3706.05</v>
      </c>
      <c r="DE524" s="136">
        <v>7695.2</v>
      </c>
      <c r="DF524" s="136">
        <v>0</v>
      </c>
      <c r="DG524" s="136">
        <v>34329.324999999997</v>
      </c>
      <c r="DH524" s="136">
        <v>75267.024999999994</v>
      </c>
      <c r="DI524" s="136">
        <v>448.4</v>
      </c>
      <c r="DJ524" s="136">
        <v>66716.324999999997</v>
      </c>
      <c r="DK524" s="136">
        <v>164896.625</v>
      </c>
      <c r="DL524" s="136">
        <v>412.2</v>
      </c>
      <c r="DM524" s="136">
        <v>60541.574999999997</v>
      </c>
      <c r="DN524" s="136">
        <v>150561.35</v>
      </c>
      <c r="DO524" s="136">
        <v>0</v>
      </c>
      <c r="DP524" s="136">
        <v>2011.7349999999999</v>
      </c>
      <c r="DQ524" s="136">
        <v>4224.1949999999997</v>
      </c>
      <c r="DR524" s="136">
        <v>0</v>
      </c>
      <c r="DS524" s="136">
        <v>57.106000000000002</v>
      </c>
      <c r="DT524" s="136">
        <v>118.351</v>
      </c>
      <c r="DU524" s="136">
        <v>0</v>
      </c>
      <c r="DV524" s="136">
        <v>296.3</v>
      </c>
      <c r="DW524" s="136">
        <v>612.07500000000005</v>
      </c>
      <c r="DX524" s="136">
        <v>0</v>
      </c>
      <c r="DY524" s="136">
        <v>7203.25</v>
      </c>
      <c r="DZ524" s="136">
        <v>12738.4</v>
      </c>
      <c r="EA524" s="136">
        <v>0</v>
      </c>
      <c r="EB524" s="136">
        <v>8716.8250000000007</v>
      </c>
      <c r="EC524" s="136">
        <v>21652.85</v>
      </c>
      <c r="ED524" s="136"/>
      <c r="EE524" s="136"/>
      <c r="EF524" s="136"/>
      <c r="EG524" s="136"/>
      <c r="EH524" s="136"/>
      <c r="EI524" s="136"/>
      <c r="EJ524" s="136"/>
      <c r="EK524" s="136"/>
      <c r="EL524" s="136"/>
      <c r="EM524" s="136"/>
      <c r="EN524" s="136"/>
      <c r="EO524" s="136"/>
      <c r="EP524" s="136"/>
      <c r="ER524" s="136"/>
      <c r="ES524" s="136"/>
      <c r="ET524" s="136"/>
      <c r="EU524" s="136"/>
      <c r="EV524" s="136"/>
      <c r="EW524" s="136"/>
      <c r="EX524" s="136"/>
      <c r="EY524" s="136"/>
      <c r="EZ524" s="136"/>
      <c r="FA524" s="136"/>
      <c r="FB524" s="136"/>
      <c r="FC524" s="136"/>
      <c r="FD524" s="136"/>
      <c r="FE524" s="136"/>
      <c r="FF524" s="136"/>
      <c r="FG524" s="136"/>
      <c r="FH524" s="136"/>
      <c r="FI524" s="136"/>
      <c r="FJ524" s="136"/>
      <c r="FK524" s="136"/>
      <c r="FL524" s="136"/>
      <c r="FM524" s="136"/>
      <c r="FN524" s="136"/>
      <c r="FO524" s="136"/>
      <c r="FP524" s="136"/>
      <c r="FQ524" s="136"/>
      <c r="FR524" s="136"/>
      <c r="FS524" s="136"/>
      <c r="FT524" s="136"/>
      <c r="FU524" s="136"/>
      <c r="FV524" s="136"/>
      <c r="FW524" s="136"/>
      <c r="FX524" s="136"/>
      <c r="FY524" s="136"/>
      <c r="FZ524" s="136"/>
      <c r="GA524" s="136"/>
      <c r="GB524" s="136"/>
      <c r="GC524" s="136"/>
      <c r="GD524" s="136"/>
      <c r="GE524" s="136"/>
      <c r="GF524" s="136"/>
      <c r="GG524" s="136"/>
      <c r="GH524" s="136"/>
      <c r="GI524" s="136"/>
      <c r="GJ524" s="136"/>
      <c r="GK524" s="136"/>
      <c r="GL524" s="136"/>
      <c r="GM524" s="136"/>
      <c r="GN524" s="136"/>
      <c r="GO524" s="136"/>
      <c r="GP524" s="136"/>
      <c r="GQ524" s="136"/>
      <c r="GR524" s="136"/>
      <c r="GS524" s="136"/>
      <c r="GT524" s="136"/>
      <c r="GU524" s="136"/>
      <c r="GV524" s="136"/>
      <c r="GW524" s="136"/>
      <c r="GX524" s="136"/>
      <c r="GY524" s="136"/>
      <c r="GZ524" s="136"/>
      <c r="HA524" s="136"/>
      <c r="HB524" s="136"/>
      <c r="HC524" s="136"/>
      <c r="HD524" s="136"/>
      <c r="HE524" s="136"/>
      <c r="HF524" s="136"/>
      <c r="HG524" s="136"/>
      <c r="HH524" s="136"/>
      <c r="HI524" s="136"/>
      <c r="HJ524" s="136"/>
      <c r="HK524" s="136"/>
      <c r="HL524" s="136"/>
      <c r="HM524" s="136"/>
      <c r="HN524" s="136"/>
      <c r="HO524" s="136"/>
      <c r="HP524" s="136"/>
      <c r="HQ524" s="136"/>
      <c r="HR524" s="136"/>
      <c r="HS524" s="136"/>
      <c r="HT524" s="136"/>
      <c r="HU524" s="136"/>
      <c r="HV524" s="136"/>
      <c r="HW524" s="136"/>
      <c r="HX524" s="136"/>
      <c r="HY524" s="136"/>
      <c r="HZ524" s="136"/>
      <c r="IA524" s="136"/>
      <c r="IB524" s="136"/>
      <c r="IC524" s="136"/>
      <c r="ID524" s="136"/>
      <c r="IE524" s="136"/>
      <c r="IF524" s="136"/>
      <c r="IG524" s="136"/>
      <c r="IH524" s="136"/>
      <c r="II524" s="136"/>
      <c r="IJ524" s="136"/>
      <c r="IK524" s="136"/>
      <c r="IL524" s="136"/>
      <c r="IM524" s="136"/>
      <c r="IN524" s="136"/>
      <c r="IO524" s="136"/>
      <c r="IP524" s="136"/>
      <c r="IQ524" s="136"/>
      <c r="IR524" s="136"/>
      <c r="IS524" s="136"/>
      <c r="IT524" s="136"/>
      <c r="IU524" s="136"/>
      <c r="IV524" s="136"/>
      <c r="IW524" s="136"/>
      <c r="IX524" s="136"/>
      <c r="IY524" s="136"/>
      <c r="IZ524" s="136"/>
      <c r="JA524" s="136"/>
      <c r="JB524" s="136"/>
      <c r="JC524" s="136"/>
      <c r="JD524" s="136"/>
      <c r="JE524" s="136"/>
      <c r="JF524" s="136"/>
      <c r="JG524" s="136"/>
      <c r="JH524" s="136"/>
      <c r="JI524" s="136"/>
      <c r="JJ524" s="136"/>
      <c r="JK524" s="136"/>
      <c r="JL524" s="136"/>
      <c r="JM524" s="136"/>
      <c r="JN524" s="136"/>
      <c r="JO524" s="136"/>
      <c r="JP524" s="136"/>
      <c r="JQ524" s="136"/>
      <c r="JR524" s="136"/>
      <c r="JS524" s="136"/>
      <c r="JT524" s="136"/>
      <c r="JU524" s="136"/>
      <c r="JV524" s="136"/>
      <c r="JW524" s="136"/>
      <c r="JX524" s="136"/>
      <c r="JY524" s="136"/>
      <c r="JZ524" s="136"/>
      <c r="KA524" s="136"/>
      <c r="KB524" s="136"/>
      <c r="KC524" s="136"/>
      <c r="KD524" s="136"/>
      <c r="KE524" s="136"/>
      <c r="KF524" s="136"/>
      <c r="KG524" s="136"/>
      <c r="KH524" s="136"/>
      <c r="KI524" s="136"/>
      <c r="KJ524" s="136"/>
      <c r="KK524" s="136"/>
      <c r="KL524" s="136"/>
      <c r="KM524" s="136"/>
      <c r="KN524" s="136"/>
      <c r="KO524" s="136"/>
      <c r="KP524" s="136"/>
      <c r="KQ524" s="136"/>
      <c r="KR524" s="136"/>
      <c r="KS524" s="136"/>
      <c r="KT524" s="136"/>
      <c r="KU524" s="136"/>
      <c r="KV524" s="136"/>
      <c r="KW524" s="136"/>
      <c r="KX524" s="136"/>
      <c r="KY524" s="136"/>
      <c r="KZ524" s="136"/>
      <c r="LA524" s="136"/>
      <c r="LB524" s="136"/>
      <c r="LC524" s="136"/>
      <c r="LD524" s="136"/>
      <c r="LE524" s="136"/>
      <c r="LF524" s="136"/>
      <c r="LG524" s="136"/>
      <c r="LH524" s="136"/>
      <c r="LI524" s="136"/>
      <c r="LJ524" s="136"/>
      <c r="LK524" s="136"/>
      <c r="LL524" s="136"/>
      <c r="LM524" s="136"/>
      <c r="LN524" s="136"/>
      <c r="LO524" s="136"/>
      <c r="LP524" s="136"/>
      <c r="LQ524" s="136"/>
      <c r="LR524" s="136"/>
      <c r="LS524" s="136"/>
      <c r="LT524" s="136"/>
      <c r="LU524" s="136"/>
      <c r="LV524" s="136"/>
      <c r="LW524" s="136"/>
      <c r="LX524" s="136"/>
      <c r="LY524" s="136"/>
      <c r="LZ524" s="136"/>
      <c r="MA524" s="136"/>
      <c r="MB524" s="136"/>
      <c r="MC524" s="136"/>
      <c r="MD524" s="136"/>
      <c r="ME524" s="136"/>
      <c r="MF524" s="136"/>
      <c r="MG524" s="136"/>
      <c r="MH524" s="136"/>
      <c r="MI524" s="136"/>
      <c r="MJ524" s="136"/>
      <c r="MK524" s="136"/>
      <c r="ML524" s="136"/>
      <c r="MM524" s="136"/>
      <c r="MN524" s="136"/>
      <c r="MO524" s="136"/>
      <c r="MP524" s="136"/>
      <c r="MQ524" s="136"/>
      <c r="MR524" s="136"/>
      <c r="MS524" s="136"/>
      <c r="MT524" s="136"/>
      <c r="MU524" s="136"/>
      <c r="MV524" s="136"/>
      <c r="MW524" s="136"/>
      <c r="MX524" s="136"/>
      <c r="MY524" s="136"/>
      <c r="MZ524" s="136"/>
      <c r="NA524" s="136"/>
      <c r="NB524" s="136"/>
      <c r="NC524" s="136"/>
      <c r="ND524" s="136"/>
      <c r="NE524" s="136"/>
      <c r="NF524" s="136"/>
      <c r="NG524" s="136"/>
      <c r="NH524" s="136"/>
      <c r="NI524" s="136"/>
      <c r="NJ524" s="136"/>
      <c r="NK524" s="136"/>
      <c r="NL524" s="136"/>
      <c r="NM524" s="136"/>
      <c r="NN524" s="136"/>
      <c r="NO524" s="136"/>
      <c r="NP524" s="136"/>
      <c r="NQ524" s="136"/>
      <c r="NR524" s="136"/>
      <c r="NS524" s="136"/>
      <c r="NT524" s="136"/>
      <c r="NU524" s="136"/>
      <c r="NV524" s="136"/>
      <c r="NW524" s="136"/>
      <c r="NX524" s="136"/>
      <c r="NY524" s="136"/>
      <c r="NZ524" s="136"/>
      <c r="OA524" s="136"/>
      <c r="OB524" s="136"/>
      <c r="OC524" s="136"/>
      <c r="OD524" s="136"/>
      <c r="OE524" s="136"/>
      <c r="OF524" s="136"/>
      <c r="OG524" s="136"/>
      <c r="OH524" s="136"/>
      <c r="OI524" s="136"/>
      <c r="OJ524" s="136"/>
      <c r="OK524" s="136"/>
      <c r="OL524" s="136"/>
      <c r="OM524" s="136"/>
      <c r="ON524" s="136"/>
    </row>
    <row r="525" spans="1:404" ht="20.25" customHeight="1">
      <c r="A525" s="17">
        <v>40420</v>
      </c>
      <c r="B525" s="18" t="s">
        <v>634</v>
      </c>
      <c r="C525" s="19">
        <v>1</v>
      </c>
      <c r="D525" s="14">
        <v>-3.3682799999999999</v>
      </c>
      <c r="E525" s="15">
        <v>-60.193199999999997</v>
      </c>
      <c r="F525" s="11" t="s">
        <v>29</v>
      </c>
      <c r="G525" s="13">
        <v>18</v>
      </c>
      <c r="H525" s="11" t="s">
        <v>30</v>
      </c>
      <c r="I525" s="12" t="s">
        <v>633</v>
      </c>
      <c r="J525" s="12" t="s">
        <v>1929</v>
      </c>
      <c r="K525" s="16" t="s">
        <v>614</v>
      </c>
      <c r="L525" s="136">
        <v>0</v>
      </c>
      <c r="M525" s="21" t="s">
        <v>15</v>
      </c>
      <c r="N525" s="20">
        <v>0.5</v>
      </c>
      <c r="O525" s="20">
        <v>30.55</v>
      </c>
      <c r="P525" s="20">
        <v>50</v>
      </c>
      <c r="Q525" s="21" t="s">
        <v>15</v>
      </c>
      <c r="R525" s="21" t="s">
        <v>15</v>
      </c>
      <c r="S525" s="21" t="s">
        <v>15</v>
      </c>
      <c r="T525" s="21" t="s">
        <v>15</v>
      </c>
      <c r="U525" s="21" t="s">
        <v>15</v>
      </c>
      <c r="V525" s="21" t="s">
        <v>15</v>
      </c>
      <c r="W525" s="21" t="s">
        <v>15</v>
      </c>
      <c r="X525" s="204">
        <v>2.4465806699999999</v>
      </c>
      <c r="Y525" s="21" t="s">
        <v>15</v>
      </c>
      <c r="Z525" s="20">
        <v>12.25</v>
      </c>
      <c r="AA525" s="20">
        <v>15.42</v>
      </c>
      <c r="AB525" s="21" t="s">
        <v>15</v>
      </c>
      <c r="AC525" s="20">
        <v>21.17</v>
      </c>
      <c r="AD525" s="21" t="s">
        <v>15</v>
      </c>
      <c r="AE525" s="178" t="s">
        <v>1900</v>
      </c>
      <c r="AF525" s="20">
        <v>1.21</v>
      </c>
      <c r="AG525" s="21" t="s">
        <v>15</v>
      </c>
      <c r="AH525" s="20">
        <v>0.98</v>
      </c>
      <c r="AI525" s="204">
        <v>5.94</v>
      </c>
      <c r="AJ525" s="20">
        <v>0.88</v>
      </c>
      <c r="AK525" s="20">
        <v>1.64</v>
      </c>
      <c r="AL525" s="20">
        <v>0.89</v>
      </c>
      <c r="AM525" s="21" t="s">
        <v>15</v>
      </c>
      <c r="AN525" s="21" t="s">
        <v>15</v>
      </c>
      <c r="AO525" s="204">
        <v>17.103610877919778</v>
      </c>
      <c r="AP525" s="204">
        <v>1.7639207914792188</v>
      </c>
      <c r="AQ525" s="217">
        <f t="shared" si="156"/>
        <v>18.867531669398996</v>
      </c>
      <c r="AR525" s="261">
        <f t="shared" si="158"/>
        <v>0.90651025145275899</v>
      </c>
      <c r="AS525" s="204">
        <v>2.3572612504594495</v>
      </c>
      <c r="AT525" s="21" t="s">
        <v>15</v>
      </c>
      <c r="AU525" s="21" t="s">
        <v>15</v>
      </c>
      <c r="AV525" s="204">
        <v>6.5163674800000004</v>
      </c>
      <c r="AW525" s="204" t="str">
        <f t="shared" si="96"/>
        <v>NaN</v>
      </c>
      <c r="AX525" s="21" t="s">
        <v>15</v>
      </c>
      <c r="AY525" s="21" t="s">
        <v>15</v>
      </c>
      <c r="AZ525" s="21" t="s">
        <v>15</v>
      </c>
      <c r="BA525" s="21" t="s">
        <v>15</v>
      </c>
      <c r="BB525" s="178" t="s">
        <v>1900</v>
      </c>
      <c r="BC525" s="21" t="s">
        <v>15</v>
      </c>
      <c r="BD525" s="205" t="s">
        <v>15</v>
      </c>
      <c r="BE525" s="21" t="s">
        <v>15</v>
      </c>
      <c r="BF525" s="233">
        <v>0.98</v>
      </c>
      <c r="BG525" s="217" t="s">
        <v>15</v>
      </c>
      <c r="BH525" s="21" t="s">
        <v>15</v>
      </c>
      <c r="BI525" s="21" t="s">
        <v>15</v>
      </c>
      <c r="BJ525" s="309">
        <v>16.69096</v>
      </c>
      <c r="BK525" s="309">
        <v>518849600</v>
      </c>
      <c r="BL525" s="309">
        <v>170058200</v>
      </c>
      <c r="BM525" s="309">
        <v>0.82034090000000004</v>
      </c>
      <c r="BN525" s="309">
        <v>6.9748080000000004E-2</v>
      </c>
      <c r="BO525" s="309">
        <v>5.6112370000000002E-2</v>
      </c>
      <c r="BP525" s="309">
        <v>4.9999259999999997E-2</v>
      </c>
      <c r="BQ525" s="309">
        <v>4.0300119999999999E-5</v>
      </c>
      <c r="BR525" s="309">
        <v>3.7592569999999998E-3</v>
      </c>
      <c r="BS525" s="136">
        <v>10.449109077453601</v>
      </c>
      <c r="BT525" s="136">
        <v>5.0737549463907898</v>
      </c>
      <c r="BU525" s="136">
        <v>0.19642635683218601</v>
      </c>
      <c r="BV525" s="136">
        <v>0.37836693227291102</v>
      </c>
      <c r="BW525" s="136">
        <v>0.42673739294211099</v>
      </c>
      <c r="BX525" s="136">
        <v>62.564255493792302</v>
      </c>
      <c r="BY525" s="136">
        <v>420.1401988019</v>
      </c>
      <c r="BZ525" s="136">
        <v>1.9687710425376902E-3</v>
      </c>
      <c r="CA525" s="136">
        <v>7.5076587142200807E-2</v>
      </c>
      <c r="CB525" s="136">
        <v>3528322.82946388</v>
      </c>
      <c r="CC525" s="136">
        <v>58.102014902556803</v>
      </c>
      <c r="CD525" s="136">
        <v>12.461669516937</v>
      </c>
      <c r="CE525" s="136">
        <v>0</v>
      </c>
      <c r="CF525" s="136">
        <v>45.607593000000001</v>
      </c>
      <c r="CG525" s="136">
        <v>200.37320099999999</v>
      </c>
      <c r="CH525" s="136">
        <v>26.6</v>
      </c>
      <c r="CI525" s="136">
        <v>29.933793103448298</v>
      </c>
      <c r="CJ525" s="136">
        <v>28.5260387811634</v>
      </c>
      <c r="CK525" s="136">
        <v>7.1999999999999995E-2</v>
      </c>
      <c r="CL525" s="136">
        <v>8.7911999999999999</v>
      </c>
      <c r="CM525" s="136">
        <v>28.450800000000001</v>
      </c>
      <c r="CN525" s="136">
        <v>55.382221999999999</v>
      </c>
      <c r="CO525" s="136">
        <v>33074.642776000001</v>
      </c>
      <c r="CP525" s="136">
        <v>72783.072031000003</v>
      </c>
      <c r="CQ525" s="136">
        <v>82</v>
      </c>
      <c r="CR525" s="136">
        <v>66.289655172413802</v>
      </c>
      <c r="CS525" s="136">
        <v>72.069252077562297</v>
      </c>
      <c r="CT525" s="136">
        <v>1005.5</v>
      </c>
      <c r="CU525" s="136">
        <v>1004.98482758621</v>
      </c>
      <c r="CV525" s="136">
        <v>1006.37202216066</v>
      </c>
      <c r="CW525" s="136">
        <v>0.3</v>
      </c>
      <c r="CX525" s="136">
        <v>1.47172413793103</v>
      </c>
      <c r="CY525" s="136">
        <v>1.16371191135734</v>
      </c>
      <c r="CZ525" s="136">
        <v>51</v>
      </c>
      <c r="DA525" s="136">
        <v>100.144827586207</v>
      </c>
      <c r="DB525" s="136">
        <v>138.42382271468099</v>
      </c>
      <c r="DC525" s="136">
        <v>21.9</v>
      </c>
      <c r="DD525" s="136">
        <v>3729.125</v>
      </c>
      <c r="DE525" s="136">
        <v>7720.8249999999998</v>
      </c>
      <c r="DF525" s="136">
        <v>225.8</v>
      </c>
      <c r="DG525" s="136">
        <v>34562.425000000003</v>
      </c>
      <c r="DH525" s="136">
        <v>75515.8</v>
      </c>
      <c r="DI525" s="136">
        <v>476.65</v>
      </c>
      <c r="DJ525" s="136">
        <v>66788.774999999994</v>
      </c>
      <c r="DK525" s="136">
        <v>164974.70000000001</v>
      </c>
      <c r="DL525" s="136">
        <v>417.2</v>
      </c>
      <c r="DM525" s="136">
        <v>60550.6</v>
      </c>
      <c r="DN525" s="136">
        <v>150591.6</v>
      </c>
      <c r="DO525" s="136">
        <v>11.484999999999999</v>
      </c>
      <c r="DP525" s="136">
        <v>2023.607</v>
      </c>
      <c r="DQ525" s="136">
        <v>4236.8379999999997</v>
      </c>
      <c r="DR525" s="136">
        <v>0.127</v>
      </c>
      <c r="DS525" s="136">
        <v>57.232999999999997</v>
      </c>
      <c r="DT525" s="136">
        <v>118.48</v>
      </c>
      <c r="DU525" s="136">
        <v>0.625</v>
      </c>
      <c r="DV525" s="136">
        <v>296.92500000000001</v>
      </c>
      <c r="DW525" s="136">
        <v>612.70000000000005</v>
      </c>
      <c r="DX525" s="136">
        <v>34.875</v>
      </c>
      <c r="DY525" s="136">
        <v>7238.7</v>
      </c>
      <c r="DZ525" s="136">
        <v>12774.05</v>
      </c>
      <c r="EA525" s="136">
        <v>68.275000000000006</v>
      </c>
      <c r="EB525" s="136">
        <v>8787.9500000000007</v>
      </c>
      <c r="EC525" s="136">
        <v>21730.15</v>
      </c>
      <c r="ED525" s="140">
        <v>0</v>
      </c>
      <c r="EE525" s="140">
        <v>0</v>
      </c>
      <c r="EF525" s="140">
        <v>0</v>
      </c>
      <c r="EG525" s="140">
        <v>0</v>
      </c>
      <c r="EH525" s="140">
        <v>0</v>
      </c>
      <c r="EI525" s="140">
        <v>0</v>
      </c>
      <c r="EJ525" s="140">
        <v>0</v>
      </c>
      <c r="EK525" s="140">
        <v>0</v>
      </c>
      <c r="EL525" s="140">
        <v>0</v>
      </c>
      <c r="EM525" s="140">
        <v>0</v>
      </c>
      <c r="EN525" s="140">
        <v>0</v>
      </c>
      <c r="EO525" s="140">
        <v>363.9672429481347</v>
      </c>
      <c r="EP525" s="140">
        <v>0</v>
      </c>
      <c r="EQ525" s="148">
        <v>72.793448589626934</v>
      </c>
      <c r="ER525" s="140">
        <v>0</v>
      </c>
      <c r="ES525" s="140">
        <v>0</v>
      </c>
      <c r="ET525" s="140">
        <v>0</v>
      </c>
      <c r="EU525" s="140">
        <v>0</v>
      </c>
      <c r="EV525" s="140">
        <v>0</v>
      </c>
      <c r="EW525" s="140">
        <v>0</v>
      </c>
      <c r="EX525" s="140">
        <v>0</v>
      </c>
      <c r="EY525" s="140">
        <v>0</v>
      </c>
      <c r="EZ525" s="140">
        <v>0</v>
      </c>
      <c r="FA525" s="140">
        <v>0</v>
      </c>
      <c r="FB525" s="140">
        <v>0</v>
      </c>
      <c r="FC525" s="140">
        <v>0</v>
      </c>
      <c r="FD525" s="140">
        <v>0</v>
      </c>
      <c r="FE525" s="140">
        <v>0</v>
      </c>
      <c r="FF525" s="140">
        <v>0</v>
      </c>
      <c r="FG525" s="140">
        <v>0</v>
      </c>
      <c r="FH525" s="140">
        <v>0</v>
      </c>
      <c r="FI525" s="140">
        <v>0</v>
      </c>
      <c r="FJ525" s="140">
        <v>0</v>
      </c>
      <c r="FK525" s="140">
        <v>0</v>
      </c>
      <c r="FL525" s="140">
        <v>0</v>
      </c>
      <c r="FM525" s="140">
        <v>0</v>
      </c>
      <c r="FN525" s="140">
        <v>0</v>
      </c>
      <c r="FO525" s="140">
        <v>0</v>
      </c>
      <c r="FP525" s="140">
        <v>0</v>
      </c>
      <c r="FQ525" s="140">
        <v>0</v>
      </c>
      <c r="FR525" s="140">
        <v>0</v>
      </c>
      <c r="FS525" s="140">
        <v>0</v>
      </c>
      <c r="FT525" s="140">
        <v>0</v>
      </c>
      <c r="FU525" s="140">
        <v>0</v>
      </c>
      <c r="FV525" s="140">
        <v>0</v>
      </c>
      <c r="FW525" s="140">
        <v>0</v>
      </c>
      <c r="FX525" s="140">
        <v>0</v>
      </c>
      <c r="FY525" s="140">
        <v>0</v>
      </c>
      <c r="FZ525" s="140">
        <v>0</v>
      </c>
      <c r="GA525" s="140">
        <v>0</v>
      </c>
      <c r="GB525" s="140">
        <v>0</v>
      </c>
      <c r="GC525" s="140">
        <v>0</v>
      </c>
      <c r="GD525" s="140">
        <v>0</v>
      </c>
      <c r="GE525" s="140">
        <v>0</v>
      </c>
      <c r="GF525" s="140">
        <v>0</v>
      </c>
      <c r="GG525" s="140">
        <v>0</v>
      </c>
      <c r="GH525" s="140">
        <v>0</v>
      </c>
      <c r="GI525" s="140">
        <v>0</v>
      </c>
      <c r="GJ525" s="140">
        <v>0</v>
      </c>
      <c r="GK525" s="140">
        <v>0</v>
      </c>
      <c r="GL525" s="140">
        <v>0</v>
      </c>
      <c r="GM525" s="140">
        <v>0</v>
      </c>
      <c r="GN525" s="140">
        <v>0</v>
      </c>
      <c r="GO525" s="140">
        <v>0</v>
      </c>
      <c r="GP525" s="140">
        <v>0</v>
      </c>
      <c r="GQ525" s="140">
        <v>0</v>
      </c>
      <c r="GR525" s="140">
        <v>97.057931452835916</v>
      </c>
      <c r="GS525" s="140">
        <v>0</v>
      </c>
      <c r="GT525" s="140">
        <v>0</v>
      </c>
      <c r="GU525" s="140">
        <v>0</v>
      </c>
      <c r="GV525" s="140">
        <v>0</v>
      </c>
      <c r="GW525" s="140">
        <v>0</v>
      </c>
      <c r="GX525" s="140">
        <v>0</v>
      </c>
      <c r="GY525" s="140">
        <v>0</v>
      </c>
      <c r="GZ525" s="140">
        <v>48.528965726417958</v>
      </c>
      <c r="HA525" s="140">
        <v>0</v>
      </c>
      <c r="HB525" s="140">
        <v>0</v>
      </c>
      <c r="HC525" s="140">
        <v>0</v>
      </c>
      <c r="HD525" s="140">
        <v>0</v>
      </c>
      <c r="HE525" s="140">
        <v>0</v>
      </c>
      <c r="HF525" s="140">
        <v>0</v>
      </c>
      <c r="HG525" s="140">
        <v>0</v>
      </c>
      <c r="HH525" s="140">
        <v>0</v>
      </c>
      <c r="HI525" s="140">
        <v>0</v>
      </c>
      <c r="HJ525" s="140">
        <v>0</v>
      </c>
      <c r="HK525" s="140">
        <v>0</v>
      </c>
      <c r="HL525" s="140">
        <v>97.057931452835916</v>
      </c>
      <c r="HM525" s="140">
        <v>97.057931452835916</v>
      </c>
      <c r="HN525" s="140">
        <v>24.264482863208979</v>
      </c>
      <c r="HO525" s="140">
        <v>0</v>
      </c>
      <c r="HP525" s="140">
        <v>0</v>
      </c>
      <c r="HQ525" s="140">
        <v>0</v>
      </c>
      <c r="HR525" s="140">
        <v>0</v>
      </c>
      <c r="HS525" s="140">
        <v>0</v>
      </c>
      <c r="HT525" s="140">
        <v>0</v>
      </c>
      <c r="HU525" s="140">
        <v>0</v>
      </c>
      <c r="HV525" s="140">
        <v>0</v>
      </c>
      <c r="HW525" s="140">
        <v>0</v>
      </c>
      <c r="HX525" s="140">
        <v>0</v>
      </c>
      <c r="HY525" s="140">
        <v>97.057931452835916</v>
      </c>
      <c r="HZ525" s="140">
        <v>0</v>
      </c>
      <c r="IA525" s="140">
        <v>0</v>
      </c>
      <c r="IB525" s="140">
        <v>0</v>
      </c>
      <c r="IC525" s="140">
        <v>0</v>
      </c>
      <c r="ID525" s="140">
        <v>24.264482863208979</v>
      </c>
      <c r="IE525" s="140">
        <v>0</v>
      </c>
      <c r="IF525" s="140">
        <v>24.264482863208979</v>
      </c>
      <c r="IG525" s="140">
        <v>0</v>
      </c>
      <c r="IH525" s="140">
        <v>0</v>
      </c>
      <c r="II525" s="140">
        <v>0</v>
      </c>
      <c r="IJ525" s="140">
        <v>0</v>
      </c>
      <c r="IK525" s="140">
        <v>0</v>
      </c>
      <c r="IL525" s="140">
        <v>0</v>
      </c>
      <c r="IM525" s="140">
        <v>0</v>
      </c>
      <c r="IN525" s="140">
        <v>0</v>
      </c>
      <c r="IO525" s="140">
        <v>0</v>
      </c>
      <c r="IP525" s="140">
        <v>0</v>
      </c>
      <c r="IQ525" s="140">
        <v>0</v>
      </c>
      <c r="IR525" s="140">
        <v>0</v>
      </c>
      <c r="IS525" s="140">
        <v>0</v>
      </c>
      <c r="IT525" s="140">
        <v>0</v>
      </c>
      <c r="IU525" s="140">
        <v>0</v>
      </c>
      <c r="IV525" s="140">
        <v>0</v>
      </c>
      <c r="IW525" s="140">
        <v>0</v>
      </c>
      <c r="IX525" s="140">
        <v>0</v>
      </c>
      <c r="IY525" s="140">
        <v>0</v>
      </c>
      <c r="IZ525" s="140">
        <v>0</v>
      </c>
      <c r="JA525" s="140">
        <v>0</v>
      </c>
      <c r="JB525" s="140">
        <v>24.264482863208979</v>
      </c>
      <c r="JC525" s="140">
        <v>0</v>
      </c>
      <c r="JD525" s="140">
        <v>0</v>
      </c>
      <c r="JE525" s="140">
        <v>0</v>
      </c>
      <c r="JF525" s="140">
        <v>0</v>
      </c>
      <c r="JG525" s="140">
        <v>0</v>
      </c>
      <c r="JH525" s="140">
        <v>0</v>
      </c>
      <c r="JI525" s="140">
        <v>0</v>
      </c>
      <c r="JJ525" s="140">
        <v>0</v>
      </c>
      <c r="JK525" s="140">
        <v>0</v>
      </c>
      <c r="JL525" s="140">
        <v>0</v>
      </c>
      <c r="JM525" s="140">
        <v>0</v>
      </c>
      <c r="JN525" s="140">
        <v>0</v>
      </c>
      <c r="JO525" s="140">
        <v>0</v>
      </c>
      <c r="JP525" s="140">
        <v>0</v>
      </c>
      <c r="JQ525" s="140">
        <v>72.793448589626934</v>
      </c>
      <c r="JR525" s="140">
        <v>0</v>
      </c>
      <c r="JS525" s="140">
        <v>145.58689717925387</v>
      </c>
      <c r="JT525" s="140">
        <v>0</v>
      </c>
      <c r="JU525" s="140">
        <v>0</v>
      </c>
      <c r="JV525" s="140">
        <v>315.4382772217167</v>
      </c>
      <c r="JW525" s="140">
        <v>606.61207158022444</v>
      </c>
      <c r="JX525" s="140">
        <v>0</v>
      </c>
      <c r="JY525" s="140">
        <v>0</v>
      </c>
      <c r="JZ525" s="140">
        <v>0</v>
      </c>
      <c r="KA525" s="140">
        <v>0</v>
      </c>
      <c r="KB525" s="140">
        <v>0</v>
      </c>
      <c r="KC525" s="140">
        <v>0</v>
      </c>
      <c r="KD525" s="140">
        <v>0</v>
      </c>
      <c r="KE525" s="140">
        <v>0</v>
      </c>
      <c r="KF525" s="140">
        <v>0</v>
      </c>
      <c r="KG525" s="140">
        <v>0</v>
      </c>
      <c r="KH525" s="140">
        <v>0</v>
      </c>
      <c r="KI525" s="140">
        <v>0</v>
      </c>
      <c r="KJ525" s="140">
        <v>0</v>
      </c>
      <c r="KK525" s="140">
        <v>24.264482863208979</v>
      </c>
      <c r="KL525" s="140">
        <v>412.49620867455263</v>
      </c>
      <c r="KM525" s="140">
        <v>218.3803457688808</v>
      </c>
      <c r="KN525" s="140">
        <v>266.90931149529877</v>
      </c>
      <c r="KO525" s="140">
        <v>1383.0755232029117</v>
      </c>
      <c r="KP525" s="140">
        <v>0</v>
      </c>
      <c r="KQ525" s="140">
        <v>0</v>
      </c>
      <c r="KR525" s="140">
        <v>0</v>
      </c>
      <c r="KS525" s="140">
        <v>24.264482863208979</v>
      </c>
      <c r="KT525" s="140">
        <v>0</v>
      </c>
      <c r="KU525" s="140">
        <v>0</v>
      </c>
      <c r="KV525" s="140">
        <v>0</v>
      </c>
      <c r="KW525" s="140">
        <v>0</v>
      </c>
      <c r="KX525" s="140">
        <v>0</v>
      </c>
      <c r="KY525" s="140">
        <v>0</v>
      </c>
      <c r="KZ525" s="140">
        <v>0</v>
      </c>
      <c r="LA525" s="140">
        <v>24.264482863208979</v>
      </c>
      <c r="LB525" s="140">
        <v>0</v>
      </c>
      <c r="LC525" s="140">
        <v>0</v>
      </c>
      <c r="LD525" s="140">
        <v>145.58689717925387</v>
      </c>
      <c r="LE525" s="140">
        <v>48.528965726417958</v>
      </c>
      <c r="LF525" s="140">
        <v>0</v>
      </c>
      <c r="LG525" s="140">
        <v>0</v>
      </c>
      <c r="LH525" s="140">
        <v>0</v>
      </c>
      <c r="LI525" s="140">
        <v>0</v>
      </c>
      <c r="LJ525" s="140">
        <v>24.264482863208979</v>
      </c>
      <c r="LK525" s="140">
        <v>0</v>
      </c>
      <c r="LL525" s="141">
        <v>0</v>
      </c>
      <c r="LM525" s="140">
        <v>0</v>
      </c>
      <c r="LN525" s="140">
        <v>0</v>
      </c>
      <c r="LO525" s="140">
        <v>0</v>
      </c>
      <c r="LP525" s="140">
        <v>0</v>
      </c>
      <c r="LQ525" s="140">
        <v>24.264482863208979</v>
      </c>
      <c r="LR525" s="140">
        <v>0</v>
      </c>
      <c r="LS525" s="140">
        <v>0</v>
      </c>
      <c r="LT525" s="140">
        <v>0</v>
      </c>
      <c r="LU525" s="140">
        <v>0</v>
      </c>
      <c r="LV525" s="140">
        <v>0</v>
      </c>
      <c r="LW525" s="140">
        <v>0</v>
      </c>
      <c r="LX525" s="140">
        <v>0</v>
      </c>
      <c r="LY525" s="140">
        <v>0</v>
      </c>
      <c r="LZ525" s="140">
        <v>0</v>
      </c>
      <c r="MA525" s="140">
        <v>0</v>
      </c>
      <c r="MB525" s="140">
        <v>0</v>
      </c>
      <c r="MC525" s="140">
        <v>0</v>
      </c>
      <c r="MD525" s="140">
        <v>0</v>
      </c>
      <c r="ME525" s="140">
        <v>0</v>
      </c>
      <c r="MF525" s="140">
        <v>0</v>
      </c>
      <c r="MG525" s="140">
        <v>24.264482863208979</v>
      </c>
      <c r="MH525" s="140">
        <v>0</v>
      </c>
      <c r="MI525" s="140">
        <v>0</v>
      </c>
      <c r="MJ525" s="140">
        <v>412.49620867455263</v>
      </c>
      <c r="MK525" s="140">
        <v>0</v>
      </c>
      <c r="ML525" s="140">
        <v>0</v>
      </c>
      <c r="MM525" s="140">
        <v>0</v>
      </c>
      <c r="MN525" s="140">
        <v>0</v>
      </c>
      <c r="MO525" s="140">
        <v>24.264482863208979</v>
      </c>
      <c r="MP525" s="140">
        <v>0</v>
      </c>
      <c r="MQ525" s="140">
        <v>0</v>
      </c>
      <c r="MR525" s="140">
        <v>0</v>
      </c>
      <c r="MS525" s="140">
        <v>0</v>
      </c>
      <c r="MT525" s="140">
        <v>0</v>
      </c>
      <c r="MU525" s="140">
        <v>0</v>
      </c>
      <c r="MV525" s="140">
        <v>0</v>
      </c>
      <c r="MW525" s="140">
        <v>48.528965726417958</v>
      </c>
      <c r="MX525" s="140">
        <v>0</v>
      </c>
      <c r="MY525" s="140">
        <v>24.264482863208979</v>
      </c>
      <c r="MZ525" s="140">
        <v>0</v>
      </c>
      <c r="NA525" s="140">
        <v>24.264482863208979</v>
      </c>
      <c r="NB525" s="140">
        <v>0</v>
      </c>
      <c r="NC525" s="140">
        <v>0</v>
      </c>
      <c r="ND525" s="140">
        <v>0</v>
      </c>
      <c r="NE525" s="140">
        <v>0</v>
      </c>
      <c r="NF525" s="140">
        <v>0</v>
      </c>
      <c r="NG525" s="140">
        <v>0</v>
      </c>
      <c r="NH525" s="140">
        <v>48.528965726417958</v>
      </c>
      <c r="NI525" s="140">
        <v>0</v>
      </c>
      <c r="NJ525" s="140">
        <v>145.58689717925387</v>
      </c>
      <c r="NK525" s="140">
        <v>0</v>
      </c>
      <c r="NL525" s="140">
        <v>0</v>
      </c>
      <c r="NM525" s="140">
        <v>0</v>
      </c>
      <c r="NN525" s="140">
        <v>0</v>
      </c>
      <c r="NO525" s="140">
        <v>0</v>
      </c>
      <c r="NP525" s="140">
        <v>0</v>
      </c>
      <c r="NQ525" s="140">
        <v>0</v>
      </c>
      <c r="NR525" s="140">
        <v>24.264482863208979</v>
      </c>
      <c r="NS525" s="140">
        <v>0</v>
      </c>
      <c r="NT525" s="140">
        <v>0</v>
      </c>
      <c r="NU525" s="140">
        <v>0</v>
      </c>
      <c r="NV525" s="140">
        <v>0</v>
      </c>
      <c r="NW525" s="140">
        <v>0</v>
      </c>
      <c r="NX525" s="140">
        <v>0</v>
      </c>
      <c r="NY525" s="140">
        <v>0</v>
      </c>
      <c r="NZ525" s="140">
        <v>0</v>
      </c>
      <c r="OA525" s="140">
        <v>0</v>
      </c>
      <c r="OB525" s="140">
        <v>0</v>
      </c>
      <c r="OC525" s="140">
        <v>0</v>
      </c>
      <c r="OD525" s="140">
        <v>0</v>
      </c>
      <c r="OE525" s="140">
        <v>24.264482863208979</v>
      </c>
      <c r="OF525" s="140">
        <v>0</v>
      </c>
      <c r="OG525" s="140">
        <v>0</v>
      </c>
      <c r="OH525" s="140">
        <v>0</v>
      </c>
      <c r="OI525" s="140">
        <v>0</v>
      </c>
      <c r="OJ525" s="140">
        <v>0</v>
      </c>
      <c r="OK525" s="140">
        <v>0</v>
      </c>
      <c r="OL525" s="140">
        <v>97.057931452835916</v>
      </c>
      <c r="OM525" s="140">
        <v>24.264482863208979</v>
      </c>
      <c r="ON525" s="140">
        <v>24.264482863208979</v>
      </c>
    </row>
    <row r="526" spans="1:404" ht="20.25" customHeight="1">
      <c r="A526" s="17">
        <v>40442</v>
      </c>
      <c r="B526" s="18" t="s">
        <v>35</v>
      </c>
      <c r="C526" s="19">
        <v>2</v>
      </c>
      <c r="D526" s="31">
        <v>-3.4975000000000001</v>
      </c>
      <c r="E526" s="32">
        <v>-60.2639</v>
      </c>
      <c r="F526" s="11" t="s">
        <v>12</v>
      </c>
      <c r="G526" s="13">
        <v>1</v>
      </c>
      <c r="H526" s="11" t="s">
        <v>13</v>
      </c>
      <c r="I526" s="12" t="s">
        <v>637</v>
      </c>
      <c r="J526" s="12" t="s">
        <v>16</v>
      </c>
      <c r="K526" s="16" t="s">
        <v>636</v>
      </c>
      <c r="L526" s="136">
        <v>0</v>
      </c>
      <c r="M526" s="20">
        <v>2.4</v>
      </c>
      <c r="N526" s="20">
        <v>0.65</v>
      </c>
      <c r="O526" s="20">
        <v>30.36</v>
      </c>
      <c r="P526" s="20">
        <v>28</v>
      </c>
      <c r="Q526" s="20">
        <v>1.1599999999999999</v>
      </c>
      <c r="R526" s="20">
        <v>78.8</v>
      </c>
      <c r="S526" s="20">
        <v>5.92</v>
      </c>
      <c r="T526" s="20">
        <v>17.2</v>
      </c>
      <c r="U526" s="20">
        <v>4.0999999999999996</v>
      </c>
      <c r="V526" s="21" t="s">
        <v>15</v>
      </c>
      <c r="W526" s="20">
        <v>6.34</v>
      </c>
      <c r="X526" s="20">
        <v>3.23</v>
      </c>
      <c r="Y526" s="20">
        <v>5.32</v>
      </c>
      <c r="Z526" s="20">
        <v>35.67</v>
      </c>
      <c r="AA526" s="20">
        <v>30.67</v>
      </c>
      <c r="AB526" s="21" t="s">
        <v>15</v>
      </c>
      <c r="AC526" s="20">
        <v>9.34</v>
      </c>
      <c r="AD526" s="20" t="s">
        <v>1895</v>
      </c>
      <c r="AE526" s="178" t="s">
        <v>1900</v>
      </c>
      <c r="AF526" s="20">
        <v>0.94</v>
      </c>
      <c r="AG526" s="20">
        <v>1.2999999999999999E-2</v>
      </c>
      <c r="AH526" s="20">
        <v>0.81</v>
      </c>
      <c r="AI526" s="204">
        <v>2.86</v>
      </c>
      <c r="AJ526" s="20">
        <v>0.53</v>
      </c>
      <c r="AK526" s="20">
        <v>1.45</v>
      </c>
      <c r="AL526" s="20">
        <v>0.75</v>
      </c>
      <c r="AM526" s="204">
        <v>5.6462402997056467E-2</v>
      </c>
      <c r="AN526" s="20">
        <v>0.85</v>
      </c>
      <c r="AO526" s="205">
        <v>38.281730329488255</v>
      </c>
      <c r="AP526" s="205">
        <v>25.139100319377444</v>
      </c>
      <c r="AQ526" s="217">
        <f t="shared" si="156"/>
        <v>63.420830648865703</v>
      </c>
      <c r="AR526" s="261">
        <f t="shared" si="158"/>
        <v>0.60361445818075121</v>
      </c>
      <c r="AS526" s="204">
        <v>2.4900000000000002</v>
      </c>
      <c r="AT526" s="29" t="s">
        <v>15</v>
      </c>
      <c r="AU526" s="29" t="s">
        <v>15</v>
      </c>
      <c r="AV526" s="200" t="s">
        <v>15</v>
      </c>
      <c r="AW526" s="204">
        <f t="shared" si="96"/>
        <v>3.1301245623694696</v>
      </c>
      <c r="AX526" s="20">
        <v>0.53</v>
      </c>
      <c r="AY526" s="51" t="s">
        <v>15</v>
      </c>
      <c r="AZ526" s="51" t="s">
        <v>15</v>
      </c>
      <c r="BA526" s="20">
        <v>0.53</v>
      </c>
      <c r="BB526" s="248">
        <f t="shared" ref="BB526:BB589" si="159">(BA526*62.004*0.001)/0.2259</f>
        <v>0.14547197875166001</v>
      </c>
      <c r="BC526" s="20">
        <v>0.40625</v>
      </c>
      <c r="BD526" s="206">
        <v>1.3076923076923078E-2</v>
      </c>
      <c r="BE526" s="206">
        <v>30.186103081919697</v>
      </c>
      <c r="BF526" s="206">
        <f>(BE526*92.0815*0.001)/0.30501</f>
        <v>9.1130836724625048</v>
      </c>
      <c r="BG526" s="217" t="s">
        <v>15</v>
      </c>
      <c r="BH526" s="21" t="s">
        <v>15</v>
      </c>
      <c r="BI526" s="21" t="s">
        <v>15</v>
      </c>
      <c r="BJ526" s="309">
        <v>14.061299999999999</v>
      </c>
      <c r="BK526" s="309">
        <v>166845500</v>
      </c>
      <c r="BL526" s="309">
        <v>93949210</v>
      </c>
      <c r="BM526" s="309">
        <v>0.81579610000000002</v>
      </c>
      <c r="BN526" s="309">
        <v>7.0162150000000006E-2</v>
      </c>
      <c r="BO526" s="309">
        <v>5.65687E-2</v>
      </c>
      <c r="BP526" s="309">
        <v>5.229781E-2</v>
      </c>
      <c r="BQ526" s="309">
        <v>1.4659129999999999E-3</v>
      </c>
      <c r="BR526" s="309">
        <v>3.7092760000000001E-3</v>
      </c>
      <c r="BS526" s="136">
        <v>8.8397619724273699</v>
      </c>
      <c r="BT526" s="136">
        <v>3.1777899265289302</v>
      </c>
      <c r="BU526" s="136">
        <v>1.28906930331141E-3</v>
      </c>
      <c r="BV526" s="136">
        <v>4.3068331724498404E-3</v>
      </c>
      <c r="BW526" s="136">
        <v>6.8591933813877404E-3</v>
      </c>
      <c r="BX526" s="136">
        <v>73.337141531090595</v>
      </c>
      <c r="BY526" s="136">
        <v>325.26780024426802</v>
      </c>
      <c r="BZ526" s="136">
        <v>1.35196935163251E-2</v>
      </c>
      <c r="CA526" s="136">
        <v>1.2167480901060801E-3</v>
      </c>
      <c r="CB526" s="136">
        <v>23710.923591504299</v>
      </c>
      <c r="CC526" s="136">
        <v>4014.3531373531</v>
      </c>
      <c r="CD526" s="136">
        <v>361.95119944867298</v>
      </c>
      <c r="CE526" s="136">
        <v>0</v>
      </c>
      <c r="CF526" s="136">
        <v>61.841946</v>
      </c>
      <c r="CG526" s="136">
        <v>131.83500100000001</v>
      </c>
      <c r="CH526" s="136">
        <v>25.6</v>
      </c>
      <c r="CI526" s="136">
        <v>28.447586206896499</v>
      </c>
      <c r="CJ526" s="136">
        <v>28.476177285318599</v>
      </c>
      <c r="CK526" s="136">
        <v>0.18360000000000001</v>
      </c>
      <c r="CL526" s="136">
        <v>14.6412</v>
      </c>
      <c r="CM526" s="136">
        <v>36.061199999999999</v>
      </c>
      <c r="CN526" s="136">
        <v>179.46027799999999</v>
      </c>
      <c r="CO526" s="136">
        <v>32155.067580999999</v>
      </c>
      <c r="CP526" s="136">
        <v>81231.309789999999</v>
      </c>
      <c r="CQ526" s="136">
        <v>77</v>
      </c>
      <c r="CR526" s="136">
        <v>71.248275862068994</v>
      </c>
      <c r="CS526" s="136">
        <v>71.523545706371195</v>
      </c>
      <c r="CT526" s="136">
        <v>1007.2</v>
      </c>
      <c r="CU526" s="136">
        <v>1004.42</v>
      </c>
      <c r="CV526" s="136">
        <v>1005.21662049861</v>
      </c>
      <c r="CW526" s="136">
        <v>1.1000000000000001</v>
      </c>
      <c r="CX526" s="136">
        <v>1.57793103448276</v>
      </c>
      <c r="CY526" s="136">
        <v>1.6174515235457101</v>
      </c>
      <c r="CZ526" s="136">
        <v>13</v>
      </c>
      <c r="DA526" s="136">
        <v>141.296551724138</v>
      </c>
      <c r="DB526" s="136">
        <v>152.04986149584499</v>
      </c>
      <c r="DC526" s="136">
        <v>16.225000000000001</v>
      </c>
      <c r="DD526" s="136">
        <v>3454.5250000000001</v>
      </c>
      <c r="DE526" s="136">
        <v>8713.7000000000007</v>
      </c>
      <c r="DF526" s="136">
        <v>391.07499999999999</v>
      </c>
      <c r="DG526" s="136">
        <v>29290.6</v>
      </c>
      <c r="DH526" s="136">
        <v>74566</v>
      </c>
      <c r="DI526" s="136">
        <v>453.55</v>
      </c>
      <c r="DJ526" s="136">
        <v>65637.25</v>
      </c>
      <c r="DK526" s="136">
        <v>164375.375</v>
      </c>
      <c r="DL526" s="136">
        <v>424.4</v>
      </c>
      <c r="DM526" s="136">
        <v>61762.324999999997</v>
      </c>
      <c r="DN526" s="136">
        <v>152996.45000000001</v>
      </c>
      <c r="DO526" s="136">
        <v>20.88</v>
      </c>
      <c r="DP526" s="136">
        <v>1702.6869999999999</v>
      </c>
      <c r="DQ526" s="136">
        <v>4206.018</v>
      </c>
      <c r="DR526" s="136">
        <v>0.46</v>
      </c>
      <c r="DS526" s="136">
        <v>49.295000000000002</v>
      </c>
      <c r="DT526" s="136">
        <v>119.374</v>
      </c>
      <c r="DU526" s="136">
        <v>2.35</v>
      </c>
      <c r="DV526" s="136">
        <v>254.8</v>
      </c>
      <c r="DW526" s="136">
        <v>617.6</v>
      </c>
      <c r="DX526" s="136">
        <v>22.3</v>
      </c>
      <c r="DY526" s="136">
        <v>2441.9250000000002</v>
      </c>
      <c r="DZ526" s="136">
        <v>9644.125</v>
      </c>
      <c r="EA526" s="136">
        <v>155.44999999999999</v>
      </c>
      <c r="EB526" s="136">
        <v>11022.65</v>
      </c>
      <c r="EC526" s="136">
        <v>24472.5</v>
      </c>
      <c r="ED526" s="136"/>
      <c r="EE526" s="136"/>
      <c r="EF526" s="136"/>
      <c r="EG526" s="136"/>
      <c r="EH526" s="136"/>
      <c r="EI526" s="136"/>
      <c r="EJ526" s="136"/>
      <c r="EK526" s="136"/>
      <c r="EL526" s="136"/>
      <c r="EM526" s="136"/>
      <c r="EN526" s="136"/>
      <c r="EO526" s="136"/>
      <c r="EP526" s="136"/>
      <c r="ER526" s="136"/>
      <c r="ES526" s="136"/>
      <c r="ET526" s="136"/>
      <c r="EU526" s="136"/>
      <c r="EV526" s="136"/>
      <c r="EW526" s="136"/>
      <c r="EX526" s="136"/>
      <c r="EY526" s="136"/>
      <c r="EZ526" s="136"/>
      <c r="FA526" s="136"/>
      <c r="FB526" s="136"/>
      <c r="FC526" s="136"/>
      <c r="FD526" s="136"/>
      <c r="FE526" s="136"/>
      <c r="FF526" s="136"/>
      <c r="FG526" s="136"/>
      <c r="FH526" s="136"/>
      <c r="FI526" s="136"/>
      <c r="FJ526" s="136"/>
      <c r="FK526" s="136"/>
      <c r="FL526" s="136"/>
      <c r="FM526" s="136"/>
      <c r="FN526" s="136"/>
      <c r="FO526" s="136"/>
      <c r="FP526" s="136"/>
      <c r="FQ526" s="136"/>
      <c r="FR526" s="136"/>
      <c r="FS526" s="136"/>
      <c r="FT526" s="136"/>
      <c r="FU526" s="136"/>
      <c r="FV526" s="136"/>
      <c r="FW526" s="136"/>
      <c r="FX526" s="136"/>
      <c r="FY526" s="136"/>
      <c r="FZ526" s="136"/>
      <c r="GA526" s="136"/>
      <c r="GB526" s="136"/>
      <c r="GC526" s="136"/>
      <c r="GD526" s="136"/>
      <c r="GE526" s="136"/>
      <c r="GF526" s="136"/>
      <c r="GG526" s="136"/>
      <c r="GH526" s="136"/>
      <c r="GI526" s="136"/>
      <c r="GJ526" s="136"/>
      <c r="GK526" s="136"/>
      <c r="GL526" s="136"/>
      <c r="GM526" s="136"/>
      <c r="GN526" s="136"/>
      <c r="GO526" s="136"/>
      <c r="GP526" s="136"/>
      <c r="GQ526" s="136"/>
      <c r="GR526" s="136"/>
      <c r="GS526" s="136"/>
      <c r="GT526" s="136"/>
      <c r="GU526" s="136"/>
      <c r="GV526" s="136"/>
      <c r="GW526" s="136"/>
      <c r="GX526" s="136"/>
      <c r="GY526" s="136"/>
      <c r="GZ526" s="136"/>
      <c r="HA526" s="136"/>
      <c r="HB526" s="136"/>
      <c r="HC526" s="136"/>
      <c r="HD526" s="136"/>
      <c r="HE526" s="136"/>
      <c r="HF526" s="136"/>
      <c r="HG526" s="136"/>
      <c r="HH526" s="136"/>
      <c r="HI526" s="136"/>
      <c r="HJ526" s="136"/>
      <c r="HK526" s="136"/>
      <c r="HL526" s="136"/>
      <c r="HM526" s="136"/>
      <c r="HN526" s="136"/>
      <c r="HO526" s="136"/>
      <c r="HP526" s="136"/>
      <c r="HQ526" s="136"/>
      <c r="HR526" s="136"/>
      <c r="HS526" s="136"/>
      <c r="HT526" s="136"/>
      <c r="HU526" s="136"/>
      <c r="HV526" s="136"/>
      <c r="HW526" s="136"/>
      <c r="HX526" s="136"/>
      <c r="HY526" s="136"/>
      <c r="HZ526" s="136"/>
      <c r="IA526" s="136"/>
      <c r="IB526" s="136"/>
      <c r="IC526" s="136"/>
      <c r="ID526" s="136"/>
      <c r="IE526" s="136"/>
      <c r="IF526" s="136"/>
      <c r="IG526" s="136"/>
      <c r="IH526" s="136"/>
      <c r="II526" s="136"/>
      <c r="IJ526" s="136"/>
      <c r="IK526" s="136"/>
      <c r="IL526" s="136"/>
      <c r="IM526" s="136"/>
      <c r="IN526" s="136"/>
      <c r="IO526" s="136"/>
      <c r="IP526" s="136"/>
      <c r="IQ526" s="136"/>
      <c r="IR526" s="136"/>
      <c r="IS526" s="136"/>
      <c r="IT526" s="136"/>
      <c r="IU526" s="136"/>
      <c r="IV526" s="136"/>
      <c r="IW526" s="136"/>
      <c r="IX526" s="136"/>
      <c r="IY526" s="136"/>
      <c r="IZ526" s="136"/>
      <c r="JA526" s="136"/>
      <c r="JB526" s="136"/>
      <c r="JC526" s="136"/>
      <c r="JD526" s="136"/>
      <c r="JE526" s="136"/>
      <c r="JF526" s="136"/>
      <c r="JG526" s="136"/>
      <c r="JH526" s="136"/>
      <c r="JI526" s="136"/>
      <c r="JJ526" s="136"/>
      <c r="JK526" s="136"/>
      <c r="JL526" s="136"/>
      <c r="JM526" s="136"/>
      <c r="JN526" s="136"/>
      <c r="JO526" s="136"/>
      <c r="JP526" s="136"/>
      <c r="JQ526" s="136"/>
      <c r="JR526" s="136"/>
      <c r="JS526" s="136"/>
      <c r="JT526" s="136"/>
      <c r="JU526" s="136"/>
      <c r="JV526" s="136"/>
      <c r="JW526" s="136"/>
      <c r="JX526" s="136"/>
      <c r="JY526" s="136"/>
      <c r="JZ526" s="136"/>
      <c r="KA526" s="136"/>
      <c r="KB526" s="136"/>
      <c r="KC526" s="136"/>
      <c r="KD526" s="136"/>
      <c r="KE526" s="136"/>
      <c r="KF526" s="136"/>
      <c r="KG526" s="136"/>
      <c r="KH526" s="136"/>
      <c r="KI526" s="136"/>
      <c r="KJ526" s="136"/>
      <c r="KK526" s="136"/>
      <c r="KL526" s="136"/>
      <c r="KM526" s="136"/>
      <c r="KN526" s="136"/>
      <c r="KO526" s="136"/>
      <c r="KP526" s="136"/>
      <c r="KQ526" s="136"/>
      <c r="KR526" s="136"/>
      <c r="KS526" s="136"/>
      <c r="KT526" s="136"/>
      <c r="KU526" s="136"/>
      <c r="KV526" s="136"/>
      <c r="KW526" s="136"/>
      <c r="KX526" s="136"/>
      <c r="KY526" s="136"/>
      <c r="KZ526" s="136"/>
      <c r="LA526" s="136"/>
      <c r="LB526" s="136"/>
      <c r="LC526" s="136"/>
      <c r="LD526" s="136"/>
      <c r="LE526" s="136"/>
      <c r="LF526" s="136"/>
      <c r="LG526" s="136"/>
      <c r="LH526" s="136"/>
      <c r="LI526" s="136"/>
      <c r="LJ526" s="136"/>
      <c r="LK526" s="136"/>
      <c r="LL526" s="136"/>
      <c r="LM526" s="136"/>
      <c r="LN526" s="136"/>
      <c r="LO526" s="136"/>
      <c r="LP526" s="136"/>
      <c r="LQ526" s="136"/>
      <c r="LR526" s="136"/>
      <c r="LS526" s="136"/>
      <c r="LT526" s="136"/>
      <c r="LU526" s="136"/>
      <c r="LV526" s="136"/>
      <c r="LW526" s="136"/>
      <c r="LX526" s="136"/>
      <c r="LY526" s="136"/>
      <c r="LZ526" s="136"/>
      <c r="MA526" s="136"/>
      <c r="MB526" s="136"/>
      <c r="MC526" s="136"/>
      <c r="MD526" s="136"/>
      <c r="ME526" s="136"/>
      <c r="MF526" s="136"/>
      <c r="MG526" s="136"/>
      <c r="MH526" s="136"/>
      <c r="MI526" s="136"/>
      <c r="MJ526" s="136"/>
      <c r="MK526" s="136"/>
      <c r="ML526" s="136"/>
      <c r="MM526" s="136"/>
      <c r="MN526" s="136"/>
      <c r="MO526" s="136"/>
      <c r="MP526" s="136"/>
      <c r="MQ526" s="136"/>
      <c r="MR526" s="136"/>
      <c r="MS526" s="136"/>
      <c r="MT526" s="136"/>
      <c r="MU526" s="136"/>
      <c r="MV526" s="136"/>
      <c r="MW526" s="136"/>
      <c r="MX526" s="136"/>
      <c r="MY526" s="136"/>
      <c r="MZ526" s="136"/>
      <c r="NA526" s="136"/>
      <c r="NB526" s="136"/>
      <c r="NC526" s="136"/>
      <c r="ND526" s="136"/>
      <c r="NE526" s="136"/>
      <c r="NF526" s="136"/>
      <c r="NG526" s="136"/>
      <c r="NH526" s="136"/>
      <c r="NI526" s="136"/>
      <c r="NJ526" s="136"/>
      <c r="NK526" s="136"/>
      <c r="NL526" s="136"/>
      <c r="NM526" s="136"/>
      <c r="NN526" s="136"/>
      <c r="NO526" s="136"/>
      <c r="NP526" s="136"/>
      <c r="NQ526" s="136"/>
      <c r="NR526" s="136"/>
      <c r="NS526" s="136"/>
      <c r="NT526" s="136"/>
      <c r="NU526" s="136"/>
      <c r="NV526" s="136"/>
      <c r="NW526" s="136"/>
      <c r="NX526" s="136"/>
      <c r="NY526" s="136"/>
      <c r="NZ526" s="136"/>
      <c r="OA526" s="136"/>
      <c r="OB526" s="136"/>
      <c r="OC526" s="136"/>
      <c r="OD526" s="136"/>
      <c r="OE526" s="136"/>
      <c r="OF526" s="136"/>
      <c r="OG526" s="136"/>
      <c r="OH526" s="136"/>
      <c r="OI526" s="136"/>
      <c r="OJ526" s="136"/>
      <c r="OK526" s="136"/>
      <c r="OL526" s="136"/>
      <c r="OM526" s="136"/>
      <c r="ON526" s="136"/>
    </row>
    <row r="527" spans="1:404" ht="20.25" customHeight="1">
      <c r="A527" s="25">
        <v>40442</v>
      </c>
      <c r="B527" s="26" t="s">
        <v>35</v>
      </c>
      <c r="C527" s="27">
        <v>2</v>
      </c>
      <c r="D527" s="14">
        <v>-3.4975200000000002</v>
      </c>
      <c r="E527" s="23">
        <v>-60.26388</v>
      </c>
      <c r="F527" s="11" t="s">
        <v>12</v>
      </c>
      <c r="G527" s="13">
        <v>1</v>
      </c>
      <c r="H527" s="11" t="s">
        <v>13</v>
      </c>
      <c r="I527" s="12" t="s">
        <v>638</v>
      </c>
      <c r="J527" s="12" t="s">
        <v>16</v>
      </c>
      <c r="K527" s="24" t="s">
        <v>636</v>
      </c>
      <c r="L527" s="136">
        <v>0</v>
      </c>
      <c r="M527" s="28">
        <v>2.4</v>
      </c>
      <c r="N527" s="28">
        <v>0.65</v>
      </c>
      <c r="O527" s="28">
        <v>30</v>
      </c>
      <c r="P527" s="28">
        <v>29</v>
      </c>
      <c r="Q527" s="28">
        <v>2.48</v>
      </c>
      <c r="R527" s="28">
        <v>56.4</v>
      </c>
      <c r="S527" s="28">
        <v>4.26</v>
      </c>
      <c r="T527" s="28">
        <v>13.3</v>
      </c>
      <c r="U527" s="28">
        <v>3.1</v>
      </c>
      <c r="V527" s="21" t="s">
        <v>15</v>
      </c>
      <c r="W527" s="28">
        <v>6.21</v>
      </c>
      <c r="X527" s="28">
        <v>2.31</v>
      </c>
      <c r="Y527" s="28">
        <v>6.27</v>
      </c>
      <c r="Z527" s="28">
        <v>35.33</v>
      </c>
      <c r="AA527" s="28">
        <v>23.33</v>
      </c>
      <c r="AB527" s="29" t="s">
        <v>15</v>
      </c>
      <c r="AC527" s="28">
        <v>9.9</v>
      </c>
      <c r="AD527" s="20" t="s">
        <v>1895</v>
      </c>
      <c r="AE527" s="178" t="s">
        <v>1900</v>
      </c>
      <c r="AF527" s="28">
        <v>0.98</v>
      </c>
      <c r="AG527" s="28">
        <v>1.2E-2</v>
      </c>
      <c r="AH527" s="28">
        <v>0.9</v>
      </c>
      <c r="AI527" s="205">
        <v>2.94</v>
      </c>
      <c r="AJ527" s="28">
        <v>0.53</v>
      </c>
      <c r="AK527" s="28">
        <v>1.46</v>
      </c>
      <c r="AL527" s="28">
        <v>0.73</v>
      </c>
      <c r="AM527" s="205">
        <v>9.2052447999999995E-2</v>
      </c>
      <c r="AN527" s="28">
        <v>1.64</v>
      </c>
      <c r="AO527" s="205" t="s">
        <v>15</v>
      </c>
      <c r="AP527" s="205" t="s">
        <v>15</v>
      </c>
      <c r="AQ527" s="205" t="s">
        <v>15</v>
      </c>
      <c r="AR527" s="261" t="str">
        <f t="shared" si="158"/>
        <v>NaN</v>
      </c>
      <c r="AS527" s="205" t="s">
        <v>15</v>
      </c>
      <c r="AT527" s="199" t="s">
        <v>15</v>
      </c>
      <c r="AU527" s="199" t="s">
        <v>15</v>
      </c>
      <c r="AV527" s="199" t="s">
        <v>15</v>
      </c>
      <c r="AW527" s="204">
        <f t="shared" si="96"/>
        <v>5.103141439553319</v>
      </c>
      <c r="AX527" s="28">
        <v>0.44</v>
      </c>
      <c r="AY527" s="52" t="s">
        <v>15</v>
      </c>
      <c r="AZ527" s="52" t="s">
        <v>15</v>
      </c>
      <c r="BA527" s="28">
        <v>0.44</v>
      </c>
      <c r="BB527" s="248">
        <f t="shared" si="159"/>
        <v>0.12076918990703851</v>
      </c>
      <c r="BC527" s="28">
        <v>0.375</v>
      </c>
      <c r="BD527" s="206">
        <v>1.1538461538461537E-2</v>
      </c>
      <c r="BE527" s="206">
        <v>58.266198972077547</v>
      </c>
      <c r="BF527" s="206">
        <f t="shared" ref="BF527:BF542" si="160">(BE527*92.0815*0.001)/0.30501</f>
        <v>17.590370809636926</v>
      </c>
      <c r="BG527" s="217" t="s">
        <v>15</v>
      </c>
      <c r="BH527" s="21" t="s">
        <v>15</v>
      </c>
      <c r="BI527" s="21" t="s">
        <v>15</v>
      </c>
      <c r="BJ527" s="309">
        <v>14.061299999999999</v>
      </c>
      <c r="BK527" s="309">
        <v>166845500</v>
      </c>
      <c r="BL527" s="309">
        <v>93949210</v>
      </c>
      <c r="BM527" s="309">
        <v>0.81579610000000002</v>
      </c>
      <c r="BN527" s="309">
        <v>7.0162150000000006E-2</v>
      </c>
      <c r="BO527" s="309">
        <v>5.65687E-2</v>
      </c>
      <c r="BP527" s="309">
        <v>5.229781E-2</v>
      </c>
      <c r="BQ527" s="309">
        <v>1.4659129999999999E-3</v>
      </c>
      <c r="BR527" s="309">
        <v>3.7092760000000001E-3</v>
      </c>
      <c r="BS527" s="136">
        <v>8.8397619724273699</v>
      </c>
      <c r="BT527" s="136">
        <v>3.1777899265289302</v>
      </c>
      <c r="BU527" s="136">
        <v>1.28906930331141E-3</v>
      </c>
      <c r="BV527" s="136">
        <v>4.3068331724498404E-3</v>
      </c>
      <c r="BW527" s="136">
        <v>6.8591933813877404E-3</v>
      </c>
      <c r="BX527" s="136">
        <v>73.337141531090595</v>
      </c>
      <c r="BY527" s="136">
        <v>319.84395828959799</v>
      </c>
      <c r="BZ527" s="136">
        <v>1.34866570426005E-2</v>
      </c>
      <c r="CA527" s="136">
        <v>1.2167480901060801E-3</v>
      </c>
      <c r="CB527" s="136">
        <v>23710.923591504299</v>
      </c>
      <c r="CC527" s="136">
        <v>4014.3531373531</v>
      </c>
      <c r="CD527" s="136">
        <v>361.95119944867298</v>
      </c>
      <c r="CE527" s="136">
        <v>0</v>
      </c>
      <c r="CF527" s="136">
        <v>61.841946</v>
      </c>
      <c r="CG527" s="136">
        <v>131.83500100000001</v>
      </c>
      <c r="CH527" s="136">
        <v>25.6</v>
      </c>
      <c r="CI527" s="136">
        <v>28.447586206896499</v>
      </c>
      <c r="CJ527" s="136">
        <v>28.476177285318599</v>
      </c>
      <c r="CK527" s="136">
        <v>0.18360000000000001</v>
      </c>
      <c r="CL527" s="136">
        <v>14.6412</v>
      </c>
      <c r="CM527" s="136">
        <v>36.061199999999999</v>
      </c>
      <c r="CN527" s="136">
        <v>179.46027799999999</v>
      </c>
      <c r="CO527" s="136">
        <v>32155.067580999999</v>
      </c>
      <c r="CP527" s="136">
        <v>81231.309789999999</v>
      </c>
      <c r="CQ527" s="136">
        <v>77</v>
      </c>
      <c r="CR527" s="136">
        <v>71.248275862068994</v>
      </c>
      <c r="CS527" s="136">
        <v>71.523545706371195</v>
      </c>
      <c r="CT527" s="136">
        <v>1007.2</v>
      </c>
      <c r="CU527" s="136">
        <v>1004.42</v>
      </c>
      <c r="CV527" s="136">
        <v>1005.21662049861</v>
      </c>
      <c r="CW527" s="136">
        <v>1.1000000000000001</v>
      </c>
      <c r="CX527" s="136">
        <v>1.57793103448276</v>
      </c>
      <c r="CY527" s="136">
        <v>1.6174515235457101</v>
      </c>
      <c r="CZ527" s="136">
        <v>13</v>
      </c>
      <c r="DA527" s="136">
        <v>141.296551724138</v>
      </c>
      <c r="DB527" s="136">
        <v>152.04986149584499</v>
      </c>
      <c r="DC527" s="136">
        <v>16.225000000000001</v>
      </c>
      <c r="DD527" s="136">
        <v>3454.5250000000001</v>
      </c>
      <c r="DE527" s="136">
        <v>8713.7000000000007</v>
      </c>
      <c r="DF527" s="136">
        <v>391.07499999999999</v>
      </c>
      <c r="DG527" s="136">
        <v>29290.6</v>
      </c>
      <c r="DH527" s="136">
        <v>74566</v>
      </c>
      <c r="DI527" s="136">
        <v>453.55</v>
      </c>
      <c r="DJ527" s="136">
        <v>65637.25</v>
      </c>
      <c r="DK527" s="136">
        <v>164375.375</v>
      </c>
      <c r="DL527" s="136">
        <v>424.4</v>
      </c>
      <c r="DM527" s="136">
        <v>61762.324999999997</v>
      </c>
      <c r="DN527" s="136">
        <v>152996.45000000001</v>
      </c>
      <c r="DO527" s="136">
        <v>20.88</v>
      </c>
      <c r="DP527" s="136">
        <v>1702.6869999999999</v>
      </c>
      <c r="DQ527" s="136">
        <v>4206.018</v>
      </c>
      <c r="DR527" s="136">
        <v>0.46</v>
      </c>
      <c r="DS527" s="136">
        <v>49.295000000000002</v>
      </c>
      <c r="DT527" s="136">
        <v>119.374</v>
      </c>
      <c r="DU527" s="136">
        <v>2.35</v>
      </c>
      <c r="DV527" s="136">
        <v>254.8</v>
      </c>
      <c r="DW527" s="136">
        <v>617.6</v>
      </c>
      <c r="DX527" s="136">
        <v>22.3</v>
      </c>
      <c r="DY527" s="136">
        <v>2441.9250000000002</v>
      </c>
      <c r="DZ527" s="136">
        <v>9644.125</v>
      </c>
      <c r="EA527" s="136">
        <v>155.44999999999999</v>
      </c>
      <c r="EB527" s="136">
        <v>11022.65</v>
      </c>
      <c r="EC527" s="136">
        <v>24472.5</v>
      </c>
      <c r="ED527" s="136"/>
      <c r="EE527" s="136"/>
      <c r="EF527" s="136"/>
      <c r="EG527" s="136"/>
      <c r="EH527" s="136"/>
      <c r="EI527" s="136"/>
      <c r="EJ527" s="136"/>
      <c r="EK527" s="136"/>
      <c r="EL527" s="136"/>
      <c r="EM527" s="136"/>
      <c r="EN527" s="136"/>
      <c r="EO527" s="136"/>
      <c r="EP527" s="136"/>
      <c r="ER527" s="136"/>
      <c r="ES527" s="136"/>
      <c r="ET527" s="136"/>
      <c r="EU527" s="136"/>
      <c r="EV527" s="136"/>
      <c r="EW527" s="136"/>
      <c r="EX527" s="136"/>
      <c r="EY527" s="136"/>
      <c r="EZ527" s="136"/>
      <c r="FA527" s="136"/>
      <c r="FB527" s="136"/>
      <c r="FC527" s="136"/>
      <c r="FD527" s="136"/>
      <c r="FE527" s="136"/>
      <c r="FF527" s="136"/>
      <c r="FG527" s="136"/>
      <c r="FH527" s="136"/>
      <c r="FI527" s="136"/>
      <c r="FJ527" s="136"/>
      <c r="FK527" s="136"/>
      <c r="FL527" s="136"/>
      <c r="FM527" s="136"/>
      <c r="FN527" s="136"/>
      <c r="FO527" s="136"/>
      <c r="FP527" s="136"/>
      <c r="FQ527" s="136"/>
      <c r="FR527" s="136"/>
      <c r="FS527" s="136"/>
      <c r="FT527" s="136"/>
      <c r="FU527" s="136"/>
      <c r="FV527" s="136"/>
      <c r="FW527" s="136"/>
      <c r="FX527" s="136"/>
      <c r="FY527" s="136"/>
      <c r="FZ527" s="136"/>
      <c r="GA527" s="136"/>
      <c r="GB527" s="136"/>
      <c r="GC527" s="136"/>
      <c r="GD527" s="136"/>
      <c r="GE527" s="136"/>
      <c r="GF527" s="136"/>
      <c r="GG527" s="136"/>
      <c r="GH527" s="136"/>
      <c r="GI527" s="136"/>
      <c r="GJ527" s="136"/>
      <c r="GK527" s="136"/>
      <c r="GL527" s="136"/>
      <c r="GM527" s="136"/>
      <c r="GN527" s="136"/>
      <c r="GO527" s="136"/>
      <c r="GP527" s="136"/>
      <c r="GQ527" s="136"/>
      <c r="GR527" s="136"/>
      <c r="GS527" s="136"/>
      <c r="GT527" s="136"/>
      <c r="GU527" s="136"/>
      <c r="GV527" s="136"/>
      <c r="GW527" s="136"/>
      <c r="GX527" s="136"/>
      <c r="GY527" s="136"/>
      <c r="GZ527" s="136"/>
      <c r="HA527" s="136"/>
      <c r="HB527" s="136"/>
      <c r="HC527" s="136"/>
      <c r="HD527" s="136"/>
      <c r="HE527" s="136"/>
      <c r="HF527" s="136"/>
      <c r="HG527" s="136"/>
      <c r="HH527" s="136"/>
      <c r="HI527" s="136"/>
      <c r="HJ527" s="136"/>
      <c r="HK527" s="136"/>
      <c r="HL527" s="136"/>
      <c r="HM527" s="136"/>
      <c r="HN527" s="136"/>
      <c r="HO527" s="136"/>
      <c r="HP527" s="136"/>
      <c r="HQ527" s="136"/>
      <c r="HR527" s="136"/>
      <c r="HS527" s="136"/>
      <c r="HT527" s="136"/>
      <c r="HU527" s="136"/>
      <c r="HV527" s="136"/>
      <c r="HW527" s="136"/>
      <c r="HX527" s="136"/>
      <c r="HY527" s="136"/>
      <c r="HZ527" s="136"/>
      <c r="IA527" s="136"/>
      <c r="IB527" s="136"/>
      <c r="IC527" s="136"/>
      <c r="ID527" s="136"/>
      <c r="IE527" s="136"/>
      <c r="IF527" s="136"/>
      <c r="IG527" s="136"/>
      <c r="IH527" s="136"/>
      <c r="II527" s="136"/>
      <c r="IJ527" s="136"/>
      <c r="IK527" s="136"/>
      <c r="IL527" s="136"/>
      <c r="IM527" s="136"/>
      <c r="IN527" s="136"/>
      <c r="IO527" s="136"/>
      <c r="IP527" s="136"/>
      <c r="IQ527" s="136"/>
      <c r="IR527" s="136"/>
      <c r="IS527" s="136"/>
      <c r="IT527" s="136"/>
      <c r="IU527" s="136"/>
      <c r="IV527" s="136"/>
      <c r="IW527" s="136"/>
      <c r="IX527" s="136"/>
      <c r="IY527" s="136"/>
      <c r="IZ527" s="136"/>
      <c r="JA527" s="136"/>
      <c r="JB527" s="136"/>
      <c r="JC527" s="136"/>
      <c r="JD527" s="136"/>
      <c r="JE527" s="136"/>
      <c r="JF527" s="136"/>
      <c r="JG527" s="136"/>
      <c r="JH527" s="136"/>
      <c r="JI527" s="136"/>
      <c r="JJ527" s="136"/>
      <c r="JK527" s="136"/>
      <c r="JL527" s="136"/>
      <c r="JM527" s="136"/>
      <c r="JN527" s="136"/>
      <c r="JO527" s="136"/>
      <c r="JP527" s="136"/>
      <c r="JQ527" s="136"/>
      <c r="JR527" s="136"/>
      <c r="JS527" s="136"/>
      <c r="JT527" s="136"/>
      <c r="JU527" s="136"/>
      <c r="JV527" s="136"/>
      <c r="JW527" s="136"/>
      <c r="JX527" s="136"/>
      <c r="JY527" s="136"/>
      <c r="JZ527" s="136"/>
      <c r="KA527" s="136"/>
      <c r="KB527" s="136"/>
      <c r="KC527" s="136"/>
      <c r="KD527" s="136"/>
      <c r="KE527" s="136"/>
      <c r="KF527" s="136"/>
      <c r="KG527" s="136"/>
      <c r="KH527" s="136"/>
      <c r="KI527" s="136"/>
      <c r="KJ527" s="136"/>
      <c r="KK527" s="136"/>
      <c r="KL527" s="136"/>
      <c r="KM527" s="136"/>
      <c r="KN527" s="136"/>
      <c r="KO527" s="136"/>
      <c r="KP527" s="136"/>
      <c r="KQ527" s="136"/>
      <c r="KR527" s="136"/>
      <c r="KS527" s="136"/>
      <c r="KT527" s="136"/>
      <c r="KU527" s="136"/>
      <c r="KV527" s="136"/>
      <c r="KW527" s="136"/>
      <c r="KX527" s="136"/>
      <c r="KY527" s="136"/>
      <c r="KZ527" s="136"/>
      <c r="LA527" s="136"/>
      <c r="LB527" s="136"/>
      <c r="LC527" s="136"/>
      <c r="LD527" s="136"/>
      <c r="LE527" s="136"/>
      <c r="LF527" s="136"/>
      <c r="LG527" s="136"/>
      <c r="LH527" s="136"/>
      <c r="LI527" s="136"/>
      <c r="LJ527" s="136"/>
      <c r="LK527" s="136"/>
      <c r="LL527" s="136"/>
      <c r="LM527" s="136"/>
      <c r="LN527" s="136"/>
      <c r="LO527" s="136"/>
      <c r="LP527" s="136"/>
      <c r="LQ527" s="136"/>
      <c r="LR527" s="136"/>
      <c r="LS527" s="136"/>
      <c r="LT527" s="136"/>
      <c r="LU527" s="136"/>
      <c r="LV527" s="136"/>
      <c r="LW527" s="136"/>
      <c r="LX527" s="136"/>
      <c r="LY527" s="136"/>
      <c r="LZ527" s="136"/>
      <c r="MA527" s="136"/>
      <c r="MB527" s="136"/>
      <c r="MC527" s="136"/>
      <c r="MD527" s="136"/>
      <c r="ME527" s="136"/>
      <c r="MF527" s="136"/>
      <c r="MG527" s="136"/>
      <c r="MH527" s="136"/>
      <c r="MI527" s="136"/>
      <c r="MJ527" s="136"/>
      <c r="MK527" s="136"/>
      <c r="ML527" s="136"/>
      <c r="MM527" s="136"/>
      <c r="MN527" s="136"/>
      <c r="MO527" s="136"/>
      <c r="MP527" s="136"/>
      <c r="MQ527" s="136"/>
      <c r="MR527" s="136"/>
      <c r="MS527" s="136"/>
      <c r="MT527" s="136"/>
      <c r="MU527" s="136"/>
      <c r="MV527" s="136"/>
      <c r="MW527" s="136"/>
      <c r="MX527" s="136"/>
      <c r="MY527" s="136"/>
      <c r="MZ527" s="136"/>
      <c r="NA527" s="136"/>
      <c r="NB527" s="136"/>
      <c r="NC527" s="136"/>
      <c r="ND527" s="136"/>
      <c r="NE527" s="136"/>
      <c r="NF527" s="136"/>
      <c r="NG527" s="136"/>
      <c r="NH527" s="136"/>
      <c r="NI527" s="136"/>
      <c r="NJ527" s="136"/>
      <c r="NK527" s="136"/>
      <c r="NL527" s="136"/>
      <c r="NM527" s="136"/>
      <c r="NN527" s="136"/>
      <c r="NO527" s="136"/>
      <c r="NP527" s="136"/>
      <c r="NQ527" s="136"/>
      <c r="NR527" s="136"/>
      <c r="NS527" s="136"/>
      <c r="NT527" s="136"/>
      <c r="NU527" s="136"/>
      <c r="NV527" s="136"/>
      <c r="NW527" s="136"/>
      <c r="NX527" s="136"/>
      <c r="NY527" s="136"/>
      <c r="NZ527" s="136"/>
      <c r="OA527" s="136"/>
      <c r="OB527" s="136"/>
      <c r="OC527" s="136"/>
      <c r="OD527" s="136"/>
      <c r="OE527" s="136"/>
      <c r="OF527" s="136"/>
      <c r="OG527" s="136"/>
      <c r="OH527" s="136"/>
      <c r="OI527" s="136"/>
      <c r="OJ527" s="136"/>
      <c r="OK527" s="136"/>
      <c r="OL527" s="136"/>
      <c r="OM527" s="136"/>
      <c r="ON527" s="136"/>
    </row>
    <row r="528" spans="1:404" ht="20.25" customHeight="1">
      <c r="A528" s="25">
        <v>40442</v>
      </c>
      <c r="B528" s="26" t="s">
        <v>35</v>
      </c>
      <c r="C528" s="27">
        <v>2</v>
      </c>
      <c r="D528" s="31">
        <v>-3.4975000000000001</v>
      </c>
      <c r="E528" s="47">
        <v>-60.2639</v>
      </c>
      <c r="F528" s="11" t="s">
        <v>12</v>
      </c>
      <c r="G528" s="13">
        <v>1</v>
      </c>
      <c r="H528" s="11" t="s">
        <v>13</v>
      </c>
      <c r="I528" s="12" t="s">
        <v>635</v>
      </c>
      <c r="J528" s="12" t="s">
        <v>16</v>
      </c>
      <c r="K528" s="24" t="s">
        <v>636</v>
      </c>
      <c r="L528" s="136">
        <v>1</v>
      </c>
      <c r="M528" s="28">
        <v>2.4</v>
      </c>
      <c r="N528" s="28">
        <v>0.65</v>
      </c>
      <c r="O528" s="28">
        <v>32.64</v>
      </c>
      <c r="P528" s="28">
        <v>30</v>
      </c>
      <c r="Q528" s="28">
        <v>0.38</v>
      </c>
      <c r="R528" s="28">
        <v>107.1</v>
      </c>
      <c r="S528" s="28">
        <v>7.74</v>
      </c>
      <c r="T528" s="28">
        <v>8.6</v>
      </c>
      <c r="U528" s="28">
        <v>2</v>
      </c>
      <c r="V528" s="21" t="s">
        <v>15</v>
      </c>
      <c r="W528" s="28">
        <v>6.68</v>
      </c>
      <c r="X528" s="28">
        <v>2.97</v>
      </c>
      <c r="Y528" s="28">
        <v>18.350000000000001</v>
      </c>
      <c r="Z528" s="28">
        <v>24.5</v>
      </c>
      <c r="AA528" s="28">
        <v>22.25</v>
      </c>
      <c r="AB528" s="29" t="s">
        <v>15</v>
      </c>
      <c r="AC528" s="28">
        <v>10.62</v>
      </c>
      <c r="AD528" s="20" t="s">
        <v>1895</v>
      </c>
      <c r="AE528" s="178" t="s">
        <v>1900</v>
      </c>
      <c r="AF528" s="28">
        <v>1.06</v>
      </c>
      <c r="AG528" s="28">
        <v>1.4999999999999999E-2</v>
      </c>
      <c r="AH528" s="28">
        <v>0.89</v>
      </c>
      <c r="AI528" s="205">
        <v>3.16</v>
      </c>
      <c r="AJ528" s="28">
        <v>0.56999999999999995</v>
      </c>
      <c r="AK528" s="28">
        <v>1.48</v>
      </c>
      <c r="AL528" s="28">
        <v>0.74</v>
      </c>
      <c r="AM528" s="205">
        <v>3.1843724913031841E-2</v>
      </c>
      <c r="AN528" s="28">
        <v>2.31</v>
      </c>
      <c r="AO528" s="204">
        <v>23.65</v>
      </c>
      <c r="AP528" s="204">
        <v>12</v>
      </c>
      <c r="AQ528" s="217">
        <f t="shared" si="156"/>
        <v>35.65</v>
      </c>
      <c r="AR528" s="261">
        <f t="shared" si="158"/>
        <v>0.66339410939691446</v>
      </c>
      <c r="AS528" s="205">
        <v>6.86</v>
      </c>
      <c r="AT528" s="29" t="s">
        <v>15</v>
      </c>
      <c r="AU528" s="29" t="s">
        <v>15</v>
      </c>
      <c r="AV528" s="200" t="s">
        <v>15</v>
      </c>
      <c r="AW528" s="204">
        <f t="shared" si="96"/>
        <v>1.7653309143221176</v>
      </c>
      <c r="AX528" s="28">
        <v>0.84</v>
      </c>
      <c r="AY528" s="52" t="s">
        <v>15</v>
      </c>
      <c r="AZ528" s="52" t="s">
        <v>15</v>
      </c>
      <c r="BA528" s="28">
        <v>0.84</v>
      </c>
      <c r="BB528" s="248">
        <f t="shared" si="159"/>
        <v>0.23055936254980081</v>
      </c>
      <c r="BC528" s="28">
        <v>0.46875</v>
      </c>
      <c r="BD528" s="206">
        <v>1.4615384615384617E-2</v>
      </c>
      <c r="BE528" s="206">
        <v>82.13428047871173</v>
      </c>
      <c r="BF528" s="206">
        <f t="shared" si="160"/>
        <v>24.796064876235189</v>
      </c>
      <c r="BG528" s="217" t="s">
        <v>15</v>
      </c>
      <c r="BH528" s="21" t="s">
        <v>15</v>
      </c>
      <c r="BI528" s="21" t="s">
        <v>15</v>
      </c>
      <c r="BJ528" s="309">
        <v>14.061299999999999</v>
      </c>
      <c r="BK528" s="309">
        <v>166845500</v>
      </c>
      <c r="BL528" s="309">
        <v>93949210</v>
      </c>
      <c r="BM528" s="309">
        <v>0.81579610000000002</v>
      </c>
      <c r="BN528" s="309">
        <v>7.0162150000000006E-2</v>
      </c>
      <c r="BO528" s="309">
        <v>5.65687E-2</v>
      </c>
      <c r="BP528" s="309">
        <v>5.229781E-2</v>
      </c>
      <c r="BQ528" s="309">
        <v>1.4659129999999999E-3</v>
      </c>
      <c r="BR528" s="309">
        <v>3.7092760000000001E-3</v>
      </c>
      <c r="BS528" s="136">
        <v>8.8397619724273699</v>
      </c>
      <c r="BT528" s="136">
        <v>3.1777899265289302</v>
      </c>
      <c r="BU528" s="136">
        <v>1.28906930331141E-3</v>
      </c>
      <c r="BV528" s="136">
        <v>4.3068331724498404E-3</v>
      </c>
      <c r="BW528" s="136">
        <v>6.8591933813877404E-3</v>
      </c>
      <c r="BX528" s="136">
        <v>73.337141531090595</v>
      </c>
      <c r="BY528" s="136">
        <v>325.26780024426802</v>
      </c>
      <c r="BZ528" s="136">
        <v>1.35196935163251E-2</v>
      </c>
      <c r="CA528" s="136">
        <v>1.2167480901060801E-3</v>
      </c>
      <c r="CB528" s="136">
        <v>23710.923591504299</v>
      </c>
      <c r="CC528" s="136">
        <v>4014.3531373531</v>
      </c>
      <c r="CD528" s="136">
        <v>361.95119944867298</v>
      </c>
      <c r="CE528" s="136">
        <v>0</v>
      </c>
      <c r="CF528" s="136">
        <v>61.841946</v>
      </c>
      <c r="CG528" s="136">
        <v>131.83500100000001</v>
      </c>
      <c r="CH528" s="136">
        <v>25.6</v>
      </c>
      <c r="CI528" s="136">
        <v>28.447586206896499</v>
      </c>
      <c r="CJ528" s="136">
        <v>28.476177285318599</v>
      </c>
      <c r="CK528" s="136">
        <v>0.18360000000000001</v>
      </c>
      <c r="CL528" s="136">
        <v>14.6412</v>
      </c>
      <c r="CM528" s="136">
        <v>36.061199999999999</v>
      </c>
      <c r="CN528" s="136">
        <v>179.46027799999999</v>
      </c>
      <c r="CO528" s="136">
        <v>32155.067580999999</v>
      </c>
      <c r="CP528" s="136">
        <v>81231.309789999999</v>
      </c>
      <c r="CQ528" s="136">
        <v>77</v>
      </c>
      <c r="CR528" s="136">
        <v>71.248275862068994</v>
      </c>
      <c r="CS528" s="136">
        <v>71.523545706371195</v>
      </c>
      <c r="CT528" s="136">
        <v>1007.2</v>
      </c>
      <c r="CU528" s="136">
        <v>1004.42</v>
      </c>
      <c r="CV528" s="136">
        <v>1005.21662049861</v>
      </c>
      <c r="CW528" s="136">
        <v>1.1000000000000001</v>
      </c>
      <c r="CX528" s="136">
        <v>1.57793103448276</v>
      </c>
      <c r="CY528" s="136">
        <v>1.6174515235457101</v>
      </c>
      <c r="CZ528" s="136">
        <v>13</v>
      </c>
      <c r="DA528" s="136">
        <v>141.296551724138</v>
      </c>
      <c r="DB528" s="136">
        <v>152.04986149584499</v>
      </c>
      <c r="DC528" s="136">
        <v>16.225000000000001</v>
      </c>
      <c r="DD528" s="136">
        <v>3454.5250000000001</v>
      </c>
      <c r="DE528" s="136">
        <v>8713.7000000000007</v>
      </c>
      <c r="DF528" s="136">
        <v>391.07499999999999</v>
      </c>
      <c r="DG528" s="136">
        <v>29290.6</v>
      </c>
      <c r="DH528" s="136">
        <v>74566</v>
      </c>
      <c r="DI528" s="136">
        <v>453.55</v>
      </c>
      <c r="DJ528" s="136">
        <v>65637.25</v>
      </c>
      <c r="DK528" s="136">
        <v>164375.375</v>
      </c>
      <c r="DL528" s="136">
        <v>424.4</v>
      </c>
      <c r="DM528" s="136">
        <v>61762.324999999997</v>
      </c>
      <c r="DN528" s="136">
        <v>152996.45000000001</v>
      </c>
      <c r="DO528" s="136">
        <v>20.88</v>
      </c>
      <c r="DP528" s="136">
        <v>1702.6869999999999</v>
      </c>
      <c r="DQ528" s="136">
        <v>4206.018</v>
      </c>
      <c r="DR528" s="136">
        <v>0.46</v>
      </c>
      <c r="DS528" s="136">
        <v>49.295000000000002</v>
      </c>
      <c r="DT528" s="136">
        <v>119.374</v>
      </c>
      <c r="DU528" s="136">
        <v>2.35</v>
      </c>
      <c r="DV528" s="136">
        <v>254.8</v>
      </c>
      <c r="DW528" s="136">
        <v>617.6</v>
      </c>
      <c r="DX528" s="136">
        <v>22.3</v>
      </c>
      <c r="DY528" s="136">
        <v>2441.9250000000002</v>
      </c>
      <c r="DZ528" s="136">
        <v>9644.125</v>
      </c>
      <c r="EA528" s="136">
        <v>155.44999999999999</v>
      </c>
      <c r="EB528" s="136">
        <v>11022.65</v>
      </c>
      <c r="EC528" s="136">
        <v>24472.5</v>
      </c>
      <c r="ED528" s="143">
        <v>0</v>
      </c>
      <c r="EE528" s="143">
        <v>0</v>
      </c>
      <c r="EF528" s="143">
        <v>0</v>
      </c>
      <c r="EG528" s="143">
        <v>0</v>
      </c>
      <c r="EH528" s="143">
        <v>0</v>
      </c>
      <c r="EI528" s="143">
        <v>0</v>
      </c>
      <c r="EJ528" s="143">
        <v>0</v>
      </c>
      <c r="EK528" s="143">
        <v>0</v>
      </c>
      <c r="EL528" s="143">
        <v>0</v>
      </c>
      <c r="EM528" s="143">
        <v>0</v>
      </c>
      <c r="EN528" s="143">
        <v>0</v>
      </c>
      <c r="EO528" s="143">
        <v>1043.3727631179861</v>
      </c>
      <c r="EP528" s="143">
        <v>24.264482863208979</v>
      </c>
      <c r="EQ528" s="147">
        <v>0</v>
      </c>
      <c r="ER528" s="143">
        <v>0</v>
      </c>
      <c r="ES528" s="143">
        <v>24.264482863208979</v>
      </c>
      <c r="ET528" s="143">
        <v>0</v>
      </c>
      <c r="EU528" s="143">
        <v>97.057931452835916</v>
      </c>
      <c r="EV528" s="143">
        <v>0</v>
      </c>
      <c r="EW528" s="143">
        <v>0</v>
      </c>
      <c r="EX528" s="143">
        <v>0</v>
      </c>
      <c r="EY528" s="143">
        <v>0</v>
      </c>
      <c r="EZ528" s="143">
        <v>0</v>
      </c>
      <c r="FA528" s="143">
        <v>0</v>
      </c>
      <c r="FB528" s="143">
        <v>0</v>
      </c>
      <c r="FC528" s="143">
        <v>0</v>
      </c>
      <c r="FD528" s="143">
        <v>24.264482863208979</v>
      </c>
      <c r="FE528" s="143">
        <v>0</v>
      </c>
      <c r="FF528" s="143">
        <v>0</v>
      </c>
      <c r="FG528" s="143">
        <v>0</v>
      </c>
      <c r="FH528" s="143">
        <v>0</v>
      </c>
      <c r="FI528" s="143">
        <v>0</v>
      </c>
      <c r="FJ528" s="143">
        <v>0</v>
      </c>
      <c r="FK528" s="143">
        <v>0</v>
      </c>
      <c r="FL528" s="143">
        <v>0</v>
      </c>
      <c r="FM528" s="143">
        <v>0</v>
      </c>
      <c r="FN528" s="143">
        <v>0</v>
      </c>
      <c r="FO528" s="143">
        <v>24.264482863208979</v>
      </c>
      <c r="FP528" s="143">
        <v>0</v>
      </c>
      <c r="FQ528" s="143">
        <v>0</v>
      </c>
      <c r="FR528" s="143">
        <v>0</v>
      </c>
      <c r="FS528" s="143">
        <v>24.264482863208979</v>
      </c>
      <c r="FT528" s="143">
        <v>0</v>
      </c>
      <c r="FU528" s="143">
        <v>0</v>
      </c>
      <c r="FV528" s="143">
        <v>0</v>
      </c>
      <c r="FW528" s="143">
        <v>0</v>
      </c>
      <c r="FX528" s="143">
        <v>0</v>
      </c>
      <c r="FY528" s="143">
        <v>0</v>
      </c>
      <c r="FZ528" s="143">
        <v>0</v>
      </c>
      <c r="GA528" s="143">
        <v>0</v>
      </c>
      <c r="GB528" s="143">
        <v>121.3224143160449</v>
      </c>
      <c r="GC528" s="143">
        <v>0</v>
      </c>
      <c r="GD528" s="143">
        <v>0</v>
      </c>
      <c r="GE528" s="143">
        <v>0</v>
      </c>
      <c r="GF528" s="143">
        <v>0</v>
      </c>
      <c r="GG528" s="143">
        <v>0</v>
      </c>
      <c r="GH528" s="143">
        <v>0</v>
      </c>
      <c r="GI528" s="143">
        <v>0</v>
      </c>
      <c r="GJ528" s="143">
        <v>0</v>
      </c>
      <c r="GK528" s="143">
        <v>0</v>
      </c>
      <c r="GL528" s="143">
        <v>0</v>
      </c>
      <c r="GM528" s="143">
        <v>0</v>
      </c>
      <c r="GN528" s="143">
        <v>0</v>
      </c>
      <c r="GO528" s="143">
        <v>48.528965726417958</v>
      </c>
      <c r="GP528" s="143">
        <v>0</v>
      </c>
      <c r="GQ528" s="143">
        <v>0</v>
      </c>
      <c r="GR528" s="143">
        <v>72.793448589626934</v>
      </c>
      <c r="GS528" s="143">
        <v>0</v>
      </c>
      <c r="GT528" s="143">
        <v>0</v>
      </c>
      <c r="GU528" s="143">
        <v>24.264482863208979</v>
      </c>
      <c r="GV528" s="143">
        <v>0</v>
      </c>
      <c r="GW528" s="143">
        <v>0</v>
      </c>
      <c r="GX528" s="143">
        <v>0</v>
      </c>
      <c r="GY528" s="143">
        <v>0</v>
      </c>
      <c r="GZ528" s="143">
        <v>582.34758871701547</v>
      </c>
      <c r="HA528" s="143">
        <v>24.264482863208979</v>
      </c>
      <c r="HB528" s="143">
        <v>0</v>
      </c>
      <c r="HC528" s="143">
        <v>0</v>
      </c>
      <c r="HD528" s="143">
        <v>0</v>
      </c>
      <c r="HE528" s="143">
        <v>0</v>
      </c>
      <c r="HF528" s="143">
        <v>0</v>
      </c>
      <c r="HG528" s="143">
        <v>0</v>
      </c>
      <c r="HH528" s="143">
        <v>0</v>
      </c>
      <c r="HI528" s="143">
        <v>0</v>
      </c>
      <c r="HJ528" s="143">
        <v>0</v>
      </c>
      <c r="HK528" s="143">
        <v>0</v>
      </c>
      <c r="HL528" s="143">
        <v>24.264482863208979</v>
      </c>
      <c r="HM528" s="143">
        <v>0</v>
      </c>
      <c r="HN528" s="143">
        <v>0</v>
      </c>
      <c r="HO528" s="143">
        <v>0</v>
      </c>
      <c r="HP528" s="143">
        <v>0</v>
      </c>
      <c r="HQ528" s="143">
        <v>48.528965726417958</v>
      </c>
      <c r="HR528" s="143">
        <v>0</v>
      </c>
      <c r="HS528" s="143">
        <v>339.70276008492567</v>
      </c>
      <c r="HT528" s="143">
        <v>0</v>
      </c>
      <c r="HU528" s="143">
        <v>0</v>
      </c>
      <c r="HV528" s="143">
        <v>0</v>
      </c>
      <c r="HW528" s="143">
        <v>0</v>
      </c>
      <c r="HX528" s="143">
        <v>0</v>
      </c>
      <c r="HY528" s="143">
        <v>48.528965726417958</v>
      </c>
      <c r="HZ528" s="143">
        <v>0</v>
      </c>
      <c r="IA528" s="143">
        <v>0</v>
      </c>
      <c r="IB528" s="143">
        <v>0</v>
      </c>
      <c r="IC528" s="143">
        <v>0</v>
      </c>
      <c r="ID528" s="143">
        <v>97.057931452835916</v>
      </c>
      <c r="IE528" s="143">
        <v>0</v>
      </c>
      <c r="IF528" s="143">
        <v>48.528965726417958</v>
      </c>
      <c r="IG528" s="143">
        <v>0</v>
      </c>
      <c r="IH528" s="143">
        <v>0</v>
      </c>
      <c r="II528" s="143">
        <v>0</v>
      </c>
      <c r="IJ528" s="143">
        <v>0</v>
      </c>
      <c r="IK528" s="143">
        <v>0</v>
      </c>
      <c r="IL528" s="143">
        <v>0</v>
      </c>
      <c r="IM528" s="143">
        <v>0</v>
      </c>
      <c r="IN528" s="143">
        <v>0</v>
      </c>
      <c r="IO528" s="143">
        <v>0</v>
      </c>
      <c r="IP528" s="143">
        <v>0</v>
      </c>
      <c r="IQ528" s="143">
        <v>0</v>
      </c>
      <c r="IR528" s="143">
        <v>0</v>
      </c>
      <c r="IS528" s="143">
        <v>0</v>
      </c>
      <c r="IT528" s="143">
        <v>24.264482863208979</v>
      </c>
      <c r="IU528" s="143">
        <v>0</v>
      </c>
      <c r="IV528" s="143">
        <v>121.3224143160449</v>
      </c>
      <c r="IW528" s="143">
        <v>0</v>
      </c>
      <c r="IX528" s="143">
        <v>0</v>
      </c>
      <c r="IY528" s="143">
        <v>0</v>
      </c>
      <c r="IZ528" s="143">
        <v>0</v>
      </c>
      <c r="JA528" s="143">
        <v>0</v>
      </c>
      <c r="JB528" s="143">
        <v>0</v>
      </c>
      <c r="JC528" s="143">
        <v>0</v>
      </c>
      <c r="JD528" s="143">
        <v>0</v>
      </c>
      <c r="JE528" s="143">
        <v>0</v>
      </c>
      <c r="JF528" s="143">
        <v>0</v>
      </c>
      <c r="JG528" s="143">
        <v>0</v>
      </c>
      <c r="JH528" s="143">
        <v>0</v>
      </c>
      <c r="JI528" s="143">
        <v>0</v>
      </c>
      <c r="JJ528" s="143">
        <v>48.528965726417958</v>
      </c>
      <c r="JK528" s="143">
        <v>24.264482863208979</v>
      </c>
      <c r="JL528" s="143">
        <v>0</v>
      </c>
      <c r="JM528" s="143">
        <v>0</v>
      </c>
      <c r="JN528" s="143">
        <v>0</v>
      </c>
      <c r="JO528" s="143">
        <v>0</v>
      </c>
      <c r="JP528" s="143">
        <v>24.264482863208979</v>
      </c>
      <c r="JQ528" s="143">
        <v>0</v>
      </c>
      <c r="JR528" s="143">
        <v>0</v>
      </c>
      <c r="JS528" s="143">
        <v>72.793448589626934</v>
      </c>
      <c r="JT528" s="143">
        <v>0</v>
      </c>
      <c r="JU528" s="143">
        <v>0</v>
      </c>
      <c r="JV528" s="143">
        <v>436.7606915377616</v>
      </c>
      <c r="JW528" s="143">
        <v>0</v>
      </c>
      <c r="JX528" s="143">
        <v>0</v>
      </c>
      <c r="JY528" s="143">
        <v>0</v>
      </c>
      <c r="JZ528" s="143">
        <v>0</v>
      </c>
      <c r="KA528" s="143">
        <v>0</v>
      </c>
      <c r="KB528" s="143">
        <v>0</v>
      </c>
      <c r="KC528" s="143">
        <v>0</v>
      </c>
      <c r="KD528" s="143">
        <v>0</v>
      </c>
      <c r="KE528" s="143">
        <v>0</v>
      </c>
      <c r="KF528" s="143">
        <v>0</v>
      </c>
      <c r="KG528" s="143">
        <v>0</v>
      </c>
      <c r="KH528" s="143">
        <v>0</v>
      </c>
      <c r="KI528" s="143">
        <v>0</v>
      </c>
      <c r="KJ528" s="143">
        <v>0</v>
      </c>
      <c r="KK528" s="143">
        <v>24.264482863208979</v>
      </c>
      <c r="KL528" s="143">
        <v>0</v>
      </c>
      <c r="KM528" s="143">
        <v>0</v>
      </c>
      <c r="KN528" s="143">
        <v>24.264482863208979</v>
      </c>
      <c r="KO528" s="143">
        <v>0</v>
      </c>
      <c r="KP528" s="143">
        <v>0</v>
      </c>
      <c r="KQ528" s="143">
        <v>0</v>
      </c>
      <c r="KR528" s="143">
        <v>194.11586290567183</v>
      </c>
      <c r="KS528" s="143">
        <v>0</v>
      </c>
      <c r="KT528" s="143">
        <v>0</v>
      </c>
      <c r="KU528" s="143">
        <v>0</v>
      </c>
      <c r="KV528" s="143">
        <v>0</v>
      </c>
      <c r="KW528" s="143">
        <v>0</v>
      </c>
      <c r="KX528" s="143">
        <v>0</v>
      </c>
      <c r="KY528" s="143">
        <v>0</v>
      </c>
      <c r="KZ528" s="143">
        <v>0</v>
      </c>
      <c r="LA528" s="143">
        <v>121.3224143160449</v>
      </c>
      <c r="LB528" s="143">
        <v>0</v>
      </c>
      <c r="LC528" s="143">
        <v>0</v>
      </c>
      <c r="LD528" s="143">
        <v>24.264482863208979</v>
      </c>
      <c r="LE528" s="143">
        <v>582.34758871701547</v>
      </c>
      <c r="LF528" s="143">
        <v>0</v>
      </c>
      <c r="LG528" s="143">
        <v>0</v>
      </c>
      <c r="LH528" s="143">
        <v>0</v>
      </c>
      <c r="LI528" s="143">
        <v>0</v>
      </c>
      <c r="LJ528" s="143">
        <v>0</v>
      </c>
      <c r="LK528" s="143">
        <v>0</v>
      </c>
      <c r="LL528" s="144">
        <v>0</v>
      </c>
      <c r="LM528" s="143">
        <v>0</v>
      </c>
      <c r="LN528" s="143">
        <v>0</v>
      </c>
      <c r="LO528" s="143">
        <v>0</v>
      </c>
      <c r="LP528" s="143">
        <v>0</v>
      </c>
      <c r="LQ528" s="143">
        <v>121.3224143160449</v>
      </c>
      <c r="LR528" s="143">
        <v>0</v>
      </c>
      <c r="LS528" s="143">
        <v>0</v>
      </c>
      <c r="LT528" s="143">
        <v>0</v>
      </c>
      <c r="LU528" s="143">
        <v>0</v>
      </c>
      <c r="LV528" s="143">
        <v>0</v>
      </c>
      <c r="LW528" s="143">
        <v>0</v>
      </c>
      <c r="LX528" s="143">
        <v>97.057931452835916</v>
      </c>
      <c r="LY528" s="143">
        <v>0</v>
      </c>
      <c r="LZ528" s="143">
        <v>0</v>
      </c>
      <c r="MA528" s="143">
        <v>0</v>
      </c>
      <c r="MB528" s="143">
        <v>0</v>
      </c>
      <c r="MC528" s="143">
        <v>0</v>
      </c>
      <c r="MD528" s="143">
        <v>0</v>
      </c>
      <c r="ME528" s="143">
        <v>0</v>
      </c>
      <c r="MF528" s="143">
        <v>0</v>
      </c>
      <c r="MG528" s="143">
        <v>24.264482863208979</v>
      </c>
      <c r="MH528" s="143">
        <v>0</v>
      </c>
      <c r="MI528" s="143">
        <v>0</v>
      </c>
      <c r="MJ528" s="143">
        <v>218.3803457688808</v>
      </c>
      <c r="MK528" s="143">
        <v>24.264482863208979</v>
      </c>
      <c r="ML528" s="143">
        <v>0</v>
      </c>
      <c r="MM528" s="143">
        <v>0</v>
      </c>
      <c r="MN528" s="143">
        <v>0</v>
      </c>
      <c r="MO528" s="143">
        <v>24.264482863208979</v>
      </c>
      <c r="MP528" s="143">
        <v>0</v>
      </c>
      <c r="MQ528" s="143">
        <v>24.264482863208979</v>
      </c>
      <c r="MR528" s="143">
        <v>0</v>
      </c>
      <c r="MS528" s="143">
        <v>0</v>
      </c>
      <c r="MT528" s="143">
        <v>0</v>
      </c>
      <c r="MU528" s="143">
        <v>0</v>
      </c>
      <c r="MV528" s="143">
        <v>339.70276008492567</v>
      </c>
      <c r="MW528" s="143">
        <v>218.3803457688808</v>
      </c>
      <c r="MX528" s="143">
        <v>0</v>
      </c>
      <c r="MY528" s="143">
        <v>0</v>
      </c>
      <c r="MZ528" s="143">
        <v>24.264482863208979</v>
      </c>
      <c r="NA528" s="143">
        <v>0</v>
      </c>
      <c r="NB528" s="143">
        <v>0</v>
      </c>
      <c r="NC528" s="143">
        <v>0</v>
      </c>
      <c r="ND528" s="143">
        <v>0</v>
      </c>
      <c r="NE528" s="143">
        <v>0</v>
      </c>
      <c r="NF528" s="143">
        <v>0</v>
      </c>
      <c r="NG528" s="143">
        <v>0</v>
      </c>
      <c r="NH528" s="143">
        <v>0</v>
      </c>
      <c r="NI528" s="143">
        <v>0</v>
      </c>
      <c r="NJ528" s="143">
        <v>5944.7983014861993</v>
      </c>
      <c r="NK528" s="143">
        <v>0</v>
      </c>
      <c r="NL528" s="143">
        <v>0</v>
      </c>
      <c r="NM528" s="143">
        <v>0</v>
      </c>
      <c r="NN528" s="143">
        <v>0</v>
      </c>
      <c r="NO528" s="143">
        <v>0</v>
      </c>
      <c r="NP528" s="143">
        <v>0</v>
      </c>
      <c r="NQ528" s="143">
        <v>0</v>
      </c>
      <c r="NR528" s="143">
        <v>533.81862299059753</v>
      </c>
      <c r="NS528" s="143">
        <v>0</v>
      </c>
      <c r="NT528" s="143">
        <v>0</v>
      </c>
      <c r="NU528" s="143">
        <v>0</v>
      </c>
      <c r="NV528" s="143">
        <v>194.11586290567183</v>
      </c>
      <c r="NW528" s="143">
        <v>24.264482863208979</v>
      </c>
      <c r="NX528" s="143">
        <v>0</v>
      </c>
      <c r="NY528" s="143">
        <v>0</v>
      </c>
      <c r="NZ528" s="143">
        <v>0</v>
      </c>
      <c r="OA528" s="143">
        <v>0</v>
      </c>
      <c r="OB528" s="143">
        <v>145.58689717925387</v>
      </c>
      <c r="OC528" s="143">
        <v>48.528965726417958</v>
      </c>
      <c r="OD528" s="143">
        <v>0</v>
      </c>
      <c r="OE528" s="143">
        <v>0</v>
      </c>
      <c r="OF528" s="143">
        <v>0</v>
      </c>
      <c r="OG528" s="143">
        <v>0</v>
      </c>
      <c r="OH528" s="143">
        <v>0</v>
      </c>
      <c r="OI528" s="143">
        <v>0</v>
      </c>
      <c r="OJ528" s="143">
        <v>0</v>
      </c>
      <c r="OK528" s="143">
        <v>0</v>
      </c>
      <c r="OL528" s="143">
        <v>48.528965726417958</v>
      </c>
      <c r="OM528" s="143">
        <v>315.4382772217167</v>
      </c>
      <c r="ON528" s="143">
        <v>315.4382772217167</v>
      </c>
    </row>
    <row r="529" spans="1:404" ht="20.25" customHeight="1">
      <c r="A529" s="25">
        <v>40443</v>
      </c>
      <c r="B529" s="26" t="s">
        <v>640</v>
      </c>
      <c r="C529" s="27">
        <v>2</v>
      </c>
      <c r="D529" s="31">
        <v>-3.4264999999999999</v>
      </c>
      <c r="E529" s="47">
        <v>-60.287300000000002</v>
      </c>
      <c r="F529" s="11" t="s">
        <v>12</v>
      </c>
      <c r="G529" s="13">
        <v>3</v>
      </c>
      <c r="H529" s="11" t="s">
        <v>41</v>
      </c>
      <c r="I529" s="12" t="s">
        <v>641</v>
      </c>
      <c r="J529" s="12" t="s">
        <v>16</v>
      </c>
      <c r="K529" s="24" t="s">
        <v>636</v>
      </c>
      <c r="L529" s="136">
        <v>0</v>
      </c>
      <c r="M529" s="28">
        <v>2</v>
      </c>
      <c r="N529" s="28">
        <v>0.75</v>
      </c>
      <c r="O529" s="28">
        <v>30.69</v>
      </c>
      <c r="P529" s="28">
        <v>34</v>
      </c>
      <c r="Q529" s="28">
        <v>1.59</v>
      </c>
      <c r="R529" s="28">
        <v>80.5</v>
      </c>
      <c r="S529" s="28">
        <v>6.01</v>
      </c>
      <c r="T529" s="28">
        <v>9.5</v>
      </c>
      <c r="U529" s="28">
        <v>2.2000000000000002</v>
      </c>
      <c r="V529" s="21" t="s">
        <v>15</v>
      </c>
      <c r="W529" s="28">
        <v>6.62</v>
      </c>
      <c r="X529" s="28">
        <v>1.71</v>
      </c>
      <c r="Y529" s="28">
        <v>6.26</v>
      </c>
      <c r="Z529" s="28">
        <v>17</v>
      </c>
      <c r="AA529" s="28">
        <v>11</v>
      </c>
      <c r="AB529" s="29" t="s">
        <v>15</v>
      </c>
      <c r="AC529" s="28">
        <v>12.3</v>
      </c>
      <c r="AD529" s="20" t="s">
        <v>1895</v>
      </c>
      <c r="AE529" s="178" t="s">
        <v>1900</v>
      </c>
      <c r="AF529" s="28">
        <v>1.01</v>
      </c>
      <c r="AG529" s="28">
        <v>8.0000000000000002E-3</v>
      </c>
      <c r="AH529" s="28">
        <v>1.1200000000000001</v>
      </c>
      <c r="AI529" s="205">
        <v>3.95</v>
      </c>
      <c r="AJ529" s="28">
        <v>0.68</v>
      </c>
      <c r="AK529" s="28">
        <v>1.51</v>
      </c>
      <c r="AL529" s="28">
        <v>0.79</v>
      </c>
      <c r="AM529" s="242">
        <v>1.8999197217019002E-2</v>
      </c>
      <c r="AN529" s="28">
        <v>2.57</v>
      </c>
      <c r="AO529" s="205">
        <v>15.360605535704934</v>
      </c>
      <c r="AP529" s="205">
        <v>11.049190261603981</v>
      </c>
      <c r="AQ529" s="217">
        <f t="shared" si="156"/>
        <v>26.409795797308917</v>
      </c>
      <c r="AR529" s="261">
        <f t="shared" si="158"/>
        <v>0.58162530500406728</v>
      </c>
      <c r="AS529" s="205">
        <v>2.8</v>
      </c>
      <c r="AT529" s="199" t="s">
        <v>15</v>
      </c>
      <c r="AU529" s="199" t="s">
        <v>15</v>
      </c>
      <c r="AV529" s="199" t="s">
        <v>15</v>
      </c>
      <c r="AW529" s="204">
        <f t="shared" si="96"/>
        <v>1.053264663166978</v>
      </c>
      <c r="AX529" s="28">
        <v>0.21</v>
      </c>
      <c r="AY529" s="52" t="s">
        <v>15</v>
      </c>
      <c r="AZ529" s="52" t="s">
        <v>15</v>
      </c>
      <c r="BA529" s="28">
        <v>0.21</v>
      </c>
      <c r="BB529" s="248">
        <f t="shared" si="159"/>
        <v>5.7639840637450201E-2</v>
      </c>
      <c r="BC529" s="28">
        <v>0.25</v>
      </c>
      <c r="BD529" s="206">
        <v>8.4615384615384613E-3</v>
      </c>
      <c r="BE529" s="206">
        <v>91.40071212246383</v>
      </c>
      <c r="BF529" s="206">
        <f t="shared" si="160"/>
        <v>27.593569631502753</v>
      </c>
      <c r="BG529" s="217" t="s">
        <v>15</v>
      </c>
      <c r="BH529" s="21" t="s">
        <v>15</v>
      </c>
      <c r="BI529" s="21" t="s">
        <v>15</v>
      </c>
      <c r="BJ529" s="309">
        <v>13.96509</v>
      </c>
      <c r="BK529" s="309">
        <v>157915700</v>
      </c>
      <c r="BL529" s="309">
        <v>91134460</v>
      </c>
      <c r="BM529" s="309">
        <v>0.81559539999999997</v>
      </c>
      <c r="BN529" s="309">
        <v>7.0188749999999994E-2</v>
      </c>
      <c r="BO529" s="309">
        <v>5.6593310000000001E-2</v>
      </c>
      <c r="BP529" s="309">
        <v>5.2295349999999997E-2</v>
      </c>
      <c r="BQ529" s="309">
        <v>1.6187059999999999E-3</v>
      </c>
      <c r="BR529" s="309">
        <v>3.7083630000000001E-3</v>
      </c>
      <c r="BS529" s="136">
        <v>9.7769453525543195</v>
      </c>
      <c r="BT529" s="136">
        <v>2.2395329475402801</v>
      </c>
      <c r="BU529" s="136">
        <v>3.2797770363686102E-3</v>
      </c>
      <c r="BV529" s="136">
        <v>2.27644401602447E-2</v>
      </c>
      <c r="BW529" s="136">
        <v>2.3149406071752299E-2</v>
      </c>
      <c r="BX529" s="136">
        <v>81.801550690115903</v>
      </c>
      <c r="BY529" s="136">
        <v>705.39470162684597</v>
      </c>
      <c r="BZ529" s="136">
        <v>3.5438065018464399E-3</v>
      </c>
      <c r="CA529" s="136">
        <v>4.5770877320497104E-3</v>
      </c>
      <c r="CB529" s="136">
        <v>56925.415036238301</v>
      </c>
      <c r="CC529" s="136">
        <v>948.08176703792799</v>
      </c>
      <c r="CD529" s="136">
        <v>131.60934432288201</v>
      </c>
      <c r="CE529" s="136">
        <v>0</v>
      </c>
      <c r="CF529" s="136">
        <v>61.841946</v>
      </c>
      <c r="CG529" s="136">
        <v>131.20782</v>
      </c>
      <c r="CH529" s="136">
        <v>25</v>
      </c>
      <c r="CI529" s="136">
        <v>27.9931034482759</v>
      </c>
      <c r="CJ529" s="136">
        <v>28.435457063711901</v>
      </c>
      <c r="CK529" s="136">
        <v>8.2799999999999999E-2</v>
      </c>
      <c r="CL529" s="136">
        <v>15.667199999999999</v>
      </c>
      <c r="CM529" s="136">
        <v>36.176400000000001</v>
      </c>
      <c r="CN529" s="136">
        <v>0</v>
      </c>
      <c r="CO529" s="136">
        <v>31128.846191000001</v>
      </c>
      <c r="CP529" s="136">
        <v>80874.829509999996</v>
      </c>
      <c r="CQ529" s="136">
        <v>90</v>
      </c>
      <c r="CR529" s="136">
        <v>73.103448275862107</v>
      </c>
      <c r="CS529" s="136">
        <v>71.750692520775601</v>
      </c>
      <c r="CT529" s="136">
        <v>1004.1</v>
      </c>
      <c r="CU529" s="136">
        <v>1004.54206896552</v>
      </c>
      <c r="CV529" s="136">
        <v>1005.06066481994</v>
      </c>
      <c r="CW529" s="136">
        <v>0.5</v>
      </c>
      <c r="CX529" s="136">
        <v>1.54</v>
      </c>
      <c r="CY529" s="136">
        <v>1.62299168975069</v>
      </c>
      <c r="CZ529" s="136">
        <v>353</v>
      </c>
      <c r="DA529" s="136">
        <v>145.68965517241401</v>
      </c>
      <c r="DB529" s="136">
        <v>146.95567867035999</v>
      </c>
      <c r="DC529" s="136">
        <v>0</v>
      </c>
      <c r="DD529" s="136">
        <v>3301.5250000000001</v>
      </c>
      <c r="DE529" s="136">
        <v>8725.4500000000007</v>
      </c>
      <c r="DF529" s="136">
        <v>0</v>
      </c>
      <c r="DG529" s="136">
        <v>28807.85</v>
      </c>
      <c r="DH529" s="136">
        <v>74928.774999999994</v>
      </c>
      <c r="DI529" s="136">
        <v>437.97500000000002</v>
      </c>
      <c r="DJ529" s="136">
        <v>65458.5</v>
      </c>
      <c r="DK529" s="136">
        <v>164322.67499999999</v>
      </c>
      <c r="DL529" s="136">
        <v>415.65</v>
      </c>
      <c r="DM529" s="136">
        <v>61768.025000000001</v>
      </c>
      <c r="DN529" s="136">
        <v>152909.04999999999</v>
      </c>
      <c r="DO529" s="136">
        <v>0</v>
      </c>
      <c r="DP529" s="136">
        <v>1680.973</v>
      </c>
      <c r="DQ529" s="136">
        <v>4235.0749999999998</v>
      </c>
      <c r="DR529" s="136">
        <v>0</v>
      </c>
      <c r="DS529" s="136">
        <v>48.98</v>
      </c>
      <c r="DT529" s="136">
        <v>120.61799999999999</v>
      </c>
      <c r="DU529" s="136">
        <v>0</v>
      </c>
      <c r="DV529" s="136">
        <v>253.7</v>
      </c>
      <c r="DW529" s="136">
        <v>624.57500000000005</v>
      </c>
      <c r="DX529" s="136">
        <v>0</v>
      </c>
      <c r="DY529" s="136">
        <v>2576.35</v>
      </c>
      <c r="DZ529" s="136">
        <v>9990.9750000000004</v>
      </c>
      <c r="EA529" s="136">
        <v>0</v>
      </c>
      <c r="EB529" s="136">
        <v>10694.075000000001</v>
      </c>
      <c r="EC529" s="136">
        <v>24301.5</v>
      </c>
      <c r="ED529" s="136"/>
      <c r="EE529" s="136"/>
      <c r="EF529" s="136"/>
      <c r="EG529" s="136"/>
      <c r="EH529" s="136"/>
      <c r="EI529" s="136"/>
      <c r="EJ529" s="136"/>
      <c r="EK529" s="136"/>
      <c r="EL529" s="136"/>
      <c r="EM529" s="136"/>
      <c r="EN529" s="136"/>
      <c r="EO529" s="136"/>
      <c r="EP529" s="136"/>
      <c r="ER529" s="136"/>
      <c r="ES529" s="136"/>
      <c r="ET529" s="136"/>
      <c r="EU529" s="136"/>
      <c r="EV529" s="136"/>
      <c r="EW529" s="136"/>
      <c r="EX529" s="136"/>
      <c r="EY529" s="136"/>
      <c r="EZ529" s="136"/>
      <c r="FA529" s="136"/>
      <c r="FB529" s="136"/>
      <c r="FC529" s="136"/>
      <c r="FD529" s="136"/>
      <c r="FE529" s="136"/>
      <c r="FF529" s="136"/>
      <c r="FG529" s="136"/>
      <c r="FH529" s="136"/>
      <c r="FI529" s="136"/>
      <c r="FJ529" s="136"/>
      <c r="FK529" s="136"/>
      <c r="FL529" s="136"/>
      <c r="FM529" s="136"/>
      <c r="FN529" s="136"/>
      <c r="FO529" s="136"/>
      <c r="FP529" s="136"/>
      <c r="FQ529" s="136"/>
      <c r="FR529" s="136"/>
      <c r="FS529" s="136"/>
      <c r="FT529" s="136"/>
      <c r="FU529" s="136"/>
      <c r="FV529" s="136"/>
      <c r="FW529" s="136"/>
      <c r="FX529" s="136"/>
      <c r="FY529" s="136"/>
      <c r="FZ529" s="136"/>
      <c r="GA529" s="136"/>
      <c r="GB529" s="136"/>
      <c r="GC529" s="136"/>
      <c r="GD529" s="136"/>
      <c r="GE529" s="136"/>
      <c r="GF529" s="136"/>
      <c r="GG529" s="136"/>
      <c r="GH529" s="136"/>
      <c r="GI529" s="136"/>
      <c r="GJ529" s="136"/>
      <c r="GK529" s="136"/>
      <c r="GL529" s="136"/>
      <c r="GM529" s="136"/>
      <c r="GN529" s="136"/>
      <c r="GO529" s="136"/>
      <c r="GP529" s="136"/>
      <c r="GQ529" s="136"/>
      <c r="GR529" s="136"/>
      <c r="GS529" s="136"/>
      <c r="GT529" s="136"/>
      <c r="GU529" s="136"/>
      <c r="GV529" s="136"/>
      <c r="GW529" s="136"/>
      <c r="GX529" s="136"/>
      <c r="GY529" s="136"/>
      <c r="GZ529" s="136"/>
      <c r="HA529" s="136"/>
      <c r="HB529" s="136"/>
      <c r="HC529" s="136"/>
      <c r="HD529" s="136"/>
      <c r="HE529" s="136"/>
      <c r="HF529" s="136"/>
      <c r="HG529" s="136"/>
      <c r="HH529" s="136"/>
      <c r="HI529" s="136"/>
      <c r="HJ529" s="136"/>
      <c r="HK529" s="136"/>
      <c r="HL529" s="136"/>
      <c r="HM529" s="136"/>
      <c r="HN529" s="136"/>
      <c r="HO529" s="136"/>
      <c r="HP529" s="136"/>
      <c r="HQ529" s="136"/>
      <c r="HR529" s="136"/>
      <c r="HS529" s="136"/>
      <c r="HT529" s="136"/>
      <c r="HU529" s="136"/>
      <c r="HV529" s="136"/>
      <c r="HW529" s="136"/>
      <c r="HX529" s="136"/>
      <c r="HY529" s="136"/>
      <c r="HZ529" s="136"/>
      <c r="IA529" s="136"/>
      <c r="IB529" s="136"/>
      <c r="IC529" s="136"/>
      <c r="ID529" s="136"/>
      <c r="IE529" s="136"/>
      <c r="IF529" s="136"/>
      <c r="IG529" s="136"/>
      <c r="IH529" s="136"/>
      <c r="II529" s="136"/>
      <c r="IJ529" s="136"/>
      <c r="IK529" s="136"/>
      <c r="IL529" s="136"/>
      <c r="IM529" s="136"/>
      <c r="IN529" s="136"/>
      <c r="IO529" s="136"/>
      <c r="IP529" s="136"/>
      <c r="IQ529" s="136"/>
      <c r="IR529" s="136"/>
      <c r="IS529" s="136"/>
      <c r="IT529" s="136"/>
      <c r="IU529" s="136"/>
      <c r="IV529" s="136"/>
      <c r="IW529" s="136"/>
      <c r="IX529" s="136"/>
      <c r="IY529" s="136"/>
      <c r="IZ529" s="136"/>
      <c r="JA529" s="136"/>
      <c r="JB529" s="136"/>
      <c r="JC529" s="136"/>
      <c r="JD529" s="136"/>
      <c r="JE529" s="136"/>
      <c r="JF529" s="136"/>
      <c r="JG529" s="136"/>
      <c r="JH529" s="136"/>
      <c r="JI529" s="136"/>
      <c r="JJ529" s="136"/>
      <c r="JK529" s="136"/>
      <c r="JL529" s="136"/>
      <c r="JM529" s="136"/>
      <c r="JN529" s="136"/>
      <c r="JO529" s="136"/>
      <c r="JP529" s="136"/>
      <c r="JQ529" s="136"/>
      <c r="JR529" s="136"/>
      <c r="JS529" s="136"/>
      <c r="JT529" s="136"/>
      <c r="JU529" s="136"/>
      <c r="JV529" s="136"/>
      <c r="JW529" s="136"/>
      <c r="JX529" s="136"/>
      <c r="JY529" s="136"/>
      <c r="JZ529" s="136"/>
      <c r="KA529" s="136"/>
      <c r="KB529" s="136"/>
      <c r="KC529" s="136"/>
      <c r="KD529" s="136"/>
      <c r="KE529" s="136"/>
      <c r="KF529" s="136"/>
      <c r="KG529" s="136"/>
      <c r="KH529" s="136"/>
      <c r="KI529" s="136"/>
      <c r="KJ529" s="136"/>
      <c r="KK529" s="136"/>
      <c r="KL529" s="136"/>
      <c r="KM529" s="136"/>
      <c r="KN529" s="136"/>
      <c r="KO529" s="136"/>
      <c r="KP529" s="136"/>
      <c r="KQ529" s="136"/>
      <c r="KR529" s="136"/>
      <c r="KS529" s="136"/>
      <c r="KT529" s="136"/>
      <c r="KU529" s="136"/>
      <c r="KV529" s="136"/>
      <c r="KW529" s="136"/>
      <c r="KX529" s="136"/>
      <c r="KY529" s="136"/>
      <c r="KZ529" s="136"/>
      <c r="LA529" s="136"/>
      <c r="LB529" s="136"/>
      <c r="LC529" s="136"/>
      <c r="LD529" s="136"/>
      <c r="LE529" s="136"/>
      <c r="LF529" s="136"/>
      <c r="LG529" s="136"/>
      <c r="LH529" s="136"/>
      <c r="LI529" s="136"/>
      <c r="LJ529" s="136"/>
      <c r="LK529" s="136"/>
      <c r="LL529" s="136"/>
      <c r="LM529" s="136"/>
      <c r="LN529" s="136"/>
      <c r="LO529" s="136"/>
      <c r="LP529" s="136"/>
      <c r="LQ529" s="136"/>
      <c r="LR529" s="136"/>
      <c r="LS529" s="136"/>
      <c r="LT529" s="136"/>
      <c r="LU529" s="136"/>
      <c r="LV529" s="136"/>
      <c r="LW529" s="136"/>
      <c r="LX529" s="136"/>
      <c r="LY529" s="136"/>
      <c r="LZ529" s="136"/>
      <c r="MA529" s="136"/>
      <c r="MB529" s="136"/>
      <c r="MC529" s="136"/>
      <c r="MD529" s="136"/>
      <c r="ME529" s="136"/>
      <c r="MF529" s="136"/>
      <c r="MG529" s="136"/>
      <c r="MH529" s="136"/>
      <c r="MI529" s="136"/>
      <c r="MJ529" s="136"/>
      <c r="MK529" s="136"/>
      <c r="ML529" s="136"/>
      <c r="MM529" s="136"/>
      <c r="MN529" s="136"/>
      <c r="MO529" s="136"/>
      <c r="MP529" s="136"/>
      <c r="MQ529" s="136"/>
      <c r="MR529" s="136"/>
      <c r="MS529" s="136"/>
      <c r="MT529" s="136"/>
      <c r="MU529" s="136"/>
      <c r="MV529" s="136"/>
      <c r="MW529" s="136"/>
      <c r="MX529" s="136"/>
      <c r="MY529" s="136"/>
      <c r="MZ529" s="136"/>
      <c r="NA529" s="136"/>
      <c r="NB529" s="136"/>
      <c r="NC529" s="136"/>
      <c r="ND529" s="136"/>
      <c r="NE529" s="136"/>
      <c r="NF529" s="136"/>
      <c r="NG529" s="136"/>
      <c r="NH529" s="136"/>
      <c r="NI529" s="136"/>
      <c r="NJ529" s="136"/>
      <c r="NK529" s="136"/>
      <c r="NL529" s="136"/>
      <c r="NM529" s="136"/>
      <c r="NN529" s="136"/>
      <c r="NO529" s="136"/>
      <c r="NP529" s="136"/>
      <c r="NQ529" s="136"/>
      <c r="NR529" s="136"/>
      <c r="NS529" s="136"/>
      <c r="NT529" s="136"/>
      <c r="NU529" s="136"/>
      <c r="NV529" s="136"/>
      <c r="NW529" s="136"/>
      <c r="NX529" s="136"/>
      <c r="NY529" s="136"/>
      <c r="NZ529" s="136"/>
      <c r="OA529" s="136"/>
      <c r="OB529" s="136"/>
      <c r="OC529" s="136"/>
      <c r="OD529" s="136"/>
      <c r="OE529" s="136"/>
      <c r="OF529" s="136"/>
      <c r="OG529" s="136"/>
      <c r="OH529" s="136"/>
      <c r="OI529" s="136"/>
      <c r="OJ529" s="136"/>
      <c r="OK529" s="136"/>
      <c r="OL529" s="136"/>
      <c r="OM529" s="136"/>
      <c r="ON529" s="136"/>
    </row>
    <row r="530" spans="1:404" ht="20.25" customHeight="1">
      <c r="A530" s="17">
        <v>40443</v>
      </c>
      <c r="B530" s="18" t="s">
        <v>640</v>
      </c>
      <c r="C530" s="19">
        <v>2</v>
      </c>
      <c r="D530" s="31">
        <v>-3.4264999999999999</v>
      </c>
      <c r="E530" s="32">
        <v>-60.287300000000002</v>
      </c>
      <c r="F530" s="11" t="s">
        <v>12</v>
      </c>
      <c r="G530" s="13">
        <v>3</v>
      </c>
      <c r="H530" s="11" t="s">
        <v>41</v>
      </c>
      <c r="I530" s="12" t="s">
        <v>639</v>
      </c>
      <c r="J530" s="12" t="s">
        <v>16</v>
      </c>
      <c r="K530" s="16" t="s">
        <v>636</v>
      </c>
      <c r="L530" s="136">
        <v>1</v>
      </c>
      <c r="M530" s="20">
        <v>2</v>
      </c>
      <c r="N530" s="20">
        <v>0.75</v>
      </c>
      <c r="O530" s="20">
        <v>30.68</v>
      </c>
      <c r="P530" s="20">
        <v>34</v>
      </c>
      <c r="Q530" s="20">
        <v>0.3</v>
      </c>
      <c r="R530" s="20">
        <v>83.7</v>
      </c>
      <c r="S530" s="20">
        <v>6.25</v>
      </c>
      <c r="T530" s="20">
        <v>12.1</v>
      </c>
      <c r="U530" s="20">
        <v>2.9</v>
      </c>
      <c r="V530" s="21" t="s">
        <v>15</v>
      </c>
      <c r="W530" s="20">
        <v>6.68</v>
      </c>
      <c r="X530" s="20">
        <v>1.61</v>
      </c>
      <c r="Y530" s="20">
        <v>6.13</v>
      </c>
      <c r="Z530" s="20">
        <v>15</v>
      </c>
      <c r="AA530" s="20">
        <v>11</v>
      </c>
      <c r="AB530" s="21" t="s">
        <v>15</v>
      </c>
      <c r="AC530" s="20">
        <v>12.35</v>
      </c>
      <c r="AD530" s="20" t="s">
        <v>1895</v>
      </c>
      <c r="AE530" s="20">
        <v>0.1</v>
      </c>
      <c r="AF530" s="20">
        <v>1.02</v>
      </c>
      <c r="AG530" s="20">
        <v>1.2E-2</v>
      </c>
      <c r="AH530" s="20">
        <v>1.1299999999999999</v>
      </c>
      <c r="AI530" s="204">
        <v>3.96</v>
      </c>
      <c r="AJ530" s="20">
        <v>0.67</v>
      </c>
      <c r="AK530" s="20">
        <v>1.53</v>
      </c>
      <c r="AL530" s="20">
        <v>0.78</v>
      </c>
      <c r="AM530" s="242">
        <v>2.3548300776023545E-2</v>
      </c>
      <c r="AN530" s="20">
        <v>2.92</v>
      </c>
      <c r="AO530" s="204">
        <v>12.907340354835007</v>
      </c>
      <c r="AP530" s="204">
        <v>9.1100560815190246</v>
      </c>
      <c r="AQ530" s="217">
        <f t="shared" si="156"/>
        <v>22.017396436354034</v>
      </c>
      <c r="AR530" s="261">
        <f t="shared" si="158"/>
        <v>0.58623372623309111</v>
      </c>
      <c r="AS530" s="204">
        <v>5.0925491714733129</v>
      </c>
      <c r="AT530" s="29" t="s">
        <v>15</v>
      </c>
      <c r="AU530" s="29" t="s">
        <v>15</v>
      </c>
      <c r="AV530" s="200" t="s">
        <v>15</v>
      </c>
      <c r="AW530" s="204">
        <f t="shared" si="96"/>
        <v>1.305454793784423</v>
      </c>
      <c r="AX530" s="20">
        <v>0.25</v>
      </c>
      <c r="AY530" s="51" t="s">
        <v>15</v>
      </c>
      <c r="AZ530" s="51" t="s">
        <v>15</v>
      </c>
      <c r="BA530" s="20">
        <v>0.25</v>
      </c>
      <c r="BB530" s="248">
        <f t="shared" si="159"/>
        <v>6.8618857901726421E-2</v>
      </c>
      <c r="BC530" s="20">
        <v>0.375</v>
      </c>
      <c r="BD530" s="206">
        <v>1.1538461538461537E-2</v>
      </c>
      <c r="BE530" s="206">
        <v>104.03675527303486</v>
      </c>
      <c r="BF530" s="206">
        <f t="shared" si="160"/>
        <v>31.408348843231241</v>
      </c>
      <c r="BG530" s="217" t="s">
        <v>15</v>
      </c>
      <c r="BH530" s="21" t="s">
        <v>15</v>
      </c>
      <c r="BI530" s="21" t="s">
        <v>15</v>
      </c>
      <c r="BJ530" s="309">
        <v>13.96509</v>
      </c>
      <c r="BK530" s="309">
        <v>157915700</v>
      </c>
      <c r="BL530" s="309">
        <v>91134460</v>
      </c>
      <c r="BM530" s="309">
        <v>0.81559539999999997</v>
      </c>
      <c r="BN530" s="309">
        <v>7.0188749999999994E-2</v>
      </c>
      <c r="BO530" s="309">
        <v>5.6593310000000001E-2</v>
      </c>
      <c r="BP530" s="309">
        <v>5.2295349999999997E-2</v>
      </c>
      <c r="BQ530" s="309">
        <v>1.6187059999999999E-3</v>
      </c>
      <c r="BR530" s="309">
        <v>3.7083630000000001E-3</v>
      </c>
      <c r="BS530" s="136">
        <v>9.7769453525543195</v>
      </c>
      <c r="BT530" s="136">
        <v>2.2395329475402801</v>
      </c>
      <c r="BU530" s="136">
        <v>3.2797770363686102E-3</v>
      </c>
      <c r="BV530" s="136">
        <v>2.27644401602447E-2</v>
      </c>
      <c r="BW530" s="136">
        <v>2.3149406071752299E-2</v>
      </c>
      <c r="BX530" s="136">
        <v>81.801550690115903</v>
      </c>
      <c r="BY530" s="136">
        <v>705.39470162684597</v>
      </c>
      <c r="BZ530" s="136">
        <v>3.5438065018464399E-3</v>
      </c>
      <c r="CA530" s="136">
        <v>4.5770877320497104E-3</v>
      </c>
      <c r="CB530" s="136">
        <v>56925.415036238301</v>
      </c>
      <c r="CC530" s="136">
        <v>948.08176703792799</v>
      </c>
      <c r="CD530" s="136">
        <v>131.60934432288201</v>
      </c>
      <c r="CE530" s="136">
        <v>0</v>
      </c>
      <c r="CF530" s="136">
        <v>61.841946</v>
      </c>
      <c r="CG530" s="136">
        <v>131.20782</v>
      </c>
      <c r="CH530" s="136">
        <v>25</v>
      </c>
      <c r="CI530" s="136">
        <v>27.9931034482759</v>
      </c>
      <c r="CJ530" s="136">
        <v>28.435457063711901</v>
      </c>
      <c r="CK530" s="136">
        <v>8.2799999999999999E-2</v>
      </c>
      <c r="CL530" s="136">
        <v>15.667199999999999</v>
      </c>
      <c r="CM530" s="136">
        <v>36.176400000000001</v>
      </c>
      <c r="CN530" s="136">
        <v>0</v>
      </c>
      <c r="CO530" s="136">
        <v>31128.846191000001</v>
      </c>
      <c r="CP530" s="136">
        <v>80874.829509999996</v>
      </c>
      <c r="CQ530" s="136">
        <v>90</v>
      </c>
      <c r="CR530" s="136">
        <v>73.103448275862107</v>
      </c>
      <c r="CS530" s="136">
        <v>71.750692520775601</v>
      </c>
      <c r="CT530" s="136">
        <v>1004.1</v>
      </c>
      <c r="CU530" s="136">
        <v>1004.54206896552</v>
      </c>
      <c r="CV530" s="136">
        <v>1005.06066481994</v>
      </c>
      <c r="CW530" s="136">
        <v>0.5</v>
      </c>
      <c r="CX530" s="136">
        <v>1.54</v>
      </c>
      <c r="CY530" s="136">
        <v>1.62299168975069</v>
      </c>
      <c r="CZ530" s="136">
        <v>353</v>
      </c>
      <c r="DA530" s="136">
        <v>145.68965517241401</v>
      </c>
      <c r="DB530" s="136">
        <v>146.95567867035999</v>
      </c>
      <c r="DC530" s="136">
        <v>0</v>
      </c>
      <c r="DD530" s="136">
        <v>3301.5250000000001</v>
      </c>
      <c r="DE530" s="136">
        <v>8725.4500000000007</v>
      </c>
      <c r="DF530" s="136">
        <v>0</v>
      </c>
      <c r="DG530" s="136">
        <v>28807.85</v>
      </c>
      <c r="DH530" s="136">
        <v>74928.774999999994</v>
      </c>
      <c r="DI530" s="136">
        <v>437.97500000000002</v>
      </c>
      <c r="DJ530" s="136">
        <v>65458.5</v>
      </c>
      <c r="DK530" s="136">
        <v>164322.67499999999</v>
      </c>
      <c r="DL530" s="136">
        <v>415.65</v>
      </c>
      <c r="DM530" s="136">
        <v>61768.025000000001</v>
      </c>
      <c r="DN530" s="136">
        <v>152909.04999999999</v>
      </c>
      <c r="DO530" s="136">
        <v>0</v>
      </c>
      <c r="DP530" s="136">
        <v>1680.973</v>
      </c>
      <c r="DQ530" s="136">
        <v>4235.0749999999998</v>
      </c>
      <c r="DR530" s="136">
        <v>0</v>
      </c>
      <c r="DS530" s="136">
        <v>48.98</v>
      </c>
      <c r="DT530" s="136">
        <v>120.61799999999999</v>
      </c>
      <c r="DU530" s="136">
        <v>0</v>
      </c>
      <c r="DV530" s="136">
        <v>253.7</v>
      </c>
      <c r="DW530" s="136">
        <v>624.57500000000005</v>
      </c>
      <c r="DX530" s="136">
        <v>0</v>
      </c>
      <c r="DY530" s="136">
        <v>2576.35</v>
      </c>
      <c r="DZ530" s="136">
        <v>9990.9750000000004</v>
      </c>
      <c r="EA530" s="136">
        <v>0</v>
      </c>
      <c r="EB530" s="136">
        <v>10694.075000000001</v>
      </c>
      <c r="EC530" s="136">
        <v>24301.5</v>
      </c>
      <c r="ED530" s="143">
        <v>0</v>
      </c>
      <c r="EE530" s="143">
        <v>0</v>
      </c>
      <c r="EF530" s="143">
        <v>0</v>
      </c>
      <c r="EG530" s="143">
        <v>0</v>
      </c>
      <c r="EH530" s="143">
        <v>0</v>
      </c>
      <c r="EI530" s="143">
        <v>0</v>
      </c>
      <c r="EJ530" s="143">
        <v>0</v>
      </c>
      <c r="EK530" s="143">
        <v>0</v>
      </c>
      <c r="EL530" s="143">
        <v>0</v>
      </c>
      <c r="EM530" s="143">
        <v>99.912576495566384</v>
      </c>
      <c r="EN530" s="143">
        <v>0</v>
      </c>
      <c r="EO530" s="143">
        <v>0</v>
      </c>
      <c r="EP530" s="143">
        <v>0</v>
      </c>
      <c r="EQ530" s="147">
        <v>19.982515299113278</v>
      </c>
      <c r="ER530" s="143">
        <v>0</v>
      </c>
      <c r="ES530" s="143">
        <v>19.982515299113278</v>
      </c>
      <c r="ET530" s="143">
        <v>0</v>
      </c>
      <c r="EU530" s="143">
        <v>0</v>
      </c>
      <c r="EV530" s="143">
        <v>19.982515299113278</v>
      </c>
      <c r="EW530" s="143">
        <v>0</v>
      </c>
      <c r="EX530" s="143">
        <v>0</v>
      </c>
      <c r="EY530" s="143">
        <v>0</v>
      </c>
      <c r="EZ530" s="143">
        <v>0</v>
      </c>
      <c r="FA530" s="143">
        <v>0</v>
      </c>
      <c r="FB530" s="143">
        <v>0</v>
      </c>
      <c r="FC530" s="143">
        <v>0</v>
      </c>
      <c r="FD530" s="143">
        <v>0</v>
      </c>
      <c r="FE530" s="143">
        <v>0</v>
      </c>
      <c r="FF530" s="143">
        <v>0</v>
      </c>
      <c r="FG530" s="143">
        <v>19.982515299113278</v>
      </c>
      <c r="FH530" s="143">
        <v>0</v>
      </c>
      <c r="FI530" s="143">
        <v>0</v>
      </c>
      <c r="FJ530" s="143">
        <v>0</v>
      </c>
      <c r="FK530" s="143">
        <v>0</v>
      </c>
      <c r="FL530" s="143">
        <v>0</v>
      </c>
      <c r="FM530" s="143">
        <v>0</v>
      </c>
      <c r="FN530" s="143">
        <v>0</v>
      </c>
      <c r="FO530" s="143">
        <v>0</v>
      </c>
      <c r="FP530" s="143">
        <v>0</v>
      </c>
      <c r="FQ530" s="143">
        <v>0</v>
      </c>
      <c r="FR530" s="143">
        <v>0</v>
      </c>
      <c r="FS530" s="143">
        <v>59.947545897339829</v>
      </c>
      <c r="FT530" s="143">
        <v>0</v>
      </c>
      <c r="FU530" s="143">
        <v>0</v>
      </c>
      <c r="FV530" s="143">
        <v>0</v>
      </c>
      <c r="FW530" s="143">
        <v>0</v>
      </c>
      <c r="FX530" s="143">
        <v>0</v>
      </c>
      <c r="FY530" s="143">
        <v>0</v>
      </c>
      <c r="FZ530" s="143">
        <v>0</v>
      </c>
      <c r="GA530" s="143">
        <v>0</v>
      </c>
      <c r="GB530" s="143">
        <v>119.89509179467966</v>
      </c>
      <c r="GC530" s="143">
        <v>0</v>
      </c>
      <c r="GD530" s="143">
        <v>0</v>
      </c>
      <c r="GE530" s="143">
        <v>0</v>
      </c>
      <c r="GF530" s="143">
        <v>0</v>
      </c>
      <c r="GG530" s="143">
        <v>0</v>
      </c>
      <c r="GH530" s="143">
        <v>0</v>
      </c>
      <c r="GI530" s="143">
        <v>0</v>
      </c>
      <c r="GJ530" s="143">
        <v>0</v>
      </c>
      <c r="GK530" s="143">
        <v>0</v>
      </c>
      <c r="GL530" s="143">
        <v>0</v>
      </c>
      <c r="GM530" s="143">
        <v>39.965030598226555</v>
      </c>
      <c r="GN530" s="143">
        <v>0</v>
      </c>
      <c r="GO530" s="143">
        <v>0</v>
      </c>
      <c r="GP530" s="143">
        <v>0</v>
      </c>
      <c r="GQ530" s="143">
        <v>0</v>
      </c>
      <c r="GR530" s="143">
        <v>99.912576495566384</v>
      </c>
      <c r="GS530" s="143">
        <v>119.89509179467966</v>
      </c>
      <c r="GT530" s="143">
        <v>19.982515299113278</v>
      </c>
      <c r="GU530" s="143">
        <v>0</v>
      </c>
      <c r="GV530" s="143">
        <v>0</v>
      </c>
      <c r="GW530" s="143">
        <v>19.982515299113278</v>
      </c>
      <c r="GX530" s="143">
        <v>0</v>
      </c>
      <c r="GY530" s="143">
        <v>0</v>
      </c>
      <c r="GZ530" s="143">
        <v>199.82515299113277</v>
      </c>
      <c r="HA530" s="143">
        <v>0</v>
      </c>
      <c r="HB530" s="143">
        <v>0</v>
      </c>
      <c r="HC530" s="143">
        <v>0</v>
      </c>
      <c r="HD530" s="143">
        <v>0</v>
      </c>
      <c r="HE530" s="143">
        <v>0</v>
      </c>
      <c r="HF530" s="143">
        <v>0</v>
      </c>
      <c r="HG530" s="143">
        <v>0</v>
      </c>
      <c r="HH530" s="143">
        <v>0</v>
      </c>
      <c r="HI530" s="143">
        <v>0</v>
      </c>
      <c r="HJ530" s="143">
        <v>0</v>
      </c>
      <c r="HK530" s="143">
        <v>0</v>
      </c>
      <c r="HL530" s="143">
        <v>59.947545897339829</v>
      </c>
      <c r="HM530" s="143">
        <v>0</v>
      </c>
      <c r="HN530" s="143">
        <v>0</v>
      </c>
      <c r="HO530" s="143">
        <v>0</v>
      </c>
      <c r="HP530" s="143">
        <v>0</v>
      </c>
      <c r="HQ530" s="143">
        <v>199.82515299113277</v>
      </c>
      <c r="HR530" s="143">
        <v>0</v>
      </c>
      <c r="HS530" s="143">
        <v>79.93006119645311</v>
      </c>
      <c r="HT530" s="143">
        <v>0</v>
      </c>
      <c r="HU530" s="143">
        <v>0</v>
      </c>
      <c r="HV530" s="143">
        <v>0</v>
      </c>
      <c r="HW530" s="143">
        <v>0</v>
      </c>
      <c r="HX530" s="143">
        <v>0</v>
      </c>
      <c r="HY530" s="143">
        <v>0</v>
      </c>
      <c r="HZ530" s="143">
        <v>0</v>
      </c>
      <c r="IA530" s="143">
        <v>0</v>
      </c>
      <c r="IB530" s="143">
        <v>0</v>
      </c>
      <c r="IC530" s="143">
        <v>0</v>
      </c>
      <c r="ID530" s="143">
        <v>99.912576495566384</v>
      </c>
      <c r="IE530" s="143">
        <v>0</v>
      </c>
      <c r="IF530" s="143">
        <v>19.982515299113278</v>
      </c>
      <c r="IG530" s="143">
        <v>0</v>
      </c>
      <c r="IH530" s="143">
        <v>0</v>
      </c>
      <c r="II530" s="143">
        <v>0</v>
      </c>
      <c r="IJ530" s="143">
        <v>0</v>
      </c>
      <c r="IK530" s="143">
        <v>0</v>
      </c>
      <c r="IL530" s="143">
        <v>0</v>
      </c>
      <c r="IM530" s="143">
        <v>0</v>
      </c>
      <c r="IN530" s="143">
        <v>0</v>
      </c>
      <c r="IO530" s="143">
        <v>79.93006119645311</v>
      </c>
      <c r="IP530" s="143">
        <v>0</v>
      </c>
      <c r="IQ530" s="143">
        <v>0</v>
      </c>
      <c r="IR530" s="143">
        <v>0</v>
      </c>
      <c r="IS530" s="143">
        <v>0</v>
      </c>
      <c r="IT530" s="143">
        <v>0</v>
      </c>
      <c r="IU530" s="143">
        <v>0</v>
      </c>
      <c r="IV530" s="143">
        <v>0</v>
      </c>
      <c r="IW530" s="143">
        <v>0</v>
      </c>
      <c r="IX530" s="143">
        <v>0</v>
      </c>
      <c r="IY530" s="143">
        <v>0</v>
      </c>
      <c r="IZ530" s="143">
        <v>0</v>
      </c>
      <c r="JA530" s="143">
        <v>19.982515299113278</v>
      </c>
      <c r="JB530" s="143">
        <v>0</v>
      </c>
      <c r="JC530" s="143">
        <v>19.982515299113278</v>
      </c>
      <c r="JD530" s="143">
        <v>0</v>
      </c>
      <c r="JE530" s="143">
        <v>0</v>
      </c>
      <c r="JF530" s="143">
        <v>0</v>
      </c>
      <c r="JG530" s="143">
        <v>0</v>
      </c>
      <c r="JH530" s="143">
        <v>139.87760709379293</v>
      </c>
      <c r="JI530" s="143">
        <v>0</v>
      </c>
      <c r="JJ530" s="143">
        <v>0</v>
      </c>
      <c r="JK530" s="143">
        <v>799.30061196453107</v>
      </c>
      <c r="JL530" s="143">
        <v>0</v>
      </c>
      <c r="JM530" s="143">
        <v>0</v>
      </c>
      <c r="JN530" s="143">
        <v>0</v>
      </c>
      <c r="JO530" s="143">
        <v>59.947545897339829</v>
      </c>
      <c r="JP530" s="143">
        <v>0</v>
      </c>
      <c r="JQ530" s="143">
        <v>39.965030598226555</v>
      </c>
      <c r="JR530" s="143">
        <v>0</v>
      </c>
      <c r="JS530" s="143">
        <v>0</v>
      </c>
      <c r="JT530" s="143">
        <v>0</v>
      </c>
      <c r="JU530" s="143">
        <v>0</v>
      </c>
      <c r="JV530" s="143">
        <v>0</v>
      </c>
      <c r="JW530" s="143">
        <v>0</v>
      </c>
      <c r="JX530" s="143">
        <v>0</v>
      </c>
      <c r="JY530" s="143">
        <v>0</v>
      </c>
      <c r="JZ530" s="143">
        <v>0</v>
      </c>
      <c r="KA530" s="143">
        <v>0</v>
      </c>
      <c r="KB530" s="143">
        <v>0</v>
      </c>
      <c r="KC530" s="143">
        <v>0</v>
      </c>
      <c r="KD530" s="143">
        <v>0</v>
      </c>
      <c r="KE530" s="143">
        <v>0</v>
      </c>
      <c r="KF530" s="143">
        <v>19.982515299113278</v>
      </c>
      <c r="KG530" s="143">
        <v>0</v>
      </c>
      <c r="KH530" s="143">
        <v>0</v>
      </c>
      <c r="KI530" s="143">
        <v>0</v>
      </c>
      <c r="KJ530" s="143">
        <v>0</v>
      </c>
      <c r="KK530" s="143">
        <v>59.947545897339829</v>
      </c>
      <c r="KL530" s="143">
        <v>499.56288247783192</v>
      </c>
      <c r="KM530" s="143">
        <v>59.947545897339829</v>
      </c>
      <c r="KN530" s="143">
        <v>39.965030598226555</v>
      </c>
      <c r="KO530" s="143">
        <v>119.89509179467966</v>
      </c>
      <c r="KP530" s="143">
        <v>0</v>
      </c>
      <c r="KQ530" s="143">
        <v>0</v>
      </c>
      <c r="KR530" s="143">
        <v>0</v>
      </c>
      <c r="KS530" s="143">
        <v>99.912576495566384</v>
      </c>
      <c r="KT530" s="143">
        <v>0</v>
      </c>
      <c r="KU530" s="143">
        <v>0</v>
      </c>
      <c r="KV530" s="143">
        <v>59.947545897339829</v>
      </c>
      <c r="KW530" s="143">
        <v>0</v>
      </c>
      <c r="KX530" s="143">
        <v>19.982515299113278</v>
      </c>
      <c r="KY530" s="143">
        <v>0</v>
      </c>
      <c r="KZ530" s="143">
        <v>0</v>
      </c>
      <c r="LA530" s="143">
        <v>139.87760709379293</v>
      </c>
      <c r="LB530" s="143">
        <v>19.982515299113278</v>
      </c>
      <c r="LC530" s="143">
        <v>0</v>
      </c>
      <c r="LD530" s="143">
        <v>0</v>
      </c>
      <c r="LE530" s="143">
        <v>479.58036717871863</v>
      </c>
      <c r="LF530" s="143">
        <v>0</v>
      </c>
      <c r="LG530" s="143">
        <v>0</v>
      </c>
      <c r="LH530" s="143">
        <v>0</v>
      </c>
      <c r="LI530" s="143">
        <v>0</v>
      </c>
      <c r="LJ530" s="143">
        <v>0</v>
      </c>
      <c r="LK530" s="143">
        <v>0</v>
      </c>
      <c r="LL530" s="144">
        <v>0</v>
      </c>
      <c r="LM530" s="143">
        <v>0</v>
      </c>
      <c r="LN530" s="143">
        <v>0</v>
      </c>
      <c r="LO530" s="143">
        <v>0</v>
      </c>
      <c r="LP530" s="143">
        <v>0</v>
      </c>
      <c r="LQ530" s="143">
        <v>79.93006119645311</v>
      </c>
      <c r="LR530" s="143">
        <v>0</v>
      </c>
      <c r="LS530" s="143">
        <v>0</v>
      </c>
      <c r="LT530" s="143">
        <v>0</v>
      </c>
      <c r="LU530" s="143">
        <v>0</v>
      </c>
      <c r="LV530" s="143">
        <v>0</v>
      </c>
      <c r="LW530" s="143">
        <v>0</v>
      </c>
      <c r="LX530" s="143">
        <v>19.982515299113278</v>
      </c>
      <c r="LY530" s="143">
        <v>79.93006119645311</v>
      </c>
      <c r="LZ530" s="143">
        <v>0</v>
      </c>
      <c r="MA530" s="143">
        <v>0</v>
      </c>
      <c r="MB530" s="143">
        <v>0</v>
      </c>
      <c r="MC530" s="143">
        <v>0</v>
      </c>
      <c r="MD530" s="143">
        <v>0</v>
      </c>
      <c r="ME530" s="143">
        <v>19.982515299113278</v>
      </c>
      <c r="MF530" s="143">
        <v>0</v>
      </c>
      <c r="MG530" s="143">
        <v>0</v>
      </c>
      <c r="MH530" s="143">
        <v>0</v>
      </c>
      <c r="MI530" s="143">
        <v>0</v>
      </c>
      <c r="MJ530" s="143">
        <v>0</v>
      </c>
      <c r="MK530" s="143">
        <v>0</v>
      </c>
      <c r="ML530" s="143">
        <v>19.982515299113278</v>
      </c>
      <c r="MM530" s="143">
        <v>0</v>
      </c>
      <c r="MN530" s="143">
        <v>0</v>
      </c>
      <c r="MO530" s="143">
        <v>0</v>
      </c>
      <c r="MP530" s="143">
        <v>0</v>
      </c>
      <c r="MQ530" s="143">
        <v>79.93006119645311</v>
      </c>
      <c r="MR530" s="143">
        <v>0</v>
      </c>
      <c r="MS530" s="143">
        <v>0</v>
      </c>
      <c r="MT530" s="143">
        <v>0</v>
      </c>
      <c r="MU530" s="143">
        <v>19.982515299113278</v>
      </c>
      <c r="MV530" s="143">
        <v>0</v>
      </c>
      <c r="MW530" s="143">
        <v>139.87760709379293</v>
      </c>
      <c r="MX530" s="143">
        <v>539.52791307605844</v>
      </c>
      <c r="MY530" s="143">
        <v>19.982515299113278</v>
      </c>
      <c r="MZ530" s="143">
        <v>0</v>
      </c>
      <c r="NA530" s="143">
        <v>99.912576495566384</v>
      </c>
      <c r="NB530" s="143">
        <v>0</v>
      </c>
      <c r="NC530" s="143">
        <v>0</v>
      </c>
      <c r="ND530" s="143">
        <v>0</v>
      </c>
      <c r="NE530" s="143">
        <v>0</v>
      </c>
      <c r="NF530" s="143">
        <v>19.982515299113278</v>
      </c>
      <c r="NG530" s="143">
        <v>0</v>
      </c>
      <c r="NH530" s="143">
        <v>0</v>
      </c>
      <c r="NI530" s="143">
        <v>0</v>
      </c>
      <c r="NJ530" s="143">
        <v>8612.4640939178225</v>
      </c>
      <c r="NK530" s="143">
        <v>0</v>
      </c>
      <c r="NL530" s="143">
        <v>0</v>
      </c>
      <c r="NM530" s="143">
        <v>0</v>
      </c>
      <c r="NN530" s="143">
        <v>0</v>
      </c>
      <c r="NO530" s="143">
        <v>0</v>
      </c>
      <c r="NP530" s="143">
        <v>0</v>
      </c>
      <c r="NQ530" s="143">
        <v>19.982515299113278</v>
      </c>
      <c r="NR530" s="143">
        <v>679.40552016985146</v>
      </c>
      <c r="NS530" s="143">
        <v>0</v>
      </c>
      <c r="NT530" s="143">
        <v>0</v>
      </c>
      <c r="NU530" s="143">
        <v>0</v>
      </c>
      <c r="NV530" s="143">
        <v>0</v>
      </c>
      <c r="NW530" s="143">
        <v>19.982515299113278</v>
      </c>
      <c r="NX530" s="143">
        <v>19.982515299113278</v>
      </c>
      <c r="NY530" s="143">
        <v>139.87760709379293</v>
      </c>
      <c r="NZ530" s="143">
        <v>0</v>
      </c>
      <c r="OA530" s="143">
        <v>39.965030598226555</v>
      </c>
      <c r="OB530" s="143">
        <v>0</v>
      </c>
      <c r="OC530" s="143">
        <v>0</v>
      </c>
      <c r="OD530" s="143">
        <v>0</v>
      </c>
      <c r="OE530" s="143">
        <v>0</v>
      </c>
      <c r="OF530" s="143">
        <v>0</v>
      </c>
      <c r="OG530" s="143">
        <v>0</v>
      </c>
      <c r="OH530" s="143">
        <v>0</v>
      </c>
      <c r="OI530" s="143">
        <v>0</v>
      </c>
      <c r="OJ530" s="143">
        <v>0</v>
      </c>
      <c r="OK530" s="143">
        <v>0</v>
      </c>
      <c r="OL530" s="143">
        <v>139.87760709379293</v>
      </c>
      <c r="OM530" s="143">
        <v>59.947545897339829</v>
      </c>
      <c r="ON530" s="143">
        <v>59.947545897339829</v>
      </c>
    </row>
    <row r="531" spans="1:404" ht="20.25" customHeight="1">
      <c r="A531" s="25">
        <v>40443</v>
      </c>
      <c r="B531" s="26" t="s">
        <v>251</v>
      </c>
      <c r="C531" s="27">
        <v>2</v>
      </c>
      <c r="D531" s="31">
        <v>-3.3858000000000001</v>
      </c>
      <c r="E531" s="47">
        <v>-60.320900000000002</v>
      </c>
      <c r="F531" s="11" t="s">
        <v>16</v>
      </c>
      <c r="G531" s="13">
        <v>5</v>
      </c>
      <c r="H531" s="11" t="s">
        <v>43</v>
      </c>
      <c r="I531" s="12" t="s">
        <v>643</v>
      </c>
      <c r="J531" s="12" t="s">
        <v>16</v>
      </c>
      <c r="K531" s="24" t="s">
        <v>636</v>
      </c>
      <c r="L531" s="136">
        <v>1</v>
      </c>
      <c r="M531" s="28">
        <v>1.2</v>
      </c>
      <c r="N531" s="28">
        <v>0.5</v>
      </c>
      <c r="O531" s="28">
        <v>31.58</v>
      </c>
      <c r="P531" s="28">
        <v>51</v>
      </c>
      <c r="Q531" s="28">
        <v>0.32</v>
      </c>
      <c r="R531" s="28">
        <v>137.9</v>
      </c>
      <c r="S531" s="28">
        <v>10.14</v>
      </c>
      <c r="T531" s="28">
        <v>9.3000000000000007</v>
      </c>
      <c r="U531" s="28">
        <v>2.2000000000000002</v>
      </c>
      <c r="V531" s="21" t="s">
        <v>15</v>
      </c>
      <c r="W531" s="28">
        <v>9.23</v>
      </c>
      <c r="X531" s="28">
        <v>6.31</v>
      </c>
      <c r="Y531" s="28">
        <v>6.46</v>
      </c>
      <c r="Z531" s="28">
        <v>26.67</v>
      </c>
      <c r="AA531" s="28">
        <v>21.67</v>
      </c>
      <c r="AB531" s="29" t="s">
        <v>15</v>
      </c>
      <c r="AC531" s="28">
        <v>13.55</v>
      </c>
      <c r="AD531" s="20" t="s">
        <v>1895</v>
      </c>
      <c r="AE531" s="178" t="s">
        <v>1900</v>
      </c>
      <c r="AF531" s="28">
        <v>1.37</v>
      </c>
      <c r="AG531" s="28">
        <v>8.0000000000000002E-3</v>
      </c>
      <c r="AH531" s="28">
        <v>4.71</v>
      </c>
      <c r="AI531" s="205">
        <v>5.67</v>
      </c>
      <c r="AJ531" s="28">
        <v>0.87</v>
      </c>
      <c r="AK531" s="28">
        <v>2.04</v>
      </c>
      <c r="AL531" s="28">
        <v>0.79</v>
      </c>
      <c r="AM531" s="242">
        <v>1.7928819909017929E-2</v>
      </c>
      <c r="AN531" s="28">
        <v>4.3</v>
      </c>
      <c r="AO531" s="205">
        <v>42.51</v>
      </c>
      <c r="AP531" s="205">
        <v>0.1</v>
      </c>
      <c r="AQ531" s="217">
        <f t="shared" si="156"/>
        <v>42.61</v>
      </c>
      <c r="AR531" s="261">
        <f t="shared" si="158"/>
        <v>0.99765313306735504</v>
      </c>
      <c r="AS531" s="205">
        <v>4.76</v>
      </c>
      <c r="AT531" s="199" t="s">
        <v>15</v>
      </c>
      <c r="AU531" s="199" t="s">
        <v>15</v>
      </c>
      <c r="AV531" s="199" t="s">
        <v>15</v>
      </c>
      <c r="AW531" s="204">
        <f t="shared" si="96"/>
        <v>0.99392580890404947</v>
      </c>
      <c r="AX531" s="28">
        <v>0.38</v>
      </c>
      <c r="AY531" s="52" t="s">
        <v>15</v>
      </c>
      <c r="AZ531" s="52" t="s">
        <v>15</v>
      </c>
      <c r="BA531" s="28">
        <v>0.38</v>
      </c>
      <c r="BB531" s="248">
        <f t="shared" si="159"/>
        <v>0.10430066401062417</v>
      </c>
      <c r="BC531" s="28">
        <v>0.25</v>
      </c>
      <c r="BD531" s="206">
        <v>8.4615384615384613E-3</v>
      </c>
      <c r="BE531" s="206">
        <v>153.17692308081112</v>
      </c>
      <c r="BF531" s="206">
        <f t="shared" si="160"/>
        <v>46.243601333286485</v>
      </c>
      <c r="BG531" s="217" t="s">
        <v>15</v>
      </c>
      <c r="BH531" s="21" t="s">
        <v>15</v>
      </c>
      <c r="BI531" s="21" t="s">
        <v>15</v>
      </c>
      <c r="BJ531" s="309">
        <v>13.96509</v>
      </c>
      <c r="BK531" s="309">
        <v>157915700</v>
      </c>
      <c r="BL531" s="309">
        <v>91134460</v>
      </c>
      <c r="BM531" s="309">
        <v>0.81559539999999997</v>
      </c>
      <c r="BN531" s="309">
        <v>7.0188749999999994E-2</v>
      </c>
      <c r="BO531" s="309">
        <v>5.6593310000000001E-2</v>
      </c>
      <c r="BP531" s="309">
        <v>5.2295349999999997E-2</v>
      </c>
      <c r="BQ531" s="309">
        <v>1.6187059999999999E-3</v>
      </c>
      <c r="BR531" s="309">
        <v>3.7083630000000001E-3</v>
      </c>
      <c r="BS531" s="136">
        <v>12.727057695388799</v>
      </c>
      <c r="BT531" s="136">
        <v>1.64055824279785E-3</v>
      </c>
      <c r="BU531" s="136">
        <v>1.4200754976911899E-4</v>
      </c>
      <c r="BV531" s="136">
        <v>-1.4114523330022199E-4</v>
      </c>
      <c r="BW531" s="136">
        <v>2.00929830498353E-4</v>
      </c>
      <c r="BX531" s="136">
        <v>315.17448863117397</v>
      </c>
      <c r="BY531" s="136">
        <v>307.23385512909999</v>
      </c>
      <c r="BZ531" s="136">
        <v>3.5438065018464399E-3</v>
      </c>
      <c r="CA531" s="136">
        <v>4.5770877320497104E-3</v>
      </c>
      <c r="CB531" s="136">
        <v>56925.415036238301</v>
      </c>
      <c r="CC531" s="136">
        <v>948.08176703792799</v>
      </c>
      <c r="CD531" s="136">
        <v>131.60934432288201</v>
      </c>
      <c r="CE531" s="136">
        <v>0</v>
      </c>
      <c r="CF531" s="136">
        <v>61.841946</v>
      </c>
      <c r="CG531" s="136">
        <v>131.20782</v>
      </c>
      <c r="CH531" s="136">
        <v>24.3</v>
      </c>
      <c r="CI531" s="136">
        <v>27.965517241379299</v>
      </c>
      <c r="CJ531" s="136">
        <v>28.434349030470901</v>
      </c>
      <c r="CK531" s="136">
        <v>0.15479999999999999</v>
      </c>
      <c r="CL531" s="136">
        <v>15.7104</v>
      </c>
      <c r="CM531" s="136">
        <v>36.036000000000001</v>
      </c>
      <c r="CN531" s="136">
        <v>0.455183</v>
      </c>
      <c r="CO531" s="136">
        <v>31129.301373999999</v>
      </c>
      <c r="CP531" s="136">
        <v>80875.284692999994</v>
      </c>
      <c r="CQ531" s="136">
        <v>92</v>
      </c>
      <c r="CR531" s="136">
        <v>73.172413793103402</v>
      </c>
      <c r="CS531" s="136">
        <v>71.792243767312996</v>
      </c>
      <c r="CT531" s="136">
        <v>1005</v>
      </c>
      <c r="CU531" s="136">
        <v>1004.56206896552</v>
      </c>
      <c r="CV531" s="136">
        <v>1005.04542936288</v>
      </c>
      <c r="CW531" s="136">
        <v>0.9</v>
      </c>
      <c r="CX531" s="136">
        <v>1.5296551724137899</v>
      </c>
      <c r="CY531" s="136">
        <v>1.6188365650969501</v>
      </c>
      <c r="CZ531" s="136">
        <v>53</v>
      </c>
      <c r="DA531" s="136">
        <v>146.66206896551699</v>
      </c>
      <c r="DB531" s="136">
        <v>146.77285318559601</v>
      </c>
      <c r="DC531" s="136">
        <v>7.05</v>
      </c>
      <c r="DD531" s="136">
        <v>3308.5749999999998</v>
      </c>
      <c r="DE531" s="136">
        <v>8732.5</v>
      </c>
      <c r="DF531" s="136">
        <v>47.3</v>
      </c>
      <c r="DG531" s="136">
        <v>28855.15</v>
      </c>
      <c r="DH531" s="136">
        <v>74976.074999999997</v>
      </c>
      <c r="DI531" s="136">
        <v>444.17500000000001</v>
      </c>
      <c r="DJ531" s="136">
        <v>65469.35</v>
      </c>
      <c r="DK531" s="136">
        <v>164322.72500000001</v>
      </c>
      <c r="DL531" s="136">
        <v>422.625</v>
      </c>
      <c r="DM531" s="136">
        <v>61774.925000000003</v>
      </c>
      <c r="DN531" s="136">
        <v>152927.20000000001</v>
      </c>
      <c r="DO531" s="136">
        <v>2.5430000000000001</v>
      </c>
      <c r="DP531" s="136">
        <v>1683.5160000000001</v>
      </c>
      <c r="DQ531" s="136">
        <v>4237.6180000000004</v>
      </c>
      <c r="DR531" s="136">
        <v>0.01</v>
      </c>
      <c r="DS531" s="136">
        <v>48.99</v>
      </c>
      <c r="DT531" s="136">
        <v>120.628</v>
      </c>
      <c r="DU531" s="136">
        <v>0.05</v>
      </c>
      <c r="DV531" s="136">
        <v>253.75</v>
      </c>
      <c r="DW531" s="136">
        <v>624.625</v>
      </c>
      <c r="DX531" s="136">
        <v>0.125</v>
      </c>
      <c r="DY531" s="136">
        <v>2576.4749999999999</v>
      </c>
      <c r="DZ531" s="136">
        <v>9991.1</v>
      </c>
      <c r="EA531" s="136">
        <v>20.574999999999999</v>
      </c>
      <c r="EB531" s="136">
        <v>10714.65</v>
      </c>
      <c r="EC531" s="136">
        <v>24322.075000000001</v>
      </c>
      <c r="ED531" s="143">
        <v>0</v>
      </c>
      <c r="EE531" s="143">
        <v>0</v>
      </c>
      <c r="EF531" s="143">
        <v>0</v>
      </c>
      <c r="EG531" s="143">
        <v>0</v>
      </c>
      <c r="EH531" s="143">
        <v>44.309055663251179</v>
      </c>
      <c r="EI531" s="143">
        <v>0</v>
      </c>
      <c r="EJ531" s="143">
        <v>0</v>
      </c>
      <c r="EK531" s="143">
        <v>0</v>
      </c>
      <c r="EL531" s="143">
        <v>0</v>
      </c>
      <c r="EM531" s="143">
        <v>1462.198836887289</v>
      </c>
      <c r="EN531" s="143">
        <v>0</v>
      </c>
      <c r="EO531" s="143">
        <v>0</v>
      </c>
      <c r="EP531" s="143">
        <v>44.309055663251179</v>
      </c>
      <c r="EQ531" s="147">
        <v>0</v>
      </c>
      <c r="ER531" s="143">
        <v>0</v>
      </c>
      <c r="ES531" s="143">
        <v>0</v>
      </c>
      <c r="ET531" s="143">
        <v>0</v>
      </c>
      <c r="EU531" s="143">
        <v>0</v>
      </c>
      <c r="EV531" s="143">
        <v>88.618111326502358</v>
      </c>
      <c r="EW531" s="143">
        <v>0</v>
      </c>
      <c r="EX531" s="143">
        <v>0</v>
      </c>
      <c r="EY531" s="143">
        <v>0</v>
      </c>
      <c r="EZ531" s="143">
        <v>0</v>
      </c>
      <c r="FA531" s="143">
        <v>0</v>
      </c>
      <c r="FB531" s="143">
        <v>0</v>
      </c>
      <c r="FC531" s="143">
        <v>0</v>
      </c>
      <c r="FD531" s="143">
        <v>0</v>
      </c>
      <c r="FE531" s="143">
        <v>0</v>
      </c>
      <c r="FF531" s="143">
        <v>0</v>
      </c>
      <c r="FG531" s="143">
        <v>7222.3760731099419</v>
      </c>
      <c r="FH531" s="143">
        <v>0</v>
      </c>
      <c r="FI531" s="143">
        <v>0</v>
      </c>
      <c r="FJ531" s="143">
        <v>0</v>
      </c>
      <c r="FK531" s="143">
        <v>0</v>
      </c>
      <c r="FL531" s="143">
        <v>0</v>
      </c>
      <c r="FM531" s="143">
        <v>0</v>
      </c>
      <c r="FN531" s="143">
        <v>0</v>
      </c>
      <c r="FO531" s="143">
        <v>0</v>
      </c>
      <c r="FP531" s="143">
        <v>0</v>
      </c>
      <c r="FQ531" s="143">
        <v>0</v>
      </c>
      <c r="FR531" s="143">
        <v>0</v>
      </c>
      <c r="FS531" s="143">
        <v>0</v>
      </c>
      <c r="FT531" s="143">
        <v>0</v>
      </c>
      <c r="FU531" s="143">
        <v>88.618111326502358</v>
      </c>
      <c r="FV531" s="143">
        <v>0</v>
      </c>
      <c r="FW531" s="143">
        <v>0</v>
      </c>
      <c r="FX531" s="143">
        <v>0</v>
      </c>
      <c r="FY531" s="143">
        <v>0</v>
      </c>
      <c r="FZ531" s="143">
        <v>0</v>
      </c>
      <c r="GA531" s="143">
        <v>0</v>
      </c>
      <c r="GB531" s="143">
        <v>265.85433397950709</v>
      </c>
      <c r="GC531" s="143">
        <v>0</v>
      </c>
      <c r="GD531" s="143">
        <v>0</v>
      </c>
      <c r="GE531" s="143">
        <v>0</v>
      </c>
      <c r="GF531" s="143">
        <v>0</v>
      </c>
      <c r="GG531" s="143">
        <v>0</v>
      </c>
      <c r="GH531" s="143">
        <v>0</v>
      </c>
      <c r="GI531" s="143">
        <v>0</v>
      </c>
      <c r="GJ531" s="143">
        <v>0</v>
      </c>
      <c r="GK531" s="143">
        <v>0</v>
      </c>
      <c r="GL531" s="143">
        <v>0</v>
      </c>
      <c r="GM531" s="143">
        <v>0</v>
      </c>
      <c r="GN531" s="143">
        <v>0</v>
      </c>
      <c r="GO531" s="143">
        <v>0</v>
      </c>
      <c r="GP531" s="143">
        <v>0</v>
      </c>
      <c r="GQ531" s="143">
        <v>0</v>
      </c>
      <c r="GR531" s="143">
        <v>0</v>
      </c>
      <c r="GS531" s="143">
        <v>0</v>
      </c>
      <c r="GT531" s="143">
        <v>0</v>
      </c>
      <c r="GU531" s="143">
        <v>0</v>
      </c>
      <c r="GV531" s="143">
        <v>0</v>
      </c>
      <c r="GW531" s="143">
        <v>0</v>
      </c>
      <c r="GX531" s="143">
        <v>0</v>
      </c>
      <c r="GY531" s="143">
        <v>0</v>
      </c>
      <c r="GZ531" s="143">
        <v>0</v>
      </c>
      <c r="HA531" s="143">
        <v>0</v>
      </c>
      <c r="HB531" s="143">
        <v>0</v>
      </c>
      <c r="HC531" s="143">
        <v>0</v>
      </c>
      <c r="HD531" s="143">
        <v>0</v>
      </c>
      <c r="HE531" s="143">
        <v>0</v>
      </c>
      <c r="HF531" s="143">
        <v>0</v>
      </c>
      <c r="HG531" s="143">
        <v>0</v>
      </c>
      <c r="HH531" s="143">
        <v>0</v>
      </c>
      <c r="HI531" s="143">
        <v>0</v>
      </c>
      <c r="HJ531" s="143">
        <v>0</v>
      </c>
      <c r="HK531" s="143">
        <v>797.56300193852121</v>
      </c>
      <c r="HL531" s="143">
        <v>44.309055663251179</v>
      </c>
      <c r="HM531" s="143">
        <v>132.92716698975354</v>
      </c>
      <c r="HN531" s="143">
        <v>0</v>
      </c>
      <c r="HO531" s="143">
        <v>0</v>
      </c>
      <c r="HP531" s="143">
        <v>0</v>
      </c>
      <c r="HQ531" s="143">
        <v>0</v>
      </c>
      <c r="HR531" s="143">
        <v>0</v>
      </c>
      <c r="HS531" s="143">
        <v>132.92716698975354</v>
      </c>
      <c r="HT531" s="143">
        <v>0</v>
      </c>
      <c r="HU531" s="143">
        <v>0</v>
      </c>
      <c r="HV531" s="143">
        <v>44.309055663251179</v>
      </c>
      <c r="HW531" s="143">
        <v>44.309055663251179</v>
      </c>
      <c r="HX531" s="143">
        <v>0</v>
      </c>
      <c r="HY531" s="143">
        <v>0</v>
      </c>
      <c r="HZ531" s="143">
        <v>0</v>
      </c>
      <c r="IA531" s="143">
        <v>0</v>
      </c>
      <c r="IB531" s="143">
        <v>0</v>
      </c>
      <c r="IC531" s="143">
        <v>0</v>
      </c>
      <c r="ID531" s="143">
        <v>44.309055663251179</v>
      </c>
      <c r="IE531" s="143">
        <v>0</v>
      </c>
      <c r="IF531" s="143">
        <v>0</v>
      </c>
      <c r="IG531" s="143">
        <v>0</v>
      </c>
      <c r="IH531" s="143">
        <v>0</v>
      </c>
      <c r="II531" s="143">
        <v>0</v>
      </c>
      <c r="IJ531" s="143">
        <v>0</v>
      </c>
      <c r="IK531" s="143">
        <v>0</v>
      </c>
      <c r="IL531" s="143">
        <v>0</v>
      </c>
      <c r="IM531" s="143">
        <v>0</v>
      </c>
      <c r="IN531" s="143">
        <v>0</v>
      </c>
      <c r="IO531" s="143">
        <v>44.309055663251179</v>
      </c>
      <c r="IP531" s="143">
        <v>88.618111326502358</v>
      </c>
      <c r="IQ531" s="143">
        <v>0</v>
      </c>
      <c r="IR531" s="143">
        <v>0</v>
      </c>
      <c r="IS531" s="143">
        <v>0</v>
      </c>
      <c r="IT531" s="143">
        <v>0</v>
      </c>
      <c r="IU531" s="143">
        <v>0</v>
      </c>
      <c r="IV531" s="143">
        <v>0</v>
      </c>
      <c r="IW531" s="143">
        <v>0</v>
      </c>
      <c r="IX531" s="143">
        <v>0</v>
      </c>
      <c r="IY531" s="143">
        <v>0</v>
      </c>
      <c r="IZ531" s="143">
        <v>0</v>
      </c>
      <c r="JA531" s="143">
        <v>0</v>
      </c>
      <c r="JB531" s="143">
        <v>0</v>
      </c>
      <c r="JC531" s="143">
        <v>0</v>
      </c>
      <c r="JD531" s="143">
        <v>0</v>
      </c>
      <c r="JE531" s="143">
        <v>0</v>
      </c>
      <c r="JF531" s="143">
        <v>0</v>
      </c>
      <c r="JG531" s="143">
        <v>0</v>
      </c>
      <c r="JH531" s="143">
        <v>177.23622265300472</v>
      </c>
      <c r="JI531" s="143">
        <v>0</v>
      </c>
      <c r="JJ531" s="143">
        <v>0</v>
      </c>
      <c r="JK531" s="143">
        <v>0</v>
      </c>
      <c r="JL531" s="143">
        <v>0</v>
      </c>
      <c r="JM531" s="143">
        <v>0</v>
      </c>
      <c r="JN531" s="143">
        <v>0</v>
      </c>
      <c r="JO531" s="143">
        <v>0</v>
      </c>
      <c r="JP531" s="143">
        <v>0</v>
      </c>
      <c r="JQ531" s="143">
        <v>0</v>
      </c>
      <c r="JR531" s="143">
        <v>1949.598449183052</v>
      </c>
      <c r="JS531" s="143">
        <v>265.85433397950709</v>
      </c>
      <c r="JT531" s="143">
        <v>0</v>
      </c>
      <c r="JU531" s="143">
        <v>0</v>
      </c>
      <c r="JV531" s="143">
        <v>265.85433397950709</v>
      </c>
      <c r="JW531" s="143">
        <v>5848.7953475491558</v>
      </c>
      <c r="JX531" s="143">
        <v>0</v>
      </c>
      <c r="JY531" s="143">
        <v>0</v>
      </c>
      <c r="JZ531" s="143">
        <v>0</v>
      </c>
      <c r="KA531" s="143">
        <v>2304.0708944890612</v>
      </c>
      <c r="KB531" s="143">
        <v>0</v>
      </c>
      <c r="KC531" s="143">
        <v>88.618111326502358</v>
      </c>
      <c r="KD531" s="143">
        <v>0</v>
      </c>
      <c r="KE531" s="143">
        <v>0</v>
      </c>
      <c r="KF531" s="143">
        <v>0</v>
      </c>
      <c r="KG531" s="143">
        <v>0</v>
      </c>
      <c r="KH531" s="143">
        <v>0</v>
      </c>
      <c r="KI531" s="143">
        <v>0</v>
      </c>
      <c r="KJ531" s="143">
        <v>0</v>
      </c>
      <c r="KK531" s="143">
        <v>1905.2893935198008</v>
      </c>
      <c r="KL531" s="143">
        <v>2747.161451121573</v>
      </c>
      <c r="KM531" s="143">
        <v>2082.5256161728053</v>
      </c>
      <c r="KN531" s="143">
        <v>310.16338964275826</v>
      </c>
      <c r="KO531" s="143">
        <v>2924.3976737745779</v>
      </c>
      <c r="KP531" s="143">
        <v>0</v>
      </c>
      <c r="KQ531" s="143">
        <v>0</v>
      </c>
      <c r="KR531" s="143">
        <v>0</v>
      </c>
      <c r="KS531" s="143">
        <v>0</v>
      </c>
      <c r="KT531" s="143">
        <v>0</v>
      </c>
      <c r="KU531" s="143">
        <v>0</v>
      </c>
      <c r="KV531" s="143">
        <v>487.39961229576301</v>
      </c>
      <c r="KW531" s="143">
        <v>0</v>
      </c>
      <c r="KX531" s="143">
        <v>221.54527831625589</v>
      </c>
      <c r="KY531" s="143">
        <v>0</v>
      </c>
      <c r="KZ531" s="143">
        <v>443.09055663251178</v>
      </c>
      <c r="LA531" s="143">
        <v>0</v>
      </c>
      <c r="LB531" s="143">
        <v>0</v>
      </c>
      <c r="LC531" s="143">
        <v>0</v>
      </c>
      <c r="LD531" s="143">
        <v>265.85433397950709</v>
      </c>
      <c r="LE531" s="143">
        <v>1417.8897812240377</v>
      </c>
      <c r="LF531" s="143">
        <v>0</v>
      </c>
      <c r="LG531" s="143">
        <v>0</v>
      </c>
      <c r="LH531" s="143">
        <v>0</v>
      </c>
      <c r="LI531" s="143">
        <v>0</v>
      </c>
      <c r="LJ531" s="143">
        <v>0</v>
      </c>
      <c r="LK531" s="143">
        <v>0</v>
      </c>
      <c r="LL531" s="144">
        <v>0</v>
      </c>
      <c r="LM531" s="143">
        <v>0</v>
      </c>
      <c r="LN531" s="143">
        <v>0</v>
      </c>
      <c r="LO531" s="143">
        <v>0</v>
      </c>
      <c r="LP531" s="143">
        <v>0</v>
      </c>
      <c r="LQ531" s="143">
        <v>0</v>
      </c>
      <c r="LR531" s="143">
        <v>0</v>
      </c>
      <c r="LS531" s="143">
        <v>0</v>
      </c>
      <c r="LT531" s="143">
        <v>0</v>
      </c>
      <c r="LU531" s="143">
        <v>0</v>
      </c>
      <c r="LV531" s="143">
        <v>0</v>
      </c>
      <c r="LW531" s="143">
        <v>0</v>
      </c>
      <c r="LX531" s="143">
        <v>0</v>
      </c>
      <c r="LY531" s="143">
        <v>0</v>
      </c>
      <c r="LZ531" s="143">
        <v>0</v>
      </c>
      <c r="MA531" s="143">
        <v>0</v>
      </c>
      <c r="MB531" s="143">
        <v>0</v>
      </c>
      <c r="MC531" s="143">
        <v>44.309055663251179</v>
      </c>
      <c r="MD531" s="143">
        <v>0</v>
      </c>
      <c r="ME531" s="143">
        <v>88.618111326502358</v>
      </c>
      <c r="MF531" s="143">
        <v>0</v>
      </c>
      <c r="MG531" s="143">
        <v>0</v>
      </c>
      <c r="MH531" s="143">
        <v>44.309055663251179</v>
      </c>
      <c r="MI531" s="143">
        <v>0</v>
      </c>
      <c r="MJ531" s="143">
        <v>0</v>
      </c>
      <c r="MK531" s="143">
        <v>0</v>
      </c>
      <c r="ML531" s="143">
        <v>0</v>
      </c>
      <c r="MM531" s="143">
        <v>88.618111326502358</v>
      </c>
      <c r="MN531" s="143">
        <v>0</v>
      </c>
      <c r="MO531" s="143">
        <v>0</v>
      </c>
      <c r="MP531" s="143">
        <v>0</v>
      </c>
      <c r="MQ531" s="143">
        <v>0</v>
      </c>
      <c r="MR531" s="143">
        <v>0</v>
      </c>
      <c r="MS531" s="143">
        <v>0</v>
      </c>
      <c r="MT531" s="143">
        <v>0</v>
      </c>
      <c r="MU531" s="143">
        <v>0</v>
      </c>
      <c r="MV531" s="143">
        <v>0</v>
      </c>
      <c r="MW531" s="143">
        <v>44.309055663251179</v>
      </c>
      <c r="MX531" s="143">
        <v>0</v>
      </c>
      <c r="MY531" s="143">
        <v>44.309055663251179</v>
      </c>
      <c r="MZ531" s="143">
        <v>0</v>
      </c>
      <c r="NA531" s="143">
        <v>0</v>
      </c>
      <c r="NB531" s="143">
        <v>0</v>
      </c>
      <c r="NC531" s="143">
        <v>0</v>
      </c>
      <c r="ND531" s="143">
        <v>0</v>
      </c>
      <c r="NE531" s="143">
        <v>0</v>
      </c>
      <c r="NF531" s="143">
        <v>0</v>
      </c>
      <c r="NG531" s="143">
        <v>0</v>
      </c>
      <c r="NH531" s="143">
        <v>0</v>
      </c>
      <c r="NI531" s="143">
        <v>0</v>
      </c>
      <c r="NJ531" s="143">
        <v>0</v>
      </c>
      <c r="NK531" s="143">
        <v>0</v>
      </c>
      <c r="NL531" s="143">
        <v>0</v>
      </c>
      <c r="NM531" s="143">
        <v>0</v>
      </c>
      <c r="NN531" s="143">
        <v>0</v>
      </c>
      <c r="NO531" s="143">
        <v>0</v>
      </c>
      <c r="NP531" s="143">
        <v>0</v>
      </c>
      <c r="NQ531" s="143">
        <v>0</v>
      </c>
      <c r="NR531" s="143">
        <v>841.87205760177244</v>
      </c>
      <c r="NS531" s="143">
        <v>0</v>
      </c>
      <c r="NT531" s="143">
        <v>177.23622265300472</v>
      </c>
      <c r="NU531" s="143">
        <v>0</v>
      </c>
      <c r="NV531" s="143">
        <v>0</v>
      </c>
      <c r="NW531" s="143">
        <v>44.309055663251179</v>
      </c>
      <c r="NX531" s="143">
        <v>0</v>
      </c>
      <c r="NY531" s="143">
        <v>487.39961229576301</v>
      </c>
      <c r="NZ531" s="143">
        <v>0</v>
      </c>
      <c r="OA531" s="143">
        <v>0</v>
      </c>
      <c r="OB531" s="143">
        <v>0</v>
      </c>
      <c r="OC531" s="143">
        <v>0</v>
      </c>
      <c r="OD531" s="143">
        <v>44.309055663251179</v>
      </c>
      <c r="OE531" s="143">
        <v>44.309055663251179</v>
      </c>
      <c r="OF531" s="143">
        <v>0</v>
      </c>
      <c r="OG531" s="143">
        <v>0</v>
      </c>
      <c r="OH531" s="143">
        <v>0</v>
      </c>
      <c r="OI531" s="143">
        <v>0</v>
      </c>
      <c r="OJ531" s="143">
        <v>0</v>
      </c>
      <c r="OK531" s="143">
        <v>0</v>
      </c>
      <c r="OL531" s="143">
        <v>0</v>
      </c>
      <c r="OM531" s="143">
        <v>0</v>
      </c>
      <c r="ON531" s="143">
        <v>0</v>
      </c>
    </row>
    <row r="532" spans="1:404" ht="20.25" customHeight="1">
      <c r="A532" s="17">
        <v>40443</v>
      </c>
      <c r="B532" s="18" t="s">
        <v>60</v>
      </c>
      <c r="C532" s="19">
        <v>1</v>
      </c>
      <c r="D532" s="31">
        <v>-3.3974000000000002</v>
      </c>
      <c r="E532" s="32">
        <v>-60.2866</v>
      </c>
      <c r="F532" s="11" t="s">
        <v>16</v>
      </c>
      <c r="G532" s="13">
        <v>4</v>
      </c>
      <c r="H532" s="11" t="s">
        <v>81</v>
      </c>
      <c r="I532" s="12" t="s">
        <v>642</v>
      </c>
      <c r="J532" s="12" t="s">
        <v>16</v>
      </c>
      <c r="K532" s="16" t="s">
        <v>636</v>
      </c>
      <c r="L532" s="136">
        <v>1</v>
      </c>
      <c r="M532" s="20">
        <v>0.8</v>
      </c>
      <c r="N532" s="20">
        <v>0.4</v>
      </c>
      <c r="O532" s="20">
        <v>32.450000000000003</v>
      </c>
      <c r="P532" s="20">
        <v>60</v>
      </c>
      <c r="Q532" s="20">
        <v>0.36</v>
      </c>
      <c r="R532" s="20">
        <v>159.69999999999999</v>
      </c>
      <c r="S532" s="20">
        <v>11.56</v>
      </c>
      <c r="T532" s="20">
        <v>9.8000000000000007</v>
      </c>
      <c r="U532" s="20">
        <v>2.2999999999999998</v>
      </c>
      <c r="V532" s="21" t="s">
        <v>15</v>
      </c>
      <c r="W532" s="20">
        <v>9.44</v>
      </c>
      <c r="X532" s="20">
        <v>7.03</v>
      </c>
      <c r="Y532" s="21" t="s">
        <v>15</v>
      </c>
      <c r="Z532" s="20">
        <v>40</v>
      </c>
      <c r="AA532" s="20">
        <v>33.33</v>
      </c>
      <c r="AB532" s="21" t="s">
        <v>15</v>
      </c>
      <c r="AC532" s="20">
        <v>17.100000000000001</v>
      </c>
      <c r="AD532" s="20" t="s">
        <v>1895</v>
      </c>
      <c r="AE532" s="178" t="s">
        <v>1900</v>
      </c>
      <c r="AF532" s="20">
        <v>1.47</v>
      </c>
      <c r="AG532" s="20">
        <v>1.2E-2</v>
      </c>
      <c r="AH532" s="20">
        <v>4.6399999999999997</v>
      </c>
      <c r="AI532" s="204">
        <v>6.18</v>
      </c>
      <c r="AJ532" s="20">
        <v>1.03</v>
      </c>
      <c r="AK532" s="20">
        <v>2.2999999999999998</v>
      </c>
      <c r="AL532" s="20">
        <v>0.93</v>
      </c>
      <c r="AM532" s="242">
        <v>1.6323253947016322E-2</v>
      </c>
      <c r="AN532" s="20">
        <v>3.13</v>
      </c>
      <c r="AO532" s="204">
        <v>55.23061621408074</v>
      </c>
      <c r="AP532" s="204">
        <v>5.2539101212304331</v>
      </c>
      <c r="AQ532" s="217">
        <f t="shared" si="156"/>
        <v>60.484526335311173</v>
      </c>
      <c r="AR532" s="261">
        <f t="shared" si="158"/>
        <v>0.91313629386623507</v>
      </c>
      <c r="AS532" s="204">
        <v>8.953932609183866</v>
      </c>
      <c r="AT532" s="29" t="s">
        <v>15</v>
      </c>
      <c r="AU532" s="29" t="s">
        <v>15</v>
      </c>
      <c r="AV532" s="200" t="s">
        <v>15</v>
      </c>
      <c r="AW532" s="204">
        <f t="shared" ref="AW532:AW533" si="161">IF(AM532="NaN","NaN",(AM532*1000)/1.28784/14.0067)</f>
        <v>0.90491752750965704</v>
      </c>
      <c r="AX532" s="20">
        <v>0.04</v>
      </c>
      <c r="AY532" s="51" t="s">
        <v>15</v>
      </c>
      <c r="AZ532" s="51" t="s">
        <v>15</v>
      </c>
      <c r="BA532" s="20">
        <v>0.04</v>
      </c>
      <c r="BB532" s="248">
        <f t="shared" si="159"/>
        <v>1.097901726427623E-2</v>
      </c>
      <c r="BC532" s="20">
        <v>0.375</v>
      </c>
      <c r="BD532" s="206">
        <v>1.1538461538461537E-2</v>
      </c>
      <c r="BE532" s="206">
        <v>111.3375802044759</v>
      </c>
      <c r="BF532" s="206">
        <f t="shared" si="160"/>
        <v>33.612443498896589</v>
      </c>
      <c r="BG532" s="217" t="s">
        <v>15</v>
      </c>
      <c r="BH532" s="21" t="s">
        <v>15</v>
      </c>
      <c r="BI532" s="21" t="s">
        <v>15</v>
      </c>
      <c r="BJ532" s="309">
        <v>13.96509</v>
      </c>
      <c r="BK532" s="309">
        <v>157915700</v>
      </c>
      <c r="BL532" s="309">
        <v>91134460</v>
      </c>
      <c r="BM532" s="309">
        <v>0.81559539999999997</v>
      </c>
      <c r="BN532" s="309">
        <v>7.0188749999999994E-2</v>
      </c>
      <c r="BO532" s="309">
        <v>5.6593310000000001E-2</v>
      </c>
      <c r="BP532" s="309">
        <v>5.2295349999999997E-2</v>
      </c>
      <c r="BQ532" s="309">
        <v>1.6187059999999999E-3</v>
      </c>
      <c r="BR532" s="309">
        <v>3.7083630000000001E-3</v>
      </c>
      <c r="BS532" s="136">
        <v>13.0841067632039</v>
      </c>
      <c r="BT532" s="136">
        <v>1.8787384033203101E-4</v>
      </c>
      <c r="BU532" s="309">
        <v>7.6484190818145395E-6</v>
      </c>
      <c r="BV532" s="309">
        <v>2.0630310748614999E-7</v>
      </c>
      <c r="BW532" s="309">
        <v>7.6555060724755199E-6</v>
      </c>
      <c r="BX532" s="136">
        <v>1.5450816475082001</v>
      </c>
      <c r="BY532" s="136">
        <v>0</v>
      </c>
      <c r="BZ532" s="136">
        <v>3.5438065018464399E-3</v>
      </c>
      <c r="CA532" s="136">
        <v>4.5770877320497104E-3</v>
      </c>
      <c r="CB532" s="136">
        <v>56925.415036238301</v>
      </c>
      <c r="CC532" s="136">
        <v>948.08176703792799</v>
      </c>
      <c r="CD532" s="136">
        <v>131.60934432288201</v>
      </c>
      <c r="CE532" s="136">
        <v>0</v>
      </c>
      <c r="CF532" s="136">
        <v>61.841946</v>
      </c>
      <c r="CG532" s="136">
        <v>131.20782</v>
      </c>
      <c r="CH532" s="136">
        <v>25.8</v>
      </c>
      <c r="CI532" s="136">
        <v>27.965517241379299</v>
      </c>
      <c r="CJ532" s="136">
        <v>28.4387811634349</v>
      </c>
      <c r="CK532" s="136">
        <v>0.126</v>
      </c>
      <c r="CL532" s="136">
        <v>15.7536</v>
      </c>
      <c r="CM532" s="136">
        <v>36.036000000000001</v>
      </c>
      <c r="CN532" s="136">
        <v>74.213611</v>
      </c>
      <c r="CO532" s="136">
        <v>31203.302207000001</v>
      </c>
      <c r="CP532" s="136">
        <v>80949.468026000002</v>
      </c>
      <c r="CQ532" s="136">
        <v>86</v>
      </c>
      <c r="CR532" s="136">
        <v>73.151724137930998</v>
      </c>
      <c r="CS532" s="136">
        <v>71.792243767312996</v>
      </c>
      <c r="CT532" s="136">
        <v>1006</v>
      </c>
      <c r="CU532" s="136">
        <v>1004.57586206897</v>
      </c>
      <c r="CV532" s="136">
        <v>1005.03739612188</v>
      </c>
      <c r="CW532" s="136">
        <v>1.2</v>
      </c>
      <c r="CX532" s="136">
        <v>1.5337931034482799</v>
      </c>
      <c r="CY532" s="136">
        <v>1.6204986149584499</v>
      </c>
      <c r="CZ532" s="136">
        <v>20</v>
      </c>
      <c r="DA532" s="136">
        <v>146.62758620689701</v>
      </c>
      <c r="DB532" s="136">
        <v>146.67036011080299</v>
      </c>
      <c r="DC532" s="136">
        <v>26</v>
      </c>
      <c r="DD532" s="136">
        <v>3329.0250000000001</v>
      </c>
      <c r="DE532" s="136">
        <v>8756.5</v>
      </c>
      <c r="DF532" s="136">
        <v>204.82499999999999</v>
      </c>
      <c r="DG532" s="136">
        <v>29023.65</v>
      </c>
      <c r="DH532" s="136">
        <v>75167.7</v>
      </c>
      <c r="DI532" s="136">
        <v>449.875</v>
      </c>
      <c r="DJ532" s="136">
        <v>65473.525000000001</v>
      </c>
      <c r="DK532" s="136">
        <v>164330.75</v>
      </c>
      <c r="DL532" s="136">
        <v>422.05</v>
      </c>
      <c r="DM532" s="136">
        <v>61769.4</v>
      </c>
      <c r="DN532" s="136">
        <v>152926.07500000001</v>
      </c>
      <c r="DO532" s="136">
        <v>10.445</v>
      </c>
      <c r="DP532" s="136">
        <v>1692.069</v>
      </c>
      <c r="DQ532" s="136">
        <v>4247.2910000000002</v>
      </c>
      <c r="DR532" s="136">
        <v>0.13800000000000001</v>
      </c>
      <c r="DS532" s="136">
        <v>49.122999999999998</v>
      </c>
      <c r="DT532" s="136">
        <v>120.76300000000001</v>
      </c>
      <c r="DU532" s="136">
        <v>0.67500000000000004</v>
      </c>
      <c r="DV532" s="136">
        <v>254.4</v>
      </c>
      <c r="DW532" s="136">
        <v>625.29999999999995</v>
      </c>
      <c r="DX532" s="136">
        <v>8.15</v>
      </c>
      <c r="DY532" s="136">
        <v>2584.5500000000002</v>
      </c>
      <c r="DZ532" s="136">
        <v>9999.25</v>
      </c>
      <c r="EA532" s="136">
        <v>82.9</v>
      </c>
      <c r="EB532" s="136">
        <v>10782.25</v>
      </c>
      <c r="EC532" s="136">
        <v>24398.75</v>
      </c>
      <c r="ED532" s="143">
        <v>0</v>
      </c>
      <c r="EE532" s="143">
        <v>0</v>
      </c>
      <c r="EF532" s="143">
        <v>0</v>
      </c>
      <c r="EG532" s="143">
        <v>0</v>
      </c>
      <c r="EH532" s="143">
        <v>46.323103647944414</v>
      </c>
      <c r="EI532" s="143">
        <v>0</v>
      </c>
      <c r="EJ532" s="143">
        <v>0</v>
      </c>
      <c r="EK532" s="143">
        <v>0</v>
      </c>
      <c r="EL532" s="143">
        <v>0</v>
      </c>
      <c r="EM532" s="143">
        <v>0</v>
      </c>
      <c r="EN532" s="143">
        <v>0</v>
      </c>
      <c r="EO532" s="143">
        <v>3057.3248407643314</v>
      </c>
      <c r="EP532" s="143">
        <v>0</v>
      </c>
      <c r="EQ532" s="147">
        <v>0</v>
      </c>
      <c r="ER532" s="143">
        <v>0</v>
      </c>
      <c r="ES532" s="143">
        <v>92.646207295888829</v>
      </c>
      <c r="ET532" s="143">
        <v>0</v>
      </c>
      <c r="EU532" s="143">
        <v>0</v>
      </c>
      <c r="EV532" s="143">
        <v>46.323103647944414</v>
      </c>
      <c r="EW532" s="143">
        <v>0</v>
      </c>
      <c r="EX532" s="143">
        <v>0</v>
      </c>
      <c r="EY532" s="143">
        <v>0</v>
      </c>
      <c r="EZ532" s="143">
        <v>0</v>
      </c>
      <c r="FA532" s="143">
        <v>0</v>
      </c>
      <c r="FB532" s="143">
        <v>0</v>
      </c>
      <c r="FC532" s="143">
        <v>0</v>
      </c>
      <c r="FD532" s="143">
        <v>0</v>
      </c>
      <c r="FE532" s="143">
        <v>0</v>
      </c>
      <c r="FF532" s="143">
        <v>0</v>
      </c>
      <c r="FG532" s="143">
        <v>0</v>
      </c>
      <c r="FH532" s="143">
        <v>0</v>
      </c>
      <c r="FI532" s="143">
        <v>0</v>
      </c>
      <c r="FJ532" s="143">
        <v>0</v>
      </c>
      <c r="FK532" s="143">
        <v>0</v>
      </c>
      <c r="FL532" s="143">
        <v>0</v>
      </c>
      <c r="FM532" s="143">
        <v>0</v>
      </c>
      <c r="FN532" s="143">
        <v>0</v>
      </c>
      <c r="FO532" s="143">
        <v>277.9386218876665</v>
      </c>
      <c r="FP532" s="143">
        <v>0</v>
      </c>
      <c r="FQ532" s="143">
        <v>0</v>
      </c>
      <c r="FR532" s="143">
        <v>0</v>
      </c>
      <c r="FS532" s="143">
        <v>0</v>
      </c>
      <c r="FT532" s="143">
        <v>0</v>
      </c>
      <c r="FU532" s="143">
        <v>0</v>
      </c>
      <c r="FV532" s="143">
        <v>0</v>
      </c>
      <c r="FW532" s="143">
        <v>0</v>
      </c>
      <c r="FX532" s="143">
        <v>0</v>
      </c>
      <c r="FY532" s="143">
        <v>0</v>
      </c>
      <c r="FZ532" s="143">
        <v>0</v>
      </c>
      <c r="GA532" s="143">
        <v>46.323103647944414</v>
      </c>
      <c r="GB532" s="143">
        <v>185.29241459177766</v>
      </c>
      <c r="GC532" s="143">
        <v>0</v>
      </c>
      <c r="GD532" s="143">
        <v>0</v>
      </c>
      <c r="GE532" s="143">
        <v>0</v>
      </c>
      <c r="GF532" s="143">
        <v>0</v>
      </c>
      <c r="GG532" s="143">
        <v>0</v>
      </c>
      <c r="GH532" s="143">
        <v>0</v>
      </c>
      <c r="GI532" s="143">
        <v>0</v>
      </c>
      <c r="GJ532" s="143">
        <v>0</v>
      </c>
      <c r="GK532" s="143">
        <v>0</v>
      </c>
      <c r="GL532" s="143">
        <v>0</v>
      </c>
      <c r="GM532" s="143">
        <v>138.96931094383325</v>
      </c>
      <c r="GN532" s="143">
        <v>0</v>
      </c>
      <c r="GO532" s="143">
        <v>0</v>
      </c>
      <c r="GP532" s="143">
        <v>0</v>
      </c>
      <c r="GQ532" s="143">
        <v>0</v>
      </c>
      <c r="GR532" s="143">
        <v>0</v>
      </c>
      <c r="GS532" s="143">
        <v>46.323103647944414</v>
      </c>
      <c r="GT532" s="143">
        <v>0</v>
      </c>
      <c r="GU532" s="143">
        <v>0</v>
      </c>
      <c r="GV532" s="143">
        <v>0</v>
      </c>
      <c r="GW532" s="143">
        <v>0</v>
      </c>
      <c r="GX532" s="143">
        <v>0</v>
      </c>
      <c r="GY532" s="143">
        <v>0</v>
      </c>
      <c r="GZ532" s="143">
        <v>0</v>
      </c>
      <c r="HA532" s="143">
        <v>0</v>
      </c>
      <c r="HB532" s="143">
        <v>0</v>
      </c>
      <c r="HC532" s="143">
        <v>0</v>
      </c>
      <c r="HD532" s="143">
        <v>0</v>
      </c>
      <c r="HE532" s="143">
        <v>0</v>
      </c>
      <c r="HF532" s="143">
        <v>0</v>
      </c>
      <c r="HG532" s="143">
        <v>0</v>
      </c>
      <c r="HH532" s="143">
        <v>0</v>
      </c>
      <c r="HI532" s="143">
        <v>0</v>
      </c>
      <c r="HJ532" s="143">
        <v>0</v>
      </c>
      <c r="HK532" s="143">
        <v>602.20034742327744</v>
      </c>
      <c r="HL532" s="143">
        <v>463.23103647944413</v>
      </c>
      <c r="HM532" s="143">
        <v>46.323103647944414</v>
      </c>
      <c r="HN532" s="143">
        <v>972.78517660683269</v>
      </c>
      <c r="HO532" s="143">
        <v>0</v>
      </c>
      <c r="HP532" s="143">
        <v>0</v>
      </c>
      <c r="HQ532" s="143">
        <v>0</v>
      </c>
      <c r="HR532" s="143">
        <v>0</v>
      </c>
      <c r="HS532" s="143">
        <v>277.9386218876665</v>
      </c>
      <c r="HT532" s="143">
        <v>0</v>
      </c>
      <c r="HU532" s="143">
        <v>0</v>
      </c>
      <c r="HV532" s="143">
        <v>92.646207295888829</v>
      </c>
      <c r="HW532" s="143">
        <v>0</v>
      </c>
      <c r="HX532" s="143">
        <v>0</v>
      </c>
      <c r="HY532" s="143">
        <v>0</v>
      </c>
      <c r="HZ532" s="143">
        <v>0</v>
      </c>
      <c r="IA532" s="143">
        <v>0</v>
      </c>
      <c r="IB532" s="143">
        <v>0</v>
      </c>
      <c r="IC532" s="143">
        <v>0</v>
      </c>
      <c r="ID532" s="143">
        <v>0</v>
      </c>
      <c r="IE532" s="143">
        <v>0</v>
      </c>
      <c r="IF532" s="143">
        <v>0</v>
      </c>
      <c r="IG532" s="143">
        <v>0</v>
      </c>
      <c r="IH532" s="143">
        <v>0</v>
      </c>
      <c r="II532" s="143">
        <v>0</v>
      </c>
      <c r="IJ532" s="143">
        <v>92.646207295888829</v>
      </c>
      <c r="IK532" s="143">
        <v>0</v>
      </c>
      <c r="IL532" s="143">
        <v>0</v>
      </c>
      <c r="IM532" s="143">
        <v>0</v>
      </c>
      <c r="IN532" s="143">
        <v>0</v>
      </c>
      <c r="IO532" s="143">
        <v>0</v>
      </c>
      <c r="IP532" s="143">
        <v>0</v>
      </c>
      <c r="IQ532" s="143">
        <v>0</v>
      </c>
      <c r="IR532" s="143">
        <v>0</v>
      </c>
      <c r="IS532" s="143">
        <v>0</v>
      </c>
      <c r="IT532" s="143">
        <v>92.646207295888829</v>
      </c>
      <c r="IU532" s="143">
        <v>0</v>
      </c>
      <c r="IV532" s="143">
        <v>0</v>
      </c>
      <c r="IW532" s="143">
        <v>0</v>
      </c>
      <c r="IX532" s="143">
        <v>0</v>
      </c>
      <c r="IY532" s="143">
        <v>0</v>
      </c>
      <c r="IZ532" s="143">
        <v>0</v>
      </c>
      <c r="JA532" s="143">
        <v>138.96931094383325</v>
      </c>
      <c r="JB532" s="143">
        <v>0</v>
      </c>
      <c r="JC532" s="143">
        <v>0</v>
      </c>
      <c r="JD532" s="143">
        <v>0</v>
      </c>
      <c r="JE532" s="143">
        <v>0</v>
      </c>
      <c r="JF532" s="143">
        <v>0</v>
      </c>
      <c r="JG532" s="143">
        <v>0</v>
      </c>
      <c r="JH532" s="143">
        <v>46.323103647944414</v>
      </c>
      <c r="JI532" s="143">
        <v>0</v>
      </c>
      <c r="JJ532" s="143">
        <v>0</v>
      </c>
      <c r="JK532" s="143">
        <v>0</v>
      </c>
      <c r="JL532" s="143">
        <v>0</v>
      </c>
      <c r="JM532" s="143">
        <v>0</v>
      </c>
      <c r="JN532" s="143">
        <v>0</v>
      </c>
      <c r="JO532" s="143">
        <v>0</v>
      </c>
      <c r="JP532" s="143">
        <v>185.29241459177766</v>
      </c>
      <c r="JQ532" s="143">
        <v>0</v>
      </c>
      <c r="JR532" s="143">
        <v>46.323103647944414</v>
      </c>
      <c r="JS532" s="143">
        <v>138.96931094383325</v>
      </c>
      <c r="JT532" s="143">
        <v>0</v>
      </c>
      <c r="JU532" s="143">
        <v>0</v>
      </c>
      <c r="JV532" s="142">
        <v>0</v>
      </c>
      <c r="JW532" s="143">
        <v>2177.1858714533873</v>
      </c>
      <c r="JX532" s="143">
        <v>0</v>
      </c>
      <c r="JY532" s="143">
        <v>0</v>
      </c>
      <c r="JZ532" s="143">
        <v>0</v>
      </c>
      <c r="KA532" s="143">
        <v>5373.4800231615518</v>
      </c>
      <c r="KB532" s="143">
        <v>0</v>
      </c>
      <c r="KC532" s="143">
        <v>0</v>
      </c>
      <c r="KD532" s="143">
        <v>0</v>
      </c>
      <c r="KE532" s="143">
        <v>0</v>
      </c>
      <c r="KF532" s="143">
        <v>0</v>
      </c>
      <c r="KG532" s="143">
        <v>1019.1082802547771</v>
      </c>
      <c r="KH532" s="143">
        <v>0</v>
      </c>
      <c r="KI532" s="143">
        <v>0</v>
      </c>
      <c r="KJ532" s="143">
        <v>0</v>
      </c>
      <c r="KK532" s="143">
        <v>3288.9403590040533</v>
      </c>
      <c r="KL532" s="143">
        <v>4169.0793283149969</v>
      </c>
      <c r="KM532" s="143">
        <v>1574.9855240301101</v>
      </c>
      <c r="KN532" s="143">
        <v>92.646207295888829</v>
      </c>
      <c r="KO532" s="143">
        <v>3844.8176027793866</v>
      </c>
      <c r="KP532" s="143">
        <v>0</v>
      </c>
      <c r="KQ532" s="143">
        <v>0</v>
      </c>
      <c r="KR532" s="143">
        <v>0</v>
      </c>
      <c r="KS532" s="143">
        <v>0</v>
      </c>
      <c r="KT532" s="143">
        <v>0</v>
      </c>
      <c r="KU532" s="143">
        <v>0</v>
      </c>
      <c r="KV532" s="143">
        <v>324.26172553561088</v>
      </c>
      <c r="KW532" s="143">
        <v>0</v>
      </c>
      <c r="KX532" s="143">
        <v>0</v>
      </c>
      <c r="KY532" s="143">
        <v>0</v>
      </c>
      <c r="KZ532" s="143">
        <v>0</v>
      </c>
      <c r="LA532" s="143">
        <v>0</v>
      </c>
      <c r="LB532" s="143">
        <v>0</v>
      </c>
      <c r="LC532" s="143">
        <v>0</v>
      </c>
      <c r="LD532" s="143">
        <v>46.323103647944414</v>
      </c>
      <c r="LE532" s="143">
        <v>2084.5396641574985</v>
      </c>
      <c r="LF532" s="143">
        <v>0</v>
      </c>
      <c r="LG532" s="143">
        <v>0</v>
      </c>
      <c r="LH532" s="143">
        <v>0</v>
      </c>
      <c r="LI532" s="143">
        <v>0</v>
      </c>
      <c r="LJ532" s="143">
        <v>0</v>
      </c>
      <c r="LK532" s="143">
        <v>0</v>
      </c>
      <c r="LL532" s="144">
        <v>0</v>
      </c>
      <c r="LM532" s="143">
        <v>0</v>
      </c>
      <c r="LN532" s="143">
        <v>0</v>
      </c>
      <c r="LO532" s="143">
        <v>0</v>
      </c>
      <c r="LP532" s="143">
        <v>0</v>
      </c>
      <c r="LQ532" s="143">
        <v>0</v>
      </c>
      <c r="LR532" s="143">
        <v>0</v>
      </c>
      <c r="LS532" s="143">
        <v>0</v>
      </c>
      <c r="LT532" s="143">
        <v>0</v>
      </c>
      <c r="LU532" s="143">
        <v>0</v>
      </c>
      <c r="LV532" s="143">
        <v>0</v>
      </c>
      <c r="LW532" s="143">
        <v>0</v>
      </c>
      <c r="LX532" s="143">
        <v>0</v>
      </c>
      <c r="LY532" s="143">
        <v>0</v>
      </c>
      <c r="LZ532" s="143">
        <v>0</v>
      </c>
      <c r="MA532" s="143">
        <v>0</v>
      </c>
      <c r="MB532" s="143">
        <v>0</v>
      </c>
      <c r="MC532" s="143">
        <v>46.323103647944414</v>
      </c>
      <c r="MD532" s="143">
        <v>0</v>
      </c>
      <c r="ME532" s="143">
        <v>138.96931094383325</v>
      </c>
      <c r="MF532" s="143">
        <v>0</v>
      </c>
      <c r="MG532" s="143">
        <v>0</v>
      </c>
      <c r="MH532" s="143">
        <v>46.323103647944414</v>
      </c>
      <c r="MI532" s="143">
        <v>0</v>
      </c>
      <c r="MJ532" s="143">
        <v>92.646207295888829</v>
      </c>
      <c r="MK532" s="143">
        <v>0</v>
      </c>
      <c r="ML532" s="143">
        <v>0</v>
      </c>
      <c r="MM532" s="143">
        <v>0</v>
      </c>
      <c r="MN532" s="143">
        <v>0</v>
      </c>
      <c r="MO532" s="143">
        <v>0</v>
      </c>
      <c r="MP532" s="143">
        <v>0</v>
      </c>
      <c r="MQ532" s="143">
        <v>0</v>
      </c>
      <c r="MR532" s="143">
        <v>0</v>
      </c>
      <c r="MS532" s="143">
        <v>0</v>
      </c>
      <c r="MT532" s="143">
        <v>0</v>
      </c>
      <c r="MU532" s="143">
        <v>138.96931094383325</v>
      </c>
      <c r="MV532" s="143">
        <v>0</v>
      </c>
      <c r="MW532" s="143">
        <v>46.323103647944414</v>
      </c>
      <c r="MX532" s="143">
        <v>0</v>
      </c>
      <c r="MY532" s="143">
        <v>46.323103647944414</v>
      </c>
      <c r="MZ532" s="143">
        <v>0</v>
      </c>
      <c r="NA532" s="143">
        <v>0</v>
      </c>
      <c r="NB532" s="143">
        <v>0</v>
      </c>
      <c r="NC532" s="143">
        <v>0</v>
      </c>
      <c r="ND532" s="143">
        <v>0</v>
      </c>
      <c r="NE532" s="143">
        <v>0</v>
      </c>
      <c r="NF532" s="143">
        <v>0</v>
      </c>
      <c r="NG532" s="143">
        <v>0</v>
      </c>
      <c r="NH532" s="143">
        <v>0</v>
      </c>
      <c r="NI532" s="143">
        <v>0</v>
      </c>
      <c r="NJ532" s="143">
        <v>0</v>
      </c>
      <c r="NK532" s="143">
        <v>0</v>
      </c>
      <c r="NL532" s="143">
        <v>0</v>
      </c>
      <c r="NM532" s="143">
        <v>0</v>
      </c>
      <c r="NN532" s="143">
        <v>0</v>
      </c>
      <c r="NO532" s="143">
        <v>0</v>
      </c>
      <c r="NP532" s="143">
        <v>0</v>
      </c>
      <c r="NQ532" s="143">
        <v>0</v>
      </c>
      <c r="NR532" s="143">
        <v>185.29241459177766</v>
      </c>
      <c r="NS532" s="143">
        <v>0</v>
      </c>
      <c r="NT532" s="143">
        <v>0</v>
      </c>
      <c r="NU532" s="143">
        <v>0</v>
      </c>
      <c r="NV532" s="143">
        <v>0</v>
      </c>
      <c r="NW532" s="143">
        <v>46.323103647944414</v>
      </c>
      <c r="NX532" s="143">
        <v>0</v>
      </c>
      <c r="NY532" s="143">
        <v>0</v>
      </c>
      <c r="NZ532" s="143">
        <v>0</v>
      </c>
      <c r="OA532" s="143">
        <v>0</v>
      </c>
      <c r="OB532" s="143">
        <v>0</v>
      </c>
      <c r="OC532" s="143">
        <v>0</v>
      </c>
      <c r="OD532" s="143">
        <v>92.646207295888829</v>
      </c>
      <c r="OE532" s="143">
        <v>92.646207295888829</v>
      </c>
      <c r="OF532" s="143">
        <v>0</v>
      </c>
      <c r="OG532" s="143">
        <v>0</v>
      </c>
      <c r="OH532" s="143">
        <v>0</v>
      </c>
      <c r="OI532" s="143">
        <v>0</v>
      </c>
      <c r="OJ532" s="143">
        <v>0</v>
      </c>
      <c r="OK532" s="143">
        <v>0</v>
      </c>
      <c r="OL532" s="143">
        <v>0</v>
      </c>
      <c r="OM532" s="143">
        <v>0</v>
      </c>
      <c r="ON532" s="143">
        <v>0</v>
      </c>
    </row>
    <row r="533" spans="1:404" ht="20.25" customHeight="1">
      <c r="A533" s="17">
        <v>40444</v>
      </c>
      <c r="B533" s="18" t="s">
        <v>37</v>
      </c>
      <c r="C533" s="19">
        <v>2</v>
      </c>
      <c r="D533" s="14">
        <v>-3.38924</v>
      </c>
      <c r="E533" s="15">
        <v>-60.316279999999999</v>
      </c>
      <c r="F533" s="11" t="s">
        <v>16</v>
      </c>
      <c r="G533" s="13">
        <v>5</v>
      </c>
      <c r="H533" s="11" t="s">
        <v>43</v>
      </c>
      <c r="I533" s="12" t="s">
        <v>43</v>
      </c>
      <c r="J533" s="12" t="s">
        <v>16</v>
      </c>
      <c r="K533" s="16" t="s">
        <v>636</v>
      </c>
      <c r="L533" s="136">
        <v>0</v>
      </c>
      <c r="M533" s="20">
        <v>1.3</v>
      </c>
      <c r="N533" s="20">
        <v>0.5</v>
      </c>
      <c r="O533" s="21" t="s">
        <v>15</v>
      </c>
      <c r="P533" s="21" t="s">
        <v>15</v>
      </c>
      <c r="Q533" s="21" t="s">
        <v>15</v>
      </c>
      <c r="R533" s="21" t="s">
        <v>15</v>
      </c>
      <c r="S533" s="21" t="s">
        <v>15</v>
      </c>
      <c r="T533" s="21" t="s">
        <v>15</v>
      </c>
      <c r="U533" s="21" t="s">
        <v>15</v>
      </c>
      <c r="V533" s="21" t="s">
        <v>15</v>
      </c>
      <c r="W533" s="21" t="s">
        <v>15</v>
      </c>
      <c r="X533" s="20">
        <v>7.46</v>
      </c>
      <c r="Y533" s="20">
        <v>5.96</v>
      </c>
      <c r="Z533" s="20">
        <v>33.64</v>
      </c>
      <c r="AA533" s="20">
        <v>27.5</v>
      </c>
      <c r="AB533" s="21" t="s">
        <v>15</v>
      </c>
      <c r="AC533" s="20">
        <v>14.39</v>
      </c>
      <c r="AD533" s="20" t="s">
        <v>1895</v>
      </c>
      <c r="AE533" s="178" t="s">
        <v>1900</v>
      </c>
      <c r="AF533" s="20">
        <v>0.53</v>
      </c>
      <c r="AG533" s="20">
        <v>8.0000000000000002E-3</v>
      </c>
      <c r="AH533" s="20">
        <v>1.92</v>
      </c>
      <c r="AI533" s="204">
        <v>2.37</v>
      </c>
      <c r="AJ533" s="20">
        <v>0.35</v>
      </c>
      <c r="AK533" s="20">
        <v>0.69</v>
      </c>
      <c r="AL533" s="20">
        <v>0.24</v>
      </c>
      <c r="AM533" s="242">
        <v>1.7928819909017929E-2</v>
      </c>
      <c r="AN533" s="20">
        <v>4.18</v>
      </c>
      <c r="AO533" s="204">
        <v>56.998846661985979</v>
      </c>
      <c r="AP533" s="204">
        <v>0.1</v>
      </c>
      <c r="AQ533" s="217">
        <f t="shared" si="156"/>
        <v>57.098846661985981</v>
      </c>
      <c r="AR533" s="261">
        <f t="shared" si="158"/>
        <v>0.99824865114015382</v>
      </c>
      <c r="AS533" s="219" t="s">
        <v>15</v>
      </c>
      <c r="AT533" s="199" t="s">
        <v>15</v>
      </c>
      <c r="AU533" s="199" t="s">
        <v>15</v>
      </c>
      <c r="AV533" s="199" t="s">
        <v>15</v>
      </c>
      <c r="AW533" s="204">
        <f t="shared" si="161"/>
        <v>0.99392580890404947</v>
      </c>
      <c r="AX533" s="20" t="s">
        <v>1895</v>
      </c>
      <c r="AY533" s="51" t="s">
        <v>15</v>
      </c>
      <c r="AZ533" s="51" t="s">
        <v>15</v>
      </c>
      <c r="BA533" s="198" t="s">
        <v>1895</v>
      </c>
      <c r="BB533" s="248" t="s">
        <v>1907</v>
      </c>
      <c r="BC533" s="20">
        <v>0.25</v>
      </c>
      <c r="BD533" s="206">
        <v>8.4615384615384613E-3</v>
      </c>
      <c r="BE533" s="206">
        <v>148.68410773838588</v>
      </c>
      <c r="BF533" s="206">
        <f t="shared" si="160"/>
        <v>44.887235391338585</v>
      </c>
      <c r="BG533" s="217" t="s">
        <v>15</v>
      </c>
      <c r="BH533" s="21" t="s">
        <v>15</v>
      </c>
      <c r="BI533" s="21" t="s">
        <v>15</v>
      </c>
      <c r="BJ533" s="309">
        <v>13.888640000000001</v>
      </c>
      <c r="BK533" s="309">
        <v>151000100</v>
      </c>
      <c r="BL533" s="309">
        <v>89016300</v>
      </c>
      <c r="BM533" s="309">
        <v>0.81512960000000001</v>
      </c>
      <c r="BN533" s="309">
        <v>7.0203370000000001E-2</v>
      </c>
      <c r="BO533" s="309">
        <v>5.6605429999999998E-2</v>
      </c>
      <c r="BP533" s="309">
        <v>5.254818E-2</v>
      </c>
      <c r="BQ533" s="309">
        <v>1.807068E-3</v>
      </c>
      <c r="BR533" s="309">
        <v>3.7062449999999999E-3</v>
      </c>
      <c r="BS533" s="136">
        <v>12.5875573158264</v>
      </c>
      <c r="BT533" s="136">
        <v>9.9805196126302106E-3</v>
      </c>
      <c r="BU533" s="136">
        <v>6.9076118391057798E-4</v>
      </c>
      <c r="BV533" s="136">
        <v>1.5645564265433701E-4</v>
      </c>
      <c r="BW533" s="136">
        <v>7.1587019002375396E-4</v>
      </c>
      <c r="BX533" s="136">
        <v>12.7620202934433</v>
      </c>
      <c r="BY533" s="136">
        <v>0</v>
      </c>
      <c r="BZ533" s="136">
        <v>3.5438065018464399E-3</v>
      </c>
      <c r="CA533" s="136">
        <v>4.5770877320497104E-3</v>
      </c>
      <c r="CB533" s="136">
        <v>56925.415036238301</v>
      </c>
      <c r="CC533" s="136">
        <v>948.08176703792799</v>
      </c>
      <c r="CD533" s="136">
        <v>131.60934432288201</v>
      </c>
      <c r="CE533" s="136">
        <v>0</v>
      </c>
      <c r="CF533" s="136">
        <v>59.388838</v>
      </c>
      <c r="CG533" s="136">
        <v>105.24445299999999</v>
      </c>
      <c r="CH533" s="136">
        <v>24.4</v>
      </c>
      <c r="CI533" s="136">
        <v>28.007586206896601</v>
      </c>
      <c r="CJ533" s="136">
        <v>28.511634349030501</v>
      </c>
      <c r="CK533" s="136">
        <v>0.2016</v>
      </c>
      <c r="CL533" s="136">
        <v>16.524000000000001</v>
      </c>
      <c r="CM533" s="136">
        <v>36.550800000000002</v>
      </c>
      <c r="CN533" s="136">
        <v>0.245556</v>
      </c>
      <c r="CO533" s="136">
        <v>32011.319428999999</v>
      </c>
      <c r="CP533" s="136">
        <v>82900.839968999906</v>
      </c>
      <c r="CQ533" s="136">
        <v>86</v>
      </c>
      <c r="CR533" s="136">
        <v>72.241379310344797</v>
      </c>
      <c r="CS533" s="136">
        <v>71.349030470914101</v>
      </c>
      <c r="CT533" s="136">
        <v>1004.5</v>
      </c>
      <c r="CU533" s="136">
        <v>1004.71448275862</v>
      </c>
      <c r="CV533" s="136">
        <v>1004.84709141274</v>
      </c>
      <c r="CW533" s="136">
        <v>1.5</v>
      </c>
      <c r="CX533" s="136">
        <v>1.59103448275862</v>
      </c>
      <c r="CY533" s="136">
        <v>1.68504155124654</v>
      </c>
      <c r="CZ533" s="136">
        <v>49</v>
      </c>
      <c r="DA533" s="136">
        <v>128.88275862069</v>
      </c>
      <c r="DB533" s="136">
        <v>138.70637119113599</v>
      </c>
      <c r="DC533" s="136">
        <v>9.15</v>
      </c>
      <c r="DD533" s="136">
        <v>3358.3</v>
      </c>
      <c r="DE533" s="136">
        <v>8710.1749999999993</v>
      </c>
      <c r="DF533" s="136">
        <v>57.85</v>
      </c>
      <c r="DG533" s="136">
        <v>29719.1</v>
      </c>
      <c r="DH533" s="136">
        <v>76511.524999999994</v>
      </c>
      <c r="DI533" s="136">
        <v>454.375</v>
      </c>
      <c r="DJ533" s="136">
        <v>65585.8</v>
      </c>
      <c r="DK533" s="136">
        <v>164401.45000000001</v>
      </c>
      <c r="DL533" s="136">
        <v>411.07499999999999</v>
      </c>
      <c r="DM533" s="136">
        <v>61880.474999999999</v>
      </c>
      <c r="DN533" s="136">
        <v>153012.70000000001</v>
      </c>
      <c r="DO533" s="136">
        <v>2.9649999999999999</v>
      </c>
      <c r="DP533" s="136">
        <v>1719.527</v>
      </c>
      <c r="DQ533" s="136">
        <v>4332.5010000000002</v>
      </c>
      <c r="DR533" s="136">
        <v>0.01</v>
      </c>
      <c r="DS533" s="136">
        <v>50.042000000000002</v>
      </c>
      <c r="DT533" s="136">
        <v>123.64</v>
      </c>
      <c r="DU533" s="136">
        <v>0.05</v>
      </c>
      <c r="DV533" s="136">
        <v>259.625</v>
      </c>
      <c r="DW533" s="136">
        <v>640.79999999999995</v>
      </c>
      <c r="DX533" s="136">
        <v>0.47499999999999998</v>
      </c>
      <c r="DY533" s="136">
        <v>2749.0749999999998</v>
      </c>
      <c r="DZ533" s="136">
        <v>10356.75</v>
      </c>
      <c r="EA533" s="136">
        <v>24.25</v>
      </c>
      <c r="EB533" s="136">
        <v>10904.775</v>
      </c>
      <c r="EC533" s="136">
        <v>24649</v>
      </c>
      <c r="ED533" s="136"/>
      <c r="EE533" s="136"/>
      <c r="EF533" s="136"/>
      <c r="EG533" s="136"/>
      <c r="EH533" s="136"/>
      <c r="EI533" s="136"/>
      <c r="EJ533" s="136"/>
      <c r="EK533" s="136"/>
      <c r="EL533" s="136"/>
      <c r="EM533" s="136"/>
      <c r="EN533" s="136"/>
      <c r="EO533" s="136"/>
      <c r="EP533" s="136"/>
      <c r="ER533" s="136"/>
      <c r="ES533" s="136"/>
      <c r="ET533" s="136"/>
      <c r="EU533" s="136"/>
      <c r="EV533" s="136"/>
      <c r="EW533" s="136"/>
      <c r="EX533" s="136"/>
      <c r="EY533" s="136"/>
      <c r="EZ533" s="136"/>
      <c r="FA533" s="136"/>
      <c r="FB533" s="136"/>
      <c r="FC533" s="136"/>
      <c r="FD533" s="136"/>
      <c r="FE533" s="136"/>
      <c r="FF533" s="136"/>
      <c r="FG533" s="136"/>
      <c r="FH533" s="136"/>
      <c r="FI533" s="136"/>
      <c r="FJ533" s="136"/>
      <c r="FK533" s="136"/>
      <c r="FL533" s="136"/>
      <c r="FM533" s="136"/>
      <c r="FN533" s="136"/>
      <c r="FO533" s="136"/>
      <c r="FP533" s="136"/>
      <c r="FQ533" s="136"/>
      <c r="FR533" s="136"/>
      <c r="FS533" s="136"/>
      <c r="FT533" s="136"/>
      <c r="FU533" s="136"/>
      <c r="FV533" s="136"/>
      <c r="FW533" s="136"/>
      <c r="FX533" s="136"/>
      <c r="FY533" s="136"/>
      <c r="FZ533" s="136"/>
      <c r="GA533" s="136"/>
      <c r="GB533" s="136"/>
      <c r="GC533" s="136"/>
      <c r="GD533" s="136"/>
      <c r="GE533" s="136"/>
      <c r="GF533" s="136"/>
      <c r="GG533" s="136"/>
      <c r="GH533" s="136"/>
      <c r="GI533" s="136"/>
      <c r="GJ533" s="136"/>
      <c r="GK533" s="136"/>
      <c r="GL533" s="136"/>
      <c r="GM533" s="136"/>
      <c r="GN533" s="136"/>
      <c r="GO533" s="136"/>
      <c r="GP533" s="136"/>
      <c r="GQ533" s="136"/>
      <c r="GR533" s="136"/>
      <c r="GS533" s="136"/>
      <c r="GT533" s="136"/>
      <c r="GU533" s="136"/>
      <c r="GV533" s="136"/>
      <c r="GW533" s="136"/>
      <c r="GX533" s="136"/>
      <c r="GY533" s="136"/>
      <c r="GZ533" s="136"/>
      <c r="HA533" s="136"/>
      <c r="HB533" s="136"/>
      <c r="HC533" s="136"/>
      <c r="HD533" s="136"/>
      <c r="HE533" s="136"/>
      <c r="HF533" s="136"/>
      <c r="HG533" s="136"/>
      <c r="HH533" s="136"/>
      <c r="HI533" s="136"/>
      <c r="HJ533" s="136"/>
      <c r="HK533" s="136"/>
      <c r="HL533" s="136"/>
      <c r="HM533" s="136"/>
      <c r="HN533" s="136"/>
      <c r="HO533" s="136"/>
      <c r="HP533" s="136"/>
      <c r="HQ533" s="136"/>
      <c r="HR533" s="136"/>
      <c r="HS533" s="136"/>
      <c r="HT533" s="136"/>
      <c r="HU533" s="136"/>
      <c r="HV533" s="136"/>
      <c r="HW533" s="136"/>
      <c r="HX533" s="136"/>
      <c r="HY533" s="136"/>
      <c r="HZ533" s="136"/>
      <c r="IA533" s="136"/>
      <c r="IB533" s="136"/>
      <c r="IC533" s="136"/>
      <c r="ID533" s="136"/>
      <c r="IE533" s="136"/>
      <c r="IF533" s="136"/>
      <c r="IG533" s="136"/>
      <c r="IH533" s="136"/>
      <c r="II533" s="136"/>
      <c r="IJ533" s="136"/>
      <c r="IK533" s="136"/>
      <c r="IL533" s="136"/>
      <c r="IM533" s="136"/>
      <c r="IN533" s="136"/>
      <c r="IO533" s="136"/>
      <c r="IP533" s="136"/>
      <c r="IQ533" s="136"/>
      <c r="IR533" s="136"/>
      <c r="IS533" s="136"/>
      <c r="IT533" s="136"/>
      <c r="IU533" s="136"/>
      <c r="IV533" s="136"/>
      <c r="IW533" s="136"/>
      <c r="IX533" s="136"/>
      <c r="IY533" s="136"/>
      <c r="IZ533" s="136"/>
      <c r="JA533" s="136"/>
      <c r="JB533" s="136"/>
      <c r="JC533" s="136"/>
      <c r="JD533" s="136"/>
      <c r="JE533" s="136"/>
      <c r="JF533" s="136"/>
      <c r="JG533" s="136"/>
      <c r="JH533" s="136"/>
      <c r="JI533" s="136"/>
      <c r="JJ533" s="136"/>
      <c r="JK533" s="136"/>
      <c r="JL533" s="136"/>
      <c r="JM533" s="136"/>
      <c r="JN533" s="136"/>
      <c r="JO533" s="136"/>
      <c r="JP533" s="136"/>
      <c r="JQ533" s="136"/>
      <c r="JR533" s="136"/>
      <c r="JS533" s="136"/>
      <c r="JT533" s="136"/>
      <c r="JU533" s="136"/>
      <c r="JV533" s="136"/>
      <c r="JW533" s="136"/>
      <c r="JX533" s="136"/>
      <c r="JY533" s="136"/>
      <c r="JZ533" s="136"/>
      <c r="KA533" s="136"/>
      <c r="KB533" s="136"/>
      <c r="KC533" s="136"/>
      <c r="KD533" s="136"/>
      <c r="KE533" s="136"/>
      <c r="KF533" s="136"/>
      <c r="KG533" s="136"/>
      <c r="KH533" s="136"/>
      <c r="KI533" s="136"/>
      <c r="KJ533" s="136"/>
      <c r="KK533" s="136"/>
      <c r="KL533" s="136"/>
      <c r="KM533" s="136"/>
      <c r="KN533" s="136"/>
      <c r="KO533" s="136"/>
      <c r="KP533" s="136"/>
      <c r="KQ533" s="136"/>
      <c r="KR533" s="136"/>
      <c r="KS533" s="136"/>
      <c r="KT533" s="136"/>
      <c r="KU533" s="136"/>
      <c r="KV533" s="136"/>
      <c r="KW533" s="136"/>
      <c r="KX533" s="136"/>
      <c r="KY533" s="136"/>
      <c r="KZ533" s="136"/>
      <c r="LA533" s="136"/>
      <c r="LB533" s="136"/>
      <c r="LC533" s="136"/>
      <c r="LD533" s="136"/>
      <c r="LE533" s="136"/>
      <c r="LF533" s="136"/>
      <c r="LG533" s="136"/>
      <c r="LH533" s="136"/>
      <c r="LI533" s="136"/>
      <c r="LJ533" s="136"/>
      <c r="LK533" s="136"/>
      <c r="LL533" s="136"/>
      <c r="LM533" s="136"/>
      <c r="LN533" s="136"/>
      <c r="LO533" s="136"/>
      <c r="LP533" s="136"/>
      <c r="LQ533" s="136"/>
      <c r="LR533" s="136"/>
      <c r="LS533" s="136"/>
      <c r="LT533" s="136"/>
      <c r="LU533" s="136"/>
      <c r="LV533" s="136"/>
      <c r="LW533" s="136"/>
      <c r="LX533" s="136"/>
      <c r="LY533" s="136"/>
      <c r="LZ533" s="136"/>
      <c r="MA533" s="136"/>
      <c r="MB533" s="136"/>
      <c r="MC533" s="136"/>
      <c r="MD533" s="136"/>
      <c r="ME533" s="136"/>
      <c r="MF533" s="136"/>
      <c r="MG533" s="136"/>
      <c r="MH533" s="136"/>
      <c r="MI533" s="136"/>
      <c r="MJ533" s="136"/>
      <c r="MK533" s="136"/>
      <c r="ML533" s="136"/>
      <c r="MM533" s="136"/>
      <c r="MN533" s="136"/>
      <c r="MO533" s="136"/>
      <c r="MP533" s="136"/>
      <c r="MQ533" s="136"/>
      <c r="MR533" s="136"/>
      <c r="MS533" s="136"/>
      <c r="MT533" s="136"/>
      <c r="MU533" s="136"/>
      <c r="MV533" s="136"/>
      <c r="MW533" s="136"/>
      <c r="MX533" s="136"/>
      <c r="MY533" s="136"/>
      <c r="MZ533" s="136"/>
      <c r="NA533" s="136"/>
      <c r="NB533" s="136"/>
      <c r="NC533" s="136"/>
      <c r="ND533" s="136"/>
      <c r="NE533" s="136"/>
      <c r="NF533" s="136"/>
      <c r="NG533" s="136"/>
      <c r="NH533" s="136"/>
      <c r="NI533" s="136"/>
      <c r="NJ533" s="136"/>
      <c r="NK533" s="136"/>
      <c r="NL533" s="136"/>
      <c r="NM533" s="136"/>
      <c r="NN533" s="136"/>
      <c r="NO533" s="136"/>
      <c r="NP533" s="136"/>
      <c r="NQ533" s="136"/>
      <c r="NR533" s="136"/>
      <c r="NS533" s="136"/>
      <c r="NT533" s="136"/>
      <c r="NU533" s="136"/>
      <c r="NV533" s="136"/>
      <c r="NW533" s="136"/>
      <c r="NX533" s="136"/>
      <c r="NY533" s="136"/>
      <c r="NZ533" s="136"/>
      <c r="OA533" s="136"/>
      <c r="OB533" s="136"/>
      <c r="OC533" s="136"/>
      <c r="OD533" s="136"/>
      <c r="OE533" s="136"/>
      <c r="OF533" s="136"/>
      <c r="OG533" s="136"/>
      <c r="OH533" s="136"/>
      <c r="OI533" s="136"/>
      <c r="OJ533" s="136"/>
      <c r="OK533" s="136"/>
      <c r="OL533" s="136"/>
      <c r="OM533" s="136"/>
      <c r="ON533" s="136"/>
    </row>
    <row r="534" spans="1:404" ht="20.25" customHeight="1">
      <c r="A534" s="17">
        <v>40444</v>
      </c>
      <c r="B534" s="18" t="s">
        <v>84</v>
      </c>
      <c r="C534" s="19">
        <v>1</v>
      </c>
      <c r="D534" s="31">
        <v>-3.3780000000000001</v>
      </c>
      <c r="E534" s="32">
        <v>-60.2697</v>
      </c>
      <c r="F534" s="11" t="s">
        <v>16</v>
      </c>
      <c r="G534" s="13">
        <v>8</v>
      </c>
      <c r="H534" s="11" t="s">
        <v>83</v>
      </c>
      <c r="I534" s="12" t="s">
        <v>83</v>
      </c>
      <c r="J534" s="12" t="s">
        <v>16</v>
      </c>
      <c r="K534" s="16" t="s">
        <v>636</v>
      </c>
      <c r="L534" s="136">
        <v>1</v>
      </c>
      <c r="M534" s="20">
        <v>0.6</v>
      </c>
      <c r="N534" s="20">
        <v>0.6</v>
      </c>
      <c r="O534" s="20">
        <v>30.04</v>
      </c>
      <c r="P534" s="20">
        <v>42</v>
      </c>
      <c r="Q534" s="20">
        <v>0.31</v>
      </c>
      <c r="R534" s="20">
        <v>97.5</v>
      </c>
      <c r="S534" s="20">
        <v>7.35</v>
      </c>
      <c r="T534" s="20">
        <v>11.4</v>
      </c>
      <c r="U534" s="20">
        <v>2.7</v>
      </c>
      <c r="V534" s="21" t="s">
        <v>15</v>
      </c>
      <c r="W534" s="20">
        <v>8.19</v>
      </c>
      <c r="X534" s="20">
        <v>5.87</v>
      </c>
      <c r="Y534" s="20">
        <v>6.09</v>
      </c>
      <c r="Z534" s="20">
        <v>39.67</v>
      </c>
      <c r="AA534" s="20">
        <v>28.67</v>
      </c>
      <c r="AB534" s="21" t="s">
        <v>15</v>
      </c>
      <c r="AC534" s="20">
        <v>22.03</v>
      </c>
      <c r="AD534" s="20" t="s">
        <v>1895</v>
      </c>
      <c r="AE534" s="20">
        <v>0.13</v>
      </c>
      <c r="AF534" s="20">
        <v>1.53</v>
      </c>
      <c r="AG534" s="20">
        <v>1.4999999999999999E-2</v>
      </c>
      <c r="AH534" s="20">
        <v>4.43</v>
      </c>
      <c r="AI534" s="20">
        <v>7.35</v>
      </c>
      <c r="AJ534" s="20">
        <v>1.18</v>
      </c>
      <c r="AK534" s="20">
        <v>2.2799999999999998</v>
      </c>
      <c r="AL534" s="20">
        <v>0.9</v>
      </c>
      <c r="AM534" s="242">
        <v>1.5788065293015786E-2</v>
      </c>
      <c r="AN534" s="20">
        <v>2.38</v>
      </c>
      <c r="AO534" s="204">
        <v>51.242093425327695</v>
      </c>
      <c r="AP534" s="204">
        <v>3.9964187161577014</v>
      </c>
      <c r="AQ534" s="204">
        <v>55.238512141485401</v>
      </c>
      <c r="AR534" s="261">
        <f t="shared" si="158"/>
        <v>0.92765158652496904</v>
      </c>
      <c r="AS534" s="204">
        <v>17.38465250788046</v>
      </c>
      <c r="AT534" s="29" t="s">
        <v>15</v>
      </c>
      <c r="AU534" s="29" t="s">
        <v>15</v>
      </c>
      <c r="AV534" s="200" t="s">
        <v>15</v>
      </c>
      <c r="AW534" s="206">
        <f t="shared" ref="AW534" si="162">(AM534*1000)/1.28784/14.0067</f>
        <v>0.87524810037819278</v>
      </c>
      <c r="AX534" s="20">
        <v>0.44</v>
      </c>
      <c r="AY534" s="51" t="s">
        <v>15</v>
      </c>
      <c r="AZ534" s="51" t="s">
        <v>15</v>
      </c>
      <c r="BA534" s="20">
        <v>0.44</v>
      </c>
      <c r="BB534" s="206">
        <f t="shared" si="159"/>
        <v>0.12076918990703851</v>
      </c>
      <c r="BC534" s="20">
        <v>0.46875</v>
      </c>
      <c r="BD534" s="206">
        <v>1.4615384615384617E-2</v>
      </c>
      <c r="BE534" s="206">
        <v>84.661489108825933</v>
      </c>
      <c r="BF534" s="206">
        <f t="shared" si="160"/>
        <v>25.559020718580886</v>
      </c>
      <c r="BG534" s="217" t="s">
        <v>15</v>
      </c>
      <c r="BH534" s="21" t="s">
        <v>15</v>
      </c>
      <c r="BI534" s="21" t="s">
        <v>15</v>
      </c>
      <c r="BJ534" s="309">
        <v>13.888640000000001</v>
      </c>
      <c r="BK534" s="309">
        <v>151000100</v>
      </c>
      <c r="BL534" s="309">
        <v>89016300</v>
      </c>
      <c r="BM534" s="309">
        <v>0.81512960000000001</v>
      </c>
      <c r="BN534" s="309">
        <v>7.0203370000000001E-2</v>
      </c>
      <c r="BO534" s="309">
        <v>5.6605429999999998E-2</v>
      </c>
      <c r="BP534" s="309">
        <v>5.254818E-2</v>
      </c>
      <c r="BQ534" s="309">
        <v>1.807068E-3</v>
      </c>
      <c r="BR534" s="309">
        <v>3.7062449999999999E-3</v>
      </c>
      <c r="BS534" s="136">
        <v>13.101918697357201</v>
      </c>
      <c r="BT534" s="136">
        <v>1.65963172912598E-3</v>
      </c>
      <c r="BU534" s="136">
        <v>-1.3115265287932899E-4</v>
      </c>
      <c r="BV534" s="309">
        <v>4.3564854224076299E-5</v>
      </c>
      <c r="BW534" s="136">
        <v>1.3878426391844599E-4</v>
      </c>
      <c r="BX534" s="136">
        <v>341.62510897067102</v>
      </c>
      <c r="BY534" s="136">
        <v>2.9853210111597499</v>
      </c>
      <c r="BZ534" s="136">
        <v>3.5438065018464399E-3</v>
      </c>
      <c r="CA534" s="136">
        <v>4.5770877320497104E-3</v>
      </c>
      <c r="CB534" s="136">
        <v>56925.415036238301</v>
      </c>
      <c r="CC534" s="136">
        <v>948.08176703792799</v>
      </c>
      <c r="CD534" s="136">
        <v>131.60934432288201</v>
      </c>
      <c r="CE534" s="136">
        <v>0</v>
      </c>
      <c r="CF534" s="136">
        <v>59.388838</v>
      </c>
      <c r="CG534" s="136">
        <v>105.24445299999999</v>
      </c>
      <c r="CH534" s="136">
        <v>24.6</v>
      </c>
      <c r="CI534" s="136">
        <v>28.009655172413801</v>
      </c>
      <c r="CJ534" s="136">
        <v>28.5180055401662</v>
      </c>
      <c r="CK534" s="136">
        <v>0.1764</v>
      </c>
      <c r="CL534" s="136">
        <v>16.308</v>
      </c>
      <c r="CM534" s="136">
        <v>36.309600000000003</v>
      </c>
      <c r="CN534" s="136">
        <v>0</v>
      </c>
      <c r="CO534" s="136">
        <v>32011.073873000001</v>
      </c>
      <c r="CP534" s="136">
        <v>82900.594412999897</v>
      </c>
      <c r="CQ534" s="136">
        <v>86</v>
      </c>
      <c r="CR534" s="136">
        <v>72.289655172413802</v>
      </c>
      <c r="CS534" s="136">
        <v>71.3573407202216</v>
      </c>
      <c r="CT534" s="136">
        <v>1003.9</v>
      </c>
      <c r="CU534" s="136">
        <v>1004.70137931035</v>
      </c>
      <c r="CV534" s="136">
        <v>1004.85983379501</v>
      </c>
      <c r="CW534" s="136">
        <v>1.1000000000000001</v>
      </c>
      <c r="CX534" s="136">
        <v>1.5737931034482799</v>
      </c>
      <c r="CY534" s="136">
        <v>1.6775623268698101</v>
      </c>
      <c r="CZ534" s="136">
        <v>74</v>
      </c>
      <c r="DA534" s="136">
        <v>128.420689655172</v>
      </c>
      <c r="DB534" s="136">
        <v>139.36842105263199</v>
      </c>
      <c r="DC534" s="136">
        <v>0</v>
      </c>
      <c r="DD534" s="136">
        <v>3349.15</v>
      </c>
      <c r="DE534" s="136">
        <v>8701.0249999999996</v>
      </c>
      <c r="DF534" s="136">
        <v>0</v>
      </c>
      <c r="DG534" s="136">
        <v>29661.25</v>
      </c>
      <c r="DH534" s="136">
        <v>76453.675000000003</v>
      </c>
      <c r="DI534" s="136">
        <v>446.1</v>
      </c>
      <c r="DJ534" s="136">
        <v>65530.675000000003</v>
      </c>
      <c r="DK534" s="136">
        <v>164375.22500000001</v>
      </c>
      <c r="DL534" s="136">
        <v>424.07499999999999</v>
      </c>
      <c r="DM534" s="136">
        <v>61879.8</v>
      </c>
      <c r="DN534" s="136">
        <v>153021.17499999999</v>
      </c>
      <c r="DO534" s="136">
        <v>0</v>
      </c>
      <c r="DP534" s="136">
        <v>1716.5619999999999</v>
      </c>
      <c r="DQ534" s="136">
        <v>4329.5360000000001</v>
      </c>
      <c r="DR534" s="136">
        <v>0</v>
      </c>
      <c r="DS534" s="136">
        <v>50.031999999999996</v>
      </c>
      <c r="DT534" s="136">
        <v>123.63</v>
      </c>
      <c r="DU534" s="136">
        <v>0</v>
      </c>
      <c r="DV534" s="136">
        <v>259.57499999999999</v>
      </c>
      <c r="DW534" s="136">
        <v>640.75</v>
      </c>
      <c r="DX534" s="136">
        <v>0</v>
      </c>
      <c r="DY534" s="136">
        <v>2748.6</v>
      </c>
      <c r="DZ534" s="136">
        <v>10356.275</v>
      </c>
      <c r="EA534" s="136">
        <v>0</v>
      </c>
      <c r="EB534" s="136">
        <v>10880.525</v>
      </c>
      <c r="EC534" s="136">
        <v>24624.75</v>
      </c>
      <c r="ED534" s="143">
        <v>0</v>
      </c>
      <c r="EE534" s="143">
        <v>0</v>
      </c>
      <c r="EF534" s="143">
        <v>0</v>
      </c>
      <c r="EG534" s="143">
        <v>0</v>
      </c>
      <c r="EH534" s="143">
        <v>132.92716698975354</v>
      </c>
      <c r="EI534" s="143">
        <v>0</v>
      </c>
      <c r="EJ534" s="143">
        <v>0</v>
      </c>
      <c r="EK534" s="143">
        <v>0</v>
      </c>
      <c r="EL534" s="143">
        <v>0</v>
      </c>
      <c r="EM534" s="143">
        <v>1993.907504846303</v>
      </c>
      <c r="EN534" s="143">
        <v>0</v>
      </c>
      <c r="EO534" s="143">
        <v>0</v>
      </c>
      <c r="EP534" s="143">
        <v>44.309055663251179</v>
      </c>
      <c r="EQ534" s="147">
        <v>221.54527831625589</v>
      </c>
      <c r="ER534" s="143">
        <v>0</v>
      </c>
      <c r="ES534" s="143">
        <v>44.309055663251179</v>
      </c>
      <c r="ET534" s="143">
        <v>0</v>
      </c>
      <c r="EU534" s="143">
        <v>0</v>
      </c>
      <c r="EV534" s="143">
        <v>0</v>
      </c>
      <c r="EW534" s="143">
        <v>0</v>
      </c>
      <c r="EX534" s="143">
        <v>0</v>
      </c>
      <c r="EY534" s="143">
        <v>0</v>
      </c>
      <c r="EZ534" s="143">
        <v>0</v>
      </c>
      <c r="FA534" s="143">
        <v>0</v>
      </c>
      <c r="FB534" s="143">
        <v>0</v>
      </c>
      <c r="FC534" s="143">
        <v>88.618111326502358</v>
      </c>
      <c r="FD534" s="143">
        <v>0</v>
      </c>
      <c r="FE534" s="143">
        <v>0</v>
      </c>
      <c r="FF534" s="143">
        <v>0</v>
      </c>
      <c r="FG534" s="143">
        <v>0</v>
      </c>
      <c r="FH534" s="143">
        <v>0</v>
      </c>
      <c r="FI534" s="143">
        <v>0</v>
      </c>
      <c r="FJ534" s="143">
        <v>0</v>
      </c>
      <c r="FK534" s="143">
        <v>0</v>
      </c>
      <c r="FL534" s="143">
        <v>0</v>
      </c>
      <c r="FM534" s="143">
        <v>0</v>
      </c>
      <c r="FN534" s="143">
        <v>0</v>
      </c>
      <c r="FO534" s="143">
        <v>0</v>
      </c>
      <c r="FP534" s="143">
        <v>0</v>
      </c>
      <c r="FQ534" s="143">
        <v>0</v>
      </c>
      <c r="FR534" s="143">
        <v>0</v>
      </c>
      <c r="FS534" s="143">
        <v>0</v>
      </c>
      <c r="FT534" s="143">
        <v>0</v>
      </c>
      <c r="FU534" s="143">
        <v>44.309055663251179</v>
      </c>
      <c r="FV534" s="143">
        <v>0</v>
      </c>
      <c r="FW534" s="143">
        <v>0</v>
      </c>
      <c r="FX534" s="143">
        <v>0</v>
      </c>
      <c r="FY534" s="143">
        <v>0</v>
      </c>
      <c r="FZ534" s="143">
        <v>0</v>
      </c>
      <c r="GA534" s="143">
        <v>0</v>
      </c>
      <c r="GB534" s="143">
        <v>221.54527831625589</v>
      </c>
      <c r="GC534" s="143">
        <v>0</v>
      </c>
      <c r="GD534" s="143">
        <v>0</v>
      </c>
      <c r="GE534" s="143">
        <v>0</v>
      </c>
      <c r="GF534" s="143">
        <v>0</v>
      </c>
      <c r="GG534" s="143">
        <v>0</v>
      </c>
      <c r="GH534" s="143">
        <v>0</v>
      </c>
      <c r="GI534" s="143">
        <v>0</v>
      </c>
      <c r="GJ534" s="143">
        <v>0</v>
      </c>
      <c r="GK534" s="143">
        <v>0</v>
      </c>
      <c r="GL534" s="143">
        <v>0</v>
      </c>
      <c r="GM534" s="143">
        <v>44.309055663251179</v>
      </c>
      <c r="GN534" s="143">
        <v>0</v>
      </c>
      <c r="GO534" s="143">
        <v>0</v>
      </c>
      <c r="GP534" s="143">
        <v>0</v>
      </c>
      <c r="GQ534" s="143">
        <v>0</v>
      </c>
      <c r="GR534" s="143">
        <v>0</v>
      </c>
      <c r="GS534" s="143">
        <v>0</v>
      </c>
      <c r="GT534" s="143">
        <v>0</v>
      </c>
      <c r="GU534" s="143">
        <v>0</v>
      </c>
      <c r="GV534" s="143">
        <v>0</v>
      </c>
      <c r="GW534" s="143">
        <v>0</v>
      </c>
      <c r="GX534" s="143">
        <v>0</v>
      </c>
      <c r="GY534" s="143">
        <v>0</v>
      </c>
      <c r="GZ534" s="143">
        <v>0</v>
      </c>
      <c r="HA534" s="143">
        <v>0</v>
      </c>
      <c r="HB534" s="143">
        <v>0</v>
      </c>
      <c r="HC534" s="143">
        <v>0</v>
      </c>
      <c r="HD534" s="143">
        <v>0</v>
      </c>
      <c r="HE534" s="143">
        <v>0</v>
      </c>
      <c r="HF534" s="143">
        <v>0</v>
      </c>
      <c r="HG534" s="143">
        <v>0</v>
      </c>
      <c r="HH534" s="143">
        <v>0</v>
      </c>
      <c r="HI534" s="143">
        <v>0</v>
      </c>
      <c r="HJ534" s="143">
        <v>0</v>
      </c>
      <c r="HK534" s="143">
        <v>1063.4173359180284</v>
      </c>
      <c r="HL534" s="143">
        <v>132.92716698975354</v>
      </c>
      <c r="HM534" s="143">
        <v>44.309055663251179</v>
      </c>
      <c r="HN534" s="143">
        <v>221.54527831625589</v>
      </c>
      <c r="HO534" s="143">
        <v>0</v>
      </c>
      <c r="HP534" s="143">
        <v>0</v>
      </c>
      <c r="HQ534" s="143">
        <v>44.309055663251179</v>
      </c>
      <c r="HR534" s="143">
        <v>0</v>
      </c>
      <c r="HS534" s="143">
        <v>44.309055663251179</v>
      </c>
      <c r="HT534" s="143">
        <v>0</v>
      </c>
      <c r="HU534" s="143">
        <v>0</v>
      </c>
      <c r="HV534" s="143">
        <v>44.309055663251179</v>
      </c>
      <c r="HW534" s="143">
        <v>0</v>
      </c>
      <c r="HX534" s="143">
        <v>0</v>
      </c>
      <c r="HY534" s="143">
        <v>0</v>
      </c>
      <c r="HZ534" s="143">
        <v>0</v>
      </c>
      <c r="IA534" s="143">
        <v>0</v>
      </c>
      <c r="IB534" s="143">
        <v>0</v>
      </c>
      <c r="IC534" s="143">
        <v>0</v>
      </c>
      <c r="ID534" s="143">
        <v>44.309055663251179</v>
      </c>
      <c r="IE534" s="143">
        <v>0</v>
      </c>
      <c r="IF534" s="143">
        <v>44.309055663251179</v>
      </c>
      <c r="IG534" s="143">
        <v>0</v>
      </c>
      <c r="IH534" s="143">
        <v>0</v>
      </c>
      <c r="II534" s="143">
        <v>0</v>
      </c>
      <c r="IJ534" s="143">
        <v>0</v>
      </c>
      <c r="IK534" s="143">
        <v>0</v>
      </c>
      <c r="IL534" s="143">
        <v>0</v>
      </c>
      <c r="IM534" s="143">
        <v>0</v>
      </c>
      <c r="IN534" s="143">
        <v>0</v>
      </c>
      <c r="IO534" s="143">
        <v>0</v>
      </c>
      <c r="IP534" s="143">
        <v>44.309055663251179</v>
      </c>
      <c r="IQ534" s="143">
        <v>0</v>
      </c>
      <c r="IR534" s="143">
        <v>0</v>
      </c>
      <c r="IS534" s="143">
        <v>0</v>
      </c>
      <c r="IT534" s="143">
        <v>0</v>
      </c>
      <c r="IU534" s="143">
        <v>0</v>
      </c>
      <c r="IV534" s="143">
        <v>0</v>
      </c>
      <c r="IW534" s="143">
        <v>0</v>
      </c>
      <c r="IX534" s="143">
        <v>0</v>
      </c>
      <c r="IY534" s="143">
        <v>0</v>
      </c>
      <c r="IZ534" s="143">
        <v>0</v>
      </c>
      <c r="JA534" s="143">
        <v>132.92716698975354</v>
      </c>
      <c r="JB534" s="143">
        <v>0</v>
      </c>
      <c r="JC534" s="143">
        <v>0</v>
      </c>
      <c r="JD534" s="143">
        <v>0</v>
      </c>
      <c r="JE534" s="143">
        <v>0</v>
      </c>
      <c r="JF534" s="143">
        <v>0</v>
      </c>
      <c r="JG534" s="143">
        <v>44.309055663251179</v>
      </c>
      <c r="JH534" s="143">
        <v>0</v>
      </c>
      <c r="JI534" s="143">
        <v>0</v>
      </c>
      <c r="JJ534" s="143">
        <v>0</v>
      </c>
      <c r="JK534" s="143">
        <v>0</v>
      </c>
      <c r="JL534" s="143">
        <v>0</v>
      </c>
      <c r="JM534" s="143">
        <v>0</v>
      </c>
      <c r="JN534" s="143">
        <v>0</v>
      </c>
      <c r="JO534" s="143">
        <v>44.309055663251179</v>
      </c>
      <c r="JP534" s="143">
        <v>88.618111326502358</v>
      </c>
      <c r="JQ534" s="143">
        <v>0</v>
      </c>
      <c r="JR534" s="143">
        <v>1595.1260038770424</v>
      </c>
      <c r="JS534" s="143">
        <v>132.92716698975354</v>
      </c>
      <c r="JT534" s="143">
        <v>0</v>
      </c>
      <c r="JU534" s="143">
        <v>0</v>
      </c>
      <c r="JV534" s="143">
        <v>0</v>
      </c>
      <c r="JW534" s="143">
        <v>1063.4173359180284</v>
      </c>
      <c r="JX534" s="143">
        <v>0</v>
      </c>
      <c r="JY534" s="143">
        <v>0</v>
      </c>
      <c r="JZ534" s="143">
        <v>0</v>
      </c>
      <c r="KA534" s="143">
        <v>1550.8169482137912</v>
      </c>
      <c r="KB534" s="143">
        <v>0</v>
      </c>
      <c r="KC534" s="143">
        <v>265.85433397950709</v>
      </c>
      <c r="KD534" s="143">
        <v>0</v>
      </c>
      <c r="KE534" s="143">
        <v>0</v>
      </c>
      <c r="KF534" s="143">
        <v>0</v>
      </c>
      <c r="KG534" s="143">
        <v>354.47244530600943</v>
      </c>
      <c r="KH534" s="143">
        <v>0</v>
      </c>
      <c r="KI534" s="143">
        <v>44.309055663251179</v>
      </c>
      <c r="KJ534" s="143">
        <v>0</v>
      </c>
      <c r="KK534" s="143">
        <v>1417.8897812240377</v>
      </c>
      <c r="KL534" s="143">
        <v>1860.9803378565498</v>
      </c>
      <c r="KM534" s="143">
        <v>1639.4350595402937</v>
      </c>
      <c r="KN534" s="143">
        <v>0</v>
      </c>
      <c r="KO534" s="143">
        <v>2392.6890058155636</v>
      </c>
      <c r="KP534" s="143">
        <v>0</v>
      </c>
      <c r="KQ534" s="143">
        <v>0</v>
      </c>
      <c r="KR534" s="143">
        <v>0</v>
      </c>
      <c r="KS534" s="143">
        <v>0</v>
      </c>
      <c r="KT534" s="143">
        <v>0</v>
      </c>
      <c r="KU534" s="143">
        <v>0</v>
      </c>
      <c r="KV534" s="143">
        <v>221.54527831625589</v>
      </c>
      <c r="KW534" s="143">
        <v>0</v>
      </c>
      <c r="KX534" s="143">
        <v>88.618111326502358</v>
      </c>
      <c r="KY534" s="143">
        <v>0</v>
      </c>
      <c r="KZ534" s="143">
        <v>0</v>
      </c>
      <c r="LA534" s="143">
        <v>0</v>
      </c>
      <c r="LB534" s="143">
        <v>0</v>
      </c>
      <c r="LC534" s="143">
        <v>0</v>
      </c>
      <c r="LD534" s="143">
        <v>310.16338964275826</v>
      </c>
      <c r="LE534" s="143">
        <v>1329.2716698975355</v>
      </c>
      <c r="LF534" s="143">
        <v>0</v>
      </c>
      <c r="LG534" s="143">
        <v>0</v>
      </c>
      <c r="LH534" s="143">
        <v>0</v>
      </c>
      <c r="LI534" s="143">
        <v>0</v>
      </c>
      <c r="LJ534" s="143">
        <v>0</v>
      </c>
      <c r="LK534" s="143">
        <v>0</v>
      </c>
      <c r="LL534" s="144">
        <v>0</v>
      </c>
      <c r="LM534" s="143">
        <v>0</v>
      </c>
      <c r="LN534" s="143">
        <v>0</v>
      </c>
      <c r="LO534" s="143">
        <v>0</v>
      </c>
      <c r="LP534" s="143">
        <v>0</v>
      </c>
      <c r="LQ534" s="143">
        <v>0</v>
      </c>
      <c r="LR534" s="143">
        <v>0</v>
      </c>
      <c r="LS534" s="143">
        <v>0</v>
      </c>
      <c r="LT534" s="143">
        <v>0</v>
      </c>
      <c r="LU534" s="143">
        <v>0</v>
      </c>
      <c r="LV534" s="143">
        <v>0</v>
      </c>
      <c r="LW534" s="143">
        <v>0</v>
      </c>
      <c r="LX534" s="143">
        <v>0</v>
      </c>
      <c r="LY534" s="143">
        <v>0</v>
      </c>
      <c r="LZ534" s="143">
        <v>0</v>
      </c>
      <c r="MA534" s="143">
        <v>0</v>
      </c>
      <c r="MB534" s="143">
        <v>0</v>
      </c>
      <c r="MC534" s="143">
        <v>44.309055663251179</v>
      </c>
      <c r="MD534" s="143">
        <v>0</v>
      </c>
      <c r="ME534" s="143">
        <v>44.309055663251179</v>
      </c>
      <c r="MF534" s="143">
        <v>0</v>
      </c>
      <c r="MG534" s="143">
        <v>0</v>
      </c>
      <c r="MH534" s="143">
        <v>44.309055663251179</v>
      </c>
      <c r="MI534" s="143">
        <v>44.309055663251179</v>
      </c>
      <c r="MJ534" s="143">
        <v>265.85433397950709</v>
      </c>
      <c r="MK534" s="143">
        <v>0</v>
      </c>
      <c r="ML534" s="143">
        <v>0</v>
      </c>
      <c r="MM534" s="143">
        <v>0</v>
      </c>
      <c r="MN534" s="143">
        <v>0</v>
      </c>
      <c r="MO534" s="143">
        <v>0</v>
      </c>
      <c r="MP534" s="143">
        <v>0</v>
      </c>
      <c r="MQ534" s="143">
        <v>0</v>
      </c>
      <c r="MR534" s="143">
        <v>44.309055663251179</v>
      </c>
      <c r="MS534" s="143">
        <v>0</v>
      </c>
      <c r="MT534" s="143">
        <v>44.309055663251179</v>
      </c>
      <c r="MU534" s="143">
        <v>44.309055663251179</v>
      </c>
      <c r="MV534" s="143">
        <v>0</v>
      </c>
      <c r="MW534" s="143">
        <v>88.618111326502358</v>
      </c>
      <c r="MX534" s="143">
        <v>44.309055663251179</v>
      </c>
      <c r="MY534" s="143">
        <v>44.309055663251179</v>
      </c>
      <c r="MZ534" s="143">
        <v>0</v>
      </c>
      <c r="NA534" s="143">
        <v>0</v>
      </c>
      <c r="NB534" s="143">
        <v>0</v>
      </c>
      <c r="NC534" s="143">
        <v>0</v>
      </c>
      <c r="ND534" s="143">
        <v>0</v>
      </c>
      <c r="NE534" s="143">
        <v>0</v>
      </c>
      <c r="NF534" s="143">
        <v>0</v>
      </c>
      <c r="NG534" s="143">
        <v>0</v>
      </c>
      <c r="NH534" s="143">
        <v>0</v>
      </c>
      <c r="NI534" s="143">
        <v>0</v>
      </c>
      <c r="NJ534" s="143">
        <v>0</v>
      </c>
      <c r="NK534" s="143">
        <v>0</v>
      </c>
      <c r="NL534" s="143">
        <v>0</v>
      </c>
      <c r="NM534" s="143">
        <v>0</v>
      </c>
      <c r="NN534" s="143">
        <v>0</v>
      </c>
      <c r="NO534" s="143">
        <v>0</v>
      </c>
      <c r="NP534" s="143">
        <v>0</v>
      </c>
      <c r="NQ534" s="143">
        <v>0</v>
      </c>
      <c r="NR534" s="143">
        <v>753.2539462752701</v>
      </c>
      <c r="NS534" s="143">
        <v>0</v>
      </c>
      <c r="NT534" s="143">
        <v>0</v>
      </c>
      <c r="NU534" s="143">
        <v>0</v>
      </c>
      <c r="NV534" s="143">
        <v>0</v>
      </c>
      <c r="NW534" s="143">
        <v>44.309055663251179</v>
      </c>
      <c r="NX534" s="143">
        <v>0</v>
      </c>
      <c r="NY534" s="143">
        <v>0</v>
      </c>
      <c r="NZ534" s="143">
        <v>0</v>
      </c>
      <c r="OA534" s="143">
        <v>0</v>
      </c>
      <c r="OB534" s="143">
        <v>0</v>
      </c>
      <c r="OC534" s="143">
        <v>0</v>
      </c>
      <c r="OD534" s="143">
        <v>44.309055663251179</v>
      </c>
      <c r="OE534" s="143">
        <v>44.309055663251179</v>
      </c>
      <c r="OF534" s="143">
        <v>0</v>
      </c>
      <c r="OG534" s="143">
        <v>0</v>
      </c>
      <c r="OH534" s="143">
        <v>0</v>
      </c>
      <c r="OI534" s="143">
        <v>0</v>
      </c>
      <c r="OJ534" s="143">
        <v>0</v>
      </c>
      <c r="OK534" s="143">
        <v>0</v>
      </c>
      <c r="OL534" s="143">
        <v>0</v>
      </c>
      <c r="OM534" s="143">
        <v>44.309055663251179</v>
      </c>
      <c r="ON534" s="143">
        <v>44.309055663251179</v>
      </c>
    </row>
    <row r="535" spans="1:404" ht="20.25" customHeight="1">
      <c r="A535" s="25">
        <v>40444</v>
      </c>
      <c r="B535" s="26" t="s">
        <v>251</v>
      </c>
      <c r="C535" s="27">
        <v>1</v>
      </c>
      <c r="D535" s="31">
        <v>-3.3974000000000002</v>
      </c>
      <c r="E535" s="47">
        <v>-60.2866</v>
      </c>
      <c r="F535" s="11" t="s">
        <v>16</v>
      </c>
      <c r="G535" s="13">
        <v>7</v>
      </c>
      <c r="H535" s="11" t="s">
        <v>18</v>
      </c>
      <c r="I535" s="12" t="s">
        <v>18</v>
      </c>
      <c r="J535" s="12" t="s">
        <v>16</v>
      </c>
      <c r="K535" s="24" t="s">
        <v>636</v>
      </c>
      <c r="L535" s="136">
        <v>1</v>
      </c>
      <c r="M535" s="28">
        <v>0.7</v>
      </c>
      <c r="N535" s="29" t="s">
        <v>15</v>
      </c>
      <c r="O535" s="28">
        <v>31.88</v>
      </c>
      <c r="P535" s="28">
        <v>60</v>
      </c>
      <c r="Q535" s="28">
        <v>0.31</v>
      </c>
      <c r="R535" s="28">
        <v>118.6</v>
      </c>
      <c r="S535" s="28">
        <v>8.69</v>
      </c>
      <c r="T535" s="28">
        <v>12.8</v>
      </c>
      <c r="U535" s="28">
        <v>3</v>
      </c>
      <c r="V535" s="21" t="s">
        <v>15</v>
      </c>
      <c r="W535" s="28">
        <v>8.7200000000000006</v>
      </c>
      <c r="X535" s="28">
        <v>7.85</v>
      </c>
      <c r="Y535" s="28">
        <v>12.75</v>
      </c>
      <c r="Z535" s="28">
        <v>39.549999999999997</v>
      </c>
      <c r="AA535" s="28">
        <v>40.5</v>
      </c>
      <c r="AB535" s="29" t="s">
        <v>15</v>
      </c>
      <c r="AC535" s="28">
        <v>14.39</v>
      </c>
      <c r="AD535" s="20" t="s">
        <v>1895</v>
      </c>
      <c r="AE535" s="178" t="s">
        <v>1900</v>
      </c>
      <c r="AF535" s="28">
        <v>0.48</v>
      </c>
      <c r="AG535" s="28">
        <v>0.01</v>
      </c>
      <c r="AH535" s="28">
        <v>2.06</v>
      </c>
      <c r="AI535" s="205">
        <v>3.24</v>
      </c>
      <c r="AJ535" s="28">
        <v>0.49</v>
      </c>
      <c r="AK535" s="28">
        <v>0.79</v>
      </c>
      <c r="AL535" s="28">
        <v>0.28000000000000003</v>
      </c>
      <c r="AM535" s="242">
        <v>1.4985282312014986E-2</v>
      </c>
      <c r="AN535" s="28">
        <v>2.57</v>
      </c>
      <c r="AO535" s="205">
        <v>43.7</v>
      </c>
      <c r="AP535" s="205">
        <v>7.46</v>
      </c>
      <c r="AQ535" s="217">
        <f t="shared" si="156"/>
        <v>51.160000000000004</v>
      </c>
      <c r="AR535" s="261">
        <f t="shared" ref="AR535:AR598" si="163">IF(OR(AO535="NaN",AP535="NaN"),"NaN",AO535/AQ535)</f>
        <v>0.85418295543393274</v>
      </c>
      <c r="AS535" s="205">
        <v>3.32</v>
      </c>
      <c r="AT535" s="199" t="s">
        <v>15</v>
      </c>
      <c r="AU535" s="199" t="s">
        <v>15</v>
      </c>
      <c r="AV535" s="199" t="s">
        <v>15</v>
      </c>
      <c r="AW535" s="204">
        <f t="shared" ref="AW535:AW598" si="164">IF(AM535="NaN","NaN",(AM535*1000)/1.28784/14.0067)</f>
        <v>0.83074395968099668</v>
      </c>
      <c r="AX535" s="28">
        <v>0.38</v>
      </c>
      <c r="AY535" s="52" t="s">
        <v>15</v>
      </c>
      <c r="AZ535" s="52" t="s">
        <v>15</v>
      </c>
      <c r="BA535" s="28">
        <v>0.38</v>
      </c>
      <c r="BB535" s="248">
        <f t="shared" si="159"/>
        <v>0.10430066401062417</v>
      </c>
      <c r="BC535" s="28">
        <v>0.3125</v>
      </c>
      <c r="BD535" s="206">
        <v>0.01</v>
      </c>
      <c r="BE535" s="206">
        <v>91.681513081365395</v>
      </c>
      <c r="BF535" s="206">
        <f t="shared" si="160"/>
        <v>27.678342502874493</v>
      </c>
      <c r="BG535" s="217" t="s">
        <v>15</v>
      </c>
      <c r="BH535" s="21" t="s">
        <v>15</v>
      </c>
      <c r="BI535" s="21" t="s">
        <v>15</v>
      </c>
      <c r="BJ535" s="309">
        <v>13.888640000000001</v>
      </c>
      <c r="BK535" s="309">
        <v>151000100</v>
      </c>
      <c r="BL535" s="309">
        <v>89016300</v>
      </c>
      <c r="BM535" s="309">
        <v>0.81512960000000001</v>
      </c>
      <c r="BN535" s="309">
        <v>7.0203370000000001E-2</v>
      </c>
      <c r="BO535" s="309">
        <v>5.6605429999999998E-2</v>
      </c>
      <c r="BP535" s="309">
        <v>5.254818E-2</v>
      </c>
      <c r="BQ535" s="309">
        <v>1.807068E-3</v>
      </c>
      <c r="BR535" s="309">
        <v>3.7062449999999999E-3</v>
      </c>
      <c r="BS535" s="136">
        <v>13.0841067632039</v>
      </c>
      <c r="BT535" s="136">
        <v>2.2157033284505201E-4</v>
      </c>
      <c r="BU535" s="309">
        <v>9.2021119494726592E-6</v>
      </c>
      <c r="BV535" s="309">
        <v>2.5514224806973601E-7</v>
      </c>
      <c r="BW535" s="309">
        <v>9.2206821141379205E-6</v>
      </c>
      <c r="BX535" s="136">
        <v>1.5882038544824799</v>
      </c>
      <c r="BY535" s="136">
        <v>0</v>
      </c>
      <c r="BZ535" s="136">
        <v>3.5438065018464399E-3</v>
      </c>
      <c r="CA535" s="136">
        <v>4.5770877320497104E-3</v>
      </c>
      <c r="CB535" s="136">
        <v>56925.415036238301</v>
      </c>
      <c r="CC535" s="136">
        <v>948.08176703792799</v>
      </c>
      <c r="CD535" s="136">
        <v>131.60934432288201</v>
      </c>
      <c r="CE535" s="136">
        <v>0</v>
      </c>
      <c r="CF535" s="136">
        <v>59.388838</v>
      </c>
      <c r="CG535" s="136">
        <v>105.24445299999999</v>
      </c>
      <c r="CH535" s="136">
        <v>24.4</v>
      </c>
      <c r="CI535" s="136">
        <v>28.007586206896601</v>
      </c>
      <c r="CJ535" s="136">
        <v>28.511634349030501</v>
      </c>
      <c r="CK535" s="136">
        <v>0.2016</v>
      </c>
      <c r="CL535" s="136">
        <v>16.524000000000001</v>
      </c>
      <c r="CM535" s="136">
        <v>36.550800000000002</v>
      </c>
      <c r="CN535" s="136">
        <v>0.245556</v>
      </c>
      <c r="CO535" s="136">
        <v>32011.319428999999</v>
      </c>
      <c r="CP535" s="136">
        <v>82900.839968999906</v>
      </c>
      <c r="CQ535" s="136">
        <v>86</v>
      </c>
      <c r="CR535" s="136">
        <v>72.241379310344797</v>
      </c>
      <c r="CS535" s="136">
        <v>71.349030470914101</v>
      </c>
      <c r="CT535" s="136">
        <v>1004.5</v>
      </c>
      <c r="CU535" s="136">
        <v>1004.71448275862</v>
      </c>
      <c r="CV535" s="136">
        <v>1004.84709141274</v>
      </c>
      <c r="CW535" s="136">
        <v>1.5</v>
      </c>
      <c r="CX535" s="136">
        <v>1.59103448275862</v>
      </c>
      <c r="CY535" s="136">
        <v>1.68504155124654</v>
      </c>
      <c r="CZ535" s="136">
        <v>49</v>
      </c>
      <c r="DA535" s="136">
        <v>128.88275862069</v>
      </c>
      <c r="DB535" s="136">
        <v>138.70637119113599</v>
      </c>
      <c r="DC535" s="136">
        <v>9.15</v>
      </c>
      <c r="DD535" s="136">
        <v>3358.3</v>
      </c>
      <c r="DE535" s="136">
        <v>8710.1749999999993</v>
      </c>
      <c r="DF535" s="136">
        <v>57.85</v>
      </c>
      <c r="DG535" s="136">
        <v>29719.1</v>
      </c>
      <c r="DH535" s="136">
        <v>76511.524999999994</v>
      </c>
      <c r="DI535" s="136">
        <v>454.375</v>
      </c>
      <c r="DJ535" s="136">
        <v>65585.8</v>
      </c>
      <c r="DK535" s="136">
        <v>164401.45000000001</v>
      </c>
      <c r="DL535" s="136">
        <v>411.07499999999999</v>
      </c>
      <c r="DM535" s="136">
        <v>61880.474999999999</v>
      </c>
      <c r="DN535" s="136">
        <v>153012.70000000001</v>
      </c>
      <c r="DO535" s="136">
        <v>2.9649999999999999</v>
      </c>
      <c r="DP535" s="136">
        <v>1719.527</v>
      </c>
      <c r="DQ535" s="136">
        <v>4332.5010000000002</v>
      </c>
      <c r="DR535" s="136">
        <v>0.01</v>
      </c>
      <c r="DS535" s="136">
        <v>50.042000000000002</v>
      </c>
      <c r="DT535" s="136">
        <v>123.64</v>
      </c>
      <c r="DU535" s="136">
        <v>0.05</v>
      </c>
      <c r="DV535" s="136">
        <v>259.625</v>
      </c>
      <c r="DW535" s="136">
        <v>640.79999999999995</v>
      </c>
      <c r="DX535" s="136">
        <v>0.47499999999999998</v>
      </c>
      <c r="DY535" s="136">
        <v>2749.0749999999998</v>
      </c>
      <c r="DZ535" s="136">
        <v>10356.75</v>
      </c>
      <c r="EA535" s="136">
        <v>24.25</v>
      </c>
      <c r="EB535" s="136">
        <v>10904.775</v>
      </c>
      <c r="EC535" s="136">
        <v>24649</v>
      </c>
      <c r="ED535" s="143">
        <v>0</v>
      </c>
      <c r="EE535" s="143">
        <v>0</v>
      </c>
      <c r="EF535" s="143">
        <v>0</v>
      </c>
      <c r="EG535" s="143">
        <v>0</v>
      </c>
      <c r="EH535" s="143">
        <v>46.323103647944414</v>
      </c>
      <c r="EI535" s="143">
        <v>0</v>
      </c>
      <c r="EJ535" s="143">
        <v>0</v>
      </c>
      <c r="EK535" s="143">
        <v>0</v>
      </c>
      <c r="EL535" s="143">
        <v>0</v>
      </c>
      <c r="EM535" s="143">
        <v>2223.508975101332</v>
      </c>
      <c r="EN535" s="143">
        <v>0</v>
      </c>
      <c r="EO535" s="143">
        <v>0</v>
      </c>
      <c r="EP535" s="143">
        <v>0</v>
      </c>
      <c r="EQ535" s="147">
        <v>0</v>
      </c>
      <c r="ER535" s="143">
        <v>0</v>
      </c>
      <c r="ES535" s="143">
        <v>0</v>
      </c>
      <c r="ET535" s="143">
        <v>0</v>
      </c>
      <c r="EU535" s="143">
        <v>0</v>
      </c>
      <c r="EV535" s="143">
        <v>0</v>
      </c>
      <c r="EW535" s="143">
        <v>0</v>
      </c>
      <c r="EX535" s="143">
        <v>0</v>
      </c>
      <c r="EY535" s="143">
        <v>0</v>
      </c>
      <c r="EZ535" s="143">
        <v>0</v>
      </c>
      <c r="FA535" s="143">
        <v>46.323103647944414</v>
      </c>
      <c r="FB535" s="143">
        <v>0</v>
      </c>
      <c r="FC535" s="143">
        <v>0</v>
      </c>
      <c r="FD535" s="143">
        <v>0</v>
      </c>
      <c r="FE535" s="143">
        <v>0</v>
      </c>
      <c r="FF535" s="143">
        <v>0</v>
      </c>
      <c r="FG535" s="143">
        <v>0</v>
      </c>
      <c r="FH535" s="143">
        <v>0</v>
      </c>
      <c r="FI535" s="143">
        <v>0</v>
      </c>
      <c r="FJ535" s="143">
        <v>0</v>
      </c>
      <c r="FK535" s="143">
        <v>0</v>
      </c>
      <c r="FL535" s="143">
        <v>0</v>
      </c>
      <c r="FM535" s="143">
        <v>0</v>
      </c>
      <c r="FN535" s="143">
        <v>0</v>
      </c>
      <c r="FO535" s="143">
        <v>231.61551823972206</v>
      </c>
      <c r="FP535" s="143">
        <v>0</v>
      </c>
      <c r="FQ535" s="143">
        <v>0</v>
      </c>
      <c r="FR535" s="143">
        <v>0</v>
      </c>
      <c r="FS535" s="143">
        <v>0</v>
      </c>
      <c r="FT535" s="143">
        <v>0</v>
      </c>
      <c r="FU535" s="143">
        <v>0</v>
      </c>
      <c r="FV535" s="143">
        <v>0</v>
      </c>
      <c r="FW535" s="143">
        <v>0</v>
      </c>
      <c r="FX535" s="143">
        <v>92.646207295888829</v>
      </c>
      <c r="FY535" s="143">
        <v>0</v>
      </c>
      <c r="FZ535" s="143">
        <v>0</v>
      </c>
      <c r="GA535" s="143">
        <v>0</v>
      </c>
      <c r="GB535" s="143">
        <v>787.49276201505506</v>
      </c>
      <c r="GC535" s="143">
        <v>0</v>
      </c>
      <c r="GD535" s="143">
        <v>0</v>
      </c>
      <c r="GE535" s="143">
        <v>0</v>
      </c>
      <c r="GF535" s="143">
        <v>0</v>
      </c>
      <c r="GG535" s="143">
        <v>0</v>
      </c>
      <c r="GH535" s="143">
        <v>0</v>
      </c>
      <c r="GI535" s="143">
        <v>0</v>
      </c>
      <c r="GJ535" s="143">
        <v>0</v>
      </c>
      <c r="GK535" s="143">
        <v>0</v>
      </c>
      <c r="GL535" s="143">
        <v>0</v>
      </c>
      <c r="GM535" s="143">
        <v>0</v>
      </c>
      <c r="GN535" s="143">
        <v>0</v>
      </c>
      <c r="GO535" s="143">
        <v>0</v>
      </c>
      <c r="GP535" s="143">
        <v>0</v>
      </c>
      <c r="GQ535" s="143">
        <v>0</v>
      </c>
      <c r="GR535" s="143">
        <v>0</v>
      </c>
      <c r="GS535" s="143">
        <v>46.323103647944414</v>
      </c>
      <c r="GT535" s="143">
        <v>0</v>
      </c>
      <c r="GU535" s="143">
        <v>0</v>
      </c>
      <c r="GV535" s="143">
        <v>0</v>
      </c>
      <c r="GW535" s="143">
        <v>0</v>
      </c>
      <c r="GX535" s="143">
        <v>0</v>
      </c>
      <c r="GY535" s="143">
        <v>0</v>
      </c>
      <c r="GZ535" s="143">
        <v>0</v>
      </c>
      <c r="HA535" s="143">
        <v>0</v>
      </c>
      <c r="HB535" s="143">
        <v>0</v>
      </c>
      <c r="HC535" s="143">
        <v>0</v>
      </c>
      <c r="HD535" s="143">
        <v>0</v>
      </c>
      <c r="HE535" s="143">
        <v>0</v>
      </c>
      <c r="HF535" s="143">
        <v>0</v>
      </c>
      <c r="HG535" s="143">
        <v>0</v>
      </c>
      <c r="HH535" s="143">
        <v>0</v>
      </c>
      <c r="HI535" s="143">
        <v>0</v>
      </c>
      <c r="HJ535" s="143">
        <v>0</v>
      </c>
      <c r="HK535" s="143">
        <v>1250.7237984944991</v>
      </c>
      <c r="HL535" s="143">
        <v>277.9386218876665</v>
      </c>
      <c r="HM535" s="143">
        <v>185.29241459177766</v>
      </c>
      <c r="HN535" s="143">
        <v>1065.4313839027216</v>
      </c>
      <c r="HO535" s="143">
        <v>0</v>
      </c>
      <c r="HP535" s="143">
        <v>0</v>
      </c>
      <c r="HQ535" s="143">
        <v>92.646207295888829</v>
      </c>
      <c r="HR535" s="143">
        <v>0</v>
      </c>
      <c r="HS535" s="143">
        <v>92.646207295888829</v>
      </c>
      <c r="HT535" s="143">
        <v>0</v>
      </c>
      <c r="HU535" s="143">
        <v>0</v>
      </c>
      <c r="HV535" s="143">
        <v>46.323103647944414</v>
      </c>
      <c r="HW535" s="143">
        <v>0</v>
      </c>
      <c r="HX535" s="143">
        <v>0</v>
      </c>
      <c r="HY535" s="143">
        <v>92.646207295888829</v>
      </c>
      <c r="HZ535" s="143">
        <v>0</v>
      </c>
      <c r="IA535" s="143">
        <v>0</v>
      </c>
      <c r="IB535" s="143">
        <v>0</v>
      </c>
      <c r="IC535" s="143">
        <v>0</v>
      </c>
      <c r="ID535" s="143">
        <v>92.646207295888829</v>
      </c>
      <c r="IE535" s="143">
        <v>0</v>
      </c>
      <c r="IF535" s="143">
        <v>0</v>
      </c>
      <c r="IG535" s="143">
        <v>0</v>
      </c>
      <c r="IH535" s="143">
        <v>0</v>
      </c>
      <c r="II535" s="143">
        <v>0</v>
      </c>
      <c r="IJ535" s="143">
        <v>0</v>
      </c>
      <c r="IK535" s="143">
        <v>0</v>
      </c>
      <c r="IL535" s="143">
        <v>0</v>
      </c>
      <c r="IM535" s="143">
        <v>0</v>
      </c>
      <c r="IN535" s="143">
        <v>0</v>
      </c>
      <c r="IO535" s="143">
        <v>92.646207295888829</v>
      </c>
      <c r="IP535" s="143">
        <v>0</v>
      </c>
      <c r="IQ535" s="143">
        <v>0</v>
      </c>
      <c r="IR535" s="143">
        <v>0</v>
      </c>
      <c r="IS535" s="143">
        <v>0</v>
      </c>
      <c r="IT535" s="143">
        <v>0</v>
      </c>
      <c r="IU535" s="143">
        <v>0</v>
      </c>
      <c r="IV535" s="143">
        <v>0</v>
      </c>
      <c r="IW535" s="143">
        <v>0</v>
      </c>
      <c r="IX535" s="143">
        <v>0</v>
      </c>
      <c r="IY535" s="143">
        <v>0</v>
      </c>
      <c r="IZ535" s="143">
        <v>46.323103647944414</v>
      </c>
      <c r="JA535" s="143">
        <v>0</v>
      </c>
      <c r="JB535" s="143">
        <v>0</v>
      </c>
      <c r="JC535" s="143">
        <v>0</v>
      </c>
      <c r="JD535" s="143">
        <v>0</v>
      </c>
      <c r="JE535" s="143">
        <v>0</v>
      </c>
      <c r="JF535" s="143">
        <v>0</v>
      </c>
      <c r="JG535" s="143">
        <v>46.323103647944414</v>
      </c>
      <c r="JH535" s="143">
        <v>602.20034742327744</v>
      </c>
      <c r="JI535" s="143">
        <v>0</v>
      </c>
      <c r="JJ535" s="143">
        <v>0</v>
      </c>
      <c r="JK535" s="143">
        <v>0</v>
      </c>
      <c r="JL535" s="143">
        <v>0</v>
      </c>
      <c r="JM535" s="143">
        <v>0</v>
      </c>
      <c r="JN535" s="143">
        <v>0</v>
      </c>
      <c r="JO535" s="143">
        <v>0</v>
      </c>
      <c r="JP535" s="143">
        <v>0</v>
      </c>
      <c r="JQ535" s="143">
        <v>0</v>
      </c>
      <c r="JR535" s="143">
        <v>0</v>
      </c>
      <c r="JS535" s="143">
        <v>0</v>
      </c>
      <c r="JT535" s="143">
        <v>0</v>
      </c>
      <c r="JU535" s="143">
        <v>0</v>
      </c>
      <c r="JV535" s="143">
        <v>0</v>
      </c>
      <c r="JW535" s="143">
        <v>1158.0775911986104</v>
      </c>
      <c r="JX535" s="143">
        <v>0</v>
      </c>
      <c r="JY535" s="143">
        <v>0</v>
      </c>
      <c r="JZ535" s="143">
        <v>0</v>
      </c>
      <c r="KA535" s="143">
        <v>2223.508975101332</v>
      </c>
      <c r="KB535" s="143">
        <v>0</v>
      </c>
      <c r="KC535" s="143">
        <v>0</v>
      </c>
      <c r="KD535" s="143">
        <v>0</v>
      </c>
      <c r="KE535" s="143">
        <v>0</v>
      </c>
      <c r="KF535" s="143">
        <v>0</v>
      </c>
      <c r="KG535" s="143">
        <v>648.52345107122176</v>
      </c>
      <c r="KH535" s="143">
        <v>0</v>
      </c>
      <c r="KI535" s="143">
        <v>0</v>
      </c>
      <c r="KJ535" s="143">
        <v>0</v>
      </c>
      <c r="KK535" s="143">
        <v>2362.4782860451651</v>
      </c>
      <c r="KL535" s="143">
        <v>2872.0324261725536</v>
      </c>
      <c r="KM535" s="143">
        <v>3196.2941517081645</v>
      </c>
      <c r="KN535" s="143">
        <v>185.29241459177766</v>
      </c>
      <c r="KO535" s="143">
        <v>4585.9872611464971</v>
      </c>
      <c r="KP535" s="143">
        <v>0</v>
      </c>
      <c r="KQ535" s="143">
        <v>0</v>
      </c>
      <c r="KR535" s="143">
        <v>0</v>
      </c>
      <c r="KS535" s="143">
        <v>92.646207295888829</v>
      </c>
      <c r="KT535" s="143">
        <v>0</v>
      </c>
      <c r="KU535" s="143">
        <v>0</v>
      </c>
      <c r="KV535" s="143">
        <v>0</v>
      </c>
      <c r="KW535" s="143">
        <v>0</v>
      </c>
      <c r="KX535" s="143">
        <v>0</v>
      </c>
      <c r="KY535" s="143">
        <v>0</v>
      </c>
      <c r="KZ535" s="143">
        <v>0</v>
      </c>
      <c r="LA535" s="143">
        <v>0</v>
      </c>
      <c r="LB535" s="143">
        <v>0</v>
      </c>
      <c r="LC535" s="143">
        <v>0</v>
      </c>
      <c r="LD535" s="143">
        <v>92.646207295888829</v>
      </c>
      <c r="LE535" s="143">
        <v>2038.2165605095543</v>
      </c>
      <c r="LF535" s="143">
        <v>0</v>
      </c>
      <c r="LG535" s="143">
        <v>0</v>
      </c>
      <c r="LH535" s="143">
        <v>0</v>
      </c>
      <c r="LI535" s="143">
        <v>0</v>
      </c>
      <c r="LJ535" s="143">
        <v>0</v>
      </c>
      <c r="LK535" s="143">
        <v>0</v>
      </c>
      <c r="LL535" s="144">
        <v>0</v>
      </c>
      <c r="LM535" s="143">
        <v>0</v>
      </c>
      <c r="LN535" s="143">
        <v>0</v>
      </c>
      <c r="LO535" s="143">
        <v>0</v>
      </c>
      <c r="LP535" s="143">
        <v>0</v>
      </c>
      <c r="LQ535" s="143">
        <v>0</v>
      </c>
      <c r="LR535" s="143">
        <v>0</v>
      </c>
      <c r="LS535" s="143">
        <v>0</v>
      </c>
      <c r="LT535" s="143">
        <v>0</v>
      </c>
      <c r="LU535" s="143">
        <v>0</v>
      </c>
      <c r="LV535" s="143">
        <v>0</v>
      </c>
      <c r="LW535" s="143">
        <v>0</v>
      </c>
      <c r="LX535" s="143">
        <v>0</v>
      </c>
      <c r="LY535" s="143">
        <v>0</v>
      </c>
      <c r="LZ535" s="143">
        <v>0</v>
      </c>
      <c r="MA535" s="143">
        <v>0</v>
      </c>
      <c r="MB535" s="143">
        <v>0</v>
      </c>
      <c r="MC535" s="143">
        <v>46.323103647944414</v>
      </c>
      <c r="MD535" s="143">
        <v>0</v>
      </c>
      <c r="ME535" s="143">
        <v>46.323103647944414</v>
      </c>
      <c r="MF535" s="143">
        <v>0</v>
      </c>
      <c r="MG535" s="143">
        <v>0</v>
      </c>
      <c r="MH535" s="143">
        <v>92.646207295888829</v>
      </c>
      <c r="MI535" s="143">
        <v>0</v>
      </c>
      <c r="MJ535" s="143">
        <v>277.9386218876665</v>
      </c>
      <c r="MK535" s="143">
        <v>0</v>
      </c>
      <c r="ML535" s="143">
        <v>0</v>
      </c>
      <c r="MM535" s="143">
        <v>0</v>
      </c>
      <c r="MN535" s="143">
        <v>0</v>
      </c>
      <c r="MO535" s="143">
        <v>0</v>
      </c>
      <c r="MP535" s="143">
        <v>0</v>
      </c>
      <c r="MQ535" s="143">
        <v>0</v>
      </c>
      <c r="MR535" s="143">
        <v>0</v>
      </c>
      <c r="MS535" s="143">
        <v>0</v>
      </c>
      <c r="MT535" s="143">
        <v>0</v>
      </c>
      <c r="MU535" s="143">
        <v>92.646207295888829</v>
      </c>
      <c r="MV535" s="143">
        <v>0</v>
      </c>
      <c r="MW535" s="143">
        <v>324.26172553561088</v>
      </c>
      <c r="MX535" s="143">
        <v>0</v>
      </c>
      <c r="MY535" s="143">
        <v>46.323103647944414</v>
      </c>
      <c r="MZ535" s="143">
        <v>0</v>
      </c>
      <c r="NA535" s="143">
        <v>0</v>
      </c>
      <c r="NB535" s="143">
        <v>0</v>
      </c>
      <c r="NC535" s="143">
        <v>0</v>
      </c>
      <c r="ND535" s="143">
        <v>0</v>
      </c>
      <c r="NE535" s="143">
        <v>0</v>
      </c>
      <c r="NF535" s="143">
        <v>0</v>
      </c>
      <c r="NG535" s="143">
        <v>0</v>
      </c>
      <c r="NH535" s="143">
        <v>0</v>
      </c>
      <c r="NI535" s="143">
        <v>0</v>
      </c>
      <c r="NJ535" s="143">
        <v>0</v>
      </c>
      <c r="NK535" s="143">
        <v>0</v>
      </c>
      <c r="NL535" s="143">
        <v>0</v>
      </c>
      <c r="NM535" s="143">
        <v>0</v>
      </c>
      <c r="NN535" s="143">
        <v>0</v>
      </c>
      <c r="NO535" s="143">
        <v>46.323103647944414</v>
      </c>
      <c r="NP535" s="143">
        <v>0</v>
      </c>
      <c r="NQ535" s="143">
        <v>0</v>
      </c>
      <c r="NR535" s="143">
        <v>0</v>
      </c>
      <c r="NS535" s="143">
        <v>0</v>
      </c>
      <c r="NT535" s="143">
        <v>0</v>
      </c>
      <c r="NU535" s="143">
        <v>0</v>
      </c>
      <c r="NV535" s="143">
        <v>0</v>
      </c>
      <c r="NW535" s="143">
        <v>0</v>
      </c>
      <c r="NX535" s="143">
        <v>0</v>
      </c>
      <c r="NY535" s="143">
        <v>0</v>
      </c>
      <c r="NZ535" s="143">
        <v>0</v>
      </c>
      <c r="OA535" s="143">
        <v>0</v>
      </c>
      <c r="OB535" s="143">
        <v>0</v>
      </c>
      <c r="OC535" s="143">
        <v>0</v>
      </c>
      <c r="OD535" s="143">
        <v>46.323103647944414</v>
      </c>
      <c r="OE535" s="143">
        <v>92.646207295888829</v>
      </c>
      <c r="OF535" s="143">
        <v>0</v>
      </c>
      <c r="OG535" s="143">
        <v>0</v>
      </c>
      <c r="OH535" s="143">
        <v>0</v>
      </c>
      <c r="OI535" s="143">
        <v>0</v>
      </c>
      <c r="OJ535" s="143">
        <v>0</v>
      </c>
      <c r="OK535" s="143">
        <v>0</v>
      </c>
      <c r="OL535" s="143">
        <v>0</v>
      </c>
      <c r="OM535" s="143">
        <v>0</v>
      </c>
      <c r="ON535" s="143">
        <v>0</v>
      </c>
    </row>
    <row r="536" spans="1:404" ht="20.25" customHeight="1">
      <c r="A536" s="17">
        <v>40444</v>
      </c>
      <c r="B536" s="18" t="s">
        <v>644</v>
      </c>
      <c r="C536" s="19">
        <v>1</v>
      </c>
      <c r="D536" s="31">
        <v>-3.3721999999999999</v>
      </c>
      <c r="E536" s="32">
        <v>-60.284500000000001</v>
      </c>
      <c r="F536" s="11" t="s">
        <v>16</v>
      </c>
      <c r="G536" s="13">
        <v>13</v>
      </c>
      <c r="H536" s="11" t="s">
        <v>21</v>
      </c>
      <c r="I536" s="12" t="s">
        <v>21</v>
      </c>
      <c r="J536" s="12" t="s">
        <v>16</v>
      </c>
      <c r="K536" s="16" t="s">
        <v>636</v>
      </c>
      <c r="L536" s="136">
        <v>1</v>
      </c>
      <c r="M536" s="20">
        <v>0.7</v>
      </c>
      <c r="N536" s="20">
        <v>0.4</v>
      </c>
      <c r="O536" s="20">
        <v>31.53</v>
      </c>
      <c r="P536" s="20">
        <v>54</v>
      </c>
      <c r="Q536" s="20">
        <v>0.31</v>
      </c>
      <c r="R536" s="20">
        <v>111.2</v>
      </c>
      <c r="S536" s="20">
        <v>8.16</v>
      </c>
      <c r="T536" s="20">
        <v>13.3</v>
      </c>
      <c r="U536" s="20">
        <v>3.1</v>
      </c>
      <c r="V536" s="21" t="s">
        <v>15</v>
      </c>
      <c r="W536" s="20">
        <v>7.31</v>
      </c>
      <c r="X536" s="20">
        <v>6.69</v>
      </c>
      <c r="Y536" s="20">
        <v>15.3</v>
      </c>
      <c r="Z536" s="20">
        <v>44</v>
      </c>
      <c r="AA536" s="20">
        <v>30.67</v>
      </c>
      <c r="AB536" s="21" t="s">
        <v>15</v>
      </c>
      <c r="AC536" s="20">
        <v>17.32</v>
      </c>
      <c r="AD536" s="20" t="s">
        <v>1895</v>
      </c>
      <c r="AE536" s="178" t="s">
        <v>1900</v>
      </c>
      <c r="AF536" s="20">
        <v>1.64</v>
      </c>
      <c r="AG536" s="20">
        <v>0.01</v>
      </c>
      <c r="AH536" s="20">
        <v>7.23</v>
      </c>
      <c r="AI536" s="204">
        <v>5.69</v>
      </c>
      <c r="AJ536" s="20">
        <v>1.05</v>
      </c>
      <c r="AK536" s="20">
        <v>2.37</v>
      </c>
      <c r="AL536" s="20">
        <v>0.94</v>
      </c>
      <c r="AM536" s="242">
        <v>1.2576933369012576E-2</v>
      </c>
      <c r="AN536" s="20">
        <v>5.15</v>
      </c>
      <c r="AO536" s="204">
        <v>34.53366430006821</v>
      </c>
      <c r="AP536" s="204">
        <v>4.1570426834780685</v>
      </c>
      <c r="AQ536" s="217">
        <f t="shared" si="156"/>
        <v>38.690706983546278</v>
      </c>
      <c r="AR536" s="261">
        <f t="shared" si="163"/>
        <v>0.89255707616700042</v>
      </c>
      <c r="AS536" s="204">
        <v>23.741911934039109</v>
      </c>
      <c r="AT536" s="29" t="s">
        <v>15</v>
      </c>
      <c r="AU536" s="29" t="s">
        <v>15</v>
      </c>
      <c r="AV536" s="200" t="s">
        <v>15</v>
      </c>
      <c r="AW536" s="204">
        <f t="shared" si="164"/>
        <v>0.69723153758940781</v>
      </c>
      <c r="AX536" s="20">
        <v>0.44</v>
      </c>
      <c r="AY536" s="51" t="s">
        <v>15</v>
      </c>
      <c r="AZ536" s="51" t="s">
        <v>15</v>
      </c>
      <c r="BA536" s="20">
        <v>0.44</v>
      </c>
      <c r="BB536" s="248">
        <f t="shared" si="159"/>
        <v>0.12076918990703851</v>
      </c>
      <c r="BC536" s="20">
        <v>0.3125</v>
      </c>
      <c r="BD536" s="206">
        <v>0.01</v>
      </c>
      <c r="BE536" s="206">
        <v>183.22262568328003</v>
      </c>
      <c r="BF536" s="206">
        <f t="shared" si="160"/>
        <v>55.314298570063116</v>
      </c>
      <c r="BG536" s="217" t="s">
        <v>15</v>
      </c>
      <c r="BH536" s="21" t="s">
        <v>15</v>
      </c>
      <c r="BI536" s="21" t="s">
        <v>15</v>
      </c>
      <c r="BJ536" s="309">
        <v>13.888640000000001</v>
      </c>
      <c r="BK536" s="309">
        <v>151000100</v>
      </c>
      <c r="BL536" s="309">
        <v>89016300</v>
      </c>
      <c r="BM536" s="309">
        <v>0.81512960000000001</v>
      </c>
      <c r="BN536" s="309">
        <v>7.0203370000000001E-2</v>
      </c>
      <c r="BO536" s="309">
        <v>5.6605429999999998E-2</v>
      </c>
      <c r="BP536" s="309">
        <v>5.254818E-2</v>
      </c>
      <c r="BQ536" s="309">
        <v>1.807068E-3</v>
      </c>
      <c r="BR536" s="309">
        <v>3.7062449999999999E-3</v>
      </c>
      <c r="BS536" s="136">
        <v>12.9259223937988</v>
      </c>
      <c r="BT536" s="136">
        <v>2.34762827555339E-3</v>
      </c>
      <c r="BU536" s="309">
        <v>2.46166876903079E-5</v>
      </c>
      <c r="BV536" s="309">
        <v>1.75369598604721E-5</v>
      </c>
      <c r="BW536" s="309">
        <v>3.1215232921969898E-5</v>
      </c>
      <c r="BX536" s="136">
        <v>35.4661203779022</v>
      </c>
      <c r="BY536" s="136">
        <v>45.317965572521899</v>
      </c>
      <c r="BZ536" s="136">
        <v>3.5438065018464399E-3</v>
      </c>
      <c r="CA536" s="136">
        <v>4.5770877320497104E-3</v>
      </c>
      <c r="CB536" s="136">
        <v>56925.415036238301</v>
      </c>
      <c r="CC536" s="136">
        <v>948.08176703792799</v>
      </c>
      <c r="CD536" s="136">
        <v>131.60934432288201</v>
      </c>
      <c r="CE536" s="136">
        <v>0</v>
      </c>
      <c r="CF536" s="136">
        <v>59.388838</v>
      </c>
      <c r="CG536" s="136">
        <v>105.24445299999999</v>
      </c>
      <c r="CH536" s="136">
        <v>24.4</v>
      </c>
      <c r="CI536" s="136">
        <v>28.007586206896601</v>
      </c>
      <c r="CJ536" s="136">
        <v>28.511634349030501</v>
      </c>
      <c r="CK536" s="136">
        <v>0.2016</v>
      </c>
      <c r="CL536" s="136">
        <v>16.524000000000001</v>
      </c>
      <c r="CM536" s="136">
        <v>36.550800000000002</v>
      </c>
      <c r="CN536" s="136">
        <v>0.245556</v>
      </c>
      <c r="CO536" s="136">
        <v>32011.319428999999</v>
      </c>
      <c r="CP536" s="136">
        <v>82900.839968999906</v>
      </c>
      <c r="CQ536" s="136">
        <v>86</v>
      </c>
      <c r="CR536" s="136">
        <v>72.241379310344797</v>
      </c>
      <c r="CS536" s="136">
        <v>71.349030470914101</v>
      </c>
      <c r="CT536" s="136">
        <v>1004.5</v>
      </c>
      <c r="CU536" s="136">
        <v>1004.71448275862</v>
      </c>
      <c r="CV536" s="136">
        <v>1004.84709141274</v>
      </c>
      <c r="CW536" s="136">
        <v>1.5</v>
      </c>
      <c r="CX536" s="136">
        <v>1.59103448275862</v>
      </c>
      <c r="CY536" s="136">
        <v>1.68504155124654</v>
      </c>
      <c r="CZ536" s="136">
        <v>49</v>
      </c>
      <c r="DA536" s="136">
        <v>128.88275862069</v>
      </c>
      <c r="DB536" s="136">
        <v>138.70637119113599</v>
      </c>
      <c r="DC536" s="136">
        <v>9.15</v>
      </c>
      <c r="DD536" s="136">
        <v>3358.3</v>
      </c>
      <c r="DE536" s="136">
        <v>8710.1749999999993</v>
      </c>
      <c r="DF536" s="136">
        <v>57.85</v>
      </c>
      <c r="DG536" s="136">
        <v>29719.1</v>
      </c>
      <c r="DH536" s="136">
        <v>76511.524999999994</v>
      </c>
      <c r="DI536" s="136">
        <v>454.375</v>
      </c>
      <c r="DJ536" s="136">
        <v>65585.8</v>
      </c>
      <c r="DK536" s="136">
        <v>164401.45000000001</v>
      </c>
      <c r="DL536" s="136">
        <v>411.07499999999999</v>
      </c>
      <c r="DM536" s="136">
        <v>61880.474999999999</v>
      </c>
      <c r="DN536" s="136">
        <v>153012.70000000001</v>
      </c>
      <c r="DO536" s="136">
        <v>2.9649999999999999</v>
      </c>
      <c r="DP536" s="136">
        <v>1719.527</v>
      </c>
      <c r="DQ536" s="136">
        <v>4332.5010000000002</v>
      </c>
      <c r="DR536" s="136">
        <v>0.01</v>
      </c>
      <c r="DS536" s="136">
        <v>50.042000000000002</v>
      </c>
      <c r="DT536" s="136">
        <v>123.64</v>
      </c>
      <c r="DU536" s="136">
        <v>0.05</v>
      </c>
      <c r="DV536" s="136">
        <v>259.625</v>
      </c>
      <c r="DW536" s="136">
        <v>640.79999999999995</v>
      </c>
      <c r="DX536" s="136">
        <v>0.47499999999999998</v>
      </c>
      <c r="DY536" s="136">
        <v>2749.0749999999998</v>
      </c>
      <c r="DZ536" s="136">
        <v>10356.75</v>
      </c>
      <c r="EA536" s="136">
        <v>24.25</v>
      </c>
      <c r="EB536" s="136">
        <v>10904.775</v>
      </c>
      <c r="EC536" s="136">
        <v>24649</v>
      </c>
      <c r="ED536" s="143">
        <v>0</v>
      </c>
      <c r="EE536" s="143">
        <v>0</v>
      </c>
      <c r="EF536" s="143">
        <v>0</v>
      </c>
      <c r="EG536" s="143">
        <v>0</v>
      </c>
      <c r="EH536" s="143">
        <v>0</v>
      </c>
      <c r="EI536" s="143">
        <v>0</v>
      </c>
      <c r="EJ536" s="143">
        <v>0</v>
      </c>
      <c r="EK536" s="143">
        <v>0</v>
      </c>
      <c r="EL536" s="143">
        <v>0</v>
      </c>
      <c r="EM536" s="143">
        <v>1436.0162130862768</v>
      </c>
      <c r="EN536" s="143">
        <v>0</v>
      </c>
      <c r="EO536" s="143">
        <v>0</v>
      </c>
      <c r="EP536" s="143">
        <v>0</v>
      </c>
      <c r="EQ536" s="147">
        <v>277.9386218876665</v>
      </c>
      <c r="ER536" s="143">
        <v>0</v>
      </c>
      <c r="ES536" s="143">
        <v>0</v>
      </c>
      <c r="ET536" s="143">
        <v>0</v>
      </c>
      <c r="EU536" s="143">
        <v>0</v>
      </c>
      <c r="EV536" s="143">
        <v>0</v>
      </c>
      <c r="EW536" s="143">
        <v>0</v>
      </c>
      <c r="EX536" s="143">
        <v>0</v>
      </c>
      <c r="EY536" s="143">
        <v>0</v>
      </c>
      <c r="EZ536" s="143">
        <v>0</v>
      </c>
      <c r="FA536" s="143">
        <v>0</v>
      </c>
      <c r="FB536" s="143">
        <v>0</v>
      </c>
      <c r="FC536" s="143">
        <v>0</v>
      </c>
      <c r="FD536" s="143">
        <v>0</v>
      </c>
      <c r="FE536" s="143">
        <v>0</v>
      </c>
      <c r="FF536" s="143">
        <v>0</v>
      </c>
      <c r="FG536" s="143">
        <v>0</v>
      </c>
      <c r="FH536" s="143">
        <v>185.29241459177766</v>
      </c>
      <c r="FI536" s="143">
        <v>0</v>
      </c>
      <c r="FJ536" s="143">
        <v>0</v>
      </c>
      <c r="FK536" s="143">
        <v>0</v>
      </c>
      <c r="FL536" s="143">
        <v>0</v>
      </c>
      <c r="FM536" s="143">
        <v>0</v>
      </c>
      <c r="FN536" s="143">
        <v>0</v>
      </c>
      <c r="FO536" s="143">
        <v>138.96931094383325</v>
      </c>
      <c r="FP536" s="143">
        <v>0</v>
      </c>
      <c r="FQ536" s="143">
        <v>0</v>
      </c>
      <c r="FR536" s="143">
        <v>0</v>
      </c>
      <c r="FS536" s="143">
        <v>0</v>
      </c>
      <c r="FT536" s="143">
        <v>0</v>
      </c>
      <c r="FU536" s="143">
        <v>0</v>
      </c>
      <c r="FV536" s="143">
        <v>0</v>
      </c>
      <c r="FW536" s="143">
        <v>0</v>
      </c>
      <c r="FX536" s="143">
        <v>0</v>
      </c>
      <c r="FY536" s="143">
        <v>0</v>
      </c>
      <c r="FZ536" s="143">
        <v>0</v>
      </c>
      <c r="GA536" s="143">
        <v>92.646207295888829</v>
      </c>
      <c r="GB536" s="143">
        <v>555.877243775333</v>
      </c>
      <c r="GC536" s="143">
        <v>0</v>
      </c>
      <c r="GD536" s="143">
        <v>0</v>
      </c>
      <c r="GE536" s="143">
        <v>0</v>
      </c>
      <c r="GF536" s="143">
        <v>0</v>
      </c>
      <c r="GG536" s="143">
        <v>0</v>
      </c>
      <c r="GH536" s="143">
        <v>0</v>
      </c>
      <c r="GI536" s="143">
        <v>0</v>
      </c>
      <c r="GJ536" s="143">
        <v>0</v>
      </c>
      <c r="GK536" s="143">
        <v>0</v>
      </c>
      <c r="GL536" s="143">
        <v>0</v>
      </c>
      <c r="GM536" s="143">
        <v>46.323103647944414</v>
      </c>
      <c r="GN536" s="143">
        <v>0</v>
      </c>
      <c r="GO536" s="143">
        <v>0</v>
      </c>
      <c r="GP536" s="143">
        <v>0</v>
      </c>
      <c r="GQ536" s="143">
        <v>0</v>
      </c>
      <c r="GR536" s="143">
        <v>46.323103647944414</v>
      </c>
      <c r="GS536" s="143">
        <v>0</v>
      </c>
      <c r="GT536" s="143">
        <v>92.646207295888829</v>
      </c>
      <c r="GU536" s="143">
        <v>0</v>
      </c>
      <c r="GV536" s="143">
        <v>0</v>
      </c>
      <c r="GW536" s="143">
        <v>0</v>
      </c>
      <c r="GX536" s="143">
        <v>0</v>
      </c>
      <c r="GY536" s="143">
        <v>0</v>
      </c>
      <c r="GZ536" s="143">
        <v>231.61551823972206</v>
      </c>
      <c r="HA536" s="143">
        <v>0</v>
      </c>
      <c r="HB536" s="143">
        <v>0</v>
      </c>
      <c r="HC536" s="143">
        <v>0</v>
      </c>
      <c r="HD536" s="143">
        <v>0</v>
      </c>
      <c r="HE536" s="143">
        <v>0</v>
      </c>
      <c r="HF536" s="143">
        <v>0</v>
      </c>
      <c r="HG536" s="143">
        <v>0</v>
      </c>
      <c r="HH536" s="143">
        <v>0</v>
      </c>
      <c r="HI536" s="143">
        <v>0</v>
      </c>
      <c r="HJ536" s="143">
        <v>0</v>
      </c>
      <c r="HK536" s="143">
        <v>1111.754487550666</v>
      </c>
      <c r="HL536" s="143">
        <v>0</v>
      </c>
      <c r="HM536" s="143">
        <v>0</v>
      </c>
      <c r="HN536" s="143">
        <v>833.8158656629995</v>
      </c>
      <c r="HO536" s="143">
        <v>0</v>
      </c>
      <c r="HP536" s="143">
        <v>46.323103647944414</v>
      </c>
      <c r="HQ536" s="143">
        <v>0</v>
      </c>
      <c r="HR536" s="143">
        <v>0</v>
      </c>
      <c r="HS536" s="143">
        <v>138.96931094383325</v>
      </c>
      <c r="HT536" s="143">
        <v>0</v>
      </c>
      <c r="HU536" s="143">
        <v>0</v>
      </c>
      <c r="HV536" s="143">
        <v>138.96931094383325</v>
      </c>
      <c r="HW536" s="143">
        <v>0</v>
      </c>
      <c r="HX536" s="143">
        <v>0</v>
      </c>
      <c r="HY536" s="143">
        <v>0</v>
      </c>
      <c r="HZ536" s="143">
        <v>0</v>
      </c>
      <c r="IA536" s="143">
        <v>0</v>
      </c>
      <c r="IB536" s="143">
        <v>0</v>
      </c>
      <c r="IC536" s="143">
        <v>0</v>
      </c>
      <c r="ID536" s="143">
        <v>0</v>
      </c>
      <c r="IE536" s="143">
        <v>0</v>
      </c>
      <c r="IF536" s="143">
        <v>0</v>
      </c>
      <c r="IG536" s="143">
        <v>0</v>
      </c>
      <c r="IH536" s="143">
        <v>0</v>
      </c>
      <c r="II536" s="143">
        <v>0</v>
      </c>
      <c r="IJ536" s="143">
        <v>46.323103647944414</v>
      </c>
      <c r="IK536" s="143">
        <v>0</v>
      </c>
      <c r="IL536" s="143">
        <v>0</v>
      </c>
      <c r="IM536" s="143">
        <v>92.646207295888829</v>
      </c>
      <c r="IN536" s="143">
        <v>0</v>
      </c>
      <c r="IO536" s="143">
        <v>0</v>
      </c>
      <c r="IP536" s="143">
        <v>46.323103647944414</v>
      </c>
      <c r="IQ536" s="143">
        <v>0</v>
      </c>
      <c r="IR536" s="143">
        <v>46.323103647944414</v>
      </c>
      <c r="IS536" s="143">
        <v>0</v>
      </c>
      <c r="IT536" s="143">
        <v>0</v>
      </c>
      <c r="IU536" s="143">
        <v>46.323103647944414</v>
      </c>
      <c r="IV536" s="143">
        <v>46.323103647944414</v>
      </c>
      <c r="IW536" s="143">
        <v>0</v>
      </c>
      <c r="IX536" s="143">
        <v>0</v>
      </c>
      <c r="IY536" s="143">
        <v>0</v>
      </c>
      <c r="IZ536" s="143">
        <v>46.323103647944414</v>
      </c>
      <c r="JA536" s="143">
        <v>509.55414012738856</v>
      </c>
      <c r="JB536" s="143">
        <v>46.323103647944414</v>
      </c>
      <c r="JC536" s="143">
        <v>0</v>
      </c>
      <c r="JD536" s="143">
        <v>0</v>
      </c>
      <c r="JE536" s="143">
        <v>0</v>
      </c>
      <c r="JF536" s="143">
        <v>0</v>
      </c>
      <c r="JG536" s="143">
        <v>0</v>
      </c>
      <c r="JH536" s="143">
        <v>0</v>
      </c>
      <c r="JI536" s="143">
        <v>0</v>
      </c>
      <c r="JJ536" s="143">
        <v>0</v>
      </c>
      <c r="JK536" s="143">
        <v>0</v>
      </c>
      <c r="JL536" s="143">
        <v>0</v>
      </c>
      <c r="JM536" s="143">
        <v>0</v>
      </c>
      <c r="JN536" s="143">
        <v>0</v>
      </c>
      <c r="JO536" s="143">
        <v>92.646207295888829</v>
      </c>
      <c r="JP536" s="143">
        <v>185.29241459177766</v>
      </c>
      <c r="JQ536" s="143">
        <v>0</v>
      </c>
      <c r="JR536" s="143">
        <v>0</v>
      </c>
      <c r="JS536" s="143">
        <v>0</v>
      </c>
      <c r="JT536" s="143">
        <v>0</v>
      </c>
      <c r="JU536" s="143">
        <v>0</v>
      </c>
      <c r="JV536" s="143">
        <v>602.20034742327744</v>
      </c>
      <c r="JW536" s="143">
        <v>1436.0162130862768</v>
      </c>
      <c r="JX536" s="143">
        <v>0</v>
      </c>
      <c r="JY536" s="143">
        <v>0</v>
      </c>
      <c r="JZ536" s="143">
        <v>0</v>
      </c>
      <c r="KA536" s="143">
        <v>4678.6334684423855</v>
      </c>
      <c r="KB536" s="143">
        <v>0</v>
      </c>
      <c r="KC536" s="143">
        <v>0</v>
      </c>
      <c r="KD536" s="143">
        <v>0</v>
      </c>
      <c r="KE536" s="143">
        <v>0</v>
      </c>
      <c r="KF536" s="143">
        <v>46.323103647944414</v>
      </c>
      <c r="KG536" s="143">
        <v>833.8158656629995</v>
      </c>
      <c r="KH536" s="143">
        <v>0</v>
      </c>
      <c r="KI536" s="143">
        <v>0</v>
      </c>
      <c r="KJ536" s="143">
        <v>463.23103647944413</v>
      </c>
      <c r="KK536" s="143">
        <v>2408.8013896931097</v>
      </c>
      <c r="KL536" s="143">
        <v>4910.2489866821079</v>
      </c>
      <c r="KM536" s="143">
        <v>463.23103647944413</v>
      </c>
      <c r="KN536" s="143">
        <v>926.46207295888826</v>
      </c>
      <c r="KO536" s="143">
        <v>10793.283149971048</v>
      </c>
      <c r="KP536" s="143">
        <v>0</v>
      </c>
      <c r="KQ536" s="143">
        <v>0</v>
      </c>
      <c r="KR536" s="143">
        <v>0</v>
      </c>
      <c r="KS536" s="143">
        <v>0</v>
      </c>
      <c r="KT536" s="143">
        <v>0</v>
      </c>
      <c r="KU536" s="143">
        <v>0</v>
      </c>
      <c r="KV536" s="143">
        <v>324.26172553561088</v>
      </c>
      <c r="KW536" s="143">
        <v>0</v>
      </c>
      <c r="KX536" s="143">
        <v>0</v>
      </c>
      <c r="KY536" s="143">
        <v>0</v>
      </c>
      <c r="KZ536" s="143">
        <v>277.9386218876665</v>
      </c>
      <c r="LA536" s="143">
        <v>324.26172553561088</v>
      </c>
      <c r="LB536" s="143">
        <v>0</v>
      </c>
      <c r="LC536" s="143">
        <v>0</v>
      </c>
      <c r="LD536" s="143">
        <v>741.16965836711063</v>
      </c>
      <c r="LE536" s="143">
        <v>2918.3555298204983</v>
      </c>
      <c r="LF536" s="143">
        <v>0</v>
      </c>
      <c r="LG536" s="143">
        <v>0</v>
      </c>
      <c r="LH536" s="143">
        <v>0</v>
      </c>
      <c r="LI536" s="143">
        <v>0</v>
      </c>
      <c r="LJ536" s="143">
        <v>0</v>
      </c>
      <c r="LK536" s="143">
        <v>0</v>
      </c>
      <c r="LL536" s="144">
        <v>0</v>
      </c>
      <c r="LM536" s="143">
        <v>0</v>
      </c>
      <c r="LN536" s="143">
        <v>0</v>
      </c>
      <c r="LO536" s="143">
        <v>92.646207295888829</v>
      </c>
      <c r="LP536" s="143">
        <v>0</v>
      </c>
      <c r="LQ536" s="143">
        <v>92.646207295888829</v>
      </c>
      <c r="LR536" s="143">
        <v>0</v>
      </c>
      <c r="LS536" s="143">
        <v>0</v>
      </c>
      <c r="LT536" s="143">
        <v>0</v>
      </c>
      <c r="LU536" s="143">
        <v>0</v>
      </c>
      <c r="LV536" s="143">
        <v>0</v>
      </c>
      <c r="LW536" s="143">
        <v>0</v>
      </c>
      <c r="LX536" s="143">
        <v>46.323103647944414</v>
      </c>
      <c r="LY536" s="143">
        <v>0</v>
      </c>
      <c r="LZ536" s="143">
        <v>0</v>
      </c>
      <c r="MA536" s="143">
        <v>0</v>
      </c>
      <c r="MB536" s="143">
        <v>0</v>
      </c>
      <c r="MC536" s="143">
        <v>46.323103647944414</v>
      </c>
      <c r="MD536" s="143">
        <v>0</v>
      </c>
      <c r="ME536" s="143">
        <v>0</v>
      </c>
      <c r="MF536" s="143">
        <v>0</v>
      </c>
      <c r="MG536" s="143">
        <v>0</v>
      </c>
      <c r="MH536" s="143">
        <v>0</v>
      </c>
      <c r="MI536" s="143">
        <v>0</v>
      </c>
      <c r="MJ536" s="143">
        <v>509.55414012738856</v>
      </c>
      <c r="MK536" s="143">
        <v>0</v>
      </c>
      <c r="ML536" s="143">
        <v>0</v>
      </c>
      <c r="MM536" s="143">
        <v>0</v>
      </c>
      <c r="MN536" s="143">
        <v>0</v>
      </c>
      <c r="MO536" s="143">
        <v>0</v>
      </c>
      <c r="MP536" s="143">
        <v>0</v>
      </c>
      <c r="MQ536" s="143">
        <v>46.323103647944414</v>
      </c>
      <c r="MR536" s="143">
        <v>0</v>
      </c>
      <c r="MS536" s="143">
        <v>46.323103647944414</v>
      </c>
      <c r="MT536" s="143">
        <v>0</v>
      </c>
      <c r="MU536" s="143">
        <v>0</v>
      </c>
      <c r="MV536" s="143">
        <v>0</v>
      </c>
      <c r="MW536" s="143">
        <v>138.96931094383325</v>
      </c>
      <c r="MX536" s="143">
        <v>0</v>
      </c>
      <c r="MY536" s="143">
        <v>46.323103647944414</v>
      </c>
      <c r="MZ536" s="143">
        <v>0</v>
      </c>
      <c r="NA536" s="143">
        <v>0</v>
      </c>
      <c r="NB536" s="143">
        <v>0</v>
      </c>
      <c r="NC536" s="143">
        <v>0</v>
      </c>
      <c r="ND536" s="143">
        <v>0</v>
      </c>
      <c r="NE536" s="143">
        <v>0</v>
      </c>
      <c r="NF536" s="143">
        <v>0</v>
      </c>
      <c r="NG536" s="143">
        <v>0</v>
      </c>
      <c r="NH536" s="143">
        <v>0</v>
      </c>
      <c r="NI536" s="143">
        <v>0</v>
      </c>
      <c r="NJ536" s="143">
        <v>0</v>
      </c>
      <c r="NK536" s="143">
        <v>0</v>
      </c>
      <c r="NL536" s="143">
        <v>0</v>
      </c>
      <c r="NM536" s="143">
        <v>0</v>
      </c>
      <c r="NN536" s="143">
        <v>0</v>
      </c>
      <c r="NO536" s="143">
        <v>0</v>
      </c>
      <c r="NP536" s="143">
        <v>0</v>
      </c>
      <c r="NQ536" s="143">
        <v>0</v>
      </c>
      <c r="NR536" s="143">
        <v>0</v>
      </c>
      <c r="NS536" s="143">
        <v>0</v>
      </c>
      <c r="NT536" s="143">
        <v>0</v>
      </c>
      <c r="NU536" s="143">
        <v>0</v>
      </c>
      <c r="NV536" s="143">
        <v>0</v>
      </c>
      <c r="NW536" s="143">
        <v>0</v>
      </c>
      <c r="NX536" s="143">
        <v>0</v>
      </c>
      <c r="NY536" s="143">
        <v>46.323103647944414</v>
      </c>
      <c r="NZ536" s="143">
        <v>0</v>
      </c>
      <c r="OA536" s="143">
        <v>0</v>
      </c>
      <c r="OB536" s="143">
        <v>0</v>
      </c>
      <c r="OC536" s="143">
        <v>0</v>
      </c>
      <c r="OD536" s="143">
        <v>0</v>
      </c>
      <c r="OE536" s="143">
        <v>92.646207295888829</v>
      </c>
      <c r="OF536" s="143">
        <v>0</v>
      </c>
      <c r="OG536" s="143">
        <v>0</v>
      </c>
      <c r="OH536" s="143">
        <v>0</v>
      </c>
      <c r="OI536" s="143">
        <v>0</v>
      </c>
      <c r="OJ536" s="143">
        <v>0</v>
      </c>
      <c r="OK536" s="143">
        <v>0</v>
      </c>
      <c r="OL536" s="143">
        <v>0</v>
      </c>
      <c r="OM536" s="143">
        <v>0</v>
      </c>
      <c r="ON536" s="143">
        <v>0</v>
      </c>
    </row>
    <row r="537" spans="1:404" ht="20.25" customHeight="1">
      <c r="A537" s="25">
        <v>40444</v>
      </c>
      <c r="B537" s="26" t="s">
        <v>358</v>
      </c>
      <c r="C537" s="27">
        <v>1</v>
      </c>
      <c r="D537" s="14">
        <v>-3.3627600000000002</v>
      </c>
      <c r="E537" s="23">
        <v>-60.191749999999999</v>
      </c>
      <c r="F537" s="11" t="s">
        <v>29</v>
      </c>
      <c r="G537" s="13">
        <v>18</v>
      </c>
      <c r="H537" s="11" t="s">
        <v>30</v>
      </c>
      <c r="I537" s="12" t="s">
        <v>30</v>
      </c>
      <c r="J537" s="12" t="s">
        <v>16</v>
      </c>
      <c r="K537" s="24" t="s">
        <v>636</v>
      </c>
      <c r="L537" s="136">
        <v>1</v>
      </c>
      <c r="M537" s="28">
        <v>0.7</v>
      </c>
      <c r="N537" s="29" t="s">
        <v>15</v>
      </c>
      <c r="O537" s="28">
        <v>30.95</v>
      </c>
      <c r="P537" s="28">
        <v>43</v>
      </c>
      <c r="Q537" s="28">
        <v>0.35</v>
      </c>
      <c r="R537" s="28">
        <v>70.7</v>
      </c>
      <c r="S537" s="28">
        <v>5.26</v>
      </c>
      <c r="T537" s="28">
        <v>13.5</v>
      </c>
      <c r="U537" s="28">
        <v>3.2</v>
      </c>
      <c r="V537" s="21" t="s">
        <v>15</v>
      </c>
      <c r="W537" s="28">
        <v>6.54</v>
      </c>
      <c r="X537" s="28">
        <v>5.77</v>
      </c>
      <c r="Y537" s="28">
        <v>5.47</v>
      </c>
      <c r="Z537" s="28">
        <v>123.64</v>
      </c>
      <c r="AA537" s="28">
        <v>120.5</v>
      </c>
      <c r="AB537" s="29" t="s">
        <v>15</v>
      </c>
      <c r="AC537" s="28">
        <v>12.21</v>
      </c>
      <c r="AD537" s="20" t="s">
        <v>1895</v>
      </c>
      <c r="AE537" s="28">
        <v>2.87</v>
      </c>
      <c r="AF537" s="28">
        <v>2.0499999999999998</v>
      </c>
      <c r="AG537" s="28">
        <v>0.08</v>
      </c>
      <c r="AH537" s="28">
        <v>1.35</v>
      </c>
      <c r="AI537" s="205">
        <v>2.25</v>
      </c>
      <c r="AJ537" s="28">
        <v>0.35</v>
      </c>
      <c r="AK537" s="28">
        <v>0.7</v>
      </c>
      <c r="AL537" s="28">
        <v>0.28000000000000003</v>
      </c>
      <c r="AM537" s="241">
        <v>1.4182499331014183E-2</v>
      </c>
      <c r="AN537" s="28">
        <v>3.28</v>
      </c>
      <c r="AO537" s="205">
        <v>19.93</v>
      </c>
      <c r="AP537" s="205">
        <v>6.13</v>
      </c>
      <c r="AQ537" s="217">
        <f t="shared" si="156"/>
        <v>26.06</v>
      </c>
      <c r="AR537" s="261">
        <f t="shared" si="163"/>
        <v>0.76477359938603229</v>
      </c>
      <c r="AS537" s="205">
        <v>5.76</v>
      </c>
      <c r="AT537" s="199" t="s">
        <v>15</v>
      </c>
      <c r="AU537" s="199" t="s">
        <v>15</v>
      </c>
      <c r="AV537" s="199" t="s">
        <v>15</v>
      </c>
      <c r="AW537" s="204">
        <f t="shared" si="164"/>
        <v>0.78623981898380035</v>
      </c>
      <c r="AX537" s="28">
        <v>0.32</v>
      </c>
      <c r="AY537" s="52" t="s">
        <v>15</v>
      </c>
      <c r="AZ537" s="52" t="s">
        <v>15</v>
      </c>
      <c r="BA537" s="28">
        <v>0.32</v>
      </c>
      <c r="BB537" s="248">
        <f t="shared" si="159"/>
        <v>8.783213811420984E-2</v>
      </c>
      <c r="BC537" s="28">
        <v>2.5</v>
      </c>
      <c r="BD537" s="206">
        <v>8.4615384615384613E-3</v>
      </c>
      <c r="BE537" s="206">
        <v>117.3107256</v>
      </c>
      <c r="BF537" s="206">
        <f t="shared" si="160"/>
        <v>35.415716138278746</v>
      </c>
      <c r="BG537" s="217" t="s">
        <v>15</v>
      </c>
      <c r="BH537" s="21" t="s">
        <v>15</v>
      </c>
      <c r="BI537" s="21" t="s">
        <v>15</v>
      </c>
      <c r="BJ537" s="309">
        <v>13.888640000000001</v>
      </c>
      <c r="BK537" s="309">
        <v>151000100</v>
      </c>
      <c r="BL537" s="309">
        <v>89016300</v>
      </c>
      <c r="BM537" s="309">
        <v>0.81512960000000001</v>
      </c>
      <c r="BN537" s="309">
        <v>7.0203370000000001E-2</v>
      </c>
      <c r="BO537" s="309">
        <v>5.6605429999999998E-2</v>
      </c>
      <c r="BP537" s="309">
        <v>5.254818E-2</v>
      </c>
      <c r="BQ537" s="309">
        <v>1.807068E-3</v>
      </c>
      <c r="BR537" s="309">
        <v>3.7062449999999999E-3</v>
      </c>
      <c r="BS537" s="136">
        <v>10.611675580342601</v>
      </c>
      <c r="BT537" s="136">
        <v>1.1527360280354799</v>
      </c>
      <c r="BU537" s="136">
        <v>-5.43197076189728E-3</v>
      </c>
      <c r="BV537" s="136">
        <v>0.21502984550006399</v>
      </c>
      <c r="BW537" s="136">
        <v>0.21758182551187699</v>
      </c>
      <c r="BX537" s="136">
        <v>271.44706806135599</v>
      </c>
      <c r="BY537" s="136">
        <v>72.8315124279614</v>
      </c>
      <c r="BZ537" s="136">
        <v>3.5438065018464399E-3</v>
      </c>
      <c r="CA537" s="136">
        <v>4.5770877320497104E-3</v>
      </c>
      <c r="CB537" s="136">
        <v>56925.415036238301</v>
      </c>
      <c r="CC537" s="136">
        <v>948.08176703792799</v>
      </c>
      <c r="CD537" s="136">
        <v>131.60934432288201</v>
      </c>
      <c r="CE537" s="136">
        <v>0</v>
      </c>
      <c r="CF537" s="136">
        <v>59.388838</v>
      </c>
      <c r="CG537" s="136">
        <v>105.24445299999999</v>
      </c>
      <c r="CH537" s="136">
        <v>26.1</v>
      </c>
      <c r="CI537" s="136">
        <v>28.021379310344798</v>
      </c>
      <c r="CJ537" s="136">
        <v>28.511357340720199</v>
      </c>
      <c r="CK537" s="136">
        <v>0.14760000000000001</v>
      </c>
      <c r="CL537" s="136">
        <v>16.574400000000001</v>
      </c>
      <c r="CM537" s="136">
        <v>36.594000000000001</v>
      </c>
      <c r="CN537" s="136">
        <v>75.980277999999998</v>
      </c>
      <c r="CO537" s="136">
        <v>32086.919429000001</v>
      </c>
      <c r="CP537" s="136">
        <v>82976.698024999903</v>
      </c>
      <c r="CQ537" s="136">
        <v>80</v>
      </c>
      <c r="CR537" s="136">
        <v>72.172413793103402</v>
      </c>
      <c r="CS537" s="136">
        <v>71.329639889196699</v>
      </c>
      <c r="CT537" s="136">
        <v>1005.3</v>
      </c>
      <c r="CU537" s="136">
        <v>1004.7234482758601</v>
      </c>
      <c r="CV537" s="136">
        <v>1004.84265927978</v>
      </c>
      <c r="CW537" s="136">
        <v>1.2</v>
      </c>
      <c r="CX537" s="136">
        <v>1.59931034482759</v>
      </c>
      <c r="CY537" s="136">
        <v>1.68504155124654</v>
      </c>
      <c r="CZ537" s="136">
        <v>64</v>
      </c>
      <c r="DA537" s="136">
        <v>129.172413793103</v>
      </c>
      <c r="DB537" s="136">
        <v>138.052631578947</v>
      </c>
      <c r="DC537" s="136">
        <v>3.0249999999999999</v>
      </c>
      <c r="DD537" s="136">
        <v>3354.6</v>
      </c>
      <c r="DE537" s="136">
        <v>8710.5499999999993</v>
      </c>
      <c r="DF537" s="136">
        <v>251.8</v>
      </c>
      <c r="DG537" s="136">
        <v>29923.825000000001</v>
      </c>
      <c r="DH537" s="136">
        <v>76745.75</v>
      </c>
      <c r="DI537" s="136">
        <v>462.47500000000002</v>
      </c>
      <c r="DJ537" s="136">
        <v>65618.824999999997</v>
      </c>
      <c r="DK537" s="136">
        <v>164423.6</v>
      </c>
      <c r="DL537" s="136">
        <v>408.45</v>
      </c>
      <c r="DM537" s="136">
        <v>61868.4</v>
      </c>
      <c r="DN537" s="136">
        <v>152981.04999999999</v>
      </c>
      <c r="DO537" s="136">
        <v>12.073</v>
      </c>
      <c r="DP537" s="136">
        <v>1728.99</v>
      </c>
      <c r="DQ537" s="136">
        <v>4343.7470000000003</v>
      </c>
      <c r="DR537" s="136">
        <v>0.14799999999999999</v>
      </c>
      <c r="DS537" s="136">
        <v>50.182000000000002</v>
      </c>
      <c r="DT537" s="136">
        <v>123.785</v>
      </c>
      <c r="DU537" s="136">
        <v>0.72499999999999998</v>
      </c>
      <c r="DV537" s="136">
        <v>260.3</v>
      </c>
      <c r="DW537" s="136">
        <v>641.52499999999998</v>
      </c>
      <c r="DX537" s="136">
        <v>29.324999999999999</v>
      </c>
      <c r="DY537" s="136">
        <v>2778.3249999999998</v>
      </c>
      <c r="DZ537" s="136">
        <v>10386.075000000001</v>
      </c>
      <c r="EA537" s="136">
        <v>81.474999999999994</v>
      </c>
      <c r="EB537" s="136">
        <v>10965.225</v>
      </c>
      <c r="EC537" s="136">
        <v>24723.15</v>
      </c>
      <c r="ED537" s="143">
        <v>0</v>
      </c>
      <c r="EE537" s="143">
        <v>46.323103647944414</v>
      </c>
      <c r="EF537" s="143">
        <v>0</v>
      </c>
      <c r="EG537" s="143">
        <v>0</v>
      </c>
      <c r="EH537" s="143">
        <v>0</v>
      </c>
      <c r="EI537" s="143">
        <v>0</v>
      </c>
      <c r="EJ537" s="143">
        <v>0</v>
      </c>
      <c r="EK537" s="143">
        <v>0</v>
      </c>
      <c r="EL537" s="143">
        <v>0</v>
      </c>
      <c r="EM537" s="143">
        <v>1621.3086276780546</v>
      </c>
      <c r="EN537" s="143">
        <v>0</v>
      </c>
      <c r="EO537" s="143">
        <v>648.52345107122176</v>
      </c>
      <c r="EP537" s="143">
        <v>0</v>
      </c>
      <c r="EQ537" s="147">
        <v>46.323103647944414</v>
      </c>
      <c r="ER537" s="143">
        <v>0</v>
      </c>
      <c r="ES537" s="143">
        <v>0</v>
      </c>
      <c r="ET537" s="143">
        <v>0</v>
      </c>
      <c r="EU537" s="143">
        <v>46.323103647944414</v>
      </c>
      <c r="EV537" s="143">
        <v>0</v>
      </c>
      <c r="EW537" s="143">
        <v>0</v>
      </c>
      <c r="EX537" s="143">
        <v>46.323103647944414</v>
      </c>
      <c r="EY537" s="143">
        <v>46.323103647944414</v>
      </c>
      <c r="EZ537" s="143">
        <v>0</v>
      </c>
      <c r="FA537" s="143">
        <v>0</v>
      </c>
      <c r="FB537" s="143">
        <v>0</v>
      </c>
      <c r="FC537" s="143">
        <v>0</v>
      </c>
      <c r="FD537" s="143">
        <v>46.323103647944414</v>
      </c>
      <c r="FE537" s="143">
        <v>0</v>
      </c>
      <c r="FF537" s="143">
        <v>0</v>
      </c>
      <c r="FG537" s="143">
        <v>1528.6624203821657</v>
      </c>
      <c r="FH537" s="143">
        <v>0</v>
      </c>
      <c r="FI537" s="143">
        <v>0</v>
      </c>
      <c r="FJ537" s="143">
        <v>231.61551823972206</v>
      </c>
      <c r="FK537" s="143">
        <v>463.23103647944413</v>
      </c>
      <c r="FL537" s="143">
        <v>0</v>
      </c>
      <c r="FM537" s="143">
        <v>0</v>
      </c>
      <c r="FN537" s="143">
        <v>0</v>
      </c>
      <c r="FO537" s="143">
        <v>0</v>
      </c>
      <c r="FP537" s="143">
        <v>0</v>
      </c>
      <c r="FQ537" s="143">
        <v>0</v>
      </c>
      <c r="FR537" s="143">
        <v>0</v>
      </c>
      <c r="FS537" s="143">
        <v>0</v>
      </c>
      <c r="FT537" s="143">
        <v>0</v>
      </c>
      <c r="FU537" s="143">
        <v>0</v>
      </c>
      <c r="FV537" s="143">
        <v>0</v>
      </c>
      <c r="FW537" s="143">
        <v>0</v>
      </c>
      <c r="FX537" s="143">
        <v>92.646207295888829</v>
      </c>
      <c r="FY537" s="143">
        <v>0</v>
      </c>
      <c r="FZ537" s="143">
        <v>0</v>
      </c>
      <c r="GA537" s="143">
        <v>46.323103647944414</v>
      </c>
      <c r="GB537" s="143">
        <v>0</v>
      </c>
      <c r="GC537" s="143">
        <v>0</v>
      </c>
      <c r="GD537" s="143">
        <v>0</v>
      </c>
      <c r="GE537" s="143">
        <v>0</v>
      </c>
      <c r="GF537" s="143">
        <v>0</v>
      </c>
      <c r="GG537" s="143">
        <v>0</v>
      </c>
      <c r="GH537" s="143">
        <v>0</v>
      </c>
      <c r="GI537" s="143">
        <v>0</v>
      </c>
      <c r="GJ537" s="143">
        <v>0</v>
      </c>
      <c r="GK537" s="143">
        <v>0</v>
      </c>
      <c r="GL537" s="143">
        <v>0</v>
      </c>
      <c r="GM537" s="143">
        <v>0</v>
      </c>
      <c r="GN537" s="143">
        <v>0</v>
      </c>
      <c r="GO537" s="143">
        <v>0</v>
      </c>
      <c r="GP537" s="143">
        <v>0</v>
      </c>
      <c r="GQ537" s="143">
        <v>0</v>
      </c>
      <c r="GR537" s="143">
        <v>138.96931094383325</v>
      </c>
      <c r="GS537" s="143">
        <v>0</v>
      </c>
      <c r="GT537" s="143">
        <v>0</v>
      </c>
      <c r="GU537" s="143">
        <v>0</v>
      </c>
      <c r="GV537" s="143">
        <v>0</v>
      </c>
      <c r="GW537" s="143">
        <v>46.323103647944414</v>
      </c>
      <c r="GX537" s="143">
        <v>0</v>
      </c>
      <c r="GY537" s="143">
        <v>0</v>
      </c>
      <c r="GZ537" s="143">
        <v>92.646207295888829</v>
      </c>
      <c r="HA537" s="143">
        <v>0</v>
      </c>
      <c r="HB537" s="143">
        <v>0</v>
      </c>
      <c r="HC537" s="143">
        <v>0</v>
      </c>
      <c r="HD537" s="143">
        <v>0</v>
      </c>
      <c r="HE537" s="143">
        <v>0</v>
      </c>
      <c r="HF537" s="143">
        <v>138.96931094383325</v>
      </c>
      <c r="HG537" s="143">
        <v>0</v>
      </c>
      <c r="HH537" s="143">
        <v>0</v>
      </c>
      <c r="HI537" s="143">
        <v>0</v>
      </c>
      <c r="HJ537" s="143">
        <v>0</v>
      </c>
      <c r="HK537" s="143">
        <v>277.9386218876665</v>
      </c>
      <c r="HL537" s="143">
        <v>0</v>
      </c>
      <c r="HM537" s="143">
        <v>92.646207295888829</v>
      </c>
      <c r="HN537" s="143">
        <v>833.8158656629995</v>
      </c>
      <c r="HO537" s="143">
        <v>0</v>
      </c>
      <c r="HP537" s="143">
        <v>0</v>
      </c>
      <c r="HQ537" s="143">
        <v>92.646207295888829</v>
      </c>
      <c r="HR537" s="143">
        <v>0</v>
      </c>
      <c r="HS537" s="143">
        <v>0</v>
      </c>
      <c r="HT537" s="143">
        <v>0</v>
      </c>
      <c r="HU537" s="143">
        <v>0</v>
      </c>
      <c r="HV537" s="143">
        <v>0</v>
      </c>
      <c r="HW537" s="143">
        <v>0</v>
      </c>
      <c r="HX537" s="143">
        <v>0</v>
      </c>
      <c r="HY537" s="143">
        <v>0</v>
      </c>
      <c r="HZ537" s="143">
        <v>0</v>
      </c>
      <c r="IA537" s="143">
        <v>0</v>
      </c>
      <c r="IB537" s="143">
        <v>0</v>
      </c>
      <c r="IC537" s="143">
        <v>0</v>
      </c>
      <c r="ID537" s="143">
        <v>46.323103647944414</v>
      </c>
      <c r="IE537" s="143">
        <v>0</v>
      </c>
      <c r="IF537" s="143">
        <v>0</v>
      </c>
      <c r="IG537" s="143">
        <v>92.646207295888829</v>
      </c>
      <c r="IH537" s="143">
        <v>0</v>
      </c>
      <c r="II537" s="143">
        <v>0</v>
      </c>
      <c r="IJ537" s="143">
        <v>0</v>
      </c>
      <c r="IK537" s="143">
        <v>0</v>
      </c>
      <c r="IL537" s="143">
        <v>0</v>
      </c>
      <c r="IM537" s="143">
        <v>0</v>
      </c>
      <c r="IN537" s="143">
        <v>0</v>
      </c>
      <c r="IO537" s="143">
        <v>0</v>
      </c>
      <c r="IP537" s="143">
        <v>46.323103647944414</v>
      </c>
      <c r="IQ537" s="143">
        <v>0</v>
      </c>
      <c r="IR537" s="143">
        <v>0</v>
      </c>
      <c r="IS537" s="143">
        <v>0</v>
      </c>
      <c r="IT537" s="143">
        <v>0</v>
      </c>
      <c r="IU537" s="143">
        <v>0</v>
      </c>
      <c r="IV537" s="143">
        <v>0</v>
      </c>
      <c r="IW537" s="143">
        <v>0</v>
      </c>
      <c r="IX537" s="143">
        <v>0</v>
      </c>
      <c r="IY537" s="143">
        <v>0</v>
      </c>
      <c r="IZ537" s="143">
        <v>0</v>
      </c>
      <c r="JA537" s="143">
        <v>92.646207295888829</v>
      </c>
      <c r="JB537" s="143">
        <v>0</v>
      </c>
      <c r="JC537" s="143">
        <v>0</v>
      </c>
      <c r="JD537" s="143">
        <v>0</v>
      </c>
      <c r="JE537" s="143">
        <v>0</v>
      </c>
      <c r="JF537" s="143">
        <v>0</v>
      </c>
      <c r="JG537" s="143">
        <v>0</v>
      </c>
      <c r="JH537" s="143">
        <v>46.323103647944414</v>
      </c>
      <c r="JI537" s="143">
        <v>0</v>
      </c>
      <c r="JJ537" s="143">
        <v>0</v>
      </c>
      <c r="JK537" s="143">
        <v>46.323103647944414</v>
      </c>
      <c r="JL537" s="143">
        <v>0</v>
      </c>
      <c r="JM537" s="143">
        <v>0</v>
      </c>
      <c r="JN537" s="143">
        <v>46.323103647944414</v>
      </c>
      <c r="JO537" s="143">
        <v>46.323103647944414</v>
      </c>
      <c r="JP537" s="143">
        <v>46.323103647944414</v>
      </c>
      <c r="JQ537" s="143">
        <v>0</v>
      </c>
      <c r="JR537" s="143">
        <v>0</v>
      </c>
      <c r="JS537" s="143">
        <v>0</v>
      </c>
      <c r="JT537" s="143">
        <v>0</v>
      </c>
      <c r="JU537" s="143">
        <v>0</v>
      </c>
      <c r="JV537" s="143">
        <v>185.29241459177766</v>
      </c>
      <c r="JW537" s="143">
        <v>787.49276201505506</v>
      </c>
      <c r="JX537" s="143">
        <v>0</v>
      </c>
      <c r="JY537" s="143">
        <v>0</v>
      </c>
      <c r="JZ537" s="143">
        <v>0</v>
      </c>
      <c r="KA537" s="143">
        <v>46.323103647944414</v>
      </c>
      <c r="KB537" s="143">
        <v>0</v>
      </c>
      <c r="KC537" s="143">
        <v>0</v>
      </c>
      <c r="KD537" s="143">
        <v>0</v>
      </c>
      <c r="KE537" s="143">
        <v>0</v>
      </c>
      <c r="KF537" s="143">
        <v>0</v>
      </c>
      <c r="KG537" s="143">
        <v>324.26172553561088</v>
      </c>
      <c r="KH537" s="143">
        <v>0</v>
      </c>
      <c r="KI537" s="143">
        <v>0</v>
      </c>
      <c r="KJ537" s="143">
        <v>231.61551823972206</v>
      </c>
      <c r="KK537" s="143">
        <v>694.84655471916619</v>
      </c>
      <c r="KL537" s="143">
        <v>1111.754487550666</v>
      </c>
      <c r="KM537" s="143">
        <v>1621.3086276780546</v>
      </c>
      <c r="KN537" s="143">
        <v>833.8158656629995</v>
      </c>
      <c r="KO537" s="143">
        <v>2223.508975101332</v>
      </c>
      <c r="KP537" s="143">
        <v>0</v>
      </c>
      <c r="KQ537" s="143">
        <v>0</v>
      </c>
      <c r="KR537" s="143">
        <v>185.29241459177766</v>
      </c>
      <c r="KS537" s="143">
        <v>0</v>
      </c>
      <c r="KT537" s="143">
        <v>0</v>
      </c>
      <c r="KU537" s="143">
        <v>0</v>
      </c>
      <c r="KV537" s="143">
        <v>0</v>
      </c>
      <c r="KW537" s="143">
        <v>0</v>
      </c>
      <c r="KX537" s="143">
        <v>46.323103647944414</v>
      </c>
      <c r="KY537" s="143">
        <v>0</v>
      </c>
      <c r="KZ537" s="143">
        <v>0</v>
      </c>
      <c r="LA537" s="143">
        <v>46.323103647944414</v>
      </c>
      <c r="LB537" s="143">
        <v>0</v>
      </c>
      <c r="LC537" s="143">
        <v>0</v>
      </c>
      <c r="LD537" s="143">
        <v>92.646207295888829</v>
      </c>
      <c r="LE537" s="143">
        <v>1528.6624203821657</v>
      </c>
      <c r="LF537" s="143">
        <v>0</v>
      </c>
      <c r="LG537" s="143">
        <v>0</v>
      </c>
      <c r="LH537" s="143">
        <v>0</v>
      </c>
      <c r="LI537" s="143">
        <v>0</v>
      </c>
      <c r="LJ537" s="143">
        <v>0</v>
      </c>
      <c r="LK537" s="143">
        <v>0</v>
      </c>
      <c r="LL537" s="144">
        <v>0</v>
      </c>
      <c r="LM537" s="143">
        <v>0</v>
      </c>
      <c r="LN537" s="143">
        <v>0</v>
      </c>
      <c r="LO537" s="143">
        <v>92.646207295888829</v>
      </c>
      <c r="LP537" s="143">
        <v>0</v>
      </c>
      <c r="LQ537" s="143">
        <v>0</v>
      </c>
      <c r="LR537" s="143">
        <v>0</v>
      </c>
      <c r="LS537" s="143">
        <v>0</v>
      </c>
      <c r="LT537" s="143">
        <v>0</v>
      </c>
      <c r="LU537" s="143">
        <v>0</v>
      </c>
      <c r="LV537" s="143">
        <v>0</v>
      </c>
      <c r="LW537" s="143">
        <v>0</v>
      </c>
      <c r="LX537" s="143">
        <v>0</v>
      </c>
      <c r="LY537" s="143">
        <v>0</v>
      </c>
      <c r="LZ537" s="143">
        <v>0</v>
      </c>
      <c r="MA537" s="143">
        <v>0</v>
      </c>
      <c r="MB537" s="143">
        <v>0</v>
      </c>
      <c r="MC537" s="143">
        <v>0</v>
      </c>
      <c r="MD537" s="143">
        <v>0</v>
      </c>
      <c r="ME537" s="143">
        <v>46.323103647944414</v>
      </c>
      <c r="MF537" s="143">
        <v>0</v>
      </c>
      <c r="MG537" s="143">
        <v>0</v>
      </c>
      <c r="MH537" s="143">
        <v>0</v>
      </c>
      <c r="MI537" s="143">
        <v>0</v>
      </c>
      <c r="MJ537" s="143">
        <v>0</v>
      </c>
      <c r="MK537" s="143">
        <v>0</v>
      </c>
      <c r="ML537" s="143">
        <v>0</v>
      </c>
      <c r="MM537" s="143">
        <v>0</v>
      </c>
      <c r="MN537" s="143">
        <v>0</v>
      </c>
      <c r="MO537" s="143">
        <v>0</v>
      </c>
      <c r="MP537" s="143">
        <v>0</v>
      </c>
      <c r="MQ537" s="143">
        <v>92.646207295888829</v>
      </c>
      <c r="MR537" s="143">
        <v>0</v>
      </c>
      <c r="MS537" s="143">
        <v>0</v>
      </c>
      <c r="MT537" s="143">
        <v>0</v>
      </c>
      <c r="MU537" s="143">
        <v>0</v>
      </c>
      <c r="MV537" s="143">
        <v>0</v>
      </c>
      <c r="MW537" s="143">
        <v>92.646207295888829</v>
      </c>
      <c r="MX537" s="143">
        <v>277.9386218876665</v>
      </c>
      <c r="MY537" s="143">
        <v>0</v>
      </c>
      <c r="MZ537" s="143">
        <v>0</v>
      </c>
      <c r="NA537" s="143">
        <v>0</v>
      </c>
      <c r="NB537" s="143">
        <v>0</v>
      </c>
      <c r="NC537" s="143">
        <v>0</v>
      </c>
      <c r="ND537" s="143">
        <v>0</v>
      </c>
      <c r="NE537" s="143">
        <v>0</v>
      </c>
      <c r="NF537" s="143">
        <v>0</v>
      </c>
      <c r="NG537" s="143">
        <v>0</v>
      </c>
      <c r="NH537" s="143">
        <v>0</v>
      </c>
      <c r="NI537" s="143">
        <v>0</v>
      </c>
      <c r="NJ537" s="143">
        <v>2408.8013896931097</v>
      </c>
      <c r="NK537" s="143">
        <v>0</v>
      </c>
      <c r="NL537" s="143">
        <v>0</v>
      </c>
      <c r="NM537" s="143">
        <v>0</v>
      </c>
      <c r="NN537" s="143">
        <v>0</v>
      </c>
      <c r="NO537" s="143">
        <v>0</v>
      </c>
      <c r="NP537" s="143">
        <v>0</v>
      </c>
      <c r="NQ537" s="143">
        <v>0</v>
      </c>
      <c r="NR537" s="143">
        <v>46.323103647944414</v>
      </c>
      <c r="NS537" s="143">
        <v>0</v>
      </c>
      <c r="NT537" s="143">
        <v>0</v>
      </c>
      <c r="NU537" s="143">
        <v>0</v>
      </c>
      <c r="NV537" s="143">
        <v>0</v>
      </c>
      <c r="NW537" s="143">
        <v>46.323103647944414</v>
      </c>
      <c r="NX537" s="143">
        <v>0</v>
      </c>
      <c r="NY537" s="143">
        <v>0</v>
      </c>
      <c r="NZ537" s="143">
        <v>92.646207295888829</v>
      </c>
      <c r="OA537" s="143">
        <v>46.323103647944414</v>
      </c>
      <c r="OB537" s="143">
        <v>0</v>
      </c>
      <c r="OC537" s="143">
        <v>0</v>
      </c>
      <c r="OD537" s="143">
        <v>46.323103647944414</v>
      </c>
      <c r="OE537" s="143">
        <v>0</v>
      </c>
      <c r="OF537" s="143">
        <v>46.323103647944414</v>
      </c>
      <c r="OG537" s="143">
        <v>0</v>
      </c>
      <c r="OH537" s="143">
        <v>0</v>
      </c>
      <c r="OI537" s="143">
        <v>0</v>
      </c>
      <c r="OJ537" s="143">
        <v>0</v>
      </c>
      <c r="OK537" s="143">
        <v>0</v>
      </c>
      <c r="OL537" s="143">
        <v>370.58482918355531</v>
      </c>
      <c r="OM537" s="143">
        <v>46.323103647944414</v>
      </c>
      <c r="ON537" s="143">
        <v>46.323103647944414</v>
      </c>
    </row>
    <row r="538" spans="1:404" ht="20.25" customHeight="1">
      <c r="A538" s="25">
        <v>40444</v>
      </c>
      <c r="B538" s="26" t="s">
        <v>300</v>
      </c>
      <c r="C538" s="27">
        <v>1</v>
      </c>
      <c r="D538" s="14">
        <v>-3.3671799999999998</v>
      </c>
      <c r="E538" s="23">
        <v>-60.246070000000003</v>
      </c>
      <c r="F538" s="11" t="s">
        <v>16</v>
      </c>
      <c r="G538" s="13">
        <v>11</v>
      </c>
      <c r="H538" s="11" t="s">
        <v>20</v>
      </c>
      <c r="I538" s="12" t="s">
        <v>20</v>
      </c>
      <c r="J538" s="12" t="s">
        <v>16</v>
      </c>
      <c r="K538" s="24" t="s">
        <v>636</v>
      </c>
      <c r="L538" s="136">
        <v>1</v>
      </c>
      <c r="M538" s="28">
        <v>0.5</v>
      </c>
      <c r="N538" s="28">
        <v>0.3</v>
      </c>
      <c r="O538" s="28">
        <v>29.63</v>
      </c>
      <c r="P538" s="28">
        <v>67</v>
      </c>
      <c r="Q538" s="28">
        <v>0.36</v>
      </c>
      <c r="R538" s="28">
        <v>108.9</v>
      </c>
      <c r="S538" s="28">
        <v>8.2899999999999991</v>
      </c>
      <c r="T538" s="28">
        <v>14.2</v>
      </c>
      <c r="U538" s="28">
        <v>3.3</v>
      </c>
      <c r="V538" s="21" t="s">
        <v>15</v>
      </c>
      <c r="W538" s="28">
        <v>8.41</v>
      </c>
      <c r="X538" s="28">
        <v>6.77</v>
      </c>
      <c r="Y538" s="28">
        <v>6.73</v>
      </c>
      <c r="Z538" s="28">
        <v>40</v>
      </c>
      <c r="AA538" s="28">
        <v>32.33</v>
      </c>
      <c r="AB538" s="29" t="s">
        <v>15</v>
      </c>
      <c r="AC538" s="28">
        <v>11.53</v>
      </c>
      <c r="AD538" s="20" t="s">
        <v>1895</v>
      </c>
      <c r="AE538" s="178" t="s">
        <v>1900</v>
      </c>
      <c r="AF538" s="28">
        <v>1.39</v>
      </c>
      <c r="AG538" s="28">
        <v>7.0000000000000001E-3</v>
      </c>
      <c r="AH538" s="28">
        <v>5.2</v>
      </c>
      <c r="AI538" s="205">
        <v>7.93</v>
      </c>
      <c r="AJ538" s="28">
        <v>1.35</v>
      </c>
      <c r="AK538" s="28">
        <v>2.38</v>
      </c>
      <c r="AL538" s="28">
        <v>0.92</v>
      </c>
      <c r="AM538" s="242">
        <v>1.4450093658014449E-2</v>
      </c>
      <c r="AN538" s="28">
        <v>1.88</v>
      </c>
      <c r="AO538" s="205">
        <v>62.056985422529443</v>
      </c>
      <c r="AP538" s="205">
        <v>4.6177823503810007</v>
      </c>
      <c r="AQ538" s="217">
        <f t="shared" si="156"/>
        <v>66.674767772910442</v>
      </c>
      <c r="AR538" s="261">
        <f t="shared" si="163"/>
        <v>0.93074168077931907</v>
      </c>
      <c r="AS538" s="205">
        <v>10.748351492735241</v>
      </c>
      <c r="AT538" s="29" t="s">
        <v>15</v>
      </c>
      <c r="AU538" s="29" t="s">
        <v>15</v>
      </c>
      <c r="AV538" s="29" t="s">
        <v>15</v>
      </c>
      <c r="AW538" s="204">
        <f t="shared" si="164"/>
        <v>0.80107453254953231</v>
      </c>
      <c r="AX538" s="28">
        <v>0.25</v>
      </c>
      <c r="AY538" s="52" t="s">
        <v>15</v>
      </c>
      <c r="AZ538" s="52" t="s">
        <v>15</v>
      </c>
      <c r="BA538" s="28">
        <v>0.25</v>
      </c>
      <c r="BB538" s="248">
        <f t="shared" si="159"/>
        <v>6.8618857901726421E-2</v>
      </c>
      <c r="BC538" s="28">
        <v>0.21875</v>
      </c>
      <c r="BD538" s="206">
        <v>6.9230769230769233E-3</v>
      </c>
      <c r="BE538" s="206">
        <v>66.971028698026487</v>
      </c>
      <c r="BF538" s="206">
        <f t="shared" si="160"/>
        <v>20.218329822161003</v>
      </c>
      <c r="BG538" s="217" t="s">
        <v>15</v>
      </c>
      <c r="BH538" s="21" t="s">
        <v>15</v>
      </c>
      <c r="BI538" s="29" t="s">
        <v>15</v>
      </c>
      <c r="BJ538" s="309">
        <v>13.888640000000001</v>
      </c>
      <c r="BK538" s="309">
        <v>151000100</v>
      </c>
      <c r="BL538" s="309">
        <v>89016300</v>
      </c>
      <c r="BM538" s="309">
        <v>0.81512960000000001</v>
      </c>
      <c r="BN538" s="309">
        <v>7.0203370000000001E-2</v>
      </c>
      <c r="BO538" s="309">
        <v>5.6605429999999998E-2</v>
      </c>
      <c r="BP538" s="309">
        <v>5.254818E-2</v>
      </c>
      <c r="BQ538" s="309">
        <v>1.807068E-3</v>
      </c>
      <c r="BR538" s="309">
        <v>3.7062449999999999E-3</v>
      </c>
      <c r="BS538" s="136">
        <v>13.7812306880951</v>
      </c>
      <c r="BT538" s="136">
        <v>3.7384033203125E-4</v>
      </c>
      <c r="BU538" s="309">
        <v>-1.5226388004885301E-5</v>
      </c>
      <c r="BV538" s="309">
        <v>-1.5511402738421799E-5</v>
      </c>
      <c r="BW538" s="309">
        <v>2.1761905548034501E-5</v>
      </c>
      <c r="BX538" s="136">
        <v>45.531257222683799</v>
      </c>
      <c r="BY538" s="136">
        <v>8.8891259478773996</v>
      </c>
      <c r="BZ538" s="136">
        <v>3.5438065018464399E-3</v>
      </c>
      <c r="CA538" s="136">
        <v>4.5770877320497104E-3</v>
      </c>
      <c r="CB538" s="136">
        <v>56925.415036238301</v>
      </c>
      <c r="CC538" s="136">
        <v>948.08176703792799</v>
      </c>
      <c r="CD538" s="136">
        <v>131.60934432288201</v>
      </c>
      <c r="CE538" s="136">
        <v>0</v>
      </c>
      <c r="CF538" s="136">
        <v>59.388838</v>
      </c>
      <c r="CG538" s="136">
        <v>105.24445299999999</v>
      </c>
      <c r="CH538" s="136">
        <v>24.6</v>
      </c>
      <c r="CI538" s="136">
        <v>28.009655172413801</v>
      </c>
      <c r="CJ538" s="136">
        <v>28.5180055401662</v>
      </c>
      <c r="CK538" s="136">
        <v>0.1764</v>
      </c>
      <c r="CL538" s="136">
        <v>16.308</v>
      </c>
      <c r="CM538" s="136">
        <v>36.309600000000003</v>
      </c>
      <c r="CN538" s="136">
        <v>0</v>
      </c>
      <c r="CO538" s="136">
        <v>32011.073873000001</v>
      </c>
      <c r="CP538" s="136">
        <v>82900.594412999897</v>
      </c>
      <c r="CQ538" s="136">
        <v>86</v>
      </c>
      <c r="CR538" s="136">
        <v>72.289655172413802</v>
      </c>
      <c r="CS538" s="136">
        <v>71.3573407202216</v>
      </c>
      <c r="CT538" s="136">
        <v>1003.9</v>
      </c>
      <c r="CU538" s="136">
        <v>1004.70137931035</v>
      </c>
      <c r="CV538" s="136">
        <v>1004.85983379501</v>
      </c>
      <c r="CW538" s="136">
        <v>1.1000000000000001</v>
      </c>
      <c r="CX538" s="136">
        <v>1.5737931034482799</v>
      </c>
      <c r="CY538" s="136">
        <v>1.6775623268698101</v>
      </c>
      <c r="CZ538" s="136">
        <v>74</v>
      </c>
      <c r="DA538" s="136">
        <v>128.420689655172</v>
      </c>
      <c r="DB538" s="136">
        <v>139.36842105263199</v>
      </c>
      <c r="DC538" s="136">
        <v>0</v>
      </c>
      <c r="DD538" s="136">
        <v>3349.15</v>
      </c>
      <c r="DE538" s="136">
        <v>8701.0249999999996</v>
      </c>
      <c r="DF538" s="136">
        <v>0</v>
      </c>
      <c r="DG538" s="136">
        <v>29661.25</v>
      </c>
      <c r="DH538" s="136">
        <v>76453.675000000003</v>
      </c>
      <c r="DI538" s="136">
        <v>446.1</v>
      </c>
      <c r="DJ538" s="136">
        <v>65530.675000000003</v>
      </c>
      <c r="DK538" s="136">
        <v>164375.22500000001</v>
      </c>
      <c r="DL538" s="136">
        <v>424.07499999999999</v>
      </c>
      <c r="DM538" s="136">
        <v>61879.8</v>
      </c>
      <c r="DN538" s="136">
        <v>153021.17499999999</v>
      </c>
      <c r="DO538" s="136">
        <v>0</v>
      </c>
      <c r="DP538" s="136">
        <v>1716.5619999999999</v>
      </c>
      <c r="DQ538" s="136">
        <v>4329.5360000000001</v>
      </c>
      <c r="DR538" s="136">
        <v>0</v>
      </c>
      <c r="DS538" s="136">
        <v>50.031999999999996</v>
      </c>
      <c r="DT538" s="136">
        <v>123.63</v>
      </c>
      <c r="DU538" s="136">
        <v>0</v>
      </c>
      <c r="DV538" s="136">
        <v>259.57499999999999</v>
      </c>
      <c r="DW538" s="136">
        <v>640.75</v>
      </c>
      <c r="DX538" s="136">
        <v>0</v>
      </c>
      <c r="DY538" s="136">
        <v>2748.6</v>
      </c>
      <c r="DZ538" s="136">
        <v>10356.275</v>
      </c>
      <c r="EA538" s="136">
        <v>0</v>
      </c>
      <c r="EB538" s="136">
        <v>10880.525</v>
      </c>
      <c r="EC538" s="136">
        <v>24624.75</v>
      </c>
      <c r="ED538" s="143">
        <v>0</v>
      </c>
      <c r="EE538" s="143">
        <v>0</v>
      </c>
      <c r="EF538" s="143">
        <v>0</v>
      </c>
      <c r="EG538" s="143">
        <v>0</v>
      </c>
      <c r="EH538" s="143">
        <v>45.29370134465676</v>
      </c>
      <c r="EI538" s="143">
        <v>0</v>
      </c>
      <c r="EJ538" s="143">
        <v>0</v>
      </c>
      <c r="EK538" s="143">
        <v>0</v>
      </c>
      <c r="EL538" s="143">
        <v>0</v>
      </c>
      <c r="EM538" s="143">
        <v>4167.0205237084219</v>
      </c>
      <c r="EN538" s="143">
        <v>0</v>
      </c>
      <c r="EO538" s="143">
        <v>0</v>
      </c>
      <c r="EP538" s="143">
        <v>0</v>
      </c>
      <c r="EQ538" s="147">
        <v>0</v>
      </c>
      <c r="ER538" s="143">
        <v>0</v>
      </c>
      <c r="ES538" s="143">
        <v>0</v>
      </c>
      <c r="ET538" s="143">
        <v>0</v>
      </c>
      <c r="EU538" s="143">
        <v>0</v>
      </c>
      <c r="EV538" s="143">
        <v>0</v>
      </c>
      <c r="EW538" s="143">
        <v>0</v>
      </c>
      <c r="EX538" s="143">
        <v>0</v>
      </c>
      <c r="EY538" s="143">
        <v>0</v>
      </c>
      <c r="EZ538" s="143">
        <v>0</v>
      </c>
      <c r="FA538" s="143">
        <v>0</v>
      </c>
      <c r="FB538" s="143">
        <v>0</v>
      </c>
      <c r="FC538" s="143">
        <v>0</v>
      </c>
      <c r="FD538" s="143">
        <v>0</v>
      </c>
      <c r="FE538" s="143">
        <v>0</v>
      </c>
      <c r="FF538" s="143">
        <v>0</v>
      </c>
      <c r="FG538" s="143">
        <v>0</v>
      </c>
      <c r="FH538" s="143">
        <v>0</v>
      </c>
      <c r="FI538" s="143">
        <v>0</v>
      </c>
      <c r="FJ538" s="143">
        <v>0</v>
      </c>
      <c r="FK538" s="143">
        <v>0</v>
      </c>
      <c r="FL538" s="143">
        <v>0</v>
      </c>
      <c r="FM538" s="143">
        <v>0</v>
      </c>
      <c r="FN538" s="143">
        <v>0</v>
      </c>
      <c r="FO538" s="143">
        <v>45.29370134465676</v>
      </c>
      <c r="FP538" s="143">
        <v>0</v>
      </c>
      <c r="FQ538" s="143">
        <v>0</v>
      </c>
      <c r="FR538" s="143">
        <v>0</v>
      </c>
      <c r="FS538" s="143">
        <v>0</v>
      </c>
      <c r="FT538" s="143">
        <v>0</v>
      </c>
      <c r="FU538" s="143">
        <v>0</v>
      </c>
      <c r="FV538" s="143">
        <v>0</v>
      </c>
      <c r="FW538" s="143">
        <v>0</v>
      </c>
      <c r="FX538" s="143">
        <v>181.17480537862704</v>
      </c>
      <c r="FY538" s="143">
        <v>0</v>
      </c>
      <c r="FZ538" s="143">
        <v>0</v>
      </c>
      <c r="GA538" s="143">
        <v>0</v>
      </c>
      <c r="GB538" s="143">
        <v>407.64331210191079</v>
      </c>
      <c r="GC538" s="143">
        <v>0</v>
      </c>
      <c r="GD538" s="143">
        <v>0</v>
      </c>
      <c r="GE538" s="143">
        <v>0</v>
      </c>
      <c r="GF538" s="143">
        <v>0</v>
      </c>
      <c r="GG538" s="143">
        <v>0</v>
      </c>
      <c r="GH538" s="143">
        <v>0</v>
      </c>
      <c r="GI538" s="143">
        <v>0</v>
      </c>
      <c r="GJ538" s="143">
        <v>0</v>
      </c>
      <c r="GK538" s="143">
        <v>0</v>
      </c>
      <c r="GL538" s="143">
        <v>0</v>
      </c>
      <c r="GM538" s="143">
        <v>0</v>
      </c>
      <c r="GN538" s="143">
        <v>0</v>
      </c>
      <c r="GO538" s="143">
        <v>0</v>
      </c>
      <c r="GP538" s="143">
        <v>0</v>
      </c>
      <c r="GQ538" s="143">
        <v>0</v>
      </c>
      <c r="GR538" s="143">
        <v>0</v>
      </c>
      <c r="GS538" s="143">
        <v>271.76220806794055</v>
      </c>
      <c r="GT538" s="143">
        <v>0</v>
      </c>
      <c r="GU538" s="143">
        <v>0</v>
      </c>
      <c r="GV538" s="143">
        <v>0</v>
      </c>
      <c r="GW538" s="143">
        <v>0</v>
      </c>
      <c r="GX538" s="143">
        <v>0</v>
      </c>
      <c r="GY538" s="143">
        <v>0</v>
      </c>
      <c r="GZ538" s="143">
        <v>90.587402689313521</v>
      </c>
      <c r="HA538" s="143">
        <v>0</v>
      </c>
      <c r="HB538" s="143">
        <v>0</v>
      </c>
      <c r="HC538" s="143">
        <v>0</v>
      </c>
      <c r="HD538" s="143">
        <v>0</v>
      </c>
      <c r="HE538" s="143">
        <v>181.17480537862704</v>
      </c>
      <c r="HF538" s="143">
        <v>0</v>
      </c>
      <c r="HG538" s="143">
        <v>0</v>
      </c>
      <c r="HH538" s="143">
        <v>0</v>
      </c>
      <c r="HI538" s="143">
        <v>0</v>
      </c>
      <c r="HJ538" s="143">
        <v>0</v>
      </c>
      <c r="HK538" s="143">
        <v>543.5244161358811</v>
      </c>
      <c r="HL538" s="143">
        <v>0</v>
      </c>
      <c r="HM538" s="143">
        <v>0</v>
      </c>
      <c r="HN538" s="143">
        <v>1177.6362349610756</v>
      </c>
      <c r="HO538" s="143">
        <v>0</v>
      </c>
      <c r="HP538" s="143">
        <v>0</v>
      </c>
      <c r="HQ538" s="143">
        <v>0</v>
      </c>
      <c r="HR538" s="143">
        <v>0</v>
      </c>
      <c r="HS538" s="143">
        <v>90.587402689313521</v>
      </c>
      <c r="HT538" s="143">
        <v>0</v>
      </c>
      <c r="HU538" s="143">
        <v>0</v>
      </c>
      <c r="HV538" s="143">
        <v>0</v>
      </c>
      <c r="HW538" s="143">
        <v>0</v>
      </c>
      <c r="HX538" s="143">
        <v>0</v>
      </c>
      <c r="HY538" s="143">
        <v>0</v>
      </c>
      <c r="HZ538" s="143">
        <v>0</v>
      </c>
      <c r="IA538" s="143">
        <v>0</v>
      </c>
      <c r="IB538" s="143">
        <v>0</v>
      </c>
      <c r="IC538" s="143">
        <v>0</v>
      </c>
      <c r="ID538" s="143">
        <v>135.88110403397027</v>
      </c>
      <c r="IE538" s="143">
        <v>0</v>
      </c>
      <c r="IF538" s="143">
        <v>0</v>
      </c>
      <c r="IG538" s="143">
        <v>181.17480537862704</v>
      </c>
      <c r="IH538" s="143">
        <v>0</v>
      </c>
      <c r="II538" s="143">
        <v>0</v>
      </c>
      <c r="IJ538" s="143">
        <v>0</v>
      </c>
      <c r="IK538" s="143">
        <v>0</v>
      </c>
      <c r="IL538" s="143">
        <v>0</v>
      </c>
      <c r="IM538" s="143">
        <v>0</v>
      </c>
      <c r="IN538" s="143">
        <v>0</v>
      </c>
      <c r="IO538" s="143">
        <v>0</v>
      </c>
      <c r="IP538" s="143">
        <v>0</v>
      </c>
      <c r="IQ538" s="143">
        <v>0</v>
      </c>
      <c r="IR538" s="143">
        <v>0</v>
      </c>
      <c r="IS538" s="143">
        <v>0</v>
      </c>
      <c r="IT538" s="143">
        <v>0</v>
      </c>
      <c r="IU538" s="143">
        <v>0</v>
      </c>
      <c r="IV538" s="143">
        <v>0</v>
      </c>
      <c r="IW538" s="143">
        <v>0</v>
      </c>
      <c r="IX538" s="143">
        <v>0</v>
      </c>
      <c r="IY538" s="143">
        <v>0</v>
      </c>
      <c r="IZ538" s="143">
        <v>0</v>
      </c>
      <c r="JA538" s="143">
        <v>90.587402689313521</v>
      </c>
      <c r="JB538" s="143">
        <v>0</v>
      </c>
      <c r="JC538" s="143">
        <v>0</v>
      </c>
      <c r="JD538" s="143">
        <v>0</v>
      </c>
      <c r="JE538" s="143">
        <v>0</v>
      </c>
      <c r="JF538" s="143">
        <v>0</v>
      </c>
      <c r="JG538" s="143">
        <v>0</v>
      </c>
      <c r="JH538" s="143">
        <v>317.05590941259732</v>
      </c>
      <c r="JI538" s="143">
        <v>0</v>
      </c>
      <c r="JJ538" s="143">
        <v>181.17480537862704</v>
      </c>
      <c r="JK538" s="143">
        <v>0</v>
      </c>
      <c r="JL538" s="143">
        <v>0</v>
      </c>
      <c r="JM538" s="143">
        <v>0</v>
      </c>
      <c r="JN538" s="143">
        <v>0</v>
      </c>
      <c r="JO538" s="143">
        <v>0</v>
      </c>
      <c r="JP538" s="143">
        <v>45.29370134465676</v>
      </c>
      <c r="JQ538" s="143">
        <v>0</v>
      </c>
      <c r="JR538" s="143">
        <v>0</v>
      </c>
      <c r="JS538" s="143">
        <v>0</v>
      </c>
      <c r="JT538" s="143">
        <v>0</v>
      </c>
      <c r="JU538" s="143">
        <v>0</v>
      </c>
      <c r="JV538" s="143">
        <v>0</v>
      </c>
      <c r="JW538" s="143">
        <v>3125.2653927813162</v>
      </c>
      <c r="JX538" s="143">
        <v>0</v>
      </c>
      <c r="JY538" s="143">
        <v>0</v>
      </c>
      <c r="JZ538" s="143">
        <v>0</v>
      </c>
      <c r="KA538" s="143">
        <v>4801.1323425336159</v>
      </c>
      <c r="KB538" s="143">
        <v>0</v>
      </c>
      <c r="KC538" s="143">
        <v>0</v>
      </c>
      <c r="KD538" s="143">
        <v>0</v>
      </c>
      <c r="KE538" s="143">
        <v>0</v>
      </c>
      <c r="KF538" s="143">
        <v>0</v>
      </c>
      <c r="KG538" s="143">
        <v>317.05590941259732</v>
      </c>
      <c r="KH538" s="143">
        <v>0</v>
      </c>
      <c r="KI538" s="143">
        <v>0</v>
      </c>
      <c r="KJ538" s="143">
        <v>271.76220806794055</v>
      </c>
      <c r="KK538" s="143">
        <v>5571.1252653927813</v>
      </c>
      <c r="KL538" s="143">
        <v>2762.9157820240621</v>
      </c>
      <c r="KM538" s="143">
        <v>2672.3283793347487</v>
      </c>
      <c r="KN538" s="143">
        <v>0</v>
      </c>
      <c r="KO538" s="143">
        <v>1947.6291578202406</v>
      </c>
      <c r="KP538" s="143">
        <v>0</v>
      </c>
      <c r="KQ538" s="143">
        <v>0</v>
      </c>
      <c r="KR538" s="143">
        <v>0</v>
      </c>
      <c r="KS538" s="143">
        <v>0</v>
      </c>
      <c r="KT538" s="143">
        <v>0</v>
      </c>
      <c r="KU538" s="143">
        <v>0</v>
      </c>
      <c r="KV538" s="143">
        <v>0</v>
      </c>
      <c r="KW538" s="143">
        <v>0</v>
      </c>
      <c r="KX538" s="143">
        <v>0</v>
      </c>
      <c r="KY538" s="143">
        <v>0</v>
      </c>
      <c r="KZ538" s="143">
        <v>45.29370134465676</v>
      </c>
      <c r="LA538" s="143">
        <v>135.88110403397027</v>
      </c>
      <c r="LB538" s="143">
        <v>0</v>
      </c>
      <c r="LC538" s="143">
        <v>0</v>
      </c>
      <c r="LD538" s="143">
        <v>135.88110403397027</v>
      </c>
      <c r="LE538" s="143">
        <v>4438.7827317763622</v>
      </c>
      <c r="LF538" s="143">
        <v>0</v>
      </c>
      <c r="LG538" s="143">
        <v>0</v>
      </c>
      <c r="LH538" s="143">
        <v>0</v>
      </c>
      <c r="LI538" s="143">
        <v>0</v>
      </c>
      <c r="LJ538" s="143">
        <v>45.29370134465676</v>
      </c>
      <c r="LK538" s="143">
        <v>0</v>
      </c>
      <c r="LL538" s="144">
        <v>0</v>
      </c>
      <c r="LM538" s="143">
        <v>0</v>
      </c>
      <c r="LN538" s="143">
        <v>0</v>
      </c>
      <c r="LO538" s="143">
        <v>45.29370134465676</v>
      </c>
      <c r="LP538" s="143">
        <v>0</v>
      </c>
      <c r="LQ538" s="143">
        <v>45.29370134465676</v>
      </c>
      <c r="LR538" s="143">
        <v>0</v>
      </c>
      <c r="LS538" s="143">
        <v>0</v>
      </c>
      <c r="LT538" s="143">
        <v>0</v>
      </c>
      <c r="LU538" s="143">
        <v>0</v>
      </c>
      <c r="LV538" s="143">
        <v>45.29370134465676</v>
      </c>
      <c r="LW538" s="143">
        <v>0</v>
      </c>
      <c r="LX538" s="143">
        <v>181.17480537862704</v>
      </c>
      <c r="LY538" s="143">
        <v>0</v>
      </c>
      <c r="LZ538" s="143">
        <v>0</v>
      </c>
      <c r="MA538" s="143">
        <v>0</v>
      </c>
      <c r="MB538" s="143">
        <v>0</v>
      </c>
      <c r="MC538" s="143">
        <v>0</v>
      </c>
      <c r="MD538" s="143">
        <v>0</v>
      </c>
      <c r="ME538" s="143">
        <v>0</v>
      </c>
      <c r="MF538" s="143">
        <v>0</v>
      </c>
      <c r="MG538" s="143">
        <v>90.587402689313521</v>
      </c>
      <c r="MH538" s="143">
        <v>0</v>
      </c>
      <c r="MI538" s="143">
        <v>0</v>
      </c>
      <c r="MJ538" s="143">
        <v>271.76220806794055</v>
      </c>
      <c r="MK538" s="143">
        <v>0</v>
      </c>
      <c r="ML538" s="143">
        <v>0</v>
      </c>
      <c r="MM538" s="143">
        <v>0</v>
      </c>
      <c r="MN538" s="143">
        <v>0</v>
      </c>
      <c r="MO538" s="143">
        <v>45.29370134465676</v>
      </c>
      <c r="MP538" s="143">
        <v>0</v>
      </c>
      <c r="MQ538" s="143">
        <v>90.587402689313521</v>
      </c>
      <c r="MR538" s="143">
        <v>0</v>
      </c>
      <c r="MS538" s="143">
        <v>0</v>
      </c>
      <c r="MT538" s="143">
        <v>45.29370134465676</v>
      </c>
      <c r="MU538" s="143">
        <v>0</v>
      </c>
      <c r="MV538" s="143">
        <v>0</v>
      </c>
      <c r="MW538" s="143">
        <v>45.29370134465676</v>
      </c>
      <c r="MX538" s="143">
        <v>45.29370134465676</v>
      </c>
      <c r="MY538" s="143">
        <v>45.29370134465676</v>
      </c>
      <c r="MZ538" s="143">
        <v>0</v>
      </c>
      <c r="NA538" s="143">
        <v>0</v>
      </c>
      <c r="NB538" s="143">
        <v>0</v>
      </c>
      <c r="NC538" s="143">
        <v>0</v>
      </c>
      <c r="ND538" s="143">
        <v>0</v>
      </c>
      <c r="NE538" s="143">
        <v>0</v>
      </c>
      <c r="NF538" s="143">
        <v>0</v>
      </c>
      <c r="NG538" s="143">
        <v>0</v>
      </c>
      <c r="NH538" s="143">
        <v>0</v>
      </c>
      <c r="NI538" s="143">
        <v>0</v>
      </c>
      <c r="NJ538" s="143">
        <v>0</v>
      </c>
      <c r="NK538" s="143">
        <v>0</v>
      </c>
      <c r="NL538" s="143">
        <v>0</v>
      </c>
      <c r="NM538" s="143">
        <v>0</v>
      </c>
      <c r="NN538" s="143">
        <v>0</v>
      </c>
      <c r="NO538" s="143">
        <v>0</v>
      </c>
      <c r="NP538" s="143">
        <v>0</v>
      </c>
      <c r="NQ538" s="143">
        <v>0</v>
      </c>
      <c r="NR538" s="143">
        <v>0</v>
      </c>
      <c r="NS538" s="143">
        <v>0</v>
      </c>
      <c r="NT538" s="143">
        <v>0</v>
      </c>
      <c r="NU538" s="143">
        <v>0</v>
      </c>
      <c r="NV538" s="143">
        <v>0</v>
      </c>
      <c r="NW538" s="143">
        <v>45.29370134465676</v>
      </c>
      <c r="NX538" s="143">
        <v>0</v>
      </c>
      <c r="NY538" s="143">
        <v>45.29370134465676</v>
      </c>
      <c r="NZ538" s="143">
        <v>0</v>
      </c>
      <c r="OA538" s="143">
        <v>0</v>
      </c>
      <c r="OB538" s="143">
        <v>45.29370134465676</v>
      </c>
      <c r="OC538" s="143">
        <v>0</v>
      </c>
      <c r="OD538" s="143">
        <v>0</v>
      </c>
      <c r="OE538" s="143">
        <v>90.587402689313521</v>
      </c>
      <c r="OF538" s="143">
        <v>0</v>
      </c>
      <c r="OG538" s="143">
        <v>0</v>
      </c>
      <c r="OH538" s="143">
        <v>0</v>
      </c>
      <c r="OI538" s="143">
        <v>0</v>
      </c>
      <c r="OJ538" s="143">
        <v>0</v>
      </c>
      <c r="OK538" s="143">
        <v>0</v>
      </c>
      <c r="OL538" s="143">
        <v>45.29370134465676</v>
      </c>
      <c r="OM538" s="143">
        <v>45.29370134465676</v>
      </c>
      <c r="ON538" s="143">
        <v>45.29370134465676</v>
      </c>
    </row>
    <row r="539" spans="1:404" ht="20.25" customHeight="1">
      <c r="A539" s="25">
        <v>40567</v>
      </c>
      <c r="B539" s="26" t="s">
        <v>57</v>
      </c>
      <c r="C539" s="27">
        <v>1</v>
      </c>
      <c r="D539" s="14">
        <v>-3.46591</v>
      </c>
      <c r="E539" s="23">
        <v>-60.288460000000001</v>
      </c>
      <c r="F539" s="11" t="s">
        <v>12</v>
      </c>
      <c r="G539" s="13">
        <v>2</v>
      </c>
      <c r="H539" s="11" t="s">
        <v>109</v>
      </c>
      <c r="I539" s="12" t="s">
        <v>648</v>
      </c>
      <c r="J539" s="12" t="s">
        <v>1930</v>
      </c>
      <c r="K539" s="24" t="s">
        <v>646</v>
      </c>
      <c r="L539" s="136">
        <v>1</v>
      </c>
      <c r="M539" s="28">
        <v>4</v>
      </c>
      <c r="N539" s="28">
        <v>0.56000000000000005</v>
      </c>
      <c r="O539" s="28">
        <v>29.97</v>
      </c>
      <c r="P539" s="28">
        <v>56</v>
      </c>
      <c r="Q539" s="28">
        <v>0.5</v>
      </c>
      <c r="R539" s="335">
        <v>116.6</v>
      </c>
      <c r="S539" s="335">
        <v>8.74</v>
      </c>
      <c r="T539" s="204" t="s">
        <v>15</v>
      </c>
      <c r="U539" s="204" t="s">
        <v>15</v>
      </c>
      <c r="V539" s="335">
        <v>25.5</v>
      </c>
      <c r="W539" s="28">
        <v>6.66</v>
      </c>
      <c r="X539" s="205">
        <v>2.3848214200000002</v>
      </c>
      <c r="Y539" s="29" t="s">
        <v>15</v>
      </c>
      <c r="Z539" s="28">
        <v>33.4</v>
      </c>
      <c r="AA539" s="29" t="s">
        <v>15</v>
      </c>
      <c r="AB539" s="29" t="s">
        <v>15</v>
      </c>
      <c r="AC539" s="29" t="s">
        <v>15</v>
      </c>
      <c r="AD539" s="20" t="s">
        <v>1895</v>
      </c>
      <c r="AE539" s="178" t="s">
        <v>1900</v>
      </c>
      <c r="AF539" s="28">
        <v>0.59</v>
      </c>
      <c r="AG539" s="28" t="s">
        <v>1900</v>
      </c>
      <c r="AH539" s="28">
        <v>2.0699999999999998</v>
      </c>
      <c r="AI539" s="205">
        <v>5.46</v>
      </c>
      <c r="AJ539" s="28">
        <v>0.86</v>
      </c>
      <c r="AK539" s="28">
        <v>2.9</v>
      </c>
      <c r="AL539" s="28">
        <v>0.92</v>
      </c>
      <c r="AM539" s="205">
        <v>3.7538750997641244</v>
      </c>
      <c r="AN539" s="29" t="s">
        <v>15</v>
      </c>
      <c r="AO539" s="205">
        <v>8.9770050963163097</v>
      </c>
      <c r="AP539" s="205">
        <v>2.0963260253702534</v>
      </c>
      <c r="AQ539" s="217">
        <f t="shared" si="156"/>
        <v>11.073331121686563</v>
      </c>
      <c r="AR539" s="261">
        <f t="shared" si="163"/>
        <v>0.81068695568357896</v>
      </c>
      <c r="AS539" s="205">
        <v>3.2251309028551143</v>
      </c>
      <c r="AT539" s="28">
        <v>7.1401838900000003</v>
      </c>
      <c r="AU539" s="199" t="s">
        <v>15</v>
      </c>
      <c r="AV539" s="28">
        <v>6.4792953400000002</v>
      </c>
      <c r="AW539" s="204">
        <f t="shared" si="164"/>
        <v>208.10479239524031</v>
      </c>
      <c r="AX539" s="28">
        <v>0.93</v>
      </c>
      <c r="AY539" s="28">
        <v>0.53</v>
      </c>
      <c r="AZ539" s="217">
        <f t="shared" ref="AZ539:AZ589" si="165">(AY539*46.005*0.001)/0.304467</f>
        <v>8.0083063189114095E-2</v>
      </c>
      <c r="BA539" s="28">
        <v>0.4</v>
      </c>
      <c r="BB539" s="248">
        <f t="shared" si="159"/>
        <v>0.10979017264276229</v>
      </c>
      <c r="BC539" s="28">
        <v>0.09</v>
      </c>
      <c r="BD539" s="206">
        <f t="shared" ref="BD539:BD602" si="166">(BC539*94.9698*0.001)/0.3261</f>
        <v>2.621061637534499E-2</v>
      </c>
      <c r="BE539" s="28">
        <v>17.28</v>
      </c>
      <c r="BF539" s="206">
        <f t="shared" si="160"/>
        <v>5.2167742696960762</v>
      </c>
      <c r="BG539" s="217">
        <f>(BA539+AY539+AW539)*14.0067*0.001</f>
        <v>2.9278876266424128</v>
      </c>
      <c r="BH539" s="30" t="s">
        <v>15</v>
      </c>
      <c r="BI539" s="30" t="s">
        <v>15</v>
      </c>
      <c r="BJ539" s="309">
        <v>13.753819999999999</v>
      </c>
      <c r="BK539" s="309">
        <v>139249500</v>
      </c>
      <c r="BL539" s="309">
        <v>84372310</v>
      </c>
      <c r="BM539" s="309">
        <v>0.49118230000000002</v>
      </c>
      <c r="BN539" s="309">
        <v>0.16232460000000001</v>
      </c>
      <c r="BO539" s="309">
        <v>0.23624529999999999</v>
      </c>
      <c r="BP539" s="309">
        <v>0.1017004</v>
      </c>
      <c r="BQ539" s="309">
        <v>0</v>
      </c>
      <c r="BR539" s="309">
        <v>8.5475099999999995E-3</v>
      </c>
      <c r="BS539" s="136">
        <v>14.1458811759949</v>
      </c>
      <c r="BT539" s="136">
        <v>0.13392305374145499</v>
      </c>
      <c r="BU539" s="136">
        <v>-5.7155400131464495E-4</v>
      </c>
      <c r="BV539" s="136">
        <v>-3.7917767526577401E-3</v>
      </c>
      <c r="BW539" s="136">
        <v>3.83483904621096E-3</v>
      </c>
      <c r="BX539" s="136">
        <v>81.428045250571799</v>
      </c>
      <c r="BY539" s="136">
        <v>348.95623310599302</v>
      </c>
      <c r="BZ539" s="136">
        <v>3.5438065018464399E-3</v>
      </c>
      <c r="CA539" s="136">
        <v>4.5770877320497104E-3</v>
      </c>
      <c r="CB539" s="136">
        <v>56925.415036238301</v>
      </c>
      <c r="CC539" s="136">
        <v>948.08176703792799</v>
      </c>
      <c r="CD539" s="136">
        <v>131.60934432288201</v>
      </c>
      <c r="CE539" s="136">
        <v>0</v>
      </c>
      <c r="CF539" s="136">
        <v>0.44656099999999999</v>
      </c>
      <c r="CG539" s="136">
        <v>3.5958489999999999</v>
      </c>
      <c r="CH539" s="136">
        <v>23.6</v>
      </c>
      <c r="CI539" s="136">
        <v>26.162758620689701</v>
      </c>
      <c r="CJ539" s="136">
        <v>26.436288088642701</v>
      </c>
      <c r="CK539" s="136">
        <v>0.2268</v>
      </c>
      <c r="CL539" s="136">
        <v>23.468399999999999</v>
      </c>
      <c r="CM539" s="136">
        <v>49.392000000000003</v>
      </c>
      <c r="CN539" s="136">
        <v>28.493055999999999</v>
      </c>
      <c r="CO539" s="136">
        <v>24909.488615999999</v>
      </c>
      <c r="CP539" s="136">
        <v>66156.280838999999</v>
      </c>
      <c r="CQ539" s="136">
        <v>87</v>
      </c>
      <c r="CR539" s="136">
        <v>80.848275862069002</v>
      </c>
      <c r="CS539" s="136">
        <v>80.634349030470901</v>
      </c>
      <c r="CT539" s="136">
        <v>1005.2</v>
      </c>
      <c r="CU539" s="136">
        <v>1003.70827586207</v>
      </c>
      <c r="CV539" s="136">
        <v>1003.73185595568</v>
      </c>
      <c r="CW539" s="136">
        <v>1.3</v>
      </c>
      <c r="CX539" s="136">
        <v>1.9786206896551699</v>
      </c>
      <c r="CY539" s="136">
        <v>1.68310249307479</v>
      </c>
      <c r="CZ539" s="136">
        <v>62</v>
      </c>
      <c r="DA539" s="136">
        <v>117.496551724138</v>
      </c>
      <c r="DB539" s="136">
        <v>116.92520775623299</v>
      </c>
      <c r="DC539" s="136">
        <v>2</v>
      </c>
      <c r="DD539" s="136">
        <v>2638.9</v>
      </c>
      <c r="DE539" s="136">
        <v>6834.5249999999996</v>
      </c>
      <c r="DF539" s="136">
        <v>149.02500000000001</v>
      </c>
      <c r="DG539" s="136">
        <v>23805.325000000001</v>
      </c>
      <c r="DH539" s="136">
        <v>63165.85</v>
      </c>
      <c r="DI539" s="136">
        <v>455.97500000000002</v>
      </c>
      <c r="DJ539" s="136">
        <v>64437.974999999999</v>
      </c>
      <c r="DK539" s="136">
        <v>161268.97500000001</v>
      </c>
      <c r="DL539" s="136">
        <v>407.47500000000002</v>
      </c>
      <c r="DM539" s="136">
        <v>60404.074999999997</v>
      </c>
      <c r="DN539" s="136">
        <v>151392.79999999999</v>
      </c>
      <c r="DO539" s="136">
        <v>8.5</v>
      </c>
      <c r="DP539" s="136">
        <v>1544.335</v>
      </c>
      <c r="DQ539" s="136">
        <v>4072.163</v>
      </c>
      <c r="DR539" s="136">
        <v>9.5000000000000001E-2</v>
      </c>
      <c r="DS539" s="136">
        <v>47.262</v>
      </c>
      <c r="DT539" s="136">
        <v>122.488</v>
      </c>
      <c r="DU539" s="136">
        <v>0.45</v>
      </c>
      <c r="DV539" s="136">
        <v>241.875</v>
      </c>
      <c r="DW539" s="136">
        <v>628.54999999999995</v>
      </c>
      <c r="DX539" s="136">
        <v>13.1</v>
      </c>
      <c r="DY539" s="136">
        <v>1285.625</v>
      </c>
      <c r="DZ539" s="136">
        <v>5830.85</v>
      </c>
      <c r="EA539" s="136">
        <v>57.1</v>
      </c>
      <c r="EB539" s="136">
        <v>10175.4</v>
      </c>
      <c r="EC539" s="136">
        <v>24504.5</v>
      </c>
      <c r="ED539" s="61"/>
    </row>
    <row r="540" spans="1:404" ht="20.25" customHeight="1">
      <c r="A540" s="17">
        <v>40567</v>
      </c>
      <c r="B540" s="18" t="s">
        <v>647</v>
      </c>
      <c r="C540" s="19">
        <v>1</v>
      </c>
      <c r="D540" s="14">
        <v>-3.4975200000000002</v>
      </c>
      <c r="E540" s="15">
        <v>-60.26388</v>
      </c>
      <c r="F540" s="11" t="s">
        <v>12</v>
      </c>
      <c r="G540" s="13">
        <v>1</v>
      </c>
      <c r="H540" s="11" t="s">
        <v>13</v>
      </c>
      <c r="I540" s="12" t="s">
        <v>645</v>
      </c>
      <c r="J540" s="12" t="s">
        <v>1930</v>
      </c>
      <c r="K540" s="16" t="s">
        <v>646</v>
      </c>
      <c r="L540" s="136">
        <v>1</v>
      </c>
      <c r="M540" s="20">
        <v>3.9</v>
      </c>
      <c r="N540" s="20">
        <v>0.4</v>
      </c>
      <c r="O540" s="20">
        <v>28.48</v>
      </c>
      <c r="P540" s="20">
        <v>24</v>
      </c>
      <c r="Q540" s="20">
        <v>0.51</v>
      </c>
      <c r="R540" s="20">
        <v>82.9</v>
      </c>
      <c r="S540" s="20">
        <v>6.44</v>
      </c>
      <c r="T540" s="204" t="s">
        <v>15</v>
      </c>
      <c r="U540" s="204" t="s">
        <v>15</v>
      </c>
      <c r="V540" s="335">
        <v>48.7</v>
      </c>
      <c r="W540" s="20">
        <v>8.1999999999999993</v>
      </c>
      <c r="X540" s="204">
        <v>3.1260393899999999</v>
      </c>
      <c r="Y540" s="21" t="s">
        <v>15</v>
      </c>
      <c r="Z540" s="20">
        <v>64.8</v>
      </c>
      <c r="AA540" s="21" t="s">
        <v>15</v>
      </c>
      <c r="AB540" s="21" t="s">
        <v>15</v>
      </c>
      <c r="AC540" s="21" t="s">
        <v>15</v>
      </c>
      <c r="AD540" s="20" t="s">
        <v>1895</v>
      </c>
      <c r="AE540" s="20">
        <v>0.28999999999999998</v>
      </c>
      <c r="AF540" s="20">
        <v>0.3</v>
      </c>
      <c r="AG540" s="28" t="s">
        <v>1900</v>
      </c>
      <c r="AH540" s="20">
        <v>1.94</v>
      </c>
      <c r="AI540" s="204">
        <v>1.29</v>
      </c>
      <c r="AJ540" s="20">
        <v>0.21</v>
      </c>
      <c r="AK540" s="20">
        <v>1.1399999999999999</v>
      </c>
      <c r="AL540" s="20">
        <v>0.37</v>
      </c>
      <c r="AM540" s="204">
        <v>0.30825062075449577</v>
      </c>
      <c r="AN540" s="21" t="s">
        <v>15</v>
      </c>
      <c r="AO540" s="204">
        <v>10.162172888835359</v>
      </c>
      <c r="AP540" s="204">
        <v>7.169997562500126</v>
      </c>
      <c r="AQ540" s="217">
        <f t="shared" si="156"/>
        <v>17.332170451335486</v>
      </c>
      <c r="AR540" s="261">
        <f t="shared" si="163"/>
        <v>0.58631854085258772</v>
      </c>
      <c r="AS540" s="204">
        <v>2.5587738780725324</v>
      </c>
      <c r="AT540" s="20">
        <v>4.82413486</v>
      </c>
      <c r="AU540" s="29" t="s">
        <v>15</v>
      </c>
      <c r="AV540" s="20">
        <v>6.2484225699999998</v>
      </c>
      <c r="AW540" s="204">
        <f t="shared" si="164"/>
        <v>17.088589719420625</v>
      </c>
      <c r="AX540" s="20">
        <v>4.58</v>
      </c>
      <c r="AY540" s="20">
        <v>0.52</v>
      </c>
      <c r="AZ540" s="217">
        <f t="shared" si="165"/>
        <v>7.8572061996866671E-2</v>
      </c>
      <c r="BA540" s="20">
        <v>4.0599999999999996</v>
      </c>
      <c r="BB540" s="248">
        <f t="shared" si="159"/>
        <v>1.1143702523240373</v>
      </c>
      <c r="BC540" s="20">
        <v>0.65</v>
      </c>
      <c r="BD540" s="206">
        <f t="shared" si="166"/>
        <v>0.18929889604415825</v>
      </c>
      <c r="BE540" s="20">
        <v>1.78</v>
      </c>
      <c r="BF540" s="206">
        <f t="shared" si="160"/>
        <v>0.53737605324415594</v>
      </c>
      <c r="BG540" s="217">
        <f>(BA540+AY540+AW540)*14.0067*0.001</f>
        <v>0.30350543562300886</v>
      </c>
      <c r="BH540" s="22" t="s">
        <v>15</v>
      </c>
      <c r="BI540" s="22" t="s">
        <v>15</v>
      </c>
      <c r="BJ540" s="309">
        <v>13.753819999999999</v>
      </c>
      <c r="BK540" s="309">
        <v>139249500</v>
      </c>
      <c r="BL540" s="309">
        <v>84372310</v>
      </c>
      <c r="BM540" s="309">
        <v>0.49118230000000002</v>
      </c>
      <c r="BN540" s="309">
        <v>0.16232460000000001</v>
      </c>
      <c r="BO540" s="309">
        <v>0.23624529999999999</v>
      </c>
      <c r="BP540" s="309">
        <v>0.1017004</v>
      </c>
      <c r="BQ540" s="309">
        <v>0</v>
      </c>
      <c r="BR540" s="309">
        <v>8.5475099999999995E-3</v>
      </c>
      <c r="BS540" s="136">
        <v>8.8397619724273699</v>
      </c>
      <c r="BT540" s="136">
        <v>4.7526211738586399</v>
      </c>
      <c r="BU540" s="136">
        <v>-1.0885626892559201E-2</v>
      </c>
      <c r="BV540" s="136">
        <v>-1.91468345292378E-3</v>
      </c>
      <c r="BW540" s="136">
        <v>1.3461186666972901E-2</v>
      </c>
      <c r="BX540" s="136">
        <v>9.9757698045174905</v>
      </c>
      <c r="BY540" s="136">
        <v>436.27045628714097</v>
      </c>
      <c r="BZ540" s="136">
        <v>2.7379152168632299E-2</v>
      </c>
      <c r="CA540" s="136">
        <v>2.8621004867796299E-3</v>
      </c>
      <c r="CB540" s="136">
        <v>98824.982161399297</v>
      </c>
      <c r="CC540" s="136">
        <v>1762.5326823058899</v>
      </c>
      <c r="CD540" s="136">
        <v>249.035675276137</v>
      </c>
      <c r="CE540" s="136">
        <v>0</v>
      </c>
      <c r="CF540" s="136">
        <v>0.44656099999999999</v>
      </c>
      <c r="CG540" s="136">
        <v>3.5958489999999999</v>
      </c>
      <c r="CH540" s="136">
        <v>23.6</v>
      </c>
      <c r="CI540" s="136">
        <v>26.189655172413801</v>
      </c>
      <c r="CJ540" s="136">
        <v>26.4357340720222</v>
      </c>
      <c r="CK540" s="136">
        <v>0.2268</v>
      </c>
      <c r="CL540" s="136">
        <v>23.155200000000001</v>
      </c>
      <c r="CM540" s="136">
        <v>49.147199999999998</v>
      </c>
      <c r="CN540" s="136">
        <v>0</v>
      </c>
      <c r="CO540" s="136">
        <v>24880.995559999999</v>
      </c>
      <c r="CP540" s="136">
        <v>66128.156115999998</v>
      </c>
      <c r="CQ540" s="136">
        <v>90</v>
      </c>
      <c r="CR540" s="136">
        <v>80.868965517241406</v>
      </c>
      <c r="CS540" s="136">
        <v>80.670360110803301</v>
      </c>
      <c r="CT540" s="136">
        <v>1004</v>
      </c>
      <c r="CU540" s="136">
        <v>1003.68413793103</v>
      </c>
      <c r="CV540" s="136">
        <v>1003.72493074792</v>
      </c>
      <c r="CW540" s="136">
        <v>1.8</v>
      </c>
      <c r="CX540" s="136">
        <v>1.9627586206896599</v>
      </c>
      <c r="CY540" s="136">
        <v>1.67645429362881</v>
      </c>
      <c r="CZ540" s="136">
        <v>60</v>
      </c>
      <c r="DA540" s="136">
        <v>119.048275862069</v>
      </c>
      <c r="DB540" s="136">
        <v>118.919667590028</v>
      </c>
      <c r="DC540" s="136">
        <v>0</v>
      </c>
      <c r="DD540" s="136">
        <v>2635.5250000000001</v>
      </c>
      <c r="DE540" s="136">
        <v>6832.9750000000004</v>
      </c>
      <c r="DF540" s="136">
        <v>0</v>
      </c>
      <c r="DG540" s="136">
        <v>23647.5</v>
      </c>
      <c r="DH540" s="136">
        <v>63021.175000000003</v>
      </c>
      <c r="DI540" s="136">
        <v>430.125</v>
      </c>
      <c r="DJ540" s="136">
        <v>64452.65</v>
      </c>
      <c r="DK540" s="136">
        <v>161285.17499999999</v>
      </c>
      <c r="DL540" s="136">
        <v>398.2</v>
      </c>
      <c r="DM540" s="136">
        <v>60461.175000000003</v>
      </c>
      <c r="DN540" s="136">
        <v>151420.42499999999</v>
      </c>
      <c r="DO540" s="136">
        <v>0</v>
      </c>
      <c r="DP540" s="136">
        <v>1535.51</v>
      </c>
      <c r="DQ540" s="136">
        <v>4064.0259999999998</v>
      </c>
      <c r="DR540" s="136">
        <v>0</v>
      </c>
      <c r="DS540" s="136">
        <v>47.167000000000002</v>
      </c>
      <c r="DT540" s="136">
        <v>122.396</v>
      </c>
      <c r="DU540" s="136">
        <v>0</v>
      </c>
      <c r="DV540" s="136">
        <v>241.42500000000001</v>
      </c>
      <c r="DW540" s="136">
        <v>628.1</v>
      </c>
      <c r="DX540" s="136">
        <v>0</v>
      </c>
      <c r="DY540" s="136">
        <v>1272.45</v>
      </c>
      <c r="DZ540" s="136">
        <v>5818.125</v>
      </c>
      <c r="EA540" s="136">
        <v>0</v>
      </c>
      <c r="EB540" s="136">
        <v>10114.9</v>
      </c>
      <c r="EC540" s="136">
        <v>24449.45</v>
      </c>
      <c r="ED540" s="61"/>
    </row>
    <row r="541" spans="1:404" ht="20.25" customHeight="1">
      <c r="A541" s="25">
        <v>40567</v>
      </c>
      <c r="B541" s="26" t="s">
        <v>552</v>
      </c>
      <c r="C541" s="27">
        <v>1</v>
      </c>
      <c r="D541" s="14">
        <v>-3.3780199999999998</v>
      </c>
      <c r="E541" s="23">
        <v>-60.269649999999999</v>
      </c>
      <c r="F541" s="11" t="s">
        <v>16</v>
      </c>
      <c r="G541" s="13">
        <v>8</v>
      </c>
      <c r="H541" s="11" t="s">
        <v>83</v>
      </c>
      <c r="I541" s="12" t="s">
        <v>650</v>
      </c>
      <c r="J541" s="12" t="s">
        <v>1930</v>
      </c>
      <c r="K541" s="24" t="s">
        <v>646</v>
      </c>
      <c r="L541" s="136">
        <v>1</v>
      </c>
      <c r="M541" s="28">
        <v>1.5</v>
      </c>
      <c r="N541" s="28">
        <v>0.3</v>
      </c>
      <c r="O541" s="28">
        <v>29.05</v>
      </c>
      <c r="P541" s="28">
        <v>92</v>
      </c>
      <c r="Q541" s="28">
        <v>0.51</v>
      </c>
      <c r="R541" s="335">
        <v>46.8</v>
      </c>
      <c r="S541" s="335">
        <v>3.59</v>
      </c>
      <c r="T541" s="204" t="s">
        <v>15</v>
      </c>
      <c r="U541" s="204" t="s">
        <v>15</v>
      </c>
      <c r="V541" s="335">
        <v>60.2</v>
      </c>
      <c r="W541" s="28">
        <v>6.89</v>
      </c>
      <c r="X541" s="205">
        <v>6.6182104800000001</v>
      </c>
      <c r="Y541" s="29" t="s">
        <v>15</v>
      </c>
      <c r="Z541" s="28">
        <v>58.06</v>
      </c>
      <c r="AA541" s="29" t="s">
        <v>15</v>
      </c>
      <c r="AB541" s="29" t="s">
        <v>15</v>
      </c>
      <c r="AC541" s="29" t="s">
        <v>15</v>
      </c>
      <c r="AD541" s="20" t="s">
        <v>1895</v>
      </c>
      <c r="AE541" s="28">
        <v>0.12</v>
      </c>
      <c r="AF541" s="28">
        <v>1.42</v>
      </c>
      <c r="AG541" s="28" t="s">
        <v>1900</v>
      </c>
      <c r="AH541" s="28">
        <v>2.71</v>
      </c>
      <c r="AI541" s="205">
        <v>6.01</v>
      </c>
      <c r="AJ541" s="28">
        <v>0.76</v>
      </c>
      <c r="AK541" s="28">
        <v>1.89</v>
      </c>
      <c r="AL541" s="28">
        <v>0.4</v>
      </c>
      <c r="AM541" s="205">
        <v>0.30825062075449577</v>
      </c>
      <c r="AN541" s="29" t="s">
        <v>15</v>
      </c>
      <c r="AO541" s="205">
        <v>6.57089272739052</v>
      </c>
      <c r="AP541" s="205">
        <v>4.5169478216145098</v>
      </c>
      <c r="AQ541" s="217">
        <f t="shared" si="156"/>
        <v>11.08784054900503</v>
      </c>
      <c r="AR541" s="261">
        <f t="shared" si="163"/>
        <v>0.59262150265861835</v>
      </c>
      <c r="AS541" s="205">
        <v>0.5036587092665632</v>
      </c>
      <c r="AT541" s="28">
        <v>11.3989157</v>
      </c>
      <c r="AU541" s="199" t="s">
        <v>15</v>
      </c>
      <c r="AV541" s="28">
        <v>6.6907052199999999</v>
      </c>
      <c r="AW541" s="204">
        <f t="shared" si="164"/>
        <v>17.088589719420625</v>
      </c>
      <c r="AX541" s="28">
        <v>0.42</v>
      </c>
      <c r="AY541" s="28">
        <v>0.22</v>
      </c>
      <c r="AZ541" s="217">
        <f t="shared" si="165"/>
        <v>3.324202622944359E-2</v>
      </c>
      <c r="BA541" s="28">
        <v>0.2</v>
      </c>
      <c r="BB541" s="248">
        <f t="shared" si="159"/>
        <v>5.4895086321381147E-2</v>
      </c>
      <c r="BC541" s="28">
        <v>0.18</v>
      </c>
      <c r="BD541" s="206">
        <f t="shared" si="166"/>
        <v>5.2421232750689981E-2</v>
      </c>
      <c r="BE541" s="28">
        <v>20.91</v>
      </c>
      <c r="BF541" s="206">
        <f t="shared" si="160"/>
        <v>6.312659142323203</v>
      </c>
      <c r="BG541" s="217">
        <f>(BA541+AY541+AW541)*14.0067*0.001</f>
        <v>0.24523756362300891</v>
      </c>
      <c r="BH541" s="30" t="s">
        <v>15</v>
      </c>
      <c r="BI541" s="30" t="s">
        <v>15</v>
      </c>
      <c r="BJ541" s="309">
        <v>13.753819999999999</v>
      </c>
      <c r="BK541" s="309">
        <v>139249500</v>
      </c>
      <c r="BL541" s="309">
        <v>84372310</v>
      </c>
      <c r="BM541" s="309">
        <v>0.49118230000000002</v>
      </c>
      <c r="BN541" s="309">
        <v>0.16232460000000001</v>
      </c>
      <c r="BO541" s="309">
        <v>0.23624529999999999</v>
      </c>
      <c r="BP541" s="309">
        <v>0.1017004</v>
      </c>
      <c r="BQ541" s="309">
        <v>0</v>
      </c>
      <c r="BR541" s="309">
        <v>8.5475099999999995E-3</v>
      </c>
      <c r="BS541" s="136">
        <v>13.101918697357201</v>
      </c>
      <c r="BT541" s="136">
        <v>0.48284411430358898</v>
      </c>
      <c r="BU541" s="136">
        <v>6.3525239238515496E-3</v>
      </c>
      <c r="BV541" s="136">
        <v>1.9275717204436701E-3</v>
      </c>
      <c r="BW541" s="136">
        <v>6.6387007245793904E-3</v>
      </c>
      <c r="BX541" s="136">
        <v>16.879580985510099</v>
      </c>
      <c r="BY541" s="136">
        <v>1779.0522906257499</v>
      </c>
      <c r="BZ541" s="136">
        <v>4.9951703553808603E-2</v>
      </c>
      <c r="CA541" s="136">
        <v>3.0779608766732499E-3</v>
      </c>
      <c r="CB541" s="136">
        <v>3141.3266998990498</v>
      </c>
      <c r="CC541" s="136">
        <v>2192.69629290479</v>
      </c>
      <c r="CD541" s="136">
        <v>64.819444244678195</v>
      </c>
      <c r="CE541" s="136">
        <v>0</v>
      </c>
      <c r="CF541" s="136">
        <v>0.44656099999999999</v>
      </c>
      <c r="CG541" s="136">
        <v>3.5958489999999999</v>
      </c>
      <c r="CH541" s="136">
        <v>31.9</v>
      </c>
      <c r="CI541" s="136">
        <v>26.295862068965501</v>
      </c>
      <c r="CJ541" s="136">
        <v>26.486426592797802</v>
      </c>
      <c r="CK541" s="136">
        <v>4.6800000000000001E-2</v>
      </c>
      <c r="CL541" s="136">
        <v>23.184000000000001</v>
      </c>
      <c r="CM541" s="136">
        <v>49.233600000000003</v>
      </c>
      <c r="CN541" s="136">
        <v>593.12722199999996</v>
      </c>
      <c r="CO541" s="136">
        <v>26520.896949000002</v>
      </c>
      <c r="CP541" s="136">
        <v>66813.324449000007</v>
      </c>
      <c r="CQ541" s="136">
        <v>57</v>
      </c>
      <c r="CR541" s="136">
        <v>80.041379310344794</v>
      </c>
      <c r="CS541" s="136">
        <v>80.354570637119096</v>
      </c>
      <c r="CT541" s="136">
        <v>1005.6</v>
      </c>
      <c r="CU541" s="136">
        <v>1003.67655172414</v>
      </c>
      <c r="CV541" s="136">
        <v>1003.73351800554</v>
      </c>
      <c r="CW541" s="136">
        <v>2</v>
      </c>
      <c r="CX541" s="136">
        <v>1.95310344827586</v>
      </c>
      <c r="CY541" s="136">
        <v>1.6878116343490299</v>
      </c>
      <c r="CZ541" s="136">
        <v>184</v>
      </c>
      <c r="DA541" s="136">
        <v>117.048275862069</v>
      </c>
      <c r="DB541" s="136">
        <v>114.43213296398901</v>
      </c>
      <c r="DC541" s="136">
        <v>88.025000000000006</v>
      </c>
      <c r="DD541" s="136">
        <v>2758.35</v>
      </c>
      <c r="DE541" s="136">
        <v>6856.15</v>
      </c>
      <c r="DF541" s="136">
        <v>675.3</v>
      </c>
      <c r="DG541" s="136">
        <v>25167.724999999999</v>
      </c>
      <c r="DH541" s="136">
        <v>63349.25</v>
      </c>
      <c r="DI541" s="136">
        <v>466.1</v>
      </c>
      <c r="DJ541" s="136">
        <v>64506.824999999997</v>
      </c>
      <c r="DK541" s="136">
        <v>161314.85</v>
      </c>
      <c r="DL541" s="136">
        <v>439.72500000000002</v>
      </c>
      <c r="DM541" s="136">
        <v>60389.025000000001</v>
      </c>
      <c r="DN541" s="136">
        <v>151422.54999999999</v>
      </c>
      <c r="DO541" s="136">
        <v>45.475000000000001</v>
      </c>
      <c r="DP541" s="136">
        <v>1623.9459999999999</v>
      </c>
      <c r="DQ541" s="136">
        <v>4087.078</v>
      </c>
      <c r="DR541" s="136">
        <v>1.7050000000000001</v>
      </c>
      <c r="DS541" s="136">
        <v>50.055</v>
      </c>
      <c r="DT541" s="136">
        <v>123.476</v>
      </c>
      <c r="DU541" s="136">
        <v>8.85</v>
      </c>
      <c r="DV541" s="136">
        <v>256.39999999999998</v>
      </c>
      <c r="DW541" s="136">
        <v>633.52499999999998</v>
      </c>
      <c r="DX541" s="136">
        <v>25.15</v>
      </c>
      <c r="DY541" s="136">
        <v>1528.175</v>
      </c>
      <c r="DZ541" s="136">
        <v>5816.875</v>
      </c>
      <c r="EA541" s="136">
        <v>296.52499999999998</v>
      </c>
      <c r="EB541" s="136">
        <v>10544.775</v>
      </c>
      <c r="EC541" s="136">
        <v>24599.525000000001</v>
      </c>
      <c r="ED541" s="61"/>
    </row>
    <row r="542" spans="1:404" ht="20.25" customHeight="1">
      <c r="A542" s="17">
        <v>40567</v>
      </c>
      <c r="B542" s="18" t="s">
        <v>157</v>
      </c>
      <c r="C542" s="19">
        <v>1</v>
      </c>
      <c r="D542" s="14">
        <v>-3.4287999999999998</v>
      </c>
      <c r="E542" s="15">
        <v>-60.287100000000002</v>
      </c>
      <c r="F542" s="11" t="s">
        <v>12</v>
      </c>
      <c r="G542" s="13">
        <v>3</v>
      </c>
      <c r="H542" s="11" t="s">
        <v>41</v>
      </c>
      <c r="I542" s="12" t="s">
        <v>649</v>
      </c>
      <c r="J542" s="12" t="s">
        <v>1930</v>
      </c>
      <c r="K542" s="16" t="s">
        <v>646</v>
      </c>
      <c r="L542" s="136">
        <v>1</v>
      </c>
      <c r="M542" s="20">
        <v>3.5</v>
      </c>
      <c r="N542" s="20">
        <v>0.28000000000000003</v>
      </c>
      <c r="O542" s="20">
        <v>29.73</v>
      </c>
      <c r="P542" s="20">
        <v>95</v>
      </c>
      <c r="Q542" s="20">
        <v>0.51</v>
      </c>
      <c r="R542" s="335">
        <v>77.2</v>
      </c>
      <c r="S542" s="335">
        <v>5.82</v>
      </c>
      <c r="T542" s="204" t="s">
        <v>15</v>
      </c>
      <c r="U542" s="204" t="s">
        <v>15</v>
      </c>
      <c r="V542" s="335">
        <v>96</v>
      </c>
      <c r="W542" s="20">
        <v>6.94</v>
      </c>
      <c r="X542" s="204">
        <v>2.0012691399999998</v>
      </c>
      <c r="Y542" s="21" t="s">
        <v>15</v>
      </c>
      <c r="Z542" s="20">
        <v>110.56</v>
      </c>
      <c r="AA542" s="21" t="s">
        <v>15</v>
      </c>
      <c r="AB542" s="21" t="s">
        <v>15</v>
      </c>
      <c r="AC542" s="21" t="s">
        <v>15</v>
      </c>
      <c r="AD542" s="20" t="s">
        <v>1895</v>
      </c>
      <c r="AE542" s="20">
        <v>1.22</v>
      </c>
      <c r="AF542" s="20">
        <v>2.58</v>
      </c>
      <c r="AG542" s="28" t="s">
        <v>1900</v>
      </c>
      <c r="AH542" s="20">
        <v>5.26</v>
      </c>
      <c r="AI542" s="204">
        <v>11.23</v>
      </c>
      <c r="AJ542" s="20">
        <v>1.49</v>
      </c>
      <c r="AK542" s="20">
        <v>3.85</v>
      </c>
      <c r="AL542" s="20">
        <v>1.1200000000000001</v>
      </c>
      <c r="AM542" s="206" t="s">
        <v>1907</v>
      </c>
      <c r="AN542" s="21" t="s">
        <v>15</v>
      </c>
      <c r="AO542" s="204">
        <v>1.9354085993435499</v>
      </c>
      <c r="AP542" s="204">
        <v>1.8950802127324167</v>
      </c>
      <c r="AQ542" s="217">
        <f t="shared" si="156"/>
        <v>3.8304888120759664</v>
      </c>
      <c r="AR542" s="261">
        <f t="shared" si="163"/>
        <v>0.50526413058354258</v>
      </c>
      <c r="AS542" s="204">
        <v>0.53659434126081273</v>
      </c>
      <c r="AT542" s="20">
        <v>1.8101204200000001</v>
      </c>
      <c r="AU542" s="29" t="s">
        <v>15</v>
      </c>
      <c r="AV542" s="20">
        <v>7.37928096</v>
      </c>
      <c r="AW542" s="204" t="str">
        <f>IF(AM542="&lt;0.003","&lt;0.17",(AM542*1000)/1.28784/14.0067)</f>
        <v>&lt;0.17</v>
      </c>
      <c r="AX542" s="20">
        <v>1.29</v>
      </c>
      <c r="AY542" s="20">
        <v>0.19</v>
      </c>
      <c r="AZ542" s="217">
        <f t="shared" si="165"/>
        <v>2.8709022652701283E-2</v>
      </c>
      <c r="BA542" s="20">
        <v>1.1000000000000001</v>
      </c>
      <c r="BB542" s="248">
        <f t="shared" si="159"/>
        <v>0.30192297476759633</v>
      </c>
      <c r="BC542" s="20">
        <v>0.27</v>
      </c>
      <c r="BD542" s="206">
        <f t="shared" si="166"/>
        <v>7.8631849126034978E-2</v>
      </c>
      <c r="BE542" s="20">
        <v>21.03</v>
      </c>
      <c r="BF542" s="206">
        <f t="shared" si="160"/>
        <v>6.3488867414183145</v>
      </c>
      <c r="BG542" s="217" t="s">
        <v>15</v>
      </c>
      <c r="BH542" s="22" t="s">
        <v>15</v>
      </c>
      <c r="BI542" s="22" t="s">
        <v>15</v>
      </c>
      <c r="BJ542" s="309">
        <v>13.753819999999999</v>
      </c>
      <c r="BK542" s="309">
        <v>139249500</v>
      </c>
      <c r="BL542" s="309">
        <v>84372310</v>
      </c>
      <c r="BM542" s="309">
        <v>0.49118230000000002</v>
      </c>
      <c r="BN542" s="309">
        <v>0.16232460000000001</v>
      </c>
      <c r="BO542" s="309">
        <v>0.23624529999999999</v>
      </c>
      <c r="BP542" s="309">
        <v>0.1017004</v>
      </c>
      <c r="BQ542" s="309">
        <v>0</v>
      </c>
      <c r="BR542" s="309">
        <v>8.5475099999999995E-3</v>
      </c>
      <c r="BS542" s="136">
        <v>10.057361030578599</v>
      </c>
      <c r="BT542" s="136">
        <v>3.5344966888427698</v>
      </c>
      <c r="BU542" s="136">
        <v>-1.5100211021490399E-3</v>
      </c>
      <c r="BV542" s="136">
        <v>-2.36642342060804E-3</v>
      </c>
      <c r="BW542" s="136">
        <v>4.5324283186346298E-3</v>
      </c>
      <c r="BX542" s="136">
        <v>57.457943850332903</v>
      </c>
      <c r="BY542" s="136">
        <v>1452.8703771087301</v>
      </c>
      <c r="BZ542" s="136">
        <v>5.0987665523500703E-2</v>
      </c>
      <c r="CA542" s="136">
        <v>4.5539447656864601E-4</v>
      </c>
      <c r="CB542" s="136">
        <v>10447.3320855804</v>
      </c>
      <c r="CC542" s="136">
        <v>8460.3280653667898</v>
      </c>
      <c r="CD542" s="136">
        <v>1218.8543694672701</v>
      </c>
      <c r="CE542" s="136">
        <v>0</v>
      </c>
      <c r="CF542" s="136">
        <v>0.44656099999999999</v>
      </c>
      <c r="CG542" s="136">
        <v>3.5958489999999999</v>
      </c>
      <c r="CH542" s="136">
        <v>29</v>
      </c>
      <c r="CI542" s="136">
        <v>26.217241379310298</v>
      </c>
      <c r="CJ542" s="136">
        <v>26.463711911357301</v>
      </c>
      <c r="CK542" s="136">
        <v>0.1512</v>
      </c>
      <c r="CL542" s="136">
        <v>23.443200000000001</v>
      </c>
      <c r="CM542" s="136">
        <v>49.348799999999997</v>
      </c>
      <c r="CN542" s="136">
        <v>505.74972200000002</v>
      </c>
      <c r="CO542" s="136">
        <v>25942.389448999998</v>
      </c>
      <c r="CP542" s="136">
        <v>66929.523616000006</v>
      </c>
      <c r="CQ542" s="136">
        <v>64</v>
      </c>
      <c r="CR542" s="136">
        <v>80.448275862068996</v>
      </c>
      <c r="CS542" s="136">
        <v>80.468144044321306</v>
      </c>
      <c r="CT542" s="136">
        <v>1006.6</v>
      </c>
      <c r="CU542" s="136">
        <v>1003.7</v>
      </c>
      <c r="CV542" s="136">
        <v>1003.7351800554</v>
      </c>
      <c r="CW542" s="136">
        <v>2.5</v>
      </c>
      <c r="CX542" s="136">
        <v>1.97586206896552</v>
      </c>
      <c r="CY542" s="136">
        <v>1.6878116343490299</v>
      </c>
      <c r="CZ542" s="136">
        <v>94</v>
      </c>
      <c r="DA542" s="136">
        <v>116.62758620689701</v>
      </c>
      <c r="DB542" s="136">
        <v>115.11911357340701</v>
      </c>
      <c r="DC542" s="136">
        <v>53.524999999999999</v>
      </c>
      <c r="DD542" s="136">
        <v>2687.95</v>
      </c>
      <c r="DE542" s="136">
        <v>6835.35</v>
      </c>
      <c r="DF542" s="136">
        <v>559.1</v>
      </c>
      <c r="DG542" s="136">
        <v>24626.375</v>
      </c>
      <c r="DH542" s="136">
        <v>63486.35</v>
      </c>
      <c r="DI542" s="136">
        <v>471.75</v>
      </c>
      <c r="DJ542" s="136">
        <v>64481.8</v>
      </c>
      <c r="DK542" s="136">
        <v>161307.97500000001</v>
      </c>
      <c r="DL542" s="136">
        <v>422.22500000000002</v>
      </c>
      <c r="DM542" s="136">
        <v>60377.3</v>
      </c>
      <c r="DN542" s="136">
        <v>151390.17499999999</v>
      </c>
      <c r="DO542" s="136">
        <v>35.935000000000002</v>
      </c>
      <c r="DP542" s="136">
        <v>1591.1859999999999</v>
      </c>
      <c r="DQ542" s="136">
        <v>4090.9</v>
      </c>
      <c r="DR542" s="136">
        <v>1.2050000000000001</v>
      </c>
      <c r="DS542" s="136">
        <v>48.777000000000001</v>
      </c>
      <c r="DT542" s="136">
        <v>123.34099999999999</v>
      </c>
      <c r="DU542" s="136">
        <v>6.0750000000000002</v>
      </c>
      <c r="DV542" s="136">
        <v>249.52500000000001</v>
      </c>
      <c r="DW542" s="136">
        <v>632.77499999999998</v>
      </c>
      <c r="DX542" s="136">
        <v>86.95</v>
      </c>
      <c r="DY542" s="136">
        <v>1460.75</v>
      </c>
      <c r="DZ542" s="136">
        <v>5960.1750000000002</v>
      </c>
      <c r="EA542" s="136">
        <v>177.75</v>
      </c>
      <c r="EB542" s="136">
        <v>10373.950000000001</v>
      </c>
      <c r="EC542" s="136">
        <v>24519.3</v>
      </c>
      <c r="ED542" s="61"/>
    </row>
    <row r="543" spans="1:404" ht="20.25" customHeight="1">
      <c r="A543" s="25">
        <v>40627</v>
      </c>
      <c r="B543" s="26" t="s">
        <v>358</v>
      </c>
      <c r="C543" s="27">
        <v>2</v>
      </c>
      <c r="D543" s="14">
        <v>-3.4264299999999999</v>
      </c>
      <c r="E543" s="23">
        <v>-60.286670000000001</v>
      </c>
      <c r="F543" s="11" t="s">
        <v>12</v>
      </c>
      <c r="G543" s="13">
        <v>3</v>
      </c>
      <c r="H543" s="11" t="s">
        <v>41</v>
      </c>
      <c r="I543" s="12" t="s">
        <v>658</v>
      </c>
      <c r="J543" s="12" t="s">
        <v>1930</v>
      </c>
      <c r="K543" s="24" t="s">
        <v>651</v>
      </c>
      <c r="L543" s="136">
        <v>0</v>
      </c>
      <c r="M543" s="28">
        <v>8.1999999999999993</v>
      </c>
      <c r="N543" s="28">
        <v>0.62</v>
      </c>
      <c r="O543" s="28">
        <v>29.12</v>
      </c>
      <c r="P543" s="28">
        <v>78</v>
      </c>
      <c r="Q543" s="28">
        <v>1.47</v>
      </c>
      <c r="R543" s="28">
        <v>61.800000000000004</v>
      </c>
      <c r="S543" s="28">
        <v>4.7433333333333332</v>
      </c>
      <c r="T543" s="28">
        <v>3.5</v>
      </c>
      <c r="U543" s="28">
        <v>0.80000000000000016</v>
      </c>
      <c r="V543" s="21" t="s">
        <v>15</v>
      </c>
      <c r="W543" s="28">
        <v>8.49</v>
      </c>
      <c r="X543" s="28">
        <v>2.96</v>
      </c>
      <c r="Y543" s="28">
        <v>6.78</v>
      </c>
      <c r="Z543" s="28">
        <v>28.86</v>
      </c>
      <c r="AA543" s="28">
        <v>24</v>
      </c>
      <c r="AB543" s="28">
        <v>7.48</v>
      </c>
      <c r="AC543" s="28">
        <v>37.340000000000003</v>
      </c>
      <c r="AD543" s="28">
        <v>0.04</v>
      </c>
      <c r="AE543" s="28">
        <v>0.2</v>
      </c>
      <c r="AF543" s="28">
        <v>1.63</v>
      </c>
      <c r="AG543" s="28" t="s">
        <v>1900</v>
      </c>
      <c r="AH543" s="28">
        <v>3.38</v>
      </c>
      <c r="AI543" s="205">
        <v>9.43</v>
      </c>
      <c r="AJ543" s="28">
        <v>1.2</v>
      </c>
      <c r="AK543" s="28">
        <v>2.0099999999999998</v>
      </c>
      <c r="AL543" s="28">
        <v>1.1599999999999999</v>
      </c>
      <c r="AM543" s="29" t="s">
        <v>15</v>
      </c>
      <c r="AN543" s="29" t="s">
        <v>15</v>
      </c>
      <c r="AO543" s="244">
        <v>6.2667076293592698</v>
      </c>
      <c r="AP543" s="244">
        <v>0.95107294215578209</v>
      </c>
      <c r="AQ543" s="217">
        <f t="shared" si="156"/>
        <v>7.2177805715150516</v>
      </c>
      <c r="AR543" s="261">
        <f t="shared" si="163"/>
        <v>0.8682319401743539</v>
      </c>
      <c r="AS543" s="21" t="s">
        <v>15</v>
      </c>
      <c r="AT543" s="199" t="s">
        <v>15</v>
      </c>
      <c r="AU543" s="199" t="s">
        <v>15</v>
      </c>
      <c r="AV543" s="199" t="s">
        <v>15</v>
      </c>
      <c r="AW543" s="204" t="str">
        <f t="shared" si="164"/>
        <v>NaN</v>
      </c>
      <c r="AX543" s="28">
        <v>0.71</v>
      </c>
      <c r="AY543" s="28">
        <v>0.22</v>
      </c>
      <c r="AZ543" s="217">
        <f t="shared" si="165"/>
        <v>3.324202622944359E-2</v>
      </c>
      <c r="BA543" s="28">
        <v>0.48</v>
      </c>
      <c r="BB543" s="248">
        <f t="shared" si="159"/>
        <v>0.13174820717131475</v>
      </c>
      <c r="BC543" s="28">
        <v>0.75</v>
      </c>
      <c r="BD543" s="206">
        <f t="shared" si="166"/>
        <v>0.2184218031278749</v>
      </c>
      <c r="BE543" s="28">
        <v>110.6</v>
      </c>
      <c r="BF543" s="206">
        <f t="shared" ref="BF543:BF606" si="167">(BE543*92.0815*0.001)/0.30501</f>
        <v>33.389770499327895</v>
      </c>
      <c r="BG543" s="217" t="s">
        <v>15</v>
      </c>
      <c r="BH543" s="21" t="s">
        <v>15</v>
      </c>
      <c r="BI543" s="29" t="s">
        <v>15</v>
      </c>
      <c r="BJ543" s="309">
        <v>18.102170000000001</v>
      </c>
      <c r="BK543" s="309">
        <v>783154200</v>
      </c>
      <c r="BL543" s="309">
        <v>203642100</v>
      </c>
      <c r="BM543" s="309">
        <v>0.41738239999999999</v>
      </c>
      <c r="BN543" s="309">
        <v>0.21383450000000001</v>
      </c>
      <c r="BO543" s="309">
        <v>0.22162670000000001</v>
      </c>
      <c r="BP543" s="309">
        <v>0.14208770000000001</v>
      </c>
      <c r="BQ543" s="309">
        <v>7.6017899999999999E-6</v>
      </c>
      <c r="BR543" s="309">
        <v>5.0613139999999999E-3</v>
      </c>
      <c r="BS543" s="136">
        <v>10.589539051055899</v>
      </c>
      <c r="BT543" s="136">
        <v>7.3519058227539098</v>
      </c>
      <c r="BU543" s="136">
        <v>-2.90659860183951E-4</v>
      </c>
      <c r="BV543" s="136">
        <v>7.21196025551762E-4</v>
      </c>
      <c r="BW543" s="136">
        <v>2.0382266957312801E-3</v>
      </c>
      <c r="BX543" s="136">
        <v>291.95065553745701</v>
      </c>
      <c r="BY543" s="136">
        <v>2570.9481746658798</v>
      </c>
      <c r="BZ543" s="136">
        <v>2.6475655400147399E-2</v>
      </c>
      <c r="CA543" s="136">
        <v>1.65166281667288E-4</v>
      </c>
      <c r="CB543" s="136">
        <v>9854.6723916144001</v>
      </c>
      <c r="CC543" s="136">
        <v>16548.5649440864</v>
      </c>
      <c r="CD543" s="136">
        <v>3515.0182899954798</v>
      </c>
      <c r="CE543" s="136">
        <v>0</v>
      </c>
      <c r="CF543" s="136">
        <v>30.813410999999999</v>
      </c>
      <c r="CG543" s="136">
        <v>120.72219800000001</v>
      </c>
      <c r="CH543" s="136">
        <v>25.3</v>
      </c>
      <c r="CI543" s="136">
        <v>26.391034482758599</v>
      </c>
      <c r="CJ543" s="136">
        <v>26.322714681440399</v>
      </c>
      <c r="CK543" s="136">
        <v>0.1368</v>
      </c>
      <c r="CL543" s="136">
        <v>18.295200000000001</v>
      </c>
      <c r="CM543" s="136">
        <v>52.318800000000003</v>
      </c>
      <c r="CN543" s="136">
        <v>33.164444000000003</v>
      </c>
      <c r="CO543" s="136">
        <v>26458.322215</v>
      </c>
      <c r="CP543" s="136">
        <v>68284.832492999994</v>
      </c>
      <c r="CQ543" s="136">
        <v>88</v>
      </c>
      <c r="CR543" s="136">
        <v>81.075862068965506</v>
      </c>
      <c r="CS543" s="136">
        <v>80.0803324099723</v>
      </c>
      <c r="CT543" s="136">
        <v>1005.9</v>
      </c>
      <c r="CU543" s="136">
        <v>1004.25379310345</v>
      </c>
      <c r="CV543" s="136">
        <v>1004.97423822715</v>
      </c>
      <c r="CW543" s="136">
        <v>1.2</v>
      </c>
      <c r="CX543" s="136">
        <v>1.4648275862069</v>
      </c>
      <c r="CY543" s="136">
        <v>1.66426592797784</v>
      </c>
      <c r="CZ543" s="136">
        <v>12</v>
      </c>
      <c r="DA543" s="136">
        <v>131.21379310344801</v>
      </c>
      <c r="DB543" s="136">
        <v>124.662049861496</v>
      </c>
      <c r="DC543" s="136">
        <v>20.3</v>
      </c>
      <c r="DD543" s="136">
        <v>3535.9</v>
      </c>
      <c r="DE543" s="136">
        <v>8970.9</v>
      </c>
      <c r="DF543" s="136">
        <v>206.32499999999999</v>
      </c>
      <c r="DG543" s="136">
        <v>27685.599999999999</v>
      </c>
      <c r="DH543" s="136">
        <v>70546.324999999997</v>
      </c>
      <c r="DI543" s="136">
        <v>429.32499999999999</v>
      </c>
      <c r="DJ543" s="136">
        <v>65388.324999999997</v>
      </c>
      <c r="DK543" s="136">
        <v>162506.75</v>
      </c>
      <c r="DL543" s="136">
        <v>410.47500000000002</v>
      </c>
      <c r="DM543" s="136">
        <v>60037.85</v>
      </c>
      <c r="DN543" s="136">
        <v>149040.4</v>
      </c>
      <c r="DO543" s="136">
        <v>11.733000000000001</v>
      </c>
      <c r="DP543" s="136">
        <v>1780.569</v>
      </c>
      <c r="DQ543" s="136">
        <v>4535.3670000000002</v>
      </c>
      <c r="DR543" s="136">
        <v>0.13500000000000001</v>
      </c>
      <c r="DS543" s="136">
        <v>54.176000000000002</v>
      </c>
      <c r="DT543" s="136">
        <v>139.28299999999999</v>
      </c>
      <c r="DU543" s="136">
        <v>0.65</v>
      </c>
      <c r="DV543" s="136">
        <v>282.42500000000001</v>
      </c>
      <c r="DW543" s="136">
        <v>725.02499999999998</v>
      </c>
      <c r="DX543" s="136">
        <v>22.65</v>
      </c>
      <c r="DY543" s="136">
        <v>3576.625</v>
      </c>
      <c r="DZ543" s="136">
        <v>7465.55</v>
      </c>
      <c r="EA543" s="136">
        <v>75.775000000000006</v>
      </c>
      <c r="EB543" s="136">
        <v>9652.0499999999993</v>
      </c>
      <c r="EC543" s="136">
        <v>26194.55</v>
      </c>
    </row>
    <row r="544" spans="1:404" ht="20.25" customHeight="1">
      <c r="A544" s="17">
        <v>40627</v>
      </c>
      <c r="B544" s="18" t="s">
        <v>358</v>
      </c>
      <c r="C544" s="19">
        <v>2</v>
      </c>
      <c r="D544" s="14">
        <v>-3.4264299999999999</v>
      </c>
      <c r="E544" s="15">
        <v>-60.286670000000001</v>
      </c>
      <c r="F544" s="11" t="s">
        <v>12</v>
      </c>
      <c r="G544" s="13">
        <v>3</v>
      </c>
      <c r="H544" s="11" t="s">
        <v>41</v>
      </c>
      <c r="I544" s="12" t="s">
        <v>657</v>
      </c>
      <c r="J544" s="12" t="s">
        <v>1930</v>
      </c>
      <c r="K544" s="16" t="s">
        <v>651</v>
      </c>
      <c r="L544" s="136">
        <v>1</v>
      </c>
      <c r="M544" s="20">
        <v>8.1999999999999993</v>
      </c>
      <c r="N544" s="20">
        <v>0.62</v>
      </c>
      <c r="O544" s="20">
        <v>29.91</v>
      </c>
      <c r="P544" s="20">
        <v>78</v>
      </c>
      <c r="Q544" s="20">
        <v>0.5</v>
      </c>
      <c r="R544" s="20">
        <v>78</v>
      </c>
      <c r="S544" s="20">
        <v>5.9049999999999994</v>
      </c>
      <c r="T544" s="20">
        <v>5.65</v>
      </c>
      <c r="U544" s="20">
        <v>1.35</v>
      </c>
      <c r="V544" s="21" t="s">
        <v>15</v>
      </c>
      <c r="W544" s="20">
        <v>8.35</v>
      </c>
      <c r="X544" s="20">
        <v>1.19</v>
      </c>
      <c r="Y544" s="20">
        <v>4.91</v>
      </c>
      <c r="Z544" s="20">
        <v>29</v>
      </c>
      <c r="AA544" s="20">
        <v>24.6</v>
      </c>
      <c r="AB544" s="20">
        <v>7.56</v>
      </c>
      <c r="AC544" s="20">
        <v>36.090000000000003</v>
      </c>
      <c r="AD544" s="20">
        <v>0.04</v>
      </c>
      <c r="AE544" s="178" t="s">
        <v>1900</v>
      </c>
      <c r="AF544" s="20">
        <v>1.4</v>
      </c>
      <c r="AG544" s="28" t="s">
        <v>1900</v>
      </c>
      <c r="AH544" s="20">
        <v>3.01</v>
      </c>
      <c r="AI544" s="204">
        <v>9.0500000000000007</v>
      </c>
      <c r="AJ544" s="20">
        <v>1.08</v>
      </c>
      <c r="AK544" s="20">
        <v>1.64</v>
      </c>
      <c r="AL544" s="20">
        <v>0.94</v>
      </c>
      <c r="AM544" s="21" t="s">
        <v>15</v>
      </c>
      <c r="AN544" s="21" t="s">
        <v>15</v>
      </c>
      <c r="AO544" s="244">
        <v>18.26594417934</v>
      </c>
      <c r="AP544" s="244">
        <v>2.0103209787976701</v>
      </c>
      <c r="AQ544" s="217">
        <f t="shared" si="156"/>
        <v>20.276265158137669</v>
      </c>
      <c r="AR544" s="261">
        <f t="shared" si="163"/>
        <v>0.90085348740910265</v>
      </c>
      <c r="AS544" s="21" t="s">
        <v>15</v>
      </c>
      <c r="AT544" s="200" t="s">
        <v>15</v>
      </c>
      <c r="AU544" s="200" t="s">
        <v>15</v>
      </c>
      <c r="AV544" s="200" t="s">
        <v>15</v>
      </c>
      <c r="AW544" s="204" t="str">
        <f t="shared" si="164"/>
        <v>NaN</v>
      </c>
      <c r="AX544" s="20">
        <v>0.17</v>
      </c>
      <c r="AY544" s="20">
        <v>0.17</v>
      </c>
      <c r="AZ544" s="217">
        <f t="shared" si="165"/>
        <v>2.568702026820641E-2</v>
      </c>
      <c r="BA544" s="230">
        <f>AY544-AZ544</f>
        <v>0.14431297973179361</v>
      </c>
      <c r="BB544" s="248">
        <f t="shared" si="159"/>
        <v>3.9610367398362684E-2</v>
      </c>
      <c r="BC544" s="20">
        <v>0.11</v>
      </c>
      <c r="BD544" s="206">
        <f t="shared" si="166"/>
        <v>3.203519779208832E-2</v>
      </c>
      <c r="BE544" s="20">
        <v>109.29</v>
      </c>
      <c r="BF544" s="206">
        <f t="shared" si="167"/>
        <v>32.994285875872933</v>
      </c>
      <c r="BG544" s="21" t="s">
        <v>15</v>
      </c>
      <c r="BH544" s="21" t="s">
        <v>15</v>
      </c>
      <c r="BI544" s="29" t="s">
        <v>15</v>
      </c>
      <c r="BJ544" s="309">
        <v>18.102170000000001</v>
      </c>
      <c r="BK544" s="309">
        <v>783154200</v>
      </c>
      <c r="BL544" s="309">
        <v>203642100</v>
      </c>
      <c r="BM544" s="309">
        <v>0.41738239999999999</v>
      </c>
      <c r="BN544" s="309">
        <v>0.21383450000000001</v>
      </c>
      <c r="BO544" s="309">
        <v>0.22162670000000001</v>
      </c>
      <c r="BP544" s="309">
        <v>0.14208770000000001</v>
      </c>
      <c r="BQ544" s="309">
        <v>7.6017899999999999E-6</v>
      </c>
      <c r="BR544" s="309">
        <v>5.0613139999999999E-3</v>
      </c>
      <c r="BS544" s="136">
        <v>10.589539051055899</v>
      </c>
      <c r="BT544" s="136">
        <v>7.3519058227539098</v>
      </c>
      <c r="BU544" s="136">
        <v>-2.90659860183951E-4</v>
      </c>
      <c r="BV544" s="136">
        <v>7.21196025551762E-4</v>
      </c>
      <c r="BW544" s="136">
        <v>2.0382266957312801E-3</v>
      </c>
      <c r="BX544" s="136">
        <v>291.95065553745701</v>
      </c>
      <c r="BY544" s="136">
        <v>2570.9481746658798</v>
      </c>
      <c r="BZ544" s="136">
        <v>2.6475655400147399E-2</v>
      </c>
      <c r="CA544" s="136">
        <v>1.65166281667288E-4</v>
      </c>
      <c r="CB544" s="136">
        <v>9854.6723916144001</v>
      </c>
      <c r="CC544" s="136">
        <v>16548.5649440864</v>
      </c>
      <c r="CD544" s="136">
        <v>3515.0182899954798</v>
      </c>
      <c r="CE544" s="136">
        <v>0</v>
      </c>
      <c r="CF544" s="136">
        <v>30.813410999999999</v>
      </c>
      <c r="CG544" s="136">
        <v>120.72219800000001</v>
      </c>
      <c r="CH544" s="136">
        <v>25.3</v>
      </c>
      <c r="CI544" s="136">
        <v>26.391034482758599</v>
      </c>
      <c r="CJ544" s="136">
        <v>26.322714681440399</v>
      </c>
      <c r="CK544" s="136">
        <v>0.1368</v>
      </c>
      <c r="CL544" s="136">
        <v>18.295200000000001</v>
      </c>
      <c r="CM544" s="136">
        <v>52.318800000000003</v>
      </c>
      <c r="CN544" s="136">
        <v>33.164444000000003</v>
      </c>
      <c r="CO544" s="136">
        <v>26458.322215</v>
      </c>
      <c r="CP544" s="136">
        <v>68284.832492999994</v>
      </c>
      <c r="CQ544" s="136">
        <v>88</v>
      </c>
      <c r="CR544" s="136">
        <v>81.075862068965506</v>
      </c>
      <c r="CS544" s="136">
        <v>80.0803324099723</v>
      </c>
      <c r="CT544" s="136">
        <v>1005.9</v>
      </c>
      <c r="CU544" s="136">
        <v>1004.25379310345</v>
      </c>
      <c r="CV544" s="136">
        <v>1004.97423822715</v>
      </c>
      <c r="CW544" s="136">
        <v>1.2</v>
      </c>
      <c r="CX544" s="136">
        <v>1.4648275862069</v>
      </c>
      <c r="CY544" s="136">
        <v>1.66426592797784</v>
      </c>
      <c r="CZ544" s="136">
        <v>12</v>
      </c>
      <c r="DA544" s="136">
        <v>131.21379310344801</v>
      </c>
      <c r="DB544" s="136">
        <v>124.662049861496</v>
      </c>
      <c r="DC544" s="136">
        <v>20.3</v>
      </c>
      <c r="DD544" s="136">
        <v>3535.9</v>
      </c>
      <c r="DE544" s="136">
        <v>8970.9</v>
      </c>
      <c r="DF544" s="136">
        <v>206.32499999999999</v>
      </c>
      <c r="DG544" s="136">
        <v>27685.599999999999</v>
      </c>
      <c r="DH544" s="136">
        <v>70546.324999999997</v>
      </c>
      <c r="DI544" s="136">
        <v>429.32499999999999</v>
      </c>
      <c r="DJ544" s="136">
        <v>65388.324999999997</v>
      </c>
      <c r="DK544" s="136">
        <v>162506.75</v>
      </c>
      <c r="DL544" s="136">
        <v>410.47500000000002</v>
      </c>
      <c r="DM544" s="136">
        <v>60037.85</v>
      </c>
      <c r="DN544" s="136">
        <v>149040.4</v>
      </c>
      <c r="DO544" s="136">
        <v>11.733000000000001</v>
      </c>
      <c r="DP544" s="136">
        <v>1780.569</v>
      </c>
      <c r="DQ544" s="136">
        <v>4535.3670000000002</v>
      </c>
      <c r="DR544" s="136">
        <v>0.13500000000000001</v>
      </c>
      <c r="DS544" s="136">
        <v>54.176000000000002</v>
      </c>
      <c r="DT544" s="136">
        <v>139.28299999999999</v>
      </c>
      <c r="DU544" s="136">
        <v>0.65</v>
      </c>
      <c r="DV544" s="136">
        <v>282.42500000000001</v>
      </c>
      <c r="DW544" s="136">
        <v>725.02499999999998</v>
      </c>
      <c r="DX544" s="136">
        <v>22.65</v>
      </c>
      <c r="DY544" s="136">
        <v>3576.625</v>
      </c>
      <c r="DZ544" s="136">
        <v>7465.55</v>
      </c>
      <c r="EA544" s="136">
        <v>75.775000000000006</v>
      </c>
      <c r="EB544" s="136">
        <v>9652.0499999999993</v>
      </c>
      <c r="EC544" s="136">
        <v>26194.55</v>
      </c>
    </row>
    <row r="545" spans="1:133" ht="20.25" customHeight="1">
      <c r="A545" s="17">
        <v>40627</v>
      </c>
      <c r="B545" s="18" t="s">
        <v>358</v>
      </c>
      <c r="C545" s="19">
        <v>2</v>
      </c>
      <c r="D545" s="14">
        <v>-3.4264299999999999</v>
      </c>
      <c r="E545" s="15">
        <v>-60.286670000000001</v>
      </c>
      <c r="F545" s="11" t="s">
        <v>12</v>
      </c>
      <c r="G545" s="13">
        <v>3</v>
      </c>
      <c r="H545" s="11" t="s">
        <v>41</v>
      </c>
      <c r="I545" s="12" t="s">
        <v>659</v>
      </c>
      <c r="J545" s="12" t="s">
        <v>1930</v>
      </c>
      <c r="K545" s="16" t="s">
        <v>651</v>
      </c>
      <c r="L545" s="136">
        <v>0</v>
      </c>
      <c r="M545" s="20">
        <v>8.1999999999999993</v>
      </c>
      <c r="N545" s="20">
        <v>0.62</v>
      </c>
      <c r="O545" s="20">
        <v>27.26</v>
      </c>
      <c r="P545" s="20">
        <v>46.5</v>
      </c>
      <c r="Q545" s="20">
        <v>6.76</v>
      </c>
      <c r="R545" s="20">
        <v>5.6</v>
      </c>
      <c r="S545" s="20">
        <v>0.45</v>
      </c>
      <c r="T545" s="20">
        <v>11.4</v>
      </c>
      <c r="U545" s="20">
        <v>2.7</v>
      </c>
      <c r="V545" s="21" t="s">
        <v>15</v>
      </c>
      <c r="W545" s="20" t="s">
        <v>15</v>
      </c>
      <c r="X545" s="21" t="s">
        <v>15</v>
      </c>
      <c r="Y545" s="21" t="s">
        <v>15</v>
      </c>
      <c r="Z545" s="20">
        <v>27.14</v>
      </c>
      <c r="AA545" s="21" t="s">
        <v>15</v>
      </c>
      <c r="AB545" s="20">
        <v>6.85</v>
      </c>
      <c r="AC545" s="20">
        <v>19.600000000000001</v>
      </c>
      <c r="AD545" s="20">
        <v>0.04</v>
      </c>
      <c r="AE545" s="178" t="s">
        <v>1900</v>
      </c>
      <c r="AF545" s="20">
        <v>0.85</v>
      </c>
      <c r="AG545" s="28" t="s">
        <v>1900</v>
      </c>
      <c r="AH545" s="20">
        <v>0.79</v>
      </c>
      <c r="AI545" s="204">
        <v>4.6399999999999997</v>
      </c>
      <c r="AJ545" s="20">
        <v>0.67</v>
      </c>
      <c r="AK545" s="20">
        <v>1.08</v>
      </c>
      <c r="AL545" s="20">
        <v>0.8</v>
      </c>
      <c r="AM545" s="21" t="s">
        <v>15</v>
      </c>
      <c r="AN545" s="21" t="s">
        <v>15</v>
      </c>
      <c r="AO545" s="29" t="s">
        <v>15</v>
      </c>
      <c r="AP545" s="29" t="s">
        <v>15</v>
      </c>
      <c r="AQ545" s="21" t="s">
        <v>15</v>
      </c>
      <c r="AR545" s="261" t="str">
        <f t="shared" si="163"/>
        <v>NaN</v>
      </c>
      <c r="AS545" s="21" t="s">
        <v>15</v>
      </c>
      <c r="AT545" s="199" t="s">
        <v>15</v>
      </c>
      <c r="AU545" s="199" t="s">
        <v>15</v>
      </c>
      <c r="AV545" s="199" t="s">
        <v>15</v>
      </c>
      <c r="AW545" s="204" t="str">
        <f t="shared" si="164"/>
        <v>NaN</v>
      </c>
      <c r="AX545" s="20">
        <v>3.27</v>
      </c>
      <c r="AY545" s="20">
        <v>0.36</v>
      </c>
      <c r="AZ545" s="217">
        <f t="shared" si="165"/>
        <v>5.4396042920907689E-2</v>
      </c>
      <c r="BA545" s="20">
        <v>2.91</v>
      </c>
      <c r="BB545" s="248">
        <f t="shared" si="159"/>
        <v>0.79872350597609576</v>
      </c>
      <c r="BC545" s="20">
        <v>0.62</v>
      </c>
      <c r="BD545" s="206">
        <f t="shared" si="166"/>
        <v>0.18056202391904327</v>
      </c>
      <c r="BE545" s="20">
        <v>16.27</v>
      </c>
      <c r="BF545" s="206">
        <f t="shared" si="167"/>
        <v>4.9118586439788858</v>
      </c>
      <c r="BG545" s="217" t="s">
        <v>15</v>
      </c>
      <c r="BH545" s="21" t="s">
        <v>15</v>
      </c>
      <c r="BI545" s="29" t="s">
        <v>15</v>
      </c>
      <c r="BJ545" s="309">
        <v>18.102170000000001</v>
      </c>
      <c r="BK545" s="309">
        <v>783154200</v>
      </c>
      <c r="BL545" s="309">
        <v>203642100</v>
      </c>
      <c r="BM545" s="309">
        <v>0.41738239999999999</v>
      </c>
      <c r="BN545" s="309">
        <v>0.21383450000000001</v>
      </c>
      <c r="BO545" s="309">
        <v>0.22162670000000001</v>
      </c>
      <c r="BP545" s="309">
        <v>0.14208770000000001</v>
      </c>
      <c r="BQ545" s="309">
        <v>7.6017899999999999E-6</v>
      </c>
      <c r="BR545" s="309">
        <v>5.0613139999999999E-3</v>
      </c>
      <c r="BS545" s="136">
        <v>10.589539051055899</v>
      </c>
      <c r="BT545" s="136">
        <v>7.3519058227539098</v>
      </c>
      <c r="BU545" s="136">
        <v>-2.90659860183951E-4</v>
      </c>
      <c r="BV545" s="136">
        <v>7.21196025551762E-4</v>
      </c>
      <c r="BW545" s="136">
        <v>2.0382266957312801E-3</v>
      </c>
      <c r="BX545" s="136">
        <v>291.95065553745701</v>
      </c>
      <c r="BY545" s="136">
        <v>2570.9481746658798</v>
      </c>
      <c r="BZ545" s="136">
        <v>2.6475655400147399E-2</v>
      </c>
      <c r="CA545" s="136">
        <v>1.65166281667288E-4</v>
      </c>
      <c r="CB545" s="136">
        <v>9854.6723916144001</v>
      </c>
      <c r="CC545" s="136">
        <v>16548.5649440864</v>
      </c>
      <c r="CD545" s="136">
        <v>3515.0182899954798</v>
      </c>
      <c r="CE545" s="136">
        <v>0</v>
      </c>
      <c r="CF545" s="136">
        <v>30.813410999999999</v>
      </c>
      <c r="CG545" s="136">
        <v>120.72219800000001</v>
      </c>
      <c r="CH545" s="136">
        <v>25.3</v>
      </c>
      <c r="CI545" s="136">
        <v>26.391034482758599</v>
      </c>
      <c r="CJ545" s="136">
        <v>26.322714681440399</v>
      </c>
      <c r="CK545" s="136">
        <v>0.1368</v>
      </c>
      <c r="CL545" s="136">
        <v>18.295200000000001</v>
      </c>
      <c r="CM545" s="136">
        <v>52.318800000000003</v>
      </c>
      <c r="CN545" s="136">
        <v>33.164444000000003</v>
      </c>
      <c r="CO545" s="136">
        <v>26458.322215</v>
      </c>
      <c r="CP545" s="136">
        <v>68284.832492999994</v>
      </c>
      <c r="CQ545" s="136">
        <v>88</v>
      </c>
      <c r="CR545" s="136">
        <v>81.075862068965506</v>
      </c>
      <c r="CS545" s="136">
        <v>80.0803324099723</v>
      </c>
      <c r="CT545" s="136">
        <v>1005.9</v>
      </c>
      <c r="CU545" s="136">
        <v>1004.25379310345</v>
      </c>
      <c r="CV545" s="136">
        <v>1004.97423822715</v>
      </c>
      <c r="CW545" s="136">
        <v>1.2</v>
      </c>
      <c r="CX545" s="136">
        <v>1.4648275862069</v>
      </c>
      <c r="CY545" s="136">
        <v>1.66426592797784</v>
      </c>
      <c r="CZ545" s="136">
        <v>12</v>
      </c>
      <c r="DA545" s="136">
        <v>131.21379310344801</v>
      </c>
      <c r="DB545" s="136">
        <v>124.662049861496</v>
      </c>
      <c r="DC545" s="136">
        <v>20.3</v>
      </c>
      <c r="DD545" s="136">
        <v>3535.9</v>
      </c>
      <c r="DE545" s="136">
        <v>8970.9</v>
      </c>
      <c r="DF545" s="136">
        <v>206.32499999999999</v>
      </c>
      <c r="DG545" s="136">
        <v>27685.599999999999</v>
      </c>
      <c r="DH545" s="136">
        <v>70546.324999999997</v>
      </c>
      <c r="DI545" s="136">
        <v>429.32499999999999</v>
      </c>
      <c r="DJ545" s="136">
        <v>65388.324999999997</v>
      </c>
      <c r="DK545" s="136">
        <v>162506.75</v>
      </c>
      <c r="DL545" s="136">
        <v>410.47500000000002</v>
      </c>
      <c r="DM545" s="136">
        <v>60037.85</v>
      </c>
      <c r="DN545" s="136">
        <v>149040.4</v>
      </c>
      <c r="DO545" s="136">
        <v>11.733000000000001</v>
      </c>
      <c r="DP545" s="136">
        <v>1780.569</v>
      </c>
      <c r="DQ545" s="136">
        <v>4535.3670000000002</v>
      </c>
      <c r="DR545" s="136">
        <v>0.13500000000000001</v>
      </c>
      <c r="DS545" s="136">
        <v>54.176000000000002</v>
      </c>
      <c r="DT545" s="136">
        <v>139.28299999999999</v>
      </c>
      <c r="DU545" s="136">
        <v>0.65</v>
      </c>
      <c r="DV545" s="136">
        <v>282.42500000000001</v>
      </c>
      <c r="DW545" s="136">
        <v>725.02499999999998</v>
      </c>
      <c r="DX545" s="136">
        <v>22.65</v>
      </c>
      <c r="DY545" s="136">
        <v>3576.625</v>
      </c>
      <c r="DZ545" s="136">
        <v>7465.55</v>
      </c>
      <c r="EA545" s="136">
        <v>75.775000000000006</v>
      </c>
      <c r="EB545" s="136">
        <v>9652.0499999999993</v>
      </c>
      <c r="EC545" s="136">
        <v>26194.55</v>
      </c>
    </row>
    <row r="546" spans="1:133" ht="20.25" customHeight="1">
      <c r="A546" s="17">
        <v>40627</v>
      </c>
      <c r="B546" s="18" t="s">
        <v>88</v>
      </c>
      <c r="C546" s="19">
        <v>2</v>
      </c>
      <c r="D546" s="14">
        <v>-3.46726</v>
      </c>
      <c r="E546" s="15">
        <v>-60.289259999999999</v>
      </c>
      <c r="F546" s="11" t="s">
        <v>12</v>
      </c>
      <c r="G546" s="13">
        <v>2</v>
      </c>
      <c r="H546" s="11" t="s">
        <v>109</v>
      </c>
      <c r="I546" s="12" t="s">
        <v>655</v>
      </c>
      <c r="J546" s="12" t="s">
        <v>1930</v>
      </c>
      <c r="K546" s="16" t="s">
        <v>651</v>
      </c>
      <c r="L546" s="136">
        <v>0</v>
      </c>
      <c r="M546" s="20">
        <v>8.4</v>
      </c>
      <c r="N546" s="20">
        <v>1.6</v>
      </c>
      <c r="O546" s="20">
        <v>28.93</v>
      </c>
      <c r="P546" s="20">
        <v>52</v>
      </c>
      <c r="Q546" s="20">
        <v>3.94</v>
      </c>
      <c r="R546" s="20">
        <v>8.6</v>
      </c>
      <c r="S546" s="20">
        <v>0.67</v>
      </c>
      <c r="T546" s="20">
        <v>0.4</v>
      </c>
      <c r="U546" s="20">
        <v>0.1</v>
      </c>
      <c r="V546" s="21" t="s">
        <v>15</v>
      </c>
      <c r="W546" s="20">
        <v>8.4600000000000009</v>
      </c>
      <c r="X546" s="20">
        <v>0.85</v>
      </c>
      <c r="Y546" s="20">
        <v>5.68</v>
      </c>
      <c r="Z546" s="20">
        <v>10</v>
      </c>
      <c r="AA546" s="20">
        <v>3.6</v>
      </c>
      <c r="AB546" s="20">
        <v>7.32</v>
      </c>
      <c r="AC546" s="20">
        <v>21.81</v>
      </c>
      <c r="AD546" s="20">
        <v>0.03</v>
      </c>
      <c r="AE546" s="178" t="s">
        <v>1900</v>
      </c>
      <c r="AF546" s="20">
        <v>1.33</v>
      </c>
      <c r="AG546" s="28" t="s">
        <v>1900</v>
      </c>
      <c r="AH546" s="20">
        <v>2.59</v>
      </c>
      <c r="AI546" s="204">
        <v>5.59</v>
      </c>
      <c r="AJ546" s="20">
        <v>0.8</v>
      </c>
      <c r="AK546" s="20">
        <v>1.69</v>
      </c>
      <c r="AL546" s="20">
        <v>0.99</v>
      </c>
      <c r="AM546" s="21" t="s">
        <v>15</v>
      </c>
      <c r="AN546" s="21" t="s">
        <v>15</v>
      </c>
      <c r="AO546" s="244">
        <v>6.5956232231654202</v>
      </c>
      <c r="AP546" s="244">
        <v>1.52437991978901</v>
      </c>
      <c r="AQ546" s="217">
        <f t="shared" si="156"/>
        <v>8.120003142954431</v>
      </c>
      <c r="AR546" s="261">
        <f t="shared" si="163"/>
        <v>0.81226855544856702</v>
      </c>
      <c r="AS546" s="21" t="s">
        <v>15</v>
      </c>
      <c r="AT546" s="200" t="s">
        <v>15</v>
      </c>
      <c r="AU546" s="200" t="s">
        <v>15</v>
      </c>
      <c r="AV546" s="200" t="s">
        <v>15</v>
      </c>
      <c r="AW546" s="204" t="str">
        <f t="shared" si="164"/>
        <v>NaN</v>
      </c>
      <c r="AX546" s="20">
        <v>0.6</v>
      </c>
      <c r="AY546" s="20">
        <v>0.15</v>
      </c>
      <c r="AZ546" s="217">
        <f t="shared" si="165"/>
        <v>2.2665017883711537E-2</v>
      </c>
      <c r="BA546" s="20">
        <v>0.45</v>
      </c>
      <c r="BB546" s="248">
        <f t="shared" si="159"/>
        <v>0.12351394422310756</v>
      </c>
      <c r="BC546" s="20">
        <v>0.06</v>
      </c>
      <c r="BD546" s="206">
        <f t="shared" si="166"/>
        <v>1.7473744250229989E-2</v>
      </c>
      <c r="BE546" s="20">
        <v>79.91</v>
      </c>
      <c r="BF546" s="206">
        <f t="shared" si="167"/>
        <v>24.124562030753093</v>
      </c>
      <c r="BG546" s="217" t="s">
        <v>15</v>
      </c>
      <c r="BH546" s="21" t="s">
        <v>15</v>
      </c>
      <c r="BI546" s="29" t="s">
        <v>15</v>
      </c>
      <c r="BJ546" s="309">
        <v>18.102170000000001</v>
      </c>
      <c r="BK546" s="309">
        <v>783154200</v>
      </c>
      <c r="BL546" s="309">
        <v>203642100</v>
      </c>
      <c r="BM546" s="309">
        <v>0.41738239999999999</v>
      </c>
      <c r="BN546" s="309">
        <v>0.21383450000000001</v>
      </c>
      <c r="BO546" s="309">
        <v>0.22162670000000001</v>
      </c>
      <c r="BP546" s="309">
        <v>0.14208770000000001</v>
      </c>
      <c r="BQ546" s="309">
        <v>7.6017899999999999E-6</v>
      </c>
      <c r="BR546" s="309">
        <v>5.0613139999999999E-3</v>
      </c>
      <c r="BS546" s="136">
        <v>10.652879238128699</v>
      </c>
      <c r="BT546" s="136">
        <v>7.2885427474975604</v>
      </c>
      <c r="BU546" s="136">
        <v>1.76684930920601E-4</v>
      </c>
      <c r="BV546" s="136">
        <v>3.9103384478949002E-3</v>
      </c>
      <c r="BW546" s="136">
        <v>9.0309804072603601E-3</v>
      </c>
      <c r="BX546" s="136">
        <v>87.412904236181902</v>
      </c>
      <c r="BY546" s="136">
        <v>2125.6553074051899</v>
      </c>
      <c r="BZ546" s="136">
        <v>0</v>
      </c>
      <c r="CA546" s="136">
        <v>8.5746271529205803E-4</v>
      </c>
      <c r="CB546" s="136">
        <v>49180.929265930601</v>
      </c>
      <c r="CC546" s="136">
        <v>9240.2741206611609</v>
      </c>
      <c r="CD546" s="136">
        <v>1022.81298298319</v>
      </c>
      <c r="CE546" s="136">
        <v>0</v>
      </c>
      <c r="CF546" s="136">
        <v>30.813410999999999</v>
      </c>
      <c r="CG546" s="136">
        <v>120.72219800000001</v>
      </c>
      <c r="CH546" s="136">
        <v>25.4</v>
      </c>
      <c r="CI546" s="136">
        <v>26.382068965517199</v>
      </c>
      <c r="CJ546" s="136">
        <v>26.3182825484764</v>
      </c>
      <c r="CK546" s="136">
        <v>7.5600000000000001E-2</v>
      </c>
      <c r="CL546" s="136">
        <v>18.392399999999999</v>
      </c>
      <c r="CM546" s="136">
        <v>52.279200000000003</v>
      </c>
      <c r="CN546" s="136">
        <v>0</v>
      </c>
      <c r="CO546" s="136">
        <v>26425.157770999998</v>
      </c>
      <c r="CP546" s="136">
        <v>68251.668049</v>
      </c>
      <c r="CQ546" s="136">
        <v>90</v>
      </c>
      <c r="CR546" s="136">
        <v>81.062068965517199</v>
      </c>
      <c r="CS546" s="136">
        <v>80.096952908587298</v>
      </c>
      <c r="CT546" s="136">
        <v>1004.6</v>
      </c>
      <c r="CU546" s="136">
        <v>1004.25103448276</v>
      </c>
      <c r="CV546" s="136">
        <v>1004.9750692520799</v>
      </c>
      <c r="CW546" s="136">
        <v>0</v>
      </c>
      <c r="CX546" s="136">
        <v>1.4696551724137901</v>
      </c>
      <c r="CY546" s="136">
        <v>1.6620498614958401</v>
      </c>
      <c r="CZ546" s="136">
        <v>17</v>
      </c>
      <c r="DA546" s="136">
        <v>132.993103448276</v>
      </c>
      <c r="DB546" s="136">
        <v>124.864265927978</v>
      </c>
      <c r="DC546" s="136">
        <v>5.45</v>
      </c>
      <c r="DD546" s="136">
        <v>3516.35</v>
      </c>
      <c r="DE546" s="136">
        <v>8951.5499999999993</v>
      </c>
      <c r="DF546" s="136">
        <v>38.700000000000003</v>
      </c>
      <c r="DG546" s="136">
        <v>27485.174999999999</v>
      </c>
      <c r="DH546" s="136">
        <v>70347.25</v>
      </c>
      <c r="DI546" s="136">
        <v>428.17500000000001</v>
      </c>
      <c r="DJ546" s="136">
        <v>65398.8</v>
      </c>
      <c r="DK546" s="136">
        <v>162527.67499999999</v>
      </c>
      <c r="DL546" s="136">
        <v>407.67500000000001</v>
      </c>
      <c r="DM546" s="136">
        <v>60041.525000000001</v>
      </c>
      <c r="DN546" s="136">
        <v>149044.97500000001</v>
      </c>
      <c r="DO546" s="136">
        <v>2.15</v>
      </c>
      <c r="DP546" s="136">
        <v>1769.2809999999999</v>
      </c>
      <c r="DQ546" s="136">
        <v>4524.1540000000005</v>
      </c>
      <c r="DR546" s="136">
        <v>5.0000000000000001E-3</v>
      </c>
      <c r="DS546" s="136">
        <v>54.040999999999997</v>
      </c>
      <c r="DT546" s="136">
        <v>139.15100000000001</v>
      </c>
      <c r="DU546" s="136">
        <v>2.5000000000000001E-2</v>
      </c>
      <c r="DV546" s="136">
        <v>281.77499999999998</v>
      </c>
      <c r="DW546" s="136">
        <v>724.375</v>
      </c>
      <c r="DX546" s="136">
        <v>0.77500000000000002</v>
      </c>
      <c r="DY546" s="136">
        <v>3553.9749999999999</v>
      </c>
      <c r="DZ546" s="136">
        <v>7442.9</v>
      </c>
      <c r="EA546" s="136">
        <v>16.875</v>
      </c>
      <c r="EB546" s="136">
        <v>9579.2749999999996</v>
      </c>
      <c r="EC546" s="136">
        <v>26122.275000000001</v>
      </c>
    </row>
    <row r="547" spans="1:133" ht="20.25" customHeight="1">
      <c r="A547" s="25">
        <v>40627</v>
      </c>
      <c r="B547" s="26" t="s">
        <v>88</v>
      </c>
      <c r="C547" s="27">
        <v>2</v>
      </c>
      <c r="D547" s="14">
        <v>-3.46726</v>
      </c>
      <c r="E547" s="23">
        <v>-60.289259999999999</v>
      </c>
      <c r="F547" s="11" t="s">
        <v>12</v>
      </c>
      <c r="G547" s="13">
        <v>2</v>
      </c>
      <c r="H547" s="11" t="s">
        <v>109</v>
      </c>
      <c r="I547" s="12" t="s">
        <v>654</v>
      </c>
      <c r="J547" s="12" t="s">
        <v>1930</v>
      </c>
      <c r="K547" s="24" t="s">
        <v>651</v>
      </c>
      <c r="L547" s="136">
        <v>1</v>
      </c>
      <c r="M547" s="28">
        <v>8.4</v>
      </c>
      <c r="N547" s="28">
        <v>1.6</v>
      </c>
      <c r="O547" s="28">
        <v>30.26</v>
      </c>
      <c r="P547" s="28">
        <v>50</v>
      </c>
      <c r="Q547" s="28">
        <v>0.67</v>
      </c>
      <c r="R547" s="28">
        <v>96.7</v>
      </c>
      <c r="S547" s="28">
        <v>7.27</v>
      </c>
      <c r="T547" s="28">
        <v>25</v>
      </c>
      <c r="U547" s="28">
        <v>5.9</v>
      </c>
      <c r="V547" s="21" t="s">
        <v>15</v>
      </c>
      <c r="W547" s="28">
        <v>8.32</v>
      </c>
      <c r="X547" s="28">
        <v>0.76</v>
      </c>
      <c r="Y547" s="28">
        <v>4.7699999999999996</v>
      </c>
      <c r="Z547" s="28">
        <v>7</v>
      </c>
      <c r="AA547" s="28">
        <v>3</v>
      </c>
      <c r="AB547" s="28">
        <v>7.32</v>
      </c>
      <c r="AC547" s="28">
        <v>19.32</v>
      </c>
      <c r="AD547" s="28">
        <v>0.03</v>
      </c>
      <c r="AE547" s="178" t="s">
        <v>1900</v>
      </c>
      <c r="AF547" s="28">
        <v>2.02</v>
      </c>
      <c r="AG547" s="28" t="s">
        <v>1900</v>
      </c>
      <c r="AH547" s="28">
        <v>2.4500000000000002</v>
      </c>
      <c r="AI547" s="205">
        <v>5.19</v>
      </c>
      <c r="AJ547" s="28">
        <v>0.75</v>
      </c>
      <c r="AK547" s="28">
        <v>1.71</v>
      </c>
      <c r="AL547" s="28">
        <v>0.99</v>
      </c>
      <c r="AM547" s="29" t="s">
        <v>15</v>
      </c>
      <c r="AN547" s="29" t="s">
        <v>15</v>
      </c>
      <c r="AO547" s="244">
        <v>10.295305391090199</v>
      </c>
      <c r="AP547" s="244">
        <v>1.0695333158128599</v>
      </c>
      <c r="AQ547" s="217">
        <f t="shared" si="156"/>
        <v>11.364838706903059</v>
      </c>
      <c r="AR547" s="261">
        <f t="shared" si="163"/>
        <v>0.90589102552214662</v>
      </c>
      <c r="AS547" s="21" t="s">
        <v>15</v>
      </c>
      <c r="AT547" s="199" t="s">
        <v>15</v>
      </c>
      <c r="AU547" s="199" t="s">
        <v>15</v>
      </c>
      <c r="AV547" s="199" t="s">
        <v>15</v>
      </c>
      <c r="AW547" s="204" t="str">
        <f t="shared" si="164"/>
        <v>NaN</v>
      </c>
      <c r="AX547" s="28">
        <v>0.66</v>
      </c>
      <c r="AY547" s="28">
        <v>0.13</v>
      </c>
      <c r="AZ547" s="217">
        <f t="shared" si="165"/>
        <v>1.9643015499216668E-2</v>
      </c>
      <c r="BA547" s="28">
        <v>0.52</v>
      </c>
      <c r="BB547" s="248">
        <f t="shared" si="159"/>
        <v>0.14272722443559097</v>
      </c>
      <c r="BC547" s="28">
        <v>7.0000000000000007E-2</v>
      </c>
      <c r="BD547" s="206">
        <f t="shared" si="166"/>
        <v>2.0386034958601661E-2</v>
      </c>
      <c r="BE547" s="28">
        <v>89.67</v>
      </c>
      <c r="BF547" s="206">
        <f t="shared" si="167"/>
        <v>27.071073423822174</v>
      </c>
      <c r="BG547" s="217" t="s">
        <v>15</v>
      </c>
      <c r="BH547" s="21" t="s">
        <v>15</v>
      </c>
      <c r="BI547" s="29" t="s">
        <v>15</v>
      </c>
      <c r="BJ547" s="309">
        <v>18.102170000000001</v>
      </c>
      <c r="BK547" s="309">
        <v>783154200</v>
      </c>
      <c r="BL547" s="309">
        <v>203642100</v>
      </c>
      <c r="BM547" s="309">
        <v>0.41738239999999999</v>
      </c>
      <c r="BN547" s="309">
        <v>0.21383450000000001</v>
      </c>
      <c r="BO547" s="309">
        <v>0.22162670000000001</v>
      </c>
      <c r="BP547" s="309">
        <v>0.14208770000000001</v>
      </c>
      <c r="BQ547" s="309">
        <v>7.6017899999999999E-6</v>
      </c>
      <c r="BR547" s="309">
        <v>5.0613139999999999E-3</v>
      </c>
      <c r="BS547" s="136">
        <v>10.652879238128699</v>
      </c>
      <c r="BT547" s="136">
        <v>7.2885427474975604</v>
      </c>
      <c r="BU547" s="136">
        <v>1.76684930920601E-4</v>
      </c>
      <c r="BV547" s="136">
        <v>3.9103384478949002E-3</v>
      </c>
      <c r="BW547" s="136">
        <v>9.0309804072603601E-3</v>
      </c>
      <c r="BX547" s="136">
        <v>87.412904236181902</v>
      </c>
      <c r="BY547" s="136">
        <v>2125.6553074051899</v>
      </c>
      <c r="BZ547" s="136">
        <v>0</v>
      </c>
      <c r="CA547" s="136">
        <v>8.5746271529205803E-4</v>
      </c>
      <c r="CB547" s="136">
        <v>49180.929265930601</v>
      </c>
      <c r="CC547" s="136">
        <v>9240.2741206611609</v>
      </c>
      <c r="CD547" s="136">
        <v>1022.81298298319</v>
      </c>
      <c r="CE547" s="136">
        <v>0</v>
      </c>
      <c r="CF547" s="136">
        <v>30.813410999999999</v>
      </c>
      <c r="CG547" s="136">
        <v>120.72219800000001</v>
      </c>
      <c r="CH547" s="136">
        <v>25.4</v>
      </c>
      <c r="CI547" s="136">
        <v>26.382068965517199</v>
      </c>
      <c r="CJ547" s="136">
        <v>26.3182825484764</v>
      </c>
      <c r="CK547" s="136">
        <v>7.5600000000000001E-2</v>
      </c>
      <c r="CL547" s="136">
        <v>18.392399999999999</v>
      </c>
      <c r="CM547" s="136">
        <v>52.279200000000003</v>
      </c>
      <c r="CN547" s="136">
        <v>0</v>
      </c>
      <c r="CO547" s="136">
        <v>26425.157770999998</v>
      </c>
      <c r="CP547" s="136">
        <v>68251.668049</v>
      </c>
      <c r="CQ547" s="136">
        <v>90</v>
      </c>
      <c r="CR547" s="136">
        <v>81.062068965517199</v>
      </c>
      <c r="CS547" s="136">
        <v>80.096952908587298</v>
      </c>
      <c r="CT547" s="136">
        <v>1004.6</v>
      </c>
      <c r="CU547" s="136">
        <v>1004.25103448276</v>
      </c>
      <c r="CV547" s="136">
        <v>1004.9750692520799</v>
      </c>
      <c r="CW547" s="136">
        <v>0</v>
      </c>
      <c r="CX547" s="136">
        <v>1.4696551724137901</v>
      </c>
      <c r="CY547" s="136">
        <v>1.6620498614958401</v>
      </c>
      <c r="CZ547" s="136">
        <v>17</v>
      </c>
      <c r="DA547" s="136">
        <v>132.993103448276</v>
      </c>
      <c r="DB547" s="136">
        <v>124.864265927978</v>
      </c>
      <c r="DC547" s="136">
        <v>5.45</v>
      </c>
      <c r="DD547" s="136">
        <v>3516.35</v>
      </c>
      <c r="DE547" s="136">
        <v>8951.5499999999993</v>
      </c>
      <c r="DF547" s="136">
        <v>38.700000000000003</v>
      </c>
      <c r="DG547" s="136">
        <v>27485.174999999999</v>
      </c>
      <c r="DH547" s="136">
        <v>70347.25</v>
      </c>
      <c r="DI547" s="136">
        <v>428.17500000000001</v>
      </c>
      <c r="DJ547" s="136">
        <v>65398.8</v>
      </c>
      <c r="DK547" s="136">
        <v>162527.67499999999</v>
      </c>
      <c r="DL547" s="136">
        <v>407.67500000000001</v>
      </c>
      <c r="DM547" s="136">
        <v>60041.525000000001</v>
      </c>
      <c r="DN547" s="136">
        <v>149044.97500000001</v>
      </c>
      <c r="DO547" s="136">
        <v>2.15</v>
      </c>
      <c r="DP547" s="136">
        <v>1769.2809999999999</v>
      </c>
      <c r="DQ547" s="136">
        <v>4524.1540000000005</v>
      </c>
      <c r="DR547" s="136">
        <v>5.0000000000000001E-3</v>
      </c>
      <c r="DS547" s="136">
        <v>54.040999999999997</v>
      </c>
      <c r="DT547" s="136">
        <v>139.15100000000001</v>
      </c>
      <c r="DU547" s="136">
        <v>2.5000000000000001E-2</v>
      </c>
      <c r="DV547" s="136">
        <v>281.77499999999998</v>
      </c>
      <c r="DW547" s="136">
        <v>724.375</v>
      </c>
      <c r="DX547" s="136">
        <v>0.77500000000000002</v>
      </c>
      <c r="DY547" s="136">
        <v>3553.9749999999999</v>
      </c>
      <c r="DZ547" s="136">
        <v>7442.9</v>
      </c>
      <c r="EA547" s="136">
        <v>16.875</v>
      </c>
      <c r="EB547" s="136">
        <v>9579.2749999999996</v>
      </c>
      <c r="EC547" s="136">
        <v>26122.275000000001</v>
      </c>
    </row>
    <row r="548" spans="1:133" ht="20.25" customHeight="1">
      <c r="A548" s="25">
        <v>40627</v>
      </c>
      <c r="B548" s="26" t="s">
        <v>88</v>
      </c>
      <c r="C548" s="27">
        <v>2</v>
      </c>
      <c r="D548" s="14">
        <v>-3.46726</v>
      </c>
      <c r="E548" s="23">
        <v>-60.289259999999999</v>
      </c>
      <c r="F548" s="11" t="s">
        <v>12</v>
      </c>
      <c r="G548" s="13">
        <v>2</v>
      </c>
      <c r="H548" s="11" t="s">
        <v>109</v>
      </c>
      <c r="I548" s="12" t="s">
        <v>656</v>
      </c>
      <c r="J548" s="12" t="s">
        <v>1930</v>
      </c>
      <c r="K548" s="24" t="s">
        <v>651</v>
      </c>
      <c r="L548" s="136">
        <v>0</v>
      </c>
      <c r="M548" s="28">
        <v>8.4</v>
      </c>
      <c r="N548" s="28">
        <v>1.6</v>
      </c>
      <c r="O548" s="28">
        <v>26.63</v>
      </c>
      <c r="P548" s="28">
        <v>28</v>
      </c>
      <c r="Q548" s="28">
        <v>7.71</v>
      </c>
      <c r="R548" s="28">
        <v>5.4</v>
      </c>
      <c r="S548" s="28">
        <v>0.44</v>
      </c>
      <c r="T548" s="28">
        <v>11.1</v>
      </c>
      <c r="U548" s="28">
        <v>2.6</v>
      </c>
      <c r="V548" s="21" t="s">
        <v>15</v>
      </c>
      <c r="W548" s="28" t="s">
        <v>15</v>
      </c>
      <c r="X548" s="28">
        <v>1.1399999999999999</v>
      </c>
      <c r="Y548" s="28">
        <v>20.170000000000002</v>
      </c>
      <c r="Z548" s="28">
        <v>17.14</v>
      </c>
      <c r="AA548" s="28">
        <v>8.4</v>
      </c>
      <c r="AB548" s="28">
        <v>6.39</v>
      </c>
      <c r="AC548" s="28">
        <v>11.18</v>
      </c>
      <c r="AD548" s="20" t="s">
        <v>1895</v>
      </c>
      <c r="AE548" s="178" t="s">
        <v>1900</v>
      </c>
      <c r="AF548" s="28">
        <v>0.39</v>
      </c>
      <c r="AG548" s="28" t="s">
        <v>1900</v>
      </c>
      <c r="AH548" s="28">
        <v>0.2</v>
      </c>
      <c r="AI548" s="205">
        <v>1.0900000000000001</v>
      </c>
      <c r="AJ548" s="28">
        <v>0.11</v>
      </c>
      <c r="AK548" s="28">
        <v>0.34</v>
      </c>
      <c r="AL548" s="28">
        <v>0.28999999999999998</v>
      </c>
      <c r="AM548" s="29" t="s">
        <v>15</v>
      </c>
      <c r="AN548" s="29" t="s">
        <v>15</v>
      </c>
      <c r="AO548" s="29" t="s">
        <v>15</v>
      </c>
      <c r="AP548" s="29" t="s">
        <v>15</v>
      </c>
      <c r="AQ548" s="29" t="s">
        <v>15</v>
      </c>
      <c r="AR548" s="261" t="str">
        <f t="shared" si="163"/>
        <v>NaN</v>
      </c>
      <c r="AS548" s="21" t="s">
        <v>15</v>
      </c>
      <c r="AT548" s="200" t="s">
        <v>15</v>
      </c>
      <c r="AU548" s="200" t="s">
        <v>15</v>
      </c>
      <c r="AV548" s="200" t="s">
        <v>15</v>
      </c>
      <c r="AW548" s="204" t="str">
        <f t="shared" si="164"/>
        <v>NaN</v>
      </c>
      <c r="AX548" s="28">
        <v>1.1299999999999999</v>
      </c>
      <c r="AY548" s="28">
        <v>0.48</v>
      </c>
      <c r="AZ548" s="217">
        <f t="shared" si="165"/>
        <v>7.2528057227876905E-2</v>
      </c>
      <c r="BA548" s="28">
        <v>0.66</v>
      </c>
      <c r="BB548" s="248">
        <f t="shared" si="159"/>
        <v>0.1811537848605578</v>
      </c>
      <c r="BC548" s="28">
        <v>0.5</v>
      </c>
      <c r="BD548" s="206">
        <f t="shared" si="166"/>
        <v>0.14561453541858327</v>
      </c>
      <c r="BE548" s="28">
        <v>11.72</v>
      </c>
      <c r="BF548" s="206">
        <f t="shared" si="167"/>
        <v>3.5382288449559036</v>
      </c>
      <c r="BG548" s="217" t="s">
        <v>15</v>
      </c>
      <c r="BH548" s="21" t="s">
        <v>15</v>
      </c>
      <c r="BI548" s="29" t="s">
        <v>15</v>
      </c>
      <c r="BJ548" s="309">
        <v>18.102170000000001</v>
      </c>
      <c r="BK548" s="309">
        <v>783154200</v>
      </c>
      <c r="BL548" s="309">
        <v>203642100</v>
      </c>
      <c r="BM548" s="309">
        <v>0.41738239999999999</v>
      </c>
      <c r="BN548" s="309">
        <v>0.21383450000000001</v>
      </c>
      <c r="BO548" s="309">
        <v>0.22162670000000001</v>
      </c>
      <c r="BP548" s="309">
        <v>0.14208770000000001</v>
      </c>
      <c r="BQ548" s="309">
        <v>7.6017899999999999E-6</v>
      </c>
      <c r="BR548" s="309">
        <v>5.0613139999999999E-3</v>
      </c>
      <c r="BS548" s="136">
        <v>10.652879238128699</v>
      </c>
      <c r="BT548" s="136">
        <v>7.2885427474975604</v>
      </c>
      <c r="BU548" s="136">
        <v>1.76684930920601E-4</v>
      </c>
      <c r="BV548" s="136">
        <v>3.9103384478949002E-3</v>
      </c>
      <c r="BW548" s="136">
        <v>9.0309804072603601E-3</v>
      </c>
      <c r="BX548" s="136">
        <v>87.412904236181902</v>
      </c>
      <c r="BY548" s="136">
        <v>2125.6553074051899</v>
      </c>
      <c r="BZ548" s="136">
        <v>0</v>
      </c>
      <c r="CA548" s="136">
        <v>8.5746271529205803E-4</v>
      </c>
      <c r="CB548" s="136">
        <v>49180.929265930601</v>
      </c>
      <c r="CC548" s="136">
        <v>9240.2741206611609</v>
      </c>
      <c r="CD548" s="136">
        <v>1022.81298298319</v>
      </c>
      <c r="CE548" s="136">
        <v>0</v>
      </c>
      <c r="CF548" s="136">
        <v>30.813410999999999</v>
      </c>
      <c r="CG548" s="136">
        <v>120.72219800000001</v>
      </c>
      <c r="CH548" s="136">
        <v>25.4</v>
      </c>
      <c r="CI548" s="136">
        <v>26.382068965517199</v>
      </c>
      <c r="CJ548" s="136">
        <v>26.3182825484764</v>
      </c>
      <c r="CK548" s="136">
        <v>7.5600000000000001E-2</v>
      </c>
      <c r="CL548" s="136">
        <v>18.392399999999999</v>
      </c>
      <c r="CM548" s="136">
        <v>52.279200000000003</v>
      </c>
      <c r="CN548" s="136">
        <v>0</v>
      </c>
      <c r="CO548" s="136">
        <v>26425.157770999998</v>
      </c>
      <c r="CP548" s="136">
        <v>68251.668049</v>
      </c>
      <c r="CQ548" s="136">
        <v>90</v>
      </c>
      <c r="CR548" s="136">
        <v>81.062068965517199</v>
      </c>
      <c r="CS548" s="136">
        <v>80.096952908587298</v>
      </c>
      <c r="CT548" s="136">
        <v>1004.6</v>
      </c>
      <c r="CU548" s="136">
        <v>1004.25103448276</v>
      </c>
      <c r="CV548" s="136">
        <v>1004.9750692520799</v>
      </c>
      <c r="CW548" s="136">
        <v>0</v>
      </c>
      <c r="CX548" s="136">
        <v>1.4696551724137901</v>
      </c>
      <c r="CY548" s="136">
        <v>1.6620498614958401</v>
      </c>
      <c r="CZ548" s="136">
        <v>17</v>
      </c>
      <c r="DA548" s="136">
        <v>132.993103448276</v>
      </c>
      <c r="DB548" s="136">
        <v>124.864265927978</v>
      </c>
      <c r="DC548" s="136">
        <v>5.45</v>
      </c>
      <c r="DD548" s="136">
        <v>3516.35</v>
      </c>
      <c r="DE548" s="136">
        <v>8951.5499999999993</v>
      </c>
      <c r="DF548" s="136">
        <v>38.700000000000003</v>
      </c>
      <c r="DG548" s="136">
        <v>27485.174999999999</v>
      </c>
      <c r="DH548" s="136">
        <v>70347.25</v>
      </c>
      <c r="DI548" s="136">
        <v>428.17500000000001</v>
      </c>
      <c r="DJ548" s="136">
        <v>65398.8</v>
      </c>
      <c r="DK548" s="136">
        <v>162527.67499999999</v>
      </c>
      <c r="DL548" s="136">
        <v>407.67500000000001</v>
      </c>
      <c r="DM548" s="136">
        <v>60041.525000000001</v>
      </c>
      <c r="DN548" s="136">
        <v>149044.97500000001</v>
      </c>
      <c r="DO548" s="136">
        <v>2.15</v>
      </c>
      <c r="DP548" s="136">
        <v>1769.2809999999999</v>
      </c>
      <c r="DQ548" s="136">
        <v>4524.1540000000005</v>
      </c>
      <c r="DR548" s="136">
        <v>5.0000000000000001E-3</v>
      </c>
      <c r="DS548" s="136">
        <v>54.040999999999997</v>
      </c>
      <c r="DT548" s="136">
        <v>139.15100000000001</v>
      </c>
      <c r="DU548" s="136">
        <v>2.5000000000000001E-2</v>
      </c>
      <c r="DV548" s="136">
        <v>281.77499999999998</v>
      </c>
      <c r="DW548" s="136">
        <v>724.375</v>
      </c>
      <c r="DX548" s="136">
        <v>0.77500000000000002</v>
      </c>
      <c r="DY548" s="136">
        <v>3553.9749999999999</v>
      </c>
      <c r="DZ548" s="136">
        <v>7442.9</v>
      </c>
      <c r="EA548" s="136">
        <v>16.875</v>
      </c>
      <c r="EB548" s="136">
        <v>9579.2749999999996</v>
      </c>
      <c r="EC548" s="136">
        <v>26122.275000000001</v>
      </c>
    </row>
    <row r="549" spans="1:133" ht="20.25" customHeight="1">
      <c r="A549" s="25">
        <v>40627</v>
      </c>
      <c r="B549" s="26" t="s">
        <v>652</v>
      </c>
      <c r="C549" s="27">
        <v>2</v>
      </c>
      <c r="D549" s="31">
        <v>-3.4978720000000001</v>
      </c>
      <c r="E549" s="47">
        <v>-60.263973</v>
      </c>
      <c r="F549" s="11" t="s">
        <v>12</v>
      </c>
      <c r="G549" s="13">
        <v>1</v>
      </c>
      <c r="H549" s="11" t="s">
        <v>13</v>
      </c>
      <c r="I549" s="12" t="s">
        <v>1909</v>
      </c>
      <c r="J549" s="12" t="s">
        <v>1930</v>
      </c>
      <c r="K549" s="24" t="s">
        <v>651</v>
      </c>
      <c r="L549" s="136">
        <v>0</v>
      </c>
      <c r="M549" s="28">
        <v>9.5</v>
      </c>
      <c r="N549" s="28">
        <v>1.43</v>
      </c>
      <c r="O549" s="28">
        <v>28.83</v>
      </c>
      <c r="P549" s="28">
        <v>35.64</v>
      </c>
      <c r="Q549" s="28">
        <v>3.63</v>
      </c>
      <c r="R549" s="205">
        <v>42.809090909090912</v>
      </c>
      <c r="S549" s="205">
        <v>3.3018181818181818</v>
      </c>
      <c r="T549" s="205">
        <v>186.91818181818186</v>
      </c>
      <c r="U549" s="205">
        <v>44.109090909090916</v>
      </c>
      <c r="V549" s="21" t="s">
        <v>15</v>
      </c>
      <c r="W549" s="28">
        <v>6.18</v>
      </c>
      <c r="X549" s="28" t="s">
        <v>15</v>
      </c>
      <c r="Y549" s="28">
        <v>7.29</v>
      </c>
      <c r="Z549" s="28">
        <v>8.6</v>
      </c>
      <c r="AA549" s="29" t="s">
        <v>15</v>
      </c>
      <c r="AB549" s="28">
        <v>6.13</v>
      </c>
      <c r="AC549" s="28">
        <v>9.8800000000000008</v>
      </c>
      <c r="AD549" s="20" t="s">
        <v>1895</v>
      </c>
      <c r="AE549" s="178" t="s">
        <v>1900</v>
      </c>
      <c r="AF549" s="28">
        <v>0.36</v>
      </c>
      <c r="AG549" s="28" t="s">
        <v>1900</v>
      </c>
      <c r="AH549" s="28">
        <v>0.11</v>
      </c>
      <c r="AI549" s="205">
        <v>1.22</v>
      </c>
      <c r="AJ549" s="28">
        <v>0.16</v>
      </c>
      <c r="AK549" s="28">
        <v>0.6</v>
      </c>
      <c r="AL549" s="28">
        <v>0.56000000000000005</v>
      </c>
      <c r="AM549" s="29" t="s">
        <v>15</v>
      </c>
      <c r="AN549" s="29" t="s">
        <v>15</v>
      </c>
      <c r="AO549" s="244">
        <v>7.5205437651466198</v>
      </c>
      <c r="AP549" s="244">
        <v>2.2614483251961399</v>
      </c>
      <c r="AQ549" s="217">
        <f t="shared" si="156"/>
        <v>9.7819920903427597</v>
      </c>
      <c r="AR549" s="261">
        <f t="shared" si="163"/>
        <v>0.76881515500009989</v>
      </c>
      <c r="AS549" s="21" t="s">
        <v>15</v>
      </c>
      <c r="AT549" s="199" t="s">
        <v>15</v>
      </c>
      <c r="AU549" s="199" t="s">
        <v>15</v>
      </c>
      <c r="AV549" s="199" t="s">
        <v>15</v>
      </c>
      <c r="AW549" s="204" t="str">
        <f t="shared" si="164"/>
        <v>NaN</v>
      </c>
      <c r="AX549" s="28">
        <v>1.95</v>
      </c>
      <c r="AY549" s="28">
        <v>1.01</v>
      </c>
      <c r="AZ549" s="217">
        <f t="shared" si="165"/>
        <v>0.15261112041699104</v>
      </c>
      <c r="BA549" s="28">
        <v>0.95</v>
      </c>
      <c r="BB549" s="248">
        <f t="shared" si="159"/>
        <v>0.26075166002656042</v>
      </c>
      <c r="BC549" s="28">
        <v>1.32</v>
      </c>
      <c r="BD549" s="206">
        <f t="shared" si="166"/>
        <v>0.38442237350505981</v>
      </c>
      <c r="BE549" s="28">
        <v>12.94</v>
      </c>
      <c r="BF549" s="206">
        <f t="shared" si="167"/>
        <v>3.9065427690895378</v>
      </c>
      <c r="BG549" s="217" t="s">
        <v>15</v>
      </c>
      <c r="BH549" s="21" t="s">
        <v>15</v>
      </c>
      <c r="BI549" s="29" t="s">
        <v>15</v>
      </c>
      <c r="BJ549" s="309">
        <v>18.102170000000001</v>
      </c>
      <c r="BK549" s="309">
        <v>783154200</v>
      </c>
      <c r="BL549" s="309">
        <v>203642100</v>
      </c>
      <c r="BM549" s="309">
        <v>0.41738239999999999</v>
      </c>
      <c r="BN549" s="309">
        <v>0.21383450000000001</v>
      </c>
      <c r="BO549" s="309">
        <v>0.22162670000000001</v>
      </c>
      <c r="BP549" s="309">
        <v>0.14208770000000001</v>
      </c>
      <c r="BQ549" s="309">
        <v>7.6017899999999999E-6</v>
      </c>
      <c r="BR549" s="309">
        <v>5.0613139999999999E-3</v>
      </c>
      <c r="BS549" s="136">
        <v>8.7579269409179705</v>
      </c>
      <c r="BT549" s="136">
        <v>9.18340969085693</v>
      </c>
      <c r="BU549" s="136">
        <v>-5.4095743689686103E-4</v>
      </c>
      <c r="BV549" s="136">
        <v>7.1791761583881496E-3</v>
      </c>
      <c r="BW549" s="136">
        <v>1.10865869792178E-2</v>
      </c>
      <c r="BX549" s="136">
        <v>274.30914584877701</v>
      </c>
      <c r="BY549" s="136">
        <v>843.37759284780805</v>
      </c>
      <c r="BZ549" s="136">
        <v>0</v>
      </c>
      <c r="CA549" s="136">
        <v>1.35579929793834E-3</v>
      </c>
      <c r="CB549" s="136">
        <v>113788.150230181</v>
      </c>
      <c r="CC549" s="136">
        <v>4181.08866863804</v>
      </c>
      <c r="CD549" s="136">
        <v>845.88106998627302</v>
      </c>
      <c r="CE549" s="136">
        <v>0</v>
      </c>
      <c r="CF549" s="136">
        <v>30.813410999999999</v>
      </c>
      <c r="CG549" s="136">
        <v>120.72219800000001</v>
      </c>
      <c r="CH549" s="136">
        <v>25.8</v>
      </c>
      <c r="CI549" s="136">
        <v>26.368965517241399</v>
      </c>
      <c r="CJ549" s="136">
        <v>26.313573407202199</v>
      </c>
      <c r="CK549" s="136">
        <v>6.8400000000000002E-2</v>
      </c>
      <c r="CL549" s="136">
        <v>18.558</v>
      </c>
      <c r="CM549" s="136">
        <v>52.394399999999997</v>
      </c>
      <c r="CN549" s="136">
        <v>0</v>
      </c>
      <c r="CO549" s="136">
        <v>26425.157770999998</v>
      </c>
      <c r="CP549" s="136">
        <v>68251.668049</v>
      </c>
      <c r="CQ549" s="136">
        <v>89</v>
      </c>
      <c r="CR549" s="136">
        <v>81.034482758620697</v>
      </c>
      <c r="CS549" s="136">
        <v>80.108033240997202</v>
      </c>
      <c r="CT549" s="136">
        <v>1003.2</v>
      </c>
      <c r="CU549" s="136">
        <v>1004.2524137931</v>
      </c>
      <c r="CV549" s="136">
        <v>1004.97756232687</v>
      </c>
      <c r="CW549" s="136">
        <v>0</v>
      </c>
      <c r="CX549" s="136">
        <v>1.4793103448275899</v>
      </c>
      <c r="CY549" s="136">
        <v>1.66620498614958</v>
      </c>
      <c r="CZ549" s="136">
        <v>111</v>
      </c>
      <c r="DA549" s="136">
        <v>134.937931034483</v>
      </c>
      <c r="DB549" s="136">
        <v>124.82271468144</v>
      </c>
      <c r="DC549" s="136">
        <v>0</v>
      </c>
      <c r="DD549" s="136">
        <v>3510.9</v>
      </c>
      <c r="DE549" s="136">
        <v>8946.1</v>
      </c>
      <c r="DF549" s="136">
        <v>0</v>
      </c>
      <c r="DG549" s="136">
        <v>27446.474999999999</v>
      </c>
      <c r="DH549" s="136">
        <v>70308.55</v>
      </c>
      <c r="DI549" s="136">
        <v>427.4</v>
      </c>
      <c r="DJ549" s="136">
        <v>65410.675000000003</v>
      </c>
      <c r="DK549" s="136">
        <v>162549.77499999999</v>
      </c>
      <c r="DL549" s="136">
        <v>406.4</v>
      </c>
      <c r="DM549" s="136">
        <v>60045.9</v>
      </c>
      <c r="DN549" s="136">
        <v>149044.70000000001</v>
      </c>
      <c r="DO549" s="136">
        <v>0</v>
      </c>
      <c r="DP549" s="136">
        <v>1767.1310000000001</v>
      </c>
      <c r="DQ549" s="136">
        <v>4522.0039999999999</v>
      </c>
      <c r="DR549" s="136">
        <v>0</v>
      </c>
      <c r="DS549" s="136">
        <v>54.036000000000001</v>
      </c>
      <c r="DT549" s="136">
        <v>139.14599999999999</v>
      </c>
      <c r="DU549" s="136">
        <v>0</v>
      </c>
      <c r="DV549" s="136">
        <v>281.75</v>
      </c>
      <c r="DW549" s="136">
        <v>724.35</v>
      </c>
      <c r="DX549" s="136">
        <v>0</v>
      </c>
      <c r="DY549" s="136">
        <v>3553.2</v>
      </c>
      <c r="DZ549" s="136">
        <v>7442.125</v>
      </c>
      <c r="EA549" s="136">
        <v>0</v>
      </c>
      <c r="EB549" s="136">
        <v>9562.4</v>
      </c>
      <c r="EC549" s="136">
        <v>26105.4</v>
      </c>
    </row>
    <row r="550" spans="1:133" ht="20.25" customHeight="1">
      <c r="A550" s="17">
        <v>40627</v>
      </c>
      <c r="B550" s="18" t="s">
        <v>652</v>
      </c>
      <c r="C550" s="19">
        <v>2</v>
      </c>
      <c r="D550" s="31">
        <v>-3.4978720000000001</v>
      </c>
      <c r="E550" s="32">
        <v>-60.263973</v>
      </c>
      <c r="F550" s="11" t="s">
        <v>12</v>
      </c>
      <c r="G550" s="13">
        <v>1</v>
      </c>
      <c r="H550" s="11" t="s">
        <v>13</v>
      </c>
      <c r="I550" s="12" t="s">
        <v>450</v>
      </c>
      <c r="J550" s="12" t="s">
        <v>1930</v>
      </c>
      <c r="K550" s="16" t="s">
        <v>651</v>
      </c>
      <c r="L550" s="136">
        <v>1</v>
      </c>
      <c r="M550" s="20">
        <v>9.5</v>
      </c>
      <c r="N550" s="20">
        <v>1.43</v>
      </c>
      <c r="O550" s="20">
        <v>29.73</v>
      </c>
      <c r="P550" s="20">
        <v>41</v>
      </c>
      <c r="Q550" s="20">
        <v>0.61</v>
      </c>
      <c r="R550" s="204">
        <v>72.483333333333334</v>
      </c>
      <c r="S550" s="204">
        <v>5.498333333333334</v>
      </c>
      <c r="T550" s="204">
        <v>129.49999999999997</v>
      </c>
      <c r="U550" s="204">
        <v>30.583333333333329</v>
      </c>
      <c r="V550" s="21" t="s">
        <v>15</v>
      </c>
      <c r="W550" s="20">
        <v>5.83</v>
      </c>
      <c r="X550" s="20">
        <v>0.68</v>
      </c>
      <c r="Y550" s="20">
        <v>8.1300000000000008</v>
      </c>
      <c r="Z550" s="20">
        <v>4.5999999999999996</v>
      </c>
      <c r="AA550" s="20">
        <v>1.8</v>
      </c>
      <c r="AB550" s="20">
        <v>6.83</v>
      </c>
      <c r="AC550" s="20">
        <v>17.32</v>
      </c>
      <c r="AD550" s="20" t="s">
        <v>1895</v>
      </c>
      <c r="AE550" s="178" t="s">
        <v>1900</v>
      </c>
      <c r="AF550" s="20">
        <v>1.73</v>
      </c>
      <c r="AG550" s="28" t="s">
        <v>1900</v>
      </c>
      <c r="AH550" s="20">
        <v>1.56</v>
      </c>
      <c r="AI550" s="204">
        <v>2.94</v>
      </c>
      <c r="AJ550" s="20">
        <v>0.4</v>
      </c>
      <c r="AK550" s="20">
        <v>1.01</v>
      </c>
      <c r="AL550" s="20">
        <v>0.62</v>
      </c>
      <c r="AM550" s="21" t="s">
        <v>15</v>
      </c>
      <c r="AN550" s="21" t="s">
        <v>15</v>
      </c>
      <c r="AO550" s="244">
        <v>8.4454643071278301</v>
      </c>
      <c r="AP550" s="244">
        <v>1.3760989486289501</v>
      </c>
      <c r="AQ550" s="217">
        <f t="shared" si="156"/>
        <v>9.8215632557567805</v>
      </c>
      <c r="AR550" s="261">
        <f t="shared" si="163"/>
        <v>0.85989002842064188</v>
      </c>
      <c r="AS550" s="21" t="s">
        <v>15</v>
      </c>
      <c r="AT550" s="200" t="s">
        <v>15</v>
      </c>
      <c r="AU550" s="200" t="s">
        <v>15</v>
      </c>
      <c r="AV550" s="200" t="s">
        <v>15</v>
      </c>
      <c r="AW550" s="204" t="str">
        <f t="shared" si="164"/>
        <v>NaN</v>
      </c>
      <c r="AX550" s="20">
        <v>0.81</v>
      </c>
      <c r="AY550" s="20">
        <v>0.19</v>
      </c>
      <c r="AZ550" s="217">
        <f t="shared" si="165"/>
        <v>2.8709022652701283E-2</v>
      </c>
      <c r="BA550" s="20">
        <v>0.62</v>
      </c>
      <c r="BB550" s="248">
        <f t="shared" si="159"/>
        <v>0.17017476759628153</v>
      </c>
      <c r="BC550" s="20">
        <v>0.21</v>
      </c>
      <c r="BD550" s="206">
        <f t="shared" si="166"/>
        <v>6.1158104875804968E-2</v>
      </c>
      <c r="BE550" s="20">
        <v>59.13</v>
      </c>
      <c r="BF550" s="206">
        <f t="shared" si="167"/>
        <v>17.851149454116264</v>
      </c>
      <c r="BG550" s="217" t="s">
        <v>15</v>
      </c>
      <c r="BH550" s="21" t="s">
        <v>15</v>
      </c>
      <c r="BI550" s="29" t="s">
        <v>15</v>
      </c>
      <c r="BJ550" s="309">
        <v>18.102170000000001</v>
      </c>
      <c r="BK550" s="309">
        <v>783154200</v>
      </c>
      <c r="BL550" s="309">
        <v>203642100</v>
      </c>
      <c r="BM550" s="309">
        <v>0.41738239999999999</v>
      </c>
      <c r="BN550" s="309">
        <v>0.21383450000000001</v>
      </c>
      <c r="BO550" s="309">
        <v>0.22162670000000001</v>
      </c>
      <c r="BP550" s="309">
        <v>0.14208770000000001</v>
      </c>
      <c r="BQ550" s="309">
        <v>7.6017899999999999E-6</v>
      </c>
      <c r="BR550" s="309">
        <v>5.0613139999999999E-3</v>
      </c>
      <c r="BS550" s="136">
        <v>8.7579269409179705</v>
      </c>
      <c r="BT550" s="136">
        <v>9.18340969085693</v>
      </c>
      <c r="BU550" s="136">
        <v>-5.4095743689686103E-4</v>
      </c>
      <c r="BV550" s="136">
        <v>7.1791761583881496E-3</v>
      </c>
      <c r="BW550" s="136">
        <v>1.10865869792178E-2</v>
      </c>
      <c r="BX550" s="136">
        <v>274.30914584877701</v>
      </c>
      <c r="BY550" s="136">
        <v>843.37759284780805</v>
      </c>
      <c r="BZ550" s="136">
        <v>0</v>
      </c>
      <c r="CA550" s="136">
        <v>1.35579929793834E-3</v>
      </c>
      <c r="CB550" s="136">
        <v>113788.150230181</v>
      </c>
      <c r="CC550" s="136">
        <v>4181.08866863804</v>
      </c>
      <c r="CD550" s="136">
        <v>845.88106998627302</v>
      </c>
      <c r="CE550" s="136">
        <v>0</v>
      </c>
      <c r="CF550" s="136">
        <v>30.813410999999999</v>
      </c>
      <c r="CG550" s="136">
        <v>120.72219800000001</v>
      </c>
      <c r="CH550" s="136">
        <v>25.8</v>
      </c>
      <c r="CI550" s="136">
        <v>26.368965517241399</v>
      </c>
      <c r="CJ550" s="136">
        <v>26.313573407202199</v>
      </c>
      <c r="CK550" s="136">
        <v>6.8400000000000002E-2</v>
      </c>
      <c r="CL550" s="136">
        <v>18.558</v>
      </c>
      <c r="CM550" s="136">
        <v>52.394399999999997</v>
      </c>
      <c r="CN550" s="136">
        <v>0</v>
      </c>
      <c r="CO550" s="136">
        <v>26425.157770999998</v>
      </c>
      <c r="CP550" s="136">
        <v>68251.668049</v>
      </c>
      <c r="CQ550" s="136">
        <v>89</v>
      </c>
      <c r="CR550" s="136">
        <v>81.034482758620697</v>
      </c>
      <c r="CS550" s="136">
        <v>80.108033240997202</v>
      </c>
      <c r="CT550" s="136">
        <v>1003.2</v>
      </c>
      <c r="CU550" s="136">
        <v>1004.2524137931</v>
      </c>
      <c r="CV550" s="136">
        <v>1004.97756232687</v>
      </c>
      <c r="CW550" s="136">
        <v>0</v>
      </c>
      <c r="CX550" s="136">
        <v>1.4793103448275899</v>
      </c>
      <c r="CY550" s="136">
        <v>1.66620498614958</v>
      </c>
      <c r="CZ550" s="136">
        <v>111</v>
      </c>
      <c r="DA550" s="136">
        <v>134.937931034483</v>
      </c>
      <c r="DB550" s="136">
        <v>124.82271468144</v>
      </c>
      <c r="DC550" s="136">
        <v>0</v>
      </c>
      <c r="DD550" s="136">
        <v>3510.9</v>
      </c>
      <c r="DE550" s="136">
        <v>8946.1</v>
      </c>
      <c r="DF550" s="136">
        <v>0</v>
      </c>
      <c r="DG550" s="136">
        <v>27446.474999999999</v>
      </c>
      <c r="DH550" s="136">
        <v>70308.55</v>
      </c>
      <c r="DI550" s="136">
        <v>427.4</v>
      </c>
      <c r="DJ550" s="136">
        <v>65410.675000000003</v>
      </c>
      <c r="DK550" s="136">
        <v>162549.77499999999</v>
      </c>
      <c r="DL550" s="136">
        <v>406.4</v>
      </c>
      <c r="DM550" s="136">
        <v>60045.9</v>
      </c>
      <c r="DN550" s="136">
        <v>149044.70000000001</v>
      </c>
      <c r="DO550" s="136">
        <v>0</v>
      </c>
      <c r="DP550" s="136">
        <v>1767.1310000000001</v>
      </c>
      <c r="DQ550" s="136">
        <v>4522.0039999999999</v>
      </c>
      <c r="DR550" s="136">
        <v>0</v>
      </c>
      <c r="DS550" s="136">
        <v>54.036000000000001</v>
      </c>
      <c r="DT550" s="136">
        <v>139.14599999999999</v>
      </c>
      <c r="DU550" s="136">
        <v>0</v>
      </c>
      <c r="DV550" s="136">
        <v>281.75</v>
      </c>
      <c r="DW550" s="136">
        <v>724.35</v>
      </c>
      <c r="DX550" s="136">
        <v>0</v>
      </c>
      <c r="DY550" s="136">
        <v>3553.2</v>
      </c>
      <c r="DZ550" s="136">
        <v>7442.125</v>
      </c>
      <c r="EA550" s="136">
        <v>0</v>
      </c>
      <c r="EB550" s="136">
        <v>9562.4</v>
      </c>
      <c r="EC550" s="136">
        <v>26105.4</v>
      </c>
    </row>
    <row r="551" spans="1:133" ht="20.25" customHeight="1">
      <c r="A551" s="17">
        <v>40627</v>
      </c>
      <c r="B551" s="18" t="s">
        <v>652</v>
      </c>
      <c r="C551" s="19">
        <v>2</v>
      </c>
      <c r="D551" s="31">
        <v>-3.4978720000000001</v>
      </c>
      <c r="E551" s="32">
        <v>-60.263973</v>
      </c>
      <c r="F551" s="11" t="s">
        <v>12</v>
      </c>
      <c r="G551" s="13">
        <v>1</v>
      </c>
      <c r="H551" s="11" t="s">
        <v>13</v>
      </c>
      <c r="I551" s="12" t="s">
        <v>653</v>
      </c>
      <c r="J551" s="12" t="s">
        <v>1930</v>
      </c>
      <c r="K551" s="16" t="s">
        <v>651</v>
      </c>
      <c r="L551" s="136">
        <v>0</v>
      </c>
      <c r="M551" s="20">
        <v>9.5</v>
      </c>
      <c r="N551" s="20">
        <v>1.43</v>
      </c>
      <c r="O551" s="20">
        <v>26.95</v>
      </c>
      <c r="P551" s="20">
        <v>20</v>
      </c>
      <c r="Q551" s="20">
        <v>6.11</v>
      </c>
      <c r="R551" s="204">
        <v>5</v>
      </c>
      <c r="S551" s="204">
        <v>0.4</v>
      </c>
      <c r="T551" s="204">
        <v>187.1</v>
      </c>
      <c r="U551" s="204">
        <v>44.2</v>
      </c>
      <c r="V551" s="21" t="s">
        <v>15</v>
      </c>
      <c r="W551" s="20" t="s">
        <v>15</v>
      </c>
      <c r="X551" s="20">
        <v>0.89</v>
      </c>
      <c r="Y551" s="20">
        <v>6.75</v>
      </c>
      <c r="Z551" s="20">
        <v>11.2</v>
      </c>
      <c r="AA551" s="20">
        <v>7</v>
      </c>
      <c r="AB551" s="20">
        <v>7</v>
      </c>
      <c r="AC551" s="20">
        <v>15.45</v>
      </c>
      <c r="AD551" s="20" t="s">
        <v>1895</v>
      </c>
      <c r="AE551" s="178" t="s">
        <v>1900</v>
      </c>
      <c r="AF551" s="20">
        <v>1.1000000000000001</v>
      </c>
      <c r="AG551" s="28" t="s">
        <v>1900</v>
      </c>
      <c r="AH551" s="20">
        <v>1.97</v>
      </c>
      <c r="AI551" s="204">
        <v>3.62</v>
      </c>
      <c r="AJ551" s="20">
        <v>0.5</v>
      </c>
      <c r="AK551" s="20">
        <v>1.43</v>
      </c>
      <c r="AL551" s="20">
        <v>0.84</v>
      </c>
      <c r="AM551" s="21" t="s">
        <v>15</v>
      </c>
      <c r="AN551" s="21" t="s">
        <v>15</v>
      </c>
      <c r="AO551" s="29" t="s">
        <v>15</v>
      </c>
      <c r="AP551" s="29" t="s">
        <v>15</v>
      </c>
      <c r="AQ551" s="21" t="s">
        <v>15</v>
      </c>
      <c r="AR551" s="261" t="str">
        <f t="shared" si="163"/>
        <v>NaN</v>
      </c>
      <c r="AS551" s="21" t="s">
        <v>15</v>
      </c>
      <c r="AT551" s="199" t="s">
        <v>15</v>
      </c>
      <c r="AU551" s="199" t="s">
        <v>15</v>
      </c>
      <c r="AV551" s="199" t="s">
        <v>15</v>
      </c>
      <c r="AW551" s="204" t="str">
        <f t="shared" si="164"/>
        <v>NaN</v>
      </c>
      <c r="AX551" s="20">
        <v>0.75</v>
      </c>
      <c r="AY551" s="20">
        <v>0.18</v>
      </c>
      <c r="AZ551" s="217">
        <f t="shared" si="165"/>
        <v>2.7198021460453845E-2</v>
      </c>
      <c r="BA551" s="20">
        <v>0.56999999999999995</v>
      </c>
      <c r="BB551" s="248">
        <f t="shared" si="159"/>
        <v>0.15645099601593626</v>
      </c>
      <c r="BC551" s="20">
        <v>0.15</v>
      </c>
      <c r="BD551" s="206">
        <f t="shared" si="166"/>
        <v>4.3684360625574979E-2</v>
      </c>
      <c r="BE551" s="20">
        <v>81.22</v>
      </c>
      <c r="BF551" s="206">
        <f t="shared" si="167"/>
        <v>24.520046654208063</v>
      </c>
      <c r="BG551" s="217" t="s">
        <v>15</v>
      </c>
      <c r="BH551" s="21" t="s">
        <v>15</v>
      </c>
      <c r="BI551" s="29" t="s">
        <v>15</v>
      </c>
      <c r="BJ551" s="309">
        <v>18.102170000000001</v>
      </c>
      <c r="BK551" s="309">
        <v>783154200</v>
      </c>
      <c r="BL551" s="309">
        <v>203642100</v>
      </c>
      <c r="BM551" s="309">
        <v>0.41738239999999999</v>
      </c>
      <c r="BN551" s="309">
        <v>0.21383450000000001</v>
      </c>
      <c r="BO551" s="309">
        <v>0.22162670000000001</v>
      </c>
      <c r="BP551" s="309">
        <v>0.14208770000000001</v>
      </c>
      <c r="BQ551" s="309">
        <v>7.6017899999999999E-6</v>
      </c>
      <c r="BR551" s="309">
        <v>5.0613139999999999E-3</v>
      </c>
      <c r="BS551" s="136">
        <v>8.7579269409179705</v>
      </c>
      <c r="BT551" s="136">
        <v>9.18340969085693</v>
      </c>
      <c r="BU551" s="136">
        <v>-5.4095743689686103E-4</v>
      </c>
      <c r="BV551" s="136">
        <v>7.1791761583881496E-3</v>
      </c>
      <c r="BW551" s="136">
        <v>1.10865869792178E-2</v>
      </c>
      <c r="BX551" s="136">
        <v>274.30914584877701</v>
      </c>
      <c r="BY551" s="136">
        <v>843.37759284780805</v>
      </c>
      <c r="BZ551" s="136">
        <v>0</v>
      </c>
      <c r="CA551" s="136">
        <v>1.35579929793834E-3</v>
      </c>
      <c r="CB551" s="136">
        <v>113788.150230181</v>
      </c>
      <c r="CC551" s="136">
        <v>4181.08866863804</v>
      </c>
      <c r="CD551" s="136">
        <v>845.88106998627302</v>
      </c>
      <c r="CE551" s="136">
        <v>0</v>
      </c>
      <c r="CF551" s="136">
        <v>30.813410999999999</v>
      </c>
      <c r="CG551" s="136">
        <v>120.72219800000001</v>
      </c>
      <c r="CH551" s="136">
        <v>25.8</v>
      </c>
      <c r="CI551" s="136">
        <v>26.368965517241399</v>
      </c>
      <c r="CJ551" s="136">
        <v>26.313573407202199</v>
      </c>
      <c r="CK551" s="136">
        <v>6.8400000000000002E-2</v>
      </c>
      <c r="CL551" s="136">
        <v>18.558</v>
      </c>
      <c r="CM551" s="136">
        <v>52.394399999999997</v>
      </c>
      <c r="CN551" s="136">
        <v>0</v>
      </c>
      <c r="CO551" s="136">
        <v>26425.157770999998</v>
      </c>
      <c r="CP551" s="136">
        <v>68251.668049</v>
      </c>
      <c r="CQ551" s="136">
        <v>89</v>
      </c>
      <c r="CR551" s="136">
        <v>81.034482758620697</v>
      </c>
      <c r="CS551" s="136">
        <v>80.108033240997202</v>
      </c>
      <c r="CT551" s="136">
        <v>1003.2</v>
      </c>
      <c r="CU551" s="136">
        <v>1004.2524137931</v>
      </c>
      <c r="CV551" s="136">
        <v>1004.97756232687</v>
      </c>
      <c r="CW551" s="136">
        <v>0</v>
      </c>
      <c r="CX551" s="136">
        <v>1.4793103448275899</v>
      </c>
      <c r="CY551" s="136">
        <v>1.66620498614958</v>
      </c>
      <c r="CZ551" s="136">
        <v>111</v>
      </c>
      <c r="DA551" s="136">
        <v>134.937931034483</v>
      </c>
      <c r="DB551" s="136">
        <v>124.82271468144</v>
      </c>
      <c r="DC551" s="136">
        <v>0</v>
      </c>
      <c r="DD551" s="136">
        <v>3510.9</v>
      </c>
      <c r="DE551" s="136">
        <v>8946.1</v>
      </c>
      <c r="DF551" s="136">
        <v>0</v>
      </c>
      <c r="DG551" s="136">
        <v>27446.474999999999</v>
      </c>
      <c r="DH551" s="136">
        <v>70308.55</v>
      </c>
      <c r="DI551" s="136">
        <v>427.4</v>
      </c>
      <c r="DJ551" s="136">
        <v>65410.675000000003</v>
      </c>
      <c r="DK551" s="136">
        <v>162549.77499999999</v>
      </c>
      <c r="DL551" s="136">
        <v>406.4</v>
      </c>
      <c r="DM551" s="136">
        <v>60045.9</v>
      </c>
      <c r="DN551" s="136">
        <v>149044.70000000001</v>
      </c>
      <c r="DO551" s="136">
        <v>0</v>
      </c>
      <c r="DP551" s="136">
        <v>1767.1310000000001</v>
      </c>
      <c r="DQ551" s="136">
        <v>4522.0039999999999</v>
      </c>
      <c r="DR551" s="136">
        <v>0</v>
      </c>
      <c r="DS551" s="136">
        <v>54.036000000000001</v>
      </c>
      <c r="DT551" s="136">
        <v>139.14599999999999</v>
      </c>
      <c r="DU551" s="136">
        <v>0</v>
      </c>
      <c r="DV551" s="136">
        <v>281.75</v>
      </c>
      <c r="DW551" s="136">
        <v>724.35</v>
      </c>
      <c r="DX551" s="136">
        <v>0</v>
      </c>
      <c r="DY551" s="136">
        <v>3553.2</v>
      </c>
      <c r="DZ551" s="136">
        <v>7442.125</v>
      </c>
      <c r="EA551" s="136">
        <v>0</v>
      </c>
      <c r="EB551" s="136">
        <v>9562.4</v>
      </c>
      <c r="EC551" s="136">
        <v>26105.4</v>
      </c>
    </row>
    <row r="552" spans="1:133" ht="20.25" customHeight="1">
      <c r="A552" s="17">
        <v>40627</v>
      </c>
      <c r="B552" s="18" t="s">
        <v>661</v>
      </c>
      <c r="C552" s="19">
        <v>2</v>
      </c>
      <c r="D552" s="31">
        <v>-3.389008</v>
      </c>
      <c r="E552" s="32">
        <v>-60.313457</v>
      </c>
      <c r="F552" s="11" t="s">
        <v>16</v>
      </c>
      <c r="G552" s="13">
        <v>5</v>
      </c>
      <c r="H552" s="11" t="s">
        <v>43</v>
      </c>
      <c r="I552" s="12" t="s">
        <v>662</v>
      </c>
      <c r="J552" s="12" t="s">
        <v>1930</v>
      </c>
      <c r="K552" s="16" t="s">
        <v>651</v>
      </c>
      <c r="L552" s="136">
        <v>0</v>
      </c>
      <c r="M552" s="20">
        <v>6.2</v>
      </c>
      <c r="N552" s="20">
        <v>1.27</v>
      </c>
      <c r="O552" s="20">
        <v>29.36</v>
      </c>
      <c r="P552" s="20">
        <v>80</v>
      </c>
      <c r="Q552" s="20">
        <v>3.94</v>
      </c>
      <c r="R552" s="204">
        <v>79.349999999999994</v>
      </c>
      <c r="S552" s="204">
        <v>6.0674999999999999</v>
      </c>
      <c r="T552" s="204" t="s">
        <v>15</v>
      </c>
      <c r="U552" s="204" t="s">
        <v>15</v>
      </c>
      <c r="V552" s="21" t="s">
        <v>15</v>
      </c>
      <c r="W552" s="20">
        <v>8.49</v>
      </c>
      <c r="X552" s="20">
        <v>0.68</v>
      </c>
      <c r="Y552" s="20">
        <v>5.64</v>
      </c>
      <c r="Z552" s="20">
        <v>7</v>
      </c>
      <c r="AA552" s="20">
        <v>7.4</v>
      </c>
      <c r="AB552" s="20">
        <v>7.5</v>
      </c>
      <c r="AC552" s="20">
        <v>39.29</v>
      </c>
      <c r="AD552" s="20" t="s">
        <v>1895</v>
      </c>
      <c r="AE552" s="178" t="s">
        <v>1900</v>
      </c>
      <c r="AF552" s="20">
        <v>1.05</v>
      </c>
      <c r="AG552" s="28" t="s">
        <v>1900</v>
      </c>
      <c r="AH552" s="20">
        <v>1.78</v>
      </c>
      <c r="AI552" s="204">
        <v>4.41</v>
      </c>
      <c r="AJ552" s="20">
        <v>0.67</v>
      </c>
      <c r="AK552" s="20">
        <v>1.1499999999999999</v>
      </c>
      <c r="AL552" s="20">
        <v>0.69</v>
      </c>
      <c r="AM552" s="21" t="s">
        <v>15</v>
      </c>
      <c r="AN552" s="21" t="s">
        <v>15</v>
      </c>
      <c r="AO552" s="244">
        <v>7.8692437555726897</v>
      </c>
      <c r="AP552" s="244">
        <v>0.93138343250268107</v>
      </c>
      <c r="AQ552" s="217">
        <f t="shared" si="156"/>
        <v>8.8006271880753708</v>
      </c>
      <c r="AR552" s="261">
        <f t="shared" si="163"/>
        <v>0.89416851633430372</v>
      </c>
      <c r="AS552" s="21" t="s">
        <v>15</v>
      </c>
      <c r="AT552" s="200" t="s">
        <v>15</v>
      </c>
      <c r="AU552" s="200" t="s">
        <v>15</v>
      </c>
      <c r="AV552" s="200" t="s">
        <v>15</v>
      </c>
      <c r="AW552" s="204" t="str">
        <f t="shared" si="164"/>
        <v>NaN</v>
      </c>
      <c r="AX552" s="20" t="s">
        <v>1895</v>
      </c>
      <c r="AY552" s="20">
        <v>0.12</v>
      </c>
      <c r="AZ552" s="217">
        <f t="shared" si="165"/>
        <v>1.8132014306969226E-2</v>
      </c>
      <c r="BA552" s="198" t="s">
        <v>1895</v>
      </c>
      <c r="BB552" s="248" t="s">
        <v>1907</v>
      </c>
      <c r="BC552" s="20">
        <v>0.24</v>
      </c>
      <c r="BD552" s="206">
        <f t="shared" si="166"/>
        <v>6.9894977000919956E-2</v>
      </c>
      <c r="BE552" s="20">
        <v>101.65</v>
      </c>
      <c r="BF552" s="206">
        <f t="shared" si="167"/>
        <v>30.687795400150822</v>
      </c>
      <c r="BG552" s="217" t="s">
        <v>15</v>
      </c>
      <c r="BH552" s="21" t="s">
        <v>15</v>
      </c>
      <c r="BI552" s="29" t="s">
        <v>15</v>
      </c>
      <c r="BJ552" s="309">
        <v>18.102170000000001</v>
      </c>
      <c r="BK552" s="309">
        <v>783154200</v>
      </c>
      <c r="BL552" s="309">
        <v>203642100</v>
      </c>
      <c r="BM552" s="309">
        <v>0.41738239999999999</v>
      </c>
      <c r="BN552" s="309">
        <v>0.21383450000000001</v>
      </c>
      <c r="BO552" s="309">
        <v>0.22162670000000001</v>
      </c>
      <c r="BP552" s="309">
        <v>0.14208770000000001</v>
      </c>
      <c r="BQ552" s="309">
        <v>7.6017899999999999E-6</v>
      </c>
      <c r="BR552" s="309">
        <v>5.0613139999999999E-3</v>
      </c>
      <c r="BS552" s="136">
        <v>12.4947366714478</v>
      </c>
      <c r="BT552" s="136">
        <v>5.49227094650269</v>
      </c>
      <c r="BU552" s="136">
        <v>-1.49229916860349E-3</v>
      </c>
      <c r="BV552" s="136">
        <v>4.97179305966711E-4</v>
      </c>
      <c r="BW552" s="136">
        <v>1.60092912847176E-3</v>
      </c>
      <c r="BX552" s="136">
        <v>341.57381993030901</v>
      </c>
      <c r="BY552" s="136">
        <v>2937.9022167347398</v>
      </c>
      <c r="BZ552" s="136">
        <v>7.1509508980725903E-2</v>
      </c>
      <c r="CA552" s="136">
        <v>2.4405056060132301E-4</v>
      </c>
      <c r="CB552" s="136">
        <v>9796.6369876336703</v>
      </c>
      <c r="CC552" s="136">
        <v>11903.3027235313</v>
      </c>
      <c r="CD552" s="136">
        <v>3089.4283460095799</v>
      </c>
      <c r="CE552" s="136">
        <v>0</v>
      </c>
      <c r="CF552" s="136">
        <v>30.813410999999999</v>
      </c>
      <c r="CG552" s="136">
        <v>120.72219800000001</v>
      </c>
      <c r="CH552" s="136">
        <v>25.9</v>
      </c>
      <c r="CI552" s="136">
        <v>26.5634482758621</v>
      </c>
      <c r="CJ552" s="136">
        <v>26.378947368420999</v>
      </c>
      <c r="CK552" s="136">
        <v>0.1512</v>
      </c>
      <c r="CL552" s="136">
        <v>17.866800000000001</v>
      </c>
      <c r="CM552" s="136">
        <v>51.760800000000003</v>
      </c>
      <c r="CN552" s="136">
        <v>118.211944</v>
      </c>
      <c r="CO552" s="136">
        <v>28789.055824999999</v>
      </c>
      <c r="CP552" s="136">
        <v>69108.556102999995</v>
      </c>
      <c r="CQ552" s="136">
        <v>87</v>
      </c>
      <c r="CR552" s="136">
        <v>80.413793103448299</v>
      </c>
      <c r="CS552" s="136">
        <v>79.914127423822706</v>
      </c>
      <c r="CT552" s="136">
        <v>1004.7</v>
      </c>
      <c r="CU552" s="136">
        <v>1004.16551724138</v>
      </c>
      <c r="CV552" s="136">
        <v>1004.93462603878</v>
      </c>
      <c r="CW552" s="136">
        <v>2.5</v>
      </c>
      <c r="CX552" s="136">
        <v>1.49655172413793</v>
      </c>
      <c r="CY552" s="136">
        <v>1.67008310249308</v>
      </c>
      <c r="CZ552" s="136">
        <v>88</v>
      </c>
      <c r="DA552" s="136">
        <v>131.889655172414</v>
      </c>
      <c r="DB552" s="136">
        <v>125</v>
      </c>
      <c r="DC552" s="136">
        <v>6.4749999999999996</v>
      </c>
      <c r="DD552" s="136">
        <v>3766.8</v>
      </c>
      <c r="DE552" s="136">
        <v>8999.6250000000091</v>
      </c>
      <c r="DF552" s="136">
        <v>56.024999999999999</v>
      </c>
      <c r="DG552" s="136">
        <v>29539.775000000001</v>
      </c>
      <c r="DH552" s="136">
        <v>71027.475000000006</v>
      </c>
      <c r="DI552" s="136">
        <v>470.2</v>
      </c>
      <c r="DJ552" s="136">
        <v>65447.824999999997</v>
      </c>
      <c r="DK552" s="136">
        <v>162525.52499999999</v>
      </c>
      <c r="DL552" s="136">
        <v>430.07499999999999</v>
      </c>
      <c r="DM552" s="136">
        <v>60090.025000000001</v>
      </c>
      <c r="DN552" s="136">
        <v>149139.95000000001</v>
      </c>
      <c r="DO552" s="136">
        <v>4.7699999999999996</v>
      </c>
      <c r="DP552" s="136">
        <v>1892.2339999999999</v>
      </c>
      <c r="DQ552" s="136">
        <v>4560.8339999999998</v>
      </c>
      <c r="DR552" s="136">
        <v>0.153</v>
      </c>
      <c r="DS552" s="136">
        <v>57.805</v>
      </c>
      <c r="DT552" s="136">
        <v>140.095</v>
      </c>
      <c r="DU552" s="136">
        <v>0.77500000000000002</v>
      </c>
      <c r="DV552" s="136">
        <v>301.25</v>
      </c>
      <c r="DW552" s="136">
        <v>729.65</v>
      </c>
      <c r="DX552" s="136">
        <v>2.1749999999999998</v>
      </c>
      <c r="DY552" s="136">
        <v>3813.7249999999999</v>
      </c>
      <c r="DZ552" s="136">
        <v>7693.8249999999998</v>
      </c>
      <c r="EA552" s="136">
        <v>29.725000000000001</v>
      </c>
      <c r="EB552" s="136">
        <v>10267.975</v>
      </c>
      <c r="EC552" s="136">
        <v>26187.05</v>
      </c>
    </row>
    <row r="553" spans="1:133" ht="20.25" customHeight="1">
      <c r="A553" s="25">
        <v>40627</v>
      </c>
      <c r="B553" s="26" t="s">
        <v>661</v>
      </c>
      <c r="C553" s="27">
        <v>2</v>
      </c>
      <c r="D553" s="31">
        <v>-3.389008</v>
      </c>
      <c r="E553" s="47">
        <v>-60.313457</v>
      </c>
      <c r="F553" s="11" t="s">
        <v>16</v>
      </c>
      <c r="G553" s="13">
        <v>5</v>
      </c>
      <c r="H553" s="11" t="s">
        <v>43</v>
      </c>
      <c r="I553" s="12" t="s">
        <v>660</v>
      </c>
      <c r="J553" s="12" t="s">
        <v>1930</v>
      </c>
      <c r="K553" s="24" t="s">
        <v>651</v>
      </c>
      <c r="L553" s="136">
        <v>0</v>
      </c>
      <c r="M553" s="28">
        <v>6.2</v>
      </c>
      <c r="N553" s="28">
        <v>1.27</v>
      </c>
      <c r="O553" s="28">
        <v>29.39</v>
      </c>
      <c r="P553" s="28">
        <v>80</v>
      </c>
      <c r="Q553" s="28">
        <v>0.7</v>
      </c>
      <c r="R553" s="205">
        <v>82.16</v>
      </c>
      <c r="S553" s="205">
        <v>6.2760000000000007</v>
      </c>
      <c r="T553" s="205">
        <v>14.819999999999999</v>
      </c>
      <c r="U553" s="205">
        <v>3.4799999999999995</v>
      </c>
      <c r="V553" s="21" t="s">
        <v>15</v>
      </c>
      <c r="W553" s="28">
        <v>8.5399999999999991</v>
      </c>
      <c r="X553" s="28">
        <v>0.67</v>
      </c>
      <c r="Y553" s="28">
        <v>10.74</v>
      </c>
      <c r="Z553" s="28">
        <v>7.4</v>
      </c>
      <c r="AA553" s="28">
        <v>5.6</v>
      </c>
      <c r="AB553" s="28">
        <v>7.52</v>
      </c>
      <c r="AC553" s="28">
        <v>40.75</v>
      </c>
      <c r="AD553" s="20" t="s">
        <v>1895</v>
      </c>
      <c r="AE553" s="178" t="s">
        <v>1900</v>
      </c>
      <c r="AF553" s="28">
        <v>0.28000000000000003</v>
      </c>
      <c r="AG553" s="28" t="s">
        <v>1900</v>
      </c>
      <c r="AH553" s="28">
        <v>0.16</v>
      </c>
      <c r="AI553" s="205">
        <v>9.6999999999999993</v>
      </c>
      <c r="AJ553" s="28">
        <v>1.29</v>
      </c>
      <c r="AK553" s="28">
        <v>2.34</v>
      </c>
      <c r="AL553" s="28">
        <v>1.3</v>
      </c>
      <c r="AM553" s="29" t="s">
        <v>15</v>
      </c>
      <c r="AN553" s="29" t="s">
        <v>15</v>
      </c>
      <c r="AO553" s="244">
        <v>9.5113486750259497</v>
      </c>
      <c r="AP553" s="244">
        <v>1.2678367837498199</v>
      </c>
      <c r="AQ553" s="217">
        <f t="shared" si="156"/>
        <v>10.779185458775769</v>
      </c>
      <c r="AR553" s="261">
        <f t="shared" si="163"/>
        <v>0.8823810214047646</v>
      </c>
      <c r="AS553" s="21" t="s">
        <v>15</v>
      </c>
      <c r="AT553" s="199" t="s">
        <v>15</v>
      </c>
      <c r="AU553" s="199" t="s">
        <v>15</v>
      </c>
      <c r="AV553" s="199" t="s">
        <v>15</v>
      </c>
      <c r="AW553" s="204" t="str">
        <f t="shared" si="164"/>
        <v>NaN</v>
      </c>
      <c r="AX553" s="28">
        <v>0.28999999999999998</v>
      </c>
      <c r="AY553" s="28">
        <v>0.12</v>
      </c>
      <c r="AZ553" s="217">
        <f t="shared" si="165"/>
        <v>1.8132014306969226E-2</v>
      </c>
      <c r="BA553" s="28">
        <v>0.17</v>
      </c>
      <c r="BB553" s="248">
        <f t="shared" si="159"/>
        <v>4.6660823373173975E-2</v>
      </c>
      <c r="BC553" s="28">
        <v>0.19</v>
      </c>
      <c r="BD553" s="206">
        <f t="shared" si="166"/>
        <v>5.5333523459061645E-2</v>
      </c>
      <c r="BE553" s="28">
        <v>106.5</v>
      </c>
      <c r="BF553" s="206">
        <f t="shared" si="167"/>
        <v>32.151994196911581</v>
      </c>
      <c r="BG553" s="217" t="s">
        <v>15</v>
      </c>
      <c r="BH553" s="21" t="s">
        <v>15</v>
      </c>
      <c r="BI553" s="29" t="s">
        <v>15</v>
      </c>
      <c r="BJ553" s="309">
        <v>18.102170000000001</v>
      </c>
      <c r="BK553" s="309">
        <v>783154200</v>
      </c>
      <c r="BL553" s="309">
        <v>203642100</v>
      </c>
      <c r="BM553" s="309">
        <v>0.41738239999999999</v>
      </c>
      <c r="BN553" s="309">
        <v>0.21383450000000001</v>
      </c>
      <c r="BO553" s="309">
        <v>0.22162670000000001</v>
      </c>
      <c r="BP553" s="309">
        <v>0.14208770000000001</v>
      </c>
      <c r="BQ553" s="309">
        <v>7.6017899999999999E-6</v>
      </c>
      <c r="BR553" s="309">
        <v>5.0613139999999999E-3</v>
      </c>
      <c r="BS553" s="136">
        <v>12.4947366714478</v>
      </c>
      <c r="BT553" s="136">
        <v>5.49227094650269</v>
      </c>
      <c r="BU553" s="136">
        <v>-1.49229916860349E-3</v>
      </c>
      <c r="BV553" s="136">
        <v>4.97179305966711E-4</v>
      </c>
      <c r="BW553" s="136">
        <v>1.60092912847176E-3</v>
      </c>
      <c r="BX553" s="136">
        <v>341.57381993030901</v>
      </c>
      <c r="BY553" s="136">
        <v>2937.9022167347398</v>
      </c>
      <c r="BZ553" s="136">
        <v>7.1509508980725903E-2</v>
      </c>
      <c r="CA553" s="136">
        <v>2.4405056060132301E-4</v>
      </c>
      <c r="CB553" s="136">
        <v>9796.6369876336703</v>
      </c>
      <c r="CC553" s="136">
        <v>11903.3027235313</v>
      </c>
      <c r="CD553" s="136">
        <v>3089.4283460095799</v>
      </c>
      <c r="CE553" s="136">
        <v>0</v>
      </c>
      <c r="CF553" s="136">
        <v>30.813410999999999</v>
      </c>
      <c r="CG553" s="136">
        <v>120.72219800000001</v>
      </c>
      <c r="CH553" s="136">
        <v>25.9</v>
      </c>
      <c r="CI553" s="136">
        <v>26.5634482758621</v>
      </c>
      <c r="CJ553" s="136">
        <v>26.378947368420999</v>
      </c>
      <c r="CK553" s="136">
        <v>0.1512</v>
      </c>
      <c r="CL553" s="136">
        <v>17.866800000000001</v>
      </c>
      <c r="CM553" s="136">
        <v>51.760800000000003</v>
      </c>
      <c r="CN553" s="136">
        <v>118.211944</v>
      </c>
      <c r="CO553" s="136">
        <v>28789.055824999999</v>
      </c>
      <c r="CP553" s="136">
        <v>69108.556102999995</v>
      </c>
      <c r="CQ553" s="136">
        <v>87</v>
      </c>
      <c r="CR553" s="136">
        <v>80.413793103448299</v>
      </c>
      <c r="CS553" s="136">
        <v>79.914127423822706</v>
      </c>
      <c r="CT553" s="136">
        <v>1004.7</v>
      </c>
      <c r="CU553" s="136">
        <v>1004.16551724138</v>
      </c>
      <c r="CV553" s="136">
        <v>1004.93462603878</v>
      </c>
      <c r="CW553" s="136">
        <v>2.5</v>
      </c>
      <c r="CX553" s="136">
        <v>1.49655172413793</v>
      </c>
      <c r="CY553" s="136">
        <v>1.67008310249308</v>
      </c>
      <c r="CZ553" s="136">
        <v>88</v>
      </c>
      <c r="DA553" s="136">
        <v>131.889655172414</v>
      </c>
      <c r="DB553" s="136">
        <v>125</v>
      </c>
      <c r="DC553" s="136">
        <v>6.4749999999999996</v>
      </c>
      <c r="DD553" s="136">
        <v>3766.8</v>
      </c>
      <c r="DE553" s="136">
        <v>8999.6250000000091</v>
      </c>
      <c r="DF553" s="136">
        <v>56.024999999999999</v>
      </c>
      <c r="DG553" s="136">
        <v>29539.775000000001</v>
      </c>
      <c r="DH553" s="136">
        <v>71027.475000000006</v>
      </c>
      <c r="DI553" s="136">
        <v>470.2</v>
      </c>
      <c r="DJ553" s="136">
        <v>65447.824999999997</v>
      </c>
      <c r="DK553" s="136">
        <v>162525.52499999999</v>
      </c>
      <c r="DL553" s="136">
        <v>430.07499999999999</v>
      </c>
      <c r="DM553" s="136">
        <v>60090.025000000001</v>
      </c>
      <c r="DN553" s="136">
        <v>149139.95000000001</v>
      </c>
      <c r="DO553" s="136">
        <v>4.7699999999999996</v>
      </c>
      <c r="DP553" s="136">
        <v>1892.2339999999999</v>
      </c>
      <c r="DQ553" s="136">
        <v>4560.8339999999998</v>
      </c>
      <c r="DR553" s="136">
        <v>0.153</v>
      </c>
      <c r="DS553" s="136">
        <v>57.805</v>
      </c>
      <c r="DT553" s="136">
        <v>140.095</v>
      </c>
      <c r="DU553" s="136">
        <v>0.77500000000000002</v>
      </c>
      <c r="DV553" s="136">
        <v>301.25</v>
      </c>
      <c r="DW553" s="136">
        <v>729.65</v>
      </c>
      <c r="DX553" s="136">
        <v>2.1749999999999998</v>
      </c>
      <c r="DY553" s="136">
        <v>3813.7249999999999</v>
      </c>
      <c r="DZ553" s="136">
        <v>7693.8249999999998</v>
      </c>
      <c r="EA553" s="136">
        <v>29.725000000000001</v>
      </c>
      <c r="EB553" s="136">
        <v>10267.975</v>
      </c>
      <c r="EC553" s="136">
        <v>26187.05</v>
      </c>
    </row>
    <row r="554" spans="1:133" ht="20.25" customHeight="1">
      <c r="A554" s="25">
        <v>40627</v>
      </c>
      <c r="B554" s="26" t="s">
        <v>661</v>
      </c>
      <c r="C554" s="27">
        <v>2</v>
      </c>
      <c r="D554" s="31">
        <v>-3.389008</v>
      </c>
      <c r="E554" s="47">
        <v>-60.313457</v>
      </c>
      <c r="F554" s="11" t="s">
        <v>16</v>
      </c>
      <c r="G554" s="13">
        <v>5</v>
      </c>
      <c r="H554" s="11" t="s">
        <v>43</v>
      </c>
      <c r="I554" s="12" t="s">
        <v>663</v>
      </c>
      <c r="J554" s="12" t="s">
        <v>1930</v>
      </c>
      <c r="K554" s="24" t="s">
        <v>651</v>
      </c>
      <c r="L554" s="136">
        <v>0</v>
      </c>
      <c r="M554" s="28">
        <v>6.2</v>
      </c>
      <c r="N554" s="28">
        <v>1.27</v>
      </c>
      <c r="O554" s="28">
        <v>29.08</v>
      </c>
      <c r="P554" s="28">
        <v>81</v>
      </c>
      <c r="Q554" s="28">
        <v>6.09</v>
      </c>
      <c r="R554" s="205">
        <v>46.70000000000001</v>
      </c>
      <c r="S554" s="205">
        <v>3.59</v>
      </c>
      <c r="T554" s="205">
        <v>9.6</v>
      </c>
      <c r="U554" s="205">
        <v>2.2666666666666666</v>
      </c>
      <c r="V554" s="21" t="s">
        <v>15</v>
      </c>
      <c r="W554" s="28">
        <v>8.35</v>
      </c>
      <c r="X554" s="28">
        <v>0.69</v>
      </c>
      <c r="Y554" s="28">
        <v>10.49</v>
      </c>
      <c r="Z554" s="28">
        <v>7</v>
      </c>
      <c r="AA554" s="28">
        <v>5.4</v>
      </c>
      <c r="AB554" s="28">
        <v>7.47</v>
      </c>
      <c r="AC554" s="28">
        <v>39.380000000000003</v>
      </c>
      <c r="AD554" s="28">
        <v>0.03</v>
      </c>
      <c r="AE554" s="178" t="s">
        <v>1900</v>
      </c>
      <c r="AF554" s="28">
        <v>2.2400000000000002</v>
      </c>
      <c r="AG554" s="28" t="s">
        <v>1900</v>
      </c>
      <c r="AH554" s="28">
        <v>3.81</v>
      </c>
      <c r="AI554" s="205">
        <v>9.61</v>
      </c>
      <c r="AJ554" s="28">
        <v>1.44</v>
      </c>
      <c r="AK554" s="28">
        <v>2.5099999999999998</v>
      </c>
      <c r="AL554" s="28">
        <v>1.37</v>
      </c>
      <c r="AM554" s="29" t="s">
        <v>15</v>
      </c>
      <c r="AN554" s="29" t="s">
        <v>15</v>
      </c>
      <c r="AO554" s="29" t="s">
        <v>15</v>
      </c>
      <c r="AP554" s="29" t="s">
        <v>15</v>
      </c>
      <c r="AQ554" s="29" t="s">
        <v>15</v>
      </c>
      <c r="AR554" s="261" t="str">
        <f t="shared" si="163"/>
        <v>NaN</v>
      </c>
      <c r="AS554" s="21" t="s">
        <v>15</v>
      </c>
      <c r="AT554" s="199" t="s">
        <v>15</v>
      </c>
      <c r="AU554" s="199" t="s">
        <v>15</v>
      </c>
      <c r="AV554" s="199" t="s">
        <v>15</v>
      </c>
      <c r="AW554" s="204" t="str">
        <f t="shared" si="164"/>
        <v>NaN</v>
      </c>
      <c r="AX554" s="28">
        <v>0.34</v>
      </c>
      <c r="AY554" s="28">
        <v>0.24</v>
      </c>
      <c r="AZ554" s="217">
        <f t="shared" si="165"/>
        <v>3.6264028613938452E-2</v>
      </c>
      <c r="BA554" s="28">
        <v>0.1</v>
      </c>
      <c r="BB554" s="248">
        <f t="shared" si="159"/>
        <v>2.7447543160690573E-2</v>
      </c>
      <c r="BC554" s="28">
        <v>0.26</v>
      </c>
      <c r="BD554" s="206">
        <f t="shared" si="166"/>
        <v>7.5719558417663299E-2</v>
      </c>
      <c r="BE554" s="28">
        <v>0.31</v>
      </c>
      <c r="BF554" s="206">
        <f t="shared" si="167"/>
        <v>9.3587964329038389E-2</v>
      </c>
      <c r="BG554" s="217" t="s">
        <v>15</v>
      </c>
      <c r="BH554" s="21" t="s">
        <v>15</v>
      </c>
      <c r="BI554" s="29" t="s">
        <v>15</v>
      </c>
      <c r="BJ554" s="309">
        <v>18.102170000000001</v>
      </c>
      <c r="BK554" s="309">
        <v>783154200</v>
      </c>
      <c r="BL554" s="309">
        <v>203642100</v>
      </c>
      <c r="BM554" s="309">
        <v>0.41738239999999999</v>
      </c>
      <c r="BN554" s="309">
        <v>0.21383450000000001</v>
      </c>
      <c r="BO554" s="309">
        <v>0.22162670000000001</v>
      </c>
      <c r="BP554" s="309">
        <v>0.14208770000000001</v>
      </c>
      <c r="BQ554" s="309">
        <v>7.6017899999999999E-6</v>
      </c>
      <c r="BR554" s="309">
        <v>5.0613139999999999E-3</v>
      </c>
      <c r="BS554" s="136">
        <v>12.4947366714478</v>
      </c>
      <c r="BT554" s="136">
        <v>5.49227094650269</v>
      </c>
      <c r="BU554" s="136">
        <v>-1.49229916860349E-3</v>
      </c>
      <c r="BV554" s="136">
        <v>4.97179305966711E-4</v>
      </c>
      <c r="BW554" s="136">
        <v>1.60092912847176E-3</v>
      </c>
      <c r="BX554" s="136">
        <v>341.57381993030901</v>
      </c>
      <c r="BY554" s="136">
        <v>2937.9022167347398</v>
      </c>
      <c r="BZ554" s="136">
        <v>7.1509508980725903E-2</v>
      </c>
      <c r="CA554" s="136">
        <v>2.4405056060132301E-4</v>
      </c>
      <c r="CB554" s="136">
        <v>9796.6369876336703</v>
      </c>
      <c r="CC554" s="136">
        <v>11903.3027235313</v>
      </c>
      <c r="CD554" s="136">
        <v>3089.4283460095799</v>
      </c>
      <c r="CE554" s="136">
        <v>0</v>
      </c>
      <c r="CF554" s="136">
        <v>30.813410999999999</v>
      </c>
      <c r="CG554" s="136">
        <v>120.72219800000001</v>
      </c>
      <c r="CH554" s="136">
        <v>25.9</v>
      </c>
      <c r="CI554" s="136">
        <v>26.5634482758621</v>
      </c>
      <c r="CJ554" s="136">
        <v>26.378947368420999</v>
      </c>
      <c r="CK554" s="136">
        <v>0.1512</v>
      </c>
      <c r="CL554" s="136">
        <v>17.866800000000001</v>
      </c>
      <c r="CM554" s="136">
        <v>51.760800000000003</v>
      </c>
      <c r="CN554" s="136">
        <v>118.211944</v>
      </c>
      <c r="CO554" s="136">
        <v>28789.055824999999</v>
      </c>
      <c r="CP554" s="136">
        <v>69108.556102999995</v>
      </c>
      <c r="CQ554" s="136">
        <v>87</v>
      </c>
      <c r="CR554" s="136">
        <v>80.413793103448299</v>
      </c>
      <c r="CS554" s="136">
        <v>79.914127423822706</v>
      </c>
      <c r="CT554" s="136">
        <v>1004.7</v>
      </c>
      <c r="CU554" s="136">
        <v>1004.16551724138</v>
      </c>
      <c r="CV554" s="136">
        <v>1004.93462603878</v>
      </c>
      <c r="CW554" s="136">
        <v>2.5</v>
      </c>
      <c r="CX554" s="136">
        <v>1.49655172413793</v>
      </c>
      <c r="CY554" s="136">
        <v>1.67008310249308</v>
      </c>
      <c r="CZ554" s="136">
        <v>88</v>
      </c>
      <c r="DA554" s="136">
        <v>131.889655172414</v>
      </c>
      <c r="DB554" s="136">
        <v>125</v>
      </c>
      <c r="DC554" s="136">
        <v>6.4749999999999996</v>
      </c>
      <c r="DD554" s="136">
        <v>3766.8</v>
      </c>
      <c r="DE554" s="136">
        <v>8999.6250000000091</v>
      </c>
      <c r="DF554" s="136">
        <v>56.024999999999999</v>
      </c>
      <c r="DG554" s="136">
        <v>29539.775000000001</v>
      </c>
      <c r="DH554" s="136">
        <v>71027.475000000006</v>
      </c>
      <c r="DI554" s="136">
        <v>470.2</v>
      </c>
      <c r="DJ554" s="136">
        <v>65447.824999999997</v>
      </c>
      <c r="DK554" s="136">
        <v>162525.52499999999</v>
      </c>
      <c r="DL554" s="136">
        <v>430.07499999999999</v>
      </c>
      <c r="DM554" s="136">
        <v>60090.025000000001</v>
      </c>
      <c r="DN554" s="136">
        <v>149139.95000000001</v>
      </c>
      <c r="DO554" s="136">
        <v>4.7699999999999996</v>
      </c>
      <c r="DP554" s="136">
        <v>1892.2339999999999</v>
      </c>
      <c r="DQ554" s="136">
        <v>4560.8339999999998</v>
      </c>
      <c r="DR554" s="136">
        <v>0.153</v>
      </c>
      <c r="DS554" s="136">
        <v>57.805</v>
      </c>
      <c r="DT554" s="136">
        <v>140.095</v>
      </c>
      <c r="DU554" s="136">
        <v>0.77500000000000002</v>
      </c>
      <c r="DV554" s="136">
        <v>301.25</v>
      </c>
      <c r="DW554" s="136">
        <v>729.65</v>
      </c>
      <c r="DX554" s="136">
        <v>2.1749999999999998</v>
      </c>
      <c r="DY554" s="136">
        <v>3813.7249999999999</v>
      </c>
      <c r="DZ554" s="136">
        <v>7693.8249999999998</v>
      </c>
      <c r="EA554" s="136">
        <v>29.725000000000001</v>
      </c>
      <c r="EB554" s="136">
        <v>10267.975</v>
      </c>
      <c r="EC554" s="136">
        <v>26187.05</v>
      </c>
    </row>
    <row r="555" spans="1:133" ht="20.25" customHeight="1">
      <c r="A555" s="59">
        <v>40627</v>
      </c>
      <c r="B555" s="160">
        <v>0</v>
      </c>
      <c r="C555" s="50">
        <v>-1</v>
      </c>
      <c r="D555" s="56" t="s">
        <v>15</v>
      </c>
      <c r="E555" s="57" t="s">
        <v>15</v>
      </c>
      <c r="F555" s="53" t="s">
        <v>667</v>
      </c>
      <c r="G555" s="55" t="s">
        <v>667</v>
      </c>
      <c r="H555" s="53" t="s">
        <v>667</v>
      </c>
      <c r="I555" s="54" t="s">
        <v>668</v>
      </c>
      <c r="J555" s="12" t="s">
        <v>1930</v>
      </c>
      <c r="K555" s="58" t="s">
        <v>651</v>
      </c>
      <c r="L555" s="136">
        <v>0</v>
      </c>
      <c r="M555" s="29" t="s">
        <v>15</v>
      </c>
      <c r="N555" s="29" t="s">
        <v>15</v>
      </c>
      <c r="O555" s="29" t="s">
        <v>15</v>
      </c>
      <c r="P555" s="29" t="s">
        <v>15</v>
      </c>
      <c r="Q555" s="29" t="s">
        <v>15</v>
      </c>
      <c r="R555" s="29" t="s">
        <v>15</v>
      </c>
      <c r="S555" s="29" t="s">
        <v>15</v>
      </c>
      <c r="T555" s="29" t="s">
        <v>15</v>
      </c>
      <c r="U555" s="29" t="s">
        <v>15</v>
      </c>
      <c r="V555" s="21" t="s">
        <v>15</v>
      </c>
      <c r="W555" s="29" t="s">
        <v>15</v>
      </c>
      <c r="X555" s="29" t="s">
        <v>15</v>
      </c>
      <c r="Y555" s="29" t="s">
        <v>15</v>
      </c>
      <c r="Z555" s="29" t="s">
        <v>15</v>
      </c>
      <c r="AA555" s="29" t="s">
        <v>15</v>
      </c>
      <c r="AB555" s="28">
        <v>6.3</v>
      </c>
      <c r="AC555" s="28">
        <v>5.32</v>
      </c>
      <c r="AD555" s="28">
        <v>0.05</v>
      </c>
      <c r="AE555" s="28">
        <v>0.25</v>
      </c>
      <c r="AF555" s="28">
        <v>0.19</v>
      </c>
      <c r="AG555" s="28" t="s">
        <v>1900</v>
      </c>
      <c r="AH555" s="28" t="s">
        <v>1900</v>
      </c>
      <c r="AI555" s="205">
        <v>0.23</v>
      </c>
      <c r="AJ555" s="28" t="s">
        <v>1900</v>
      </c>
      <c r="AK555" s="28">
        <v>0.05</v>
      </c>
      <c r="AL555" s="28">
        <v>0.03</v>
      </c>
      <c r="AM555" s="29" t="s">
        <v>15</v>
      </c>
      <c r="AN555" s="29" t="s">
        <v>15</v>
      </c>
      <c r="AO555" s="29" t="s">
        <v>15</v>
      </c>
      <c r="AP555" s="29" t="s">
        <v>15</v>
      </c>
      <c r="AQ555" s="29" t="s">
        <v>15</v>
      </c>
      <c r="AR555" s="261" t="str">
        <f t="shared" si="163"/>
        <v>NaN</v>
      </c>
      <c r="AS555" s="21" t="s">
        <v>15</v>
      </c>
      <c r="AT555" s="200" t="s">
        <v>15</v>
      </c>
      <c r="AU555" s="200" t="s">
        <v>15</v>
      </c>
      <c r="AV555" s="200" t="s">
        <v>15</v>
      </c>
      <c r="AW555" s="204" t="str">
        <f t="shared" si="164"/>
        <v>NaN</v>
      </c>
      <c r="AX555" s="30" t="s">
        <v>15</v>
      </c>
      <c r="AY555" s="30" t="s">
        <v>15</v>
      </c>
      <c r="AZ555" s="30" t="s">
        <v>15</v>
      </c>
      <c r="BA555" s="30" t="s">
        <v>15</v>
      </c>
      <c r="BB555" s="28">
        <v>0.25</v>
      </c>
      <c r="BC555" s="30" t="s">
        <v>15</v>
      </c>
      <c r="BD555" s="28" t="s">
        <v>1900</v>
      </c>
      <c r="BE555" s="30" t="s">
        <v>15</v>
      </c>
      <c r="BF555" s="28" t="s">
        <v>1900</v>
      </c>
      <c r="BG555" s="30" t="s">
        <v>15</v>
      </c>
      <c r="BH555" s="21" t="s">
        <v>15</v>
      </c>
      <c r="BI555" s="29" t="s">
        <v>15</v>
      </c>
      <c r="BJ555" s="309">
        <v>18.102170000000001</v>
      </c>
      <c r="BK555" s="309">
        <v>783154200</v>
      </c>
      <c r="BL555" s="309">
        <v>203642100</v>
      </c>
      <c r="BM555" s="309">
        <v>0.41738239999999999</v>
      </c>
      <c r="BN555" s="309">
        <v>0.21383450000000001</v>
      </c>
      <c r="BO555" s="309">
        <v>0.22162670000000001</v>
      </c>
      <c r="BP555" s="309">
        <v>0.14208770000000001</v>
      </c>
      <c r="BQ555" s="309">
        <v>7.6017899999999999E-6</v>
      </c>
      <c r="BR555" s="309">
        <v>5.0613139999999999E-3</v>
      </c>
      <c r="BS555" s="136" t="s">
        <v>15</v>
      </c>
      <c r="BT555" s="136" t="s">
        <v>15</v>
      </c>
      <c r="BU555" s="136" t="s">
        <v>15</v>
      </c>
      <c r="BV555" s="136" t="s">
        <v>15</v>
      </c>
      <c r="BW555" s="136" t="s">
        <v>15</v>
      </c>
      <c r="BX555" s="136" t="s">
        <v>15</v>
      </c>
      <c r="BY555" s="136" t="s">
        <v>15</v>
      </c>
      <c r="BZ555" s="136" t="s">
        <v>15</v>
      </c>
      <c r="CA555" s="136" t="s">
        <v>15</v>
      </c>
      <c r="CB555" s="136" t="s">
        <v>15</v>
      </c>
      <c r="CC555" s="136" t="s">
        <v>15</v>
      </c>
      <c r="CD555" s="136" t="s">
        <v>15</v>
      </c>
      <c r="CE555" s="136">
        <v>3.7251829999999999</v>
      </c>
      <c r="CF555" s="136">
        <v>49.692973000000002</v>
      </c>
      <c r="CG555" s="136">
        <v>173.60732100000001</v>
      </c>
      <c r="CH555" s="136">
        <v>27.9</v>
      </c>
      <c r="CI555" s="136">
        <v>26.273103448275901</v>
      </c>
      <c r="CJ555" s="136">
        <v>26.269806094182801</v>
      </c>
      <c r="CK555" s="136">
        <v>0.15840000000000001</v>
      </c>
      <c r="CL555" s="136">
        <v>19.897200000000002</v>
      </c>
      <c r="CM555" s="136">
        <v>53.1828</v>
      </c>
      <c r="CN555" s="136">
        <v>0</v>
      </c>
      <c r="CO555" s="136">
        <v>26425.157770999998</v>
      </c>
      <c r="CP555" s="136">
        <v>68251.668049</v>
      </c>
      <c r="CQ555" s="136">
        <v>71</v>
      </c>
      <c r="CR555" s="136">
        <v>81.055172413793102</v>
      </c>
      <c r="CS555" s="136">
        <v>80.282548476454295</v>
      </c>
      <c r="CT555" s="136">
        <v>1002.2</v>
      </c>
      <c r="CU555" s="136">
        <v>1004.3675862069</v>
      </c>
      <c r="CV555" s="136">
        <v>1005.01385041551</v>
      </c>
      <c r="CW555" s="136">
        <v>2.7</v>
      </c>
      <c r="CX555" s="136">
        <v>1.60275862068966</v>
      </c>
      <c r="CY555" s="136">
        <v>1.70443213296399</v>
      </c>
      <c r="CZ555" s="136">
        <v>91</v>
      </c>
      <c r="DA555" s="136">
        <v>150.227586206897</v>
      </c>
      <c r="DB555" s="136">
        <v>127.27146814404399</v>
      </c>
      <c r="DC555" s="136">
        <v>0</v>
      </c>
      <c r="DD555" s="136">
        <v>3510.9</v>
      </c>
      <c r="DE555" s="136">
        <v>8946.1</v>
      </c>
      <c r="DF555" s="136">
        <v>0</v>
      </c>
      <c r="DG555" s="136">
        <v>27446.474999999999</v>
      </c>
      <c r="DH555" s="136">
        <v>70308.55</v>
      </c>
      <c r="DI555" s="136">
        <v>461.32499999999999</v>
      </c>
      <c r="DJ555" s="136">
        <v>65482.275000000001</v>
      </c>
      <c r="DK555" s="136">
        <v>162718.35</v>
      </c>
      <c r="DL555" s="136">
        <v>398.47500000000002</v>
      </c>
      <c r="DM555" s="136">
        <v>60118.425000000003</v>
      </c>
      <c r="DN555" s="136">
        <v>149099.20000000001</v>
      </c>
      <c r="DO555" s="136">
        <v>0</v>
      </c>
      <c r="DP555" s="136">
        <v>1767.1310000000001</v>
      </c>
      <c r="DQ555" s="136">
        <v>4522.0039999999999</v>
      </c>
      <c r="DR555" s="136">
        <v>0</v>
      </c>
      <c r="DS555" s="136">
        <v>54.036000000000001</v>
      </c>
      <c r="DT555" s="136">
        <v>139.14599999999999</v>
      </c>
      <c r="DU555" s="136">
        <v>0</v>
      </c>
      <c r="DV555" s="136">
        <v>281.75</v>
      </c>
      <c r="DW555" s="136">
        <v>724.35</v>
      </c>
      <c r="DX555" s="136">
        <v>0</v>
      </c>
      <c r="DY555" s="136">
        <v>3553.2</v>
      </c>
      <c r="DZ555" s="136">
        <v>7442.125</v>
      </c>
      <c r="EA555" s="136">
        <v>0</v>
      </c>
      <c r="EB555" s="136">
        <v>9562.4</v>
      </c>
      <c r="EC555" s="136">
        <v>26105.4</v>
      </c>
    </row>
    <row r="556" spans="1:133" ht="20.25" customHeight="1">
      <c r="A556" s="25">
        <v>40627</v>
      </c>
      <c r="B556" s="26" t="s">
        <v>119</v>
      </c>
      <c r="C556" s="27">
        <v>2</v>
      </c>
      <c r="D556" s="31">
        <v>-3.3856350000000002</v>
      </c>
      <c r="E556" s="47">
        <v>-60.328453000000003</v>
      </c>
      <c r="F556" s="11" t="s">
        <v>16</v>
      </c>
      <c r="G556" s="13">
        <v>6</v>
      </c>
      <c r="H556" s="11" t="s">
        <v>17</v>
      </c>
      <c r="I556" s="12" t="s">
        <v>665</v>
      </c>
      <c r="J556" s="12" t="s">
        <v>1930</v>
      </c>
      <c r="K556" s="24" t="s">
        <v>651</v>
      </c>
      <c r="L556" s="136">
        <v>0</v>
      </c>
      <c r="M556" s="28">
        <v>5.8</v>
      </c>
      <c r="N556" s="28">
        <v>1.26</v>
      </c>
      <c r="O556" s="28">
        <v>29.64</v>
      </c>
      <c r="P556" s="28">
        <v>80</v>
      </c>
      <c r="Q556" s="28">
        <v>3.74</v>
      </c>
      <c r="R556" s="28">
        <v>76</v>
      </c>
      <c r="S556" s="28">
        <v>5.78</v>
      </c>
      <c r="T556" s="28">
        <v>6.5249999999999995</v>
      </c>
      <c r="U556" s="28">
        <v>1.55</v>
      </c>
      <c r="V556" s="21" t="s">
        <v>15</v>
      </c>
      <c r="W556" s="28">
        <v>8.33</v>
      </c>
      <c r="X556" s="28">
        <v>0.83</v>
      </c>
      <c r="Y556" s="28">
        <v>4.45</v>
      </c>
      <c r="Z556" s="28">
        <v>7.6</v>
      </c>
      <c r="AA556" s="28">
        <v>6.4</v>
      </c>
      <c r="AB556" s="28">
        <v>7.55</v>
      </c>
      <c r="AC556" s="28">
        <v>39.21</v>
      </c>
      <c r="AD556" s="28">
        <v>0.04</v>
      </c>
      <c r="AE556" s="178" t="s">
        <v>1900</v>
      </c>
      <c r="AF556" s="28">
        <v>1.98</v>
      </c>
      <c r="AG556" s="28" t="s">
        <v>1900</v>
      </c>
      <c r="AH556" s="28">
        <v>3.28</v>
      </c>
      <c r="AI556" s="205">
        <v>9.99</v>
      </c>
      <c r="AJ556" s="28">
        <v>1.42</v>
      </c>
      <c r="AK556" s="28">
        <v>2.23</v>
      </c>
      <c r="AL556" s="28">
        <v>1.25</v>
      </c>
      <c r="AM556" s="29" t="s">
        <v>15</v>
      </c>
      <c r="AN556" s="29" t="s">
        <v>15</v>
      </c>
      <c r="AO556" s="244">
        <v>8.5320210423399701</v>
      </c>
      <c r="AP556" s="244">
        <v>1.21831411567159</v>
      </c>
      <c r="AQ556" s="217">
        <f t="shared" ref="AQ556:AQ557" si="168">AO556+AP556</f>
        <v>9.7503351580115591</v>
      </c>
      <c r="AR556" s="261">
        <f t="shared" si="163"/>
        <v>0.8750490012981208</v>
      </c>
      <c r="AS556" s="21" t="s">
        <v>15</v>
      </c>
      <c r="AT556" s="199" t="s">
        <v>15</v>
      </c>
      <c r="AU556" s="199" t="s">
        <v>15</v>
      </c>
      <c r="AV556" s="199" t="s">
        <v>15</v>
      </c>
      <c r="AW556" s="204" t="str">
        <f t="shared" si="164"/>
        <v>NaN</v>
      </c>
      <c r="AX556" s="28">
        <v>2.06</v>
      </c>
      <c r="AY556" s="28">
        <v>0.1</v>
      </c>
      <c r="AZ556" s="217">
        <f t="shared" si="165"/>
        <v>1.5110011922474359E-2</v>
      </c>
      <c r="BA556" s="28">
        <v>1.96</v>
      </c>
      <c r="BB556" s="248">
        <f t="shared" si="159"/>
        <v>0.53797184594953518</v>
      </c>
      <c r="BC556" s="28">
        <v>0.17</v>
      </c>
      <c r="BD556" s="206">
        <f t="shared" si="166"/>
        <v>4.9508942042318323E-2</v>
      </c>
      <c r="BE556" s="28">
        <v>101.9</v>
      </c>
      <c r="BF556" s="206">
        <f t="shared" si="167"/>
        <v>30.763269564932305</v>
      </c>
      <c r="BG556" s="217" t="s">
        <v>15</v>
      </c>
      <c r="BH556" s="21" t="s">
        <v>15</v>
      </c>
      <c r="BI556" s="29" t="s">
        <v>15</v>
      </c>
      <c r="BJ556" s="309">
        <v>18.102170000000001</v>
      </c>
      <c r="BK556" s="309">
        <v>783154200</v>
      </c>
      <c r="BL556" s="309">
        <v>203642100</v>
      </c>
      <c r="BM556" s="309">
        <v>0.41738239999999999</v>
      </c>
      <c r="BN556" s="309">
        <v>0.21383450000000001</v>
      </c>
      <c r="BO556" s="309">
        <v>0.22162670000000001</v>
      </c>
      <c r="BP556" s="309">
        <v>0.14208770000000001</v>
      </c>
      <c r="BQ556" s="309">
        <v>7.6017899999999999E-6</v>
      </c>
      <c r="BR556" s="309">
        <v>5.0613139999999999E-3</v>
      </c>
      <c r="BS556" s="136">
        <v>13.124656915664699</v>
      </c>
      <c r="BT556" s="136">
        <v>4.8623893260955802</v>
      </c>
      <c r="BU556" s="136">
        <v>-1.0850701648337201E-3</v>
      </c>
      <c r="BV556" s="136">
        <v>-2.13566552702105E-4</v>
      </c>
      <c r="BW556" s="136">
        <v>1.17213270277716E-3</v>
      </c>
      <c r="BX556" s="136">
        <v>11.134787636221199</v>
      </c>
      <c r="BY556" s="136">
        <v>2314.83174602285</v>
      </c>
      <c r="BZ556" s="136">
        <v>7.2412047656606499E-2</v>
      </c>
      <c r="CA556" s="136">
        <v>2.4549548220676798E-4</v>
      </c>
      <c r="CB556" s="136">
        <v>8137.15065870538</v>
      </c>
      <c r="CC556" s="136">
        <v>19073.8954153747</v>
      </c>
      <c r="CD556" s="136">
        <v>2532.9310708811399</v>
      </c>
      <c r="CE556" s="136">
        <v>0</v>
      </c>
      <c r="CF556" s="136">
        <v>30.813410999999999</v>
      </c>
      <c r="CG556" s="136">
        <v>120.72219800000001</v>
      </c>
      <c r="CH556" s="136">
        <v>24.9</v>
      </c>
      <c r="CI556" s="136">
        <v>26.532413793103501</v>
      </c>
      <c r="CJ556" s="136">
        <v>26.382271468144001</v>
      </c>
      <c r="CK556" s="136">
        <v>0.19800000000000001</v>
      </c>
      <c r="CL556" s="136">
        <v>17.9316</v>
      </c>
      <c r="CM556" s="136">
        <v>51.872399999999999</v>
      </c>
      <c r="CN556" s="136">
        <v>304.76944400000002</v>
      </c>
      <c r="CO556" s="136">
        <v>28584.589436999999</v>
      </c>
      <c r="CP556" s="136">
        <v>69670.423882000003</v>
      </c>
      <c r="CQ556" s="136">
        <v>90</v>
      </c>
      <c r="CR556" s="136">
        <v>80.510344827586195</v>
      </c>
      <c r="CS556" s="136">
        <v>79.853185595567894</v>
      </c>
      <c r="CT556" s="136">
        <v>1005.6</v>
      </c>
      <c r="CU556" s="136">
        <v>1004.20827586207</v>
      </c>
      <c r="CV556" s="136">
        <v>1004.94986149584</v>
      </c>
      <c r="CW556" s="136">
        <v>2.9</v>
      </c>
      <c r="CX556" s="136">
        <v>1.4868965517241399</v>
      </c>
      <c r="CY556" s="136">
        <v>1.67091412742382</v>
      </c>
      <c r="CZ556" s="136">
        <v>360</v>
      </c>
      <c r="DA556" s="136">
        <v>130.78620689655199</v>
      </c>
      <c r="DB556" s="136">
        <v>125.63711911357299</v>
      </c>
      <c r="DC556" s="136">
        <v>61.375</v>
      </c>
      <c r="DD556" s="136">
        <v>3820.25</v>
      </c>
      <c r="DE556" s="136">
        <v>9127.3000000000102</v>
      </c>
      <c r="DF556" s="136">
        <v>452.67500000000001</v>
      </c>
      <c r="DG556" s="136">
        <v>29913.75</v>
      </c>
      <c r="DH556" s="136">
        <v>71923.3</v>
      </c>
      <c r="DI556" s="136">
        <v>470.4</v>
      </c>
      <c r="DJ556" s="136">
        <v>65411.625</v>
      </c>
      <c r="DK556" s="136">
        <v>162496.5</v>
      </c>
      <c r="DL556" s="136">
        <v>442.1</v>
      </c>
      <c r="DM556" s="136">
        <v>60079.275000000001</v>
      </c>
      <c r="DN556" s="136">
        <v>149110.9</v>
      </c>
      <c r="DO556" s="136">
        <v>31.98</v>
      </c>
      <c r="DP556" s="136">
        <v>1918.8510000000001</v>
      </c>
      <c r="DQ556" s="136">
        <v>4618.6689999999999</v>
      </c>
      <c r="DR556" s="136">
        <v>1.252</v>
      </c>
      <c r="DS556" s="136">
        <v>58.83</v>
      </c>
      <c r="DT556" s="136">
        <v>142.197</v>
      </c>
      <c r="DU556" s="136">
        <v>6.7</v>
      </c>
      <c r="DV556" s="136">
        <v>306.72500000000002</v>
      </c>
      <c r="DW556" s="136">
        <v>740.52499999999998</v>
      </c>
      <c r="DX556" s="136">
        <v>1.1499999999999999</v>
      </c>
      <c r="DY556" s="136">
        <v>3807.8</v>
      </c>
      <c r="DZ556" s="136">
        <v>7704.3249999999998</v>
      </c>
      <c r="EA556" s="136">
        <v>218.77500000000001</v>
      </c>
      <c r="EB556" s="136">
        <v>10456.5</v>
      </c>
      <c r="EC556" s="136">
        <v>26598.7</v>
      </c>
    </row>
    <row r="557" spans="1:133" ht="20.25" customHeight="1">
      <c r="A557" s="17">
        <v>40627</v>
      </c>
      <c r="B557" s="18" t="s">
        <v>119</v>
      </c>
      <c r="C557" s="19">
        <v>2</v>
      </c>
      <c r="D557" s="31">
        <v>-3.3856350000000002</v>
      </c>
      <c r="E557" s="32">
        <v>-60.328453000000003</v>
      </c>
      <c r="F557" s="11" t="s">
        <v>16</v>
      </c>
      <c r="G557" s="13">
        <v>6</v>
      </c>
      <c r="H557" s="11" t="s">
        <v>17</v>
      </c>
      <c r="I557" s="12" t="s">
        <v>664</v>
      </c>
      <c r="J557" s="12" t="s">
        <v>1930</v>
      </c>
      <c r="K557" s="16" t="s">
        <v>651</v>
      </c>
      <c r="L557" s="136">
        <v>1</v>
      </c>
      <c r="M557" s="20">
        <v>5.8</v>
      </c>
      <c r="N557" s="20">
        <v>1.26</v>
      </c>
      <c r="O557" s="20">
        <v>29.62</v>
      </c>
      <c r="P557" s="20">
        <v>80</v>
      </c>
      <c r="Q557" s="20">
        <v>0.69</v>
      </c>
      <c r="R557" s="204">
        <v>76.525000000000006</v>
      </c>
      <c r="S557" s="204">
        <v>5.8249999999999993</v>
      </c>
      <c r="T557" s="204">
        <v>45.875</v>
      </c>
      <c r="U557" s="204">
        <v>10.824999999999999</v>
      </c>
      <c r="V557" s="21" t="s">
        <v>15</v>
      </c>
      <c r="W557" s="20">
        <v>8.2799999999999994</v>
      </c>
      <c r="X557" s="20">
        <v>0.8</v>
      </c>
      <c r="Y557" s="20">
        <v>10.29</v>
      </c>
      <c r="Z557" s="20">
        <v>8.4</v>
      </c>
      <c r="AA557" s="20">
        <v>6</v>
      </c>
      <c r="AB557" s="20">
        <v>7.55</v>
      </c>
      <c r="AC557" s="20">
        <v>39.159999999999997</v>
      </c>
      <c r="AD557" s="20">
        <v>7.0000000000000007E-2</v>
      </c>
      <c r="AE557" s="178" t="s">
        <v>1900</v>
      </c>
      <c r="AF557" s="20">
        <v>2.0099999999999998</v>
      </c>
      <c r="AG557" s="28" t="s">
        <v>1900</v>
      </c>
      <c r="AH557" s="20">
        <v>3.64</v>
      </c>
      <c r="AI557" s="204">
        <v>8.33</v>
      </c>
      <c r="AJ557" s="20">
        <v>1.18</v>
      </c>
      <c r="AK557" s="20">
        <v>2.12</v>
      </c>
      <c r="AL557" s="20">
        <v>1.18</v>
      </c>
      <c r="AM557" s="21" t="s">
        <v>15</v>
      </c>
      <c r="AN557" s="21" t="s">
        <v>15</v>
      </c>
      <c r="AO557" s="244">
        <v>7.5625856079639497</v>
      </c>
      <c r="AP557" s="244">
        <v>1.0797569184553899</v>
      </c>
      <c r="AQ557" s="217">
        <f t="shared" si="168"/>
        <v>8.6423425264193394</v>
      </c>
      <c r="AR557" s="261">
        <f t="shared" si="163"/>
        <v>0.87506200834384773</v>
      </c>
      <c r="AS557" s="21" t="s">
        <v>15</v>
      </c>
      <c r="AT557" s="200" t="s">
        <v>15</v>
      </c>
      <c r="AU557" s="200" t="s">
        <v>15</v>
      </c>
      <c r="AV557" s="200" t="s">
        <v>15</v>
      </c>
      <c r="AW557" s="204" t="str">
        <f t="shared" si="164"/>
        <v>NaN</v>
      </c>
      <c r="AX557" s="20">
        <v>0.53</v>
      </c>
      <c r="AY557" s="20">
        <v>0.13</v>
      </c>
      <c r="AZ557" s="217">
        <f t="shared" si="165"/>
        <v>1.9643015499216668E-2</v>
      </c>
      <c r="BA557" s="20">
        <v>0.39</v>
      </c>
      <c r="BB557" s="248">
        <f t="shared" si="159"/>
        <v>0.10704541832669323</v>
      </c>
      <c r="BC557" s="20">
        <v>0.13</v>
      </c>
      <c r="BD557" s="206">
        <f t="shared" si="166"/>
        <v>3.785977920883165E-2</v>
      </c>
      <c r="BE557" s="20">
        <v>108.93</v>
      </c>
      <c r="BF557" s="206">
        <f t="shared" si="167"/>
        <v>32.885603078587593</v>
      </c>
      <c r="BG557" s="217" t="s">
        <v>15</v>
      </c>
      <c r="BH557" s="21" t="s">
        <v>15</v>
      </c>
      <c r="BI557" s="29" t="s">
        <v>15</v>
      </c>
      <c r="BJ557" s="309">
        <v>18.102170000000001</v>
      </c>
      <c r="BK557" s="309">
        <v>783154200</v>
      </c>
      <c r="BL557" s="309">
        <v>203642100</v>
      </c>
      <c r="BM557" s="309">
        <v>0.41738239999999999</v>
      </c>
      <c r="BN557" s="309">
        <v>0.21383450000000001</v>
      </c>
      <c r="BO557" s="309">
        <v>0.22162670000000001</v>
      </c>
      <c r="BP557" s="309">
        <v>0.14208770000000001</v>
      </c>
      <c r="BQ557" s="309">
        <v>7.6017899999999999E-6</v>
      </c>
      <c r="BR557" s="309">
        <v>5.0613139999999999E-3</v>
      </c>
      <c r="BS557" s="136">
        <v>13.124656915664699</v>
      </c>
      <c r="BT557" s="136">
        <v>4.8623893260955802</v>
      </c>
      <c r="BU557" s="136">
        <v>-1.0850701648337201E-3</v>
      </c>
      <c r="BV557" s="136">
        <v>-2.13566552702105E-4</v>
      </c>
      <c r="BW557" s="136">
        <v>1.17213270277716E-3</v>
      </c>
      <c r="BX557" s="136">
        <v>11.134787636221199</v>
      </c>
      <c r="BY557" s="136">
        <v>2314.83174602285</v>
      </c>
      <c r="BZ557" s="136">
        <v>7.2412047656606499E-2</v>
      </c>
      <c r="CA557" s="136">
        <v>2.4549548220676798E-4</v>
      </c>
      <c r="CB557" s="136">
        <v>8137.15065870538</v>
      </c>
      <c r="CC557" s="136">
        <v>19073.8954153747</v>
      </c>
      <c r="CD557" s="136">
        <v>2532.9310708811399</v>
      </c>
      <c r="CE557" s="136">
        <v>0</v>
      </c>
      <c r="CF557" s="136">
        <v>30.813410999999999</v>
      </c>
      <c r="CG557" s="136">
        <v>120.72219800000001</v>
      </c>
      <c r="CH557" s="136">
        <v>24.9</v>
      </c>
      <c r="CI557" s="136">
        <v>26.532413793103501</v>
      </c>
      <c r="CJ557" s="136">
        <v>26.382271468144001</v>
      </c>
      <c r="CK557" s="136">
        <v>0.19800000000000001</v>
      </c>
      <c r="CL557" s="136">
        <v>17.9316</v>
      </c>
      <c r="CM557" s="136">
        <v>51.872399999999999</v>
      </c>
      <c r="CN557" s="136">
        <v>304.76944400000002</v>
      </c>
      <c r="CO557" s="136">
        <v>28584.589436999999</v>
      </c>
      <c r="CP557" s="136">
        <v>69670.423882000003</v>
      </c>
      <c r="CQ557" s="136">
        <v>90</v>
      </c>
      <c r="CR557" s="136">
        <v>80.510344827586195</v>
      </c>
      <c r="CS557" s="136">
        <v>79.853185595567894</v>
      </c>
      <c r="CT557" s="136">
        <v>1005.6</v>
      </c>
      <c r="CU557" s="136">
        <v>1004.20827586207</v>
      </c>
      <c r="CV557" s="136">
        <v>1004.94986149584</v>
      </c>
      <c r="CW557" s="136">
        <v>2.9</v>
      </c>
      <c r="CX557" s="136">
        <v>1.4868965517241399</v>
      </c>
      <c r="CY557" s="136">
        <v>1.67091412742382</v>
      </c>
      <c r="CZ557" s="136">
        <v>360</v>
      </c>
      <c r="DA557" s="136">
        <v>130.78620689655199</v>
      </c>
      <c r="DB557" s="136">
        <v>125.63711911357299</v>
      </c>
      <c r="DC557" s="136">
        <v>61.375</v>
      </c>
      <c r="DD557" s="136">
        <v>3820.25</v>
      </c>
      <c r="DE557" s="136">
        <v>9127.3000000000102</v>
      </c>
      <c r="DF557" s="136">
        <v>452.67500000000001</v>
      </c>
      <c r="DG557" s="136">
        <v>29913.75</v>
      </c>
      <c r="DH557" s="136">
        <v>71923.3</v>
      </c>
      <c r="DI557" s="136">
        <v>470.4</v>
      </c>
      <c r="DJ557" s="136">
        <v>65411.625</v>
      </c>
      <c r="DK557" s="136">
        <v>162496.5</v>
      </c>
      <c r="DL557" s="136">
        <v>442.1</v>
      </c>
      <c r="DM557" s="136">
        <v>60079.275000000001</v>
      </c>
      <c r="DN557" s="136">
        <v>149110.9</v>
      </c>
      <c r="DO557" s="136">
        <v>31.98</v>
      </c>
      <c r="DP557" s="136">
        <v>1918.8510000000001</v>
      </c>
      <c r="DQ557" s="136">
        <v>4618.6689999999999</v>
      </c>
      <c r="DR557" s="136">
        <v>1.252</v>
      </c>
      <c r="DS557" s="136">
        <v>58.83</v>
      </c>
      <c r="DT557" s="136">
        <v>142.197</v>
      </c>
      <c r="DU557" s="136">
        <v>6.7</v>
      </c>
      <c r="DV557" s="136">
        <v>306.72500000000002</v>
      </c>
      <c r="DW557" s="136">
        <v>740.52499999999998</v>
      </c>
      <c r="DX557" s="136">
        <v>1.1499999999999999</v>
      </c>
      <c r="DY557" s="136">
        <v>3807.8</v>
      </c>
      <c r="DZ557" s="136">
        <v>7704.3249999999998</v>
      </c>
      <c r="EA557" s="136">
        <v>218.77500000000001</v>
      </c>
      <c r="EB557" s="136">
        <v>10456.5</v>
      </c>
      <c r="EC557" s="136">
        <v>26598.7</v>
      </c>
    </row>
    <row r="558" spans="1:133" ht="20.25" customHeight="1">
      <c r="A558" s="17">
        <v>40627</v>
      </c>
      <c r="B558" s="18" t="s">
        <v>119</v>
      </c>
      <c r="C558" s="19">
        <v>2</v>
      </c>
      <c r="D558" s="31">
        <v>-3.3856350000000002</v>
      </c>
      <c r="E558" s="32">
        <v>-60.328453000000003</v>
      </c>
      <c r="F558" s="11" t="s">
        <v>16</v>
      </c>
      <c r="G558" s="13">
        <v>6</v>
      </c>
      <c r="H558" s="11" t="s">
        <v>17</v>
      </c>
      <c r="I558" s="12" t="s">
        <v>666</v>
      </c>
      <c r="J558" s="12" t="s">
        <v>1930</v>
      </c>
      <c r="K558" s="16" t="s">
        <v>651</v>
      </c>
      <c r="L558" s="136">
        <v>0</v>
      </c>
      <c r="M558" s="20">
        <v>5.8</v>
      </c>
      <c r="N558" s="20">
        <v>1.26</v>
      </c>
      <c r="O558" s="20">
        <v>29.62</v>
      </c>
      <c r="P558" s="20">
        <v>80</v>
      </c>
      <c r="Q558" s="20">
        <v>5.29</v>
      </c>
      <c r="R558" s="204">
        <v>74.133333333333326</v>
      </c>
      <c r="S558" s="204">
        <v>5.64</v>
      </c>
      <c r="T558" s="204">
        <v>8.3333333333333339</v>
      </c>
      <c r="U558" s="204">
        <v>1.9666666666666668</v>
      </c>
      <c r="V558" s="21" t="s">
        <v>15</v>
      </c>
      <c r="W558" s="20">
        <v>8.51</v>
      </c>
      <c r="X558" s="20">
        <v>0.82</v>
      </c>
      <c r="Y558" s="20">
        <v>10.130000000000001</v>
      </c>
      <c r="Z558" s="20">
        <v>8.25</v>
      </c>
      <c r="AA558" s="20">
        <v>6.2</v>
      </c>
      <c r="AB558" s="20">
        <v>7.42</v>
      </c>
      <c r="AC558" s="20">
        <v>39.89</v>
      </c>
      <c r="AD558" s="20">
        <v>0.03</v>
      </c>
      <c r="AE558" s="178" t="s">
        <v>1900</v>
      </c>
      <c r="AF558" s="20">
        <v>1.76</v>
      </c>
      <c r="AG558" s="28" t="s">
        <v>1900</v>
      </c>
      <c r="AH558" s="20">
        <v>2.99</v>
      </c>
      <c r="AI558" s="204">
        <v>8.7100000000000009</v>
      </c>
      <c r="AJ558" s="20">
        <v>1.25</v>
      </c>
      <c r="AK558" s="20">
        <v>1.88</v>
      </c>
      <c r="AL558" s="20">
        <v>1.06</v>
      </c>
      <c r="AM558" s="21" t="s">
        <v>15</v>
      </c>
      <c r="AN558" s="21" t="s">
        <v>15</v>
      </c>
      <c r="AO558" s="29" t="s">
        <v>15</v>
      </c>
      <c r="AP558" s="29" t="s">
        <v>15</v>
      </c>
      <c r="AQ558" s="21" t="s">
        <v>15</v>
      </c>
      <c r="AR558" s="261" t="str">
        <f t="shared" si="163"/>
        <v>NaN</v>
      </c>
      <c r="AS558" s="21" t="s">
        <v>15</v>
      </c>
      <c r="AT558" s="199" t="s">
        <v>15</v>
      </c>
      <c r="AU558" s="199" t="s">
        <v>15</v>
      </c>
      <c r="AV558" s="199" t="s">
        <v>15</v>
      </c>
      <c r="AW558" s="204" t="str">
        <f t="shared" si="164"/>
        <v>NaN</v>
      </c>
      <c r="AX558" s="20">
        <v>0.59</v>
      </c>
      <c r="AY558" s="20">
        <v>0.12</v>
      </c>
      <c r="AZ558" s="217">
        <f t="shared" si="165"/>
        <v>1.8132014306969226E-2</v>
      </c>
      <c r="BA558" s="20">
        <v>0.47</v>
      </c>
      <c r="BB558" s="248">
        <f t="shared" si="159"/>
        <v>0.12900345285524567</v>
      </c>
      <c r="BC558" s="20">
        <v>0.15</v>
      </c>
      <c r="BD558" s="206">
        <f t="shared" si="166"/>
        <v>4.3684360625574979E-2</v>
      </c>
      <c r="BE558" s="20">
        <v>98.26</v>
      </c>
      <c r="BF558" s="206">
        <f t="shared" si="167"/>
        <v>29.66436572571391</v>
      </c>
      <c r="BG558" s="217" t="s">
        <v>15</v>
      </c>
      <c r="BH558" s="21" t="s">
        <v>15</v>
      </c>
      <c r="BI558" s="29" t="s">
        <v>15</v>
      </c>
      <c r="BJ558" s="309">
        <v>18.102170000000001</v>
      </c>
      <c r="BK558" s="309">
        <v>783154200</v>
      </c>
      <c r="BL558" s="309">
        <v>203642100</v>
      </c>
      <c r="BM558" s="309">
        <v>0.41738239999999999</v>
      </c>
      <c r="BN558" s="309">
        <v>0.21383450000000001</v>
      </c>
      <c r="BO558" s="309">
        <v>0.22162670000000001</v>
      </c>
      <c r="BP558" s="309">
        <v>0.14208770000000001</v>
      </c>
      <c r="BQ558" s="309">
        <v>7.6017899999999999E-6</v>
      </c>
      <c r="BR558" s="309">
        <v>5.0613139999999999E-3</v>
      </c>
      <c r="BS558" s="136">
        <v>13.124656915664699</v>
      </c>
      <c r="BT558" s="136">
        <v>4.8623893260955802</v>
      </c>
      <c r="BU558" s="136">
        <v>-1.0850701648337201E-3</v>
      </c>
      <c r="BV558" s="136">
        <v>-2.13566552702105E-4</v>
      </c>
      <c r="BW558" s="136">
        <v>1.17213270277716E-3</v>
      </c>
      <c r="BX558" s="136">
        <v>11.134787636221199</v>
      </c>
      <c r="BY558" s="136">
        <v>2314.83174602285</v>
      </c>
      <c r="BZ558" s="136">
        <v>7.2412047656606499E-2</v>
      </c>
      <c r="CA558" s="136">
        <v>2.4549548220676798E-4</v>
      </c>
      <c r="CB558" s="136">
        <v>8137.15065870538</v>
      </c>
      <c r="CC558" s="136">
        <v>19073.8954153747</v>
      </c>
      <c r="CD558" s="136">
        <v>2532.9310708811399</v>
      </c>
      <c r="CE558" s="136">
        <v>0</v>
      </c>
      <c r="CF558" s="136">
        <v>30.813410999999999</v>
      </c>
      <c r="CG558" s="136">
        <v>120.72219800000001</v>
      </c>
      <c r="CH558" s="136">
        <v>24.9</v>
      </c>
      <c r="CI558" s="136">
        <v>26.532413793103501</v>
      </c>
      <c r="CJ558" s="136">
        <v>26.382271468144001</v>
      </c>
      <c r="CK558" s="136">
        <v>0.19800000000000001</v>
      </c>
      <c r="CL558" s="136">
        <v>17.9316</v>
      </c>
      <c r="CM558" s="136">
        <v>51.872399999999999</v>
      </c>
      <c r="CN558" s="136">
        <v>304.76944400000002</v>
      </c>
      <c r="CO558" s="136">
        <v>28584.589436999999</v>
      </c>
      <c r="CP558" s="136">
        <v>69670.423882000003</v>
      </c>
      <c r="CQ558" s="136">
        <v>90</v>
      </c>
      <c r="CR558" s="136">
        <v>80.510344827586195</v>
      </c>
      <c r="CS558" s="136">
        <v>79.853185595567894</v>
      </c>
      <c r="CT558" s="136">
        <v>1005.6</v>
      </c>
      <c r="CU558" s="136">
        <v>1004.20827586207</v>
      </c>
      <c r="CV558" s="136">
        <v>1004.94986149584</v>
      </c>
      <c r="CW558" s="136">
        <v>2.9</v>
      </c>
      <c r="CX558" s="136">
        <v>1.4868965517241399</v>
      </c>
      <c r="CY558" s="136">
        <v>1.67091412742382</v>
      </c>
      <c r="CZ558" s="136">
        <v>360</v>
      </c>
      <c r="DA558" s="136">
        <v>130.78620689655199</v>
      </c>
      <c r="DB558" s="136">
        <v>125.63711911357299</v>
      </c>
      <c r="DC558" s="136">
        <v>61.375</v>
      </c>
      <c r="DD558" s="136">
        <v>3820.25</v>
      </c>
      <c r="DE558" s="136">
        <v>9127.3000000000102</v>
      </c>
      <c r="DF558" s="136">
        <v>452.67500000000001</v>
      </c>
      <c r="DG558" s="136">
        <v>29913.75</v>
      </c>
      <c r="DH558" s="136">
        <v>71923.3</v>
      </c>
      <c r="DI558" s="136">
        <v>470.4</v>
      </c>
      <c r="DJ558" s="136">
        <v>65411.625</v>
      </c>
      <c r="DK558" s="136">
        <v>162496.5</v>
      </c>
      <c r="DL558" s="136">
        <v>442.1</v>
      </c>
      <c r="DM558" s="136">
        <v>60079.275000000001</v>
      </c>
      <c r="DN558" s="136">
        <v>149110.9</v>
      </c>
      <c r="DO558" s="136">
        <v>31.98</v>
      </c>
      <c r="DP558" s="136">
        <v>1918.8510000000001</v>
      </c>
      <c r="DQ558" s="136">
        <v>4618.6689999999999</v>
      </c>
      <c r="DR558" s="136">
        <v>1.252</v>
      </c>
      <c r="DS558" s="136">
        <v>58.83</v>
      </c>
      <c r="DT558" s="136">
        <v>142.197</v>
      </c>
      <c r="DU558" s="136">
        <v>6.7</v>
      </c>
      <c r="DV558" s="136">
        <v>306.72500000000002</v>
      </c>
      <c r="DW558" s="136">
        <v>740.52499999999998</v>
      </c>
      <c r="DX558" s="136">
        <v>1.1499999999999999</v>
      </c>
      <c r="DY558" s="136">
        <v>3807.8</v>
      </c>
      <c r="DZ558" s="136">
        <v>7704.3249999999998</v>
      </c>
      <c r="EA558" s="136">
        <v>218.77500000000001</v>
      </c>
      <c r="EB558" s="136">
        <v>10456.5</v>
      </c>
      <c r="EC558" s="136">
        <v>26598.7</v>
      </c>
    </row>
    <row r="559" spans="1:133" ht="20.25" customHeight="1">
      <c r="A559" s="25">
        <v>40628</v>
      </c>
      <c r="B559" s="26" t="s">
        <v>674</v>
      </c>
      <c r="C559" s="27">
        <v>2</v>
      </c>
      <c r="D559" s="31">
        <v>-3.3785430000000001</v>
      </c>
      <c r="E559" s="47">
        <v>-60.269511999999999</v>
      </c>
      <c r="F559" s="11" t="s">
        <v>16</v>
      </c>
      <c r="G559" s="13">
        <v>8</v>
      </c>
      <c r="H559" s="11" t="s">
        <v>83</v>
      </c>
      <c r="I559" s="12" t="s">
        <v>675</v>
      </c>
      <c r="J559" s="12" t="s">
        <v>1930</v>
      </c>
      <c r="K559" s="24" t="s">
        <v>651</v>
      </c>
      <c r="L559" s="136">
        <v>0</v>
      </c>
      <c r="M559" s="28">
        <v>6</v>
      </c>
      <c r="N559" s="28">
        <v>1.4</v>
      </c>
      <c r="O559" s="28">
        <v>28.87</v>
      </c>
      <c r="P559" s="28">
        <v>83</v>
      </c>
      <c r="Q559" s="28">
        <v>3.39</v>
      </c>
      <c r="R559" s="205">
        <v>72.475000000000009</v>
      </c>
      <c r="S559" s="205">
        <v>5.5874999999999995</v>
      </c>
      <c r="T559" s="205">
        <v>8.1750000000000007</v>
      </c>
      <c r="U559" s="205">
        <v>1.9249999999999998</v>
      </c>
      <c r="V559" s="21" t="s">
        <v>15</v>
      </c>
      <c r="W559" s="20" t="s">
        <v>15</v>
      </c>
      <c r="X559" s="28">
        <v>0.61</v>
      </c>
      <c r="Y559" s="28">
        <v>14.84</v>
      </c>
      <c r="Z559" s="28">
        <v>7.71</v>
      </c>
      <c r="AA559" s="28">
        <v>5.25</v>
      </c>
      <c r="AB559" s="28">
        <v>7.56</v>
      </c>
      <c r="AC559" s="28">
        <v>41.21</v>
      </c>
      <c r="AD559" s="28">
        <v>0.03</v>
      </c>
      <c r="AE559" s="178" t="s">
        <v>1900</v>
      </c>
      <c r="AF559" s="28">
        <v>1.51</v>
      </c>
      <c r="AG559" s="28" t="s">
        <v>1900</v>
      </c>
      <c r="AH559" s="28">
        <v>2.66</v>
      </c>
      <c r="AI559" s="205">
        <v>8.1999999999999993</v>
      </c>
      <c r="AJ559" s="28">
        <v>0.99</v>
      </c>
      <c r="AK559" s="28">
        <v>1.79</v>
      </c>
      <c r="AL559" s="28">
        <v>1.06</v>
      </c>
      <c r="AM559" s="29" t="s">
        <v>15</v>
      </c>
      <c r="AN559" s="29" t="s">
        <v>15</v>
      </c>
      <c r="AO559" s="244">
        <v>6.8008863380970803</v>
      </c>
      <c r="AP559" s="244">
        <v>2.2688247747935502</v>
      </c>
      <c r="AQ559" s="217">
        <f t="shared" ref="AQ559" si="169">AO559+AP559</f>
        <v>9.06971111289063</v>
      </c>
      <c r="AR559" s="261">
        <f t="shared" si="163"/>
        <v>0.74984597121633711</v>
      </c>
      <c r="AS559" s="21" t="s">
        <v>15</v>
      </c>
      <c r="AT559" s="200" t="s">
        <v>15</v>
      </c>
      <c r="AU559" s="200" t="s">
        <v>15</v>
      </c>
      <c r="AV559" s="200" t="s">
        <v>15</v>
      </c>
      <c r="AW559" s="204" t="str">
        <f t="shared" si="164"/>
        <v>NaN</v>
      </c>
      <c r="AX559" s="28">
        <v>0.64</v>
      </c>
      <c r="AY559" s="28">
        <v>0.27</v>
      </c>
      <c r="AZ559" s="217">
        <f t="shared" si="165"/>
        <v>4.0797032190680774E-2</v>
      </c>
      <c r="BA559" s="28">
        <v>0.37</v>
      </c>
      <c r="BB559" s="248">
        <f t="shared" si="159"/>
        <v>0.10155590969455512</v>
      </c>
      <c r="BC559" s="28">
        <v>0.2</v>
      </c>
      <c r="BD559" s="206">
        <f t="shared" si="166"/>
        <v>5.8245814167433303E-2</v>
      </c>
      <c r="BE559" s="28">
        <v>124.28</v>
      </c>
      <c r="BF559" s="206">
        <f t="shared" si="167"/>
        <v>37.519716796170613</v>
      </c>
      <c r="BG559" s="217" t="s">
        <v>15</v>
      </c>
      <c r="BH559" s="21" t="s">
        <v>15</v>
      </c>
      <c r="BI559" s="29" t="s">
        <v>15</v>
      </c>
      <c r="BJ559" s="309">
        <v>18.157640000000001</v>
      </c>
      <c r="BK559" s="309">
        <v>794510700</v>
      </c>
      <c r="BL559" s="309">
        <v>204916500</v>
      </c>
      <c r="BM559" s="309">
        <v>0.41466389999999997</v>
      </c>
      <c r="BN559" s="309">
        <v>0.21466479999999999</v>
      </c>
      <c r="BO559" s="309">
        <v>0.22217419999999999</v>
      </c>
      <c r="BP559" s="309">
        <v>0.14346120000000001</v>
      </c>
      <c r="BQ559" s="309">
        <v>7.6349879999999994E-6</v>
      </c>
      <c r="BR559" s="309">
        <v>5.0283469999999999E-3</v>
      </c>
      <c r="BS559" s="136">
        <v>13.1126613616943</v>
      </c>
      <c r="BT559" s="136">
        <v>4.9328541755676296</v>
      </c>
      <c r="BU559" s="136">
        <v>2.6022849488072102E-3</v>
      </c>
      <c r="BV559" s="136">
        <v>5.1585148321464701E-3</v>
      </c>
      <c r="BW559" s="136">
        <v>5.7790825376287103E-3</v>
      </c>
      <c r="BX559" s="136">
        <v>63.230700395055301</v>
      </c>
      <c r="BY559" s="136">
        <v>3835.2808269342299</v>
      </c>
      <c r="BZ559" s="136">
        <v>3.7683325352205102E-2</v>
      </c>
      <c r="CA559" s="136">
        <v>8.3583647219568204E-4</v>
      </c>
      <c r="CB559" s="136">
        <v>28577.260083705201</v>
      </c>
      <c r="CC559" s="136">
        <v>3435.8155343404701</v>
      </c>
      <c r="CD559" s="136">
        <v>864.01566218770597</v>
      </c>
      <c r="CE559" s="136">
        <v>0</v>
      </c>
      <c r="CF559" s="136">
        <v>25.99925</v>
      </c>
      <c r="CG559" s="136">
        <v>108.727281</v>
      </c>
      <c r="CH559" s="136">
        <v>27.4</v>
      </c>
      <c r="CI559" s="136">
        <v>26.5048275862069</v>
      </c>
      <c r="CJ559" s="136">
        <v>26.335734072022198</v>
      </c>
      <c r="CK559" s="136">
        <v>0.126</v>
      </c>
      <c r="CL559" s="136">
        <v>18.255600000000001</v>
      </c>
      <c r="CM559" s="136">
        <v>51.418800000000097</v>
      </c>
      <c r="CN559" s="136">
        <v>238.77277799999999</v>
      </c>
      <c r="CO559" s="136">
        <v>27494.633048</v>
      </c>
      <c r="CP559" s="136">
        <v>67907.009711999999</v>
      </c>
      <c r="CQ559" s="136">
        <v>75</v>
      </c>
      <c r="CR559" s="136">
        <v>80.875862068965503</v>
      </c>
      <c r="CS559" s="136">
        <v>80.274238227146796</v>
      </c>
      <c r="CT559" s="136">
        <v>1007.6</v>
      </c>
      <c r="CU559" s="136">
        <v>1004.29310344828</v>
      </c>
      <c r="CV559" s="136">
        <v>1004.93324099723</v>
      </c>
      <c r="CW559" s="136">
        <v>1.5</v>
      </c>
      <c r="CX559" s="136">
        <v>1.5420689655172399</v>
      </c>
      <c r="CY559" s="136">
        <v>1.6504155124653701</v>
      </c>
      <c r="CZ559" s="136">
        <v>21</v>
      </c>
      <c r="DA559" s="136">
        <v>143.46206896551701</v>
      </c>
      <c r="DB559" s="136">
        <v>123.914127423823</v>
      </c>
      <c r="DC559" s="136">
        <v>37.924999999999997</v>
      </c>
      <c r="DD559" s="136">
        <v>3533.1</v>
      </c>
      <c r="DE559" s="136">
        <v>8826.1749999999993</v>
      </c>
      <c r="DF559" s="136">
        <v>274.14999999999998</v>
      </c>
      <c r="DG559" s="136">
        <v>27693.724999999999</v>
      </c>
      <c r="DH559" s="136">
        <v>69609.850000000006</v>
      </c>
      <c r="DI559" s="136">
        <v>460.92500000000001</v>
      </c>
      <c r="DJ559" s="136">
        <v>65987.675000000003</v>
      </c>
      <c r="DK559" s="136">
        <v>162793.5</v>
      </c>
      <c r="DL559" s="136">
        <v>425.8</v>
      </c>
      <c r="DM559" s="136">
        <v>60170.65</v>
      </c>
      <c r="DN559" s="136">
        <v>149426.02499999999</v>
      </c>
      <c r="DO559" s="136">
        <v>21.094999999999999</v>
      </c>
      <c r="DP559" s="136">
        <v>1791.1890000000001</v>
      </c>
      <c r="DQ559" s="136">
        <v>4481.9960000000001</v>
      </c>
      <c r="DR559" s="136">
        <v>0.80500000000000005</v>
      </c>
      <c r="DS559" s="136">
        <v>55.164000000000001</v>
      </c>
      <c r="DT559" s="136">
        <v>138.22300000000001</v>
      </c>
      <c r="DU559" s="136">
        <v>4.3499999999999996</v>
      </c>
      <c r="DV559" s="136">
        <v>287.72500000000002</v>
      </c>
      <c r="DW559" s="136">
        <v>720.35</v>
      </c>
      <c r="DX559" s="136">
        <v>0</v>
      </c>
      <c r="DY559" s="136">
        <v>3760.7249999999999</v>
      </c>
      <c r="DZ559" s="136">
        <v>7617.75</v>
      </c>
      <c r="EA559" s="136">
        <v>139.375</v>
      </c>
      <c r="EB559" s="136">
        <v>9486.5249999999996</v>
      </c>
      <c r="EC559" s="136">
        <v>25613.025000000001</v>
      </c>
    </row>
    <row r="560" spans="1:133" ht="20.25" customHeight="1">
      <c r="A560" s="17">
        <v>40628</v>
      </c>
      <c r="B560" s="18" t="s">
        <v>674</v>
      </c>
      <c r="C560" s="19">
        <v>2</v>
      </c>
      <c r="D560" s="31">
        <v>-3.3785430000000001</v>
      </c>
      <c r="E560" s="32">
        <v>-60.269511999999999</v>
      </c>
      <c r="F560" s="11" t="s">
        <v>16</v>
      </c>
      <c r="G560" s="13">
        <v>8</v>
      </c>
      <c r="H560" s="11" t="s">
        <v>83</v>
      </c>
      <c r="I560" s="12" t="s">
        <v>676</v>
      </c>
      <c r="J560" s="12" t="s">
        <v>1930</v>
      </c>
      <c r="K560" s="16" t="s">
        <v>651</v>
      </c>
      <c r="L560" s="136">
        <v>0</v>
      </c>
      <c r="M560" s="20">
        <v>6</v>
      </c>
      <c r="N560" s="20">
        <v>1.4</v>
      </c>
      <c r="O560" s="20">
        <v>28.88</v>
      </c>
      <c r="P560" s="20">
        <v>82</v>
      </c>
      <c r="Q560" s="20">
        <v>5.34</v>
      </c>
      <c r="R560" s="204">
        <v>73.599999999999994</v>
      </c>
      <c r="S560" s="204">
        <v>5.67</v>
      </c>
      <c r="T560" s="204" t="s">
        <v>15</v>
      </c>
      <c r="U560" s="204" t="s">
        <v>15</v>
      </c>
      <c r="V560" s="21" t="s">
        <v>15</v>
      </c>
      <c r="W560" s="20" t="s">
        <v>15</v>
      </c>
      <c r="X560" s="20">
        <v>0.61</v>
      </c>
      <c r="Y560" s="20">
        <v>7.47</v>
      </c>
      <c r="Z560" s="20">
        <v>6.57</v>
      </c>
      <c r="AA560" s="20">
        <v>5.75</v>
      </c>
      <c r="AB560" s="20">
        <v>7.43</v>
      </c>
      <c r="AC560" s="20">
        <v>41.41</v>
      </c>
      <c r="AD560" s="20">
        <v>0.04</v>
      </c>
      <c r="AE560" s="178" t="s">
        <v>1900</v>
      </c>
      <c r="AF560" s="20">
        <v>1.75</v>
      </c>
      <c r="AG560" s="28" t="s">
        <v>1900</v>
      </c>
      <c r="AH560" s="20">
        <v>3.2</v>
      </c>
      <c r="AI560" s="204">
        <v>9.92</v>
      </c>
      <c r="AJ560" s="20">
        <v>1.2</v>
      </c>
      <c r="AK560" s="20">
        <v>2.15</v>
      </c>
      <c r="AL560" s="20">
        <v>1.25</v>
      </c>
      <c r="AM560" s="21" t="s">
        <v>15</v>
      </c>
      <c r="AN560" s="21" t="s">
        <v>15</v>
      </c>
      <c r="AO560" s="29" t="s">
        <v>15</v>
      </c>
      <c r="AP560" s="29" t="s">
        <v>15</v>
      </c>
      <c r="AQ560" s="21" t="s">
        <v>15</v>
      </c>
      <c r="AR560" s="261" t="str">
        <f t="shared" si="163"/>
        <v>NaN</v>
      </c>
      <c r="AS560" s="21" t="s">
        <v>15</v>
      </c>
      <c r="AT560" s="199" t="s">
        <v>15</v>
      </c>
      <c r="AU560" s="199" t="s">
        <v>15</v>
      </c>
      <c r="AV560" s="199" t="s">
        <v>15</v>
      </c>
      <c r="AW560" s="204" t="str">
        <f t="shared" si="164"/>
        <v>NaN</v>
      </c>
      <c r="AX560" s="20">
        <v>0.2</v>
      </c>
      <c r="AY560" s="20">
        <v>0.17</v>
      </c>
      <c r="AZ560" s="217">
        <f t="shared" si="165"/>
        <v>2.568702026820641E-2</v>
      </c>
      <c r="BA560" s="20">
        <v>0.03</v>
      </c>
      <c r="BB560" s="248">
        <f t="shared" si="159"/>
        <v>8.2342629482071716E-3</v>
      </c>
      <c r="BC560" s="20">
        <v>0.23</v>
      </c>
      <c r="BD560" s="206">
        <f t="shared" si="166"/>
        <v>6.6982686292548305E-2</v>
      </c>
      <c r="BE560" s="20">
        <v>127.7</v>
      </c>
      <c r="BF560" s="206">
        <f t="shared" si="167"/>
        <v>38.552203370381307</v>
      </c>
      <c r="BG560" s="217" t="s">
        <v>15</v>
      </c>
      <c r="BH560" s="21" t="s">
        <v>15</v>
      </c>
      <c r="BI560" s="29" t="s">
        <v>15</v>
      </c>
      <c r="BJ560" s="309">
        <v>18.157640000000001</v>
      </c>
      <c r="BK560" s="309">
        <v>794510700</v>
      </c>
      <c r="BL560" s="309">
        <v>204916500</v>
      </c>
      <c r="BM560" s="309">
        <v>0.41466389999999997</v>
      </c>
      <c r="BN560" s="309">
        <v>0.21466479999999999</v>
      </c>
      <c r="BO560" s="309">
        <v>0.22217419999999999</v>
      </c>
      <c r="BP560" s="309">
        <v>0.14346120000000001</v>
      </c>
      <c r="BQ560" s="309">
        <v>7.6349879999999994E-6</v>
      </c>
      <c r="BR560" s="309">
        <v>5.0283469999999999E-3</v>
      </c>
      <c r="BS560" s="136">
        <v>13.1126613616943</v>
      </c>
      <c r="BT560" s="136">
        <v>4.9328541755676296</v>
      </c>
      <c r="BU560" s="136">
        <v>2.6022849488072102E-3</v>
      </c>
      <c r="BV560" s="136">
        <v>5.1585148321464701E-3</v>
      </c>
      <c r="BW560" s="136">
        <v>5.7790825376287103E-3</v>
      </c>
      <c r="BX560" s="136">
        <v>63.230700395055301</v>
      </c>
      <c r="BY560" s="136">
        <v>3835.2808269342299</v>
      </c>
      <c r="BZ560" s="136">
        <v>3.7683325352205102E-2</v>
      </c>
      <c r="CA560" s="136">
        <v>8.3583647219568204E-4</v>
      </c>
      <c r="CB560" s="136">
        <v>28577.260083705201</v>
      </c>
      <c r="CC560" s="136">
        <v>3435.8155343404701</v>
      </c>
      <c r="CD560" s="136">
        <v>864.01566218770597</v>
      </c>
      <c r="CE560" s="136">
        <v>0</v>
      </c>
      <c r="CF560" s="136">
        <v>25.99925</v>
      </c>
      <c r="CG560" s="136">
        <v>108.727281</v>
      </c>
      <c r="CH560" s="136">
        <v>27.4</v>
      </c>
      <c r="CI560" s="136">
        <v>26.5048275862069</v>
      </c>
      <c r="CJ560" s="136">
        <v>26.335734072022198</v>
      </c>
      <c r="CK560" s="136">
        <v>0.126</v>
      </c>
      <c r="CL560" s="136">
        <v>18.255600000000001</v>
      </c>
      <c r="CM560" s="136">
        <v>51.418800000000097</v>
      </c>
      <c r="CN560" s="136">
        <v>238.77277799999999</v>
      </c>
      <c r="CO560" s="136">
        <v>27494.633048</v>
      </c>
      <c r="CP560" s="136">
        <v>67907.009711999999</v>
      </c>
      <c r="CQ560" s="136">
        <v>75</v>
      </c>
      <c r="CR560" s="136">
        <v>80.875862068965503</v>
      </c>
      <c r="CS560" s="136">
        <v>80.274238227146796</v>
      </c>
      <c r="CT560" s="136">
        <v>1007.6</v>
      </c>
      <c r="CU560" s="136">
        <v>1004.29310344828</v>
      </c>
      <c r="CV560" s="136">
        <v>1004.93324099723</v>
      </c>
      <c r="CW560" s="136">
        <v>1.5</v>
      </c>
      <c r="CX560" s="136">
        <v>1.5420689655172399</v>
      </c>
      <c r="CY560" s="136">
        <v>1.6504155124653701</v>
      </c>
      <c r="CZ560" s="136">
        <v>21</v>
      </c>
      <c r="DA560" s="136">
        <v>143.46206896551701</v>
      </c>
      <c r="DB560" s="136">
        <v>123.914127423823</v>
      </c>
      <c r="DC560" s="136">
        <v>37.924999999999997</v>
      </c>
      <c r="DD560" s="136">
        <v>3533.1</v>
      </c>
      <c r="DE560" s="136">
        <v>8826.1749999999993</v>
      </c>
      <c r="DF560" s="136">
        <v>274.14999999999998</v>
      </c>
      <c r="DG560" s="136">
        <v>27693.724999999999</v>
      </c>
      <c r="DH560" s="136">
        <v>69609.850000000006</v>
      </c>
      <c r="DI560" s="136">
        <v>460.92500000000001</v>
      </c>
      <c r="DJ560" s="136">
        <v>65987.675000000003</v>
      </c>
      <c r="DK560" s="136">
        <v>162793.5</v>
      </c>
      <c r="DL560" s="136">
        <v>425.8</v>
      </c>
      <c r="DM560" s="136">
        <v>60170.65</v>
      </c>
      <c r="DN560" s="136">
        <v>149426.02499999999</v>
      </c>
      <c r="DO560" s="136">
        <v>21.094999999999999</v>
      </c>
      <c r="DP560" s="136">
        <v>1791.1890000000001</v>
      </c>
      <c r="DQ560" s="136">
        <v>4481.9960000000001</v>
      </c>
      <c r="DR560" s="136">
        <v>0.80500000000000005</v>
      </c>
      <c r="DS560" s="136">
        <v>55.164000000000001</v>
      </c>
      <c r="DT560" s="136">
        <v>138.22300000000001</v>
      </c>
      <c r="DU560" s="136">
        <v>4.3499999999999996</v>
      </c>
      <c r="DV560" s="136">
        <v>287.72500000000002</v>
      </c>
      <c r="DW560" s="136">
        <v>720.35</v>
      </c>
      <c r="DX560" s="136">
        <v>0</v>
      </c>
      <c r="DY560" s="136">
        <v>3760.7249999999999</v>
      </c>
      <c r="DZ560" s="136">
        <v>7617.75</v>
      </c>
      <c r="EA560" s="136">
        <v>139.375</v>
      </c>
      <c r="EB560" s="136">
        <v>9486.5249999999996</v>
      </c>
      <c r="EC560" s="136">
        <v>25613.025000000001</v>
      </c>
    </row>
    <row r="561" spans="1:133" ht="20.25" customHeight="1">
      <c r="A561" s="17">
        <v>40628</v>
      </c>
      <c r="B561" s="18" t="s">
        <v>674</v>
      </c>
      <c r="C561" s="19">
        <v>2</v>
      </c>
      <c r="D561" s="31">
        <v>-3.3785430000000001</v>
      </c>
      <c r="E561" s="32">
        <v>-60.269511999999999</v>
      </c>
      <c r="F561" s="11" t="s">
        <v>16</v>
      </c>
      <c r="G561" s="13">
        <v>8</v>
      </c>
      <c r="H561" s="11" t="s">
        <v>83</v>
      </c>
      <c r="I561" s="12" t="s">
        <v>673</v>
      </c>
      <c r="J561" s="12" t="s">
        <v>1930</v>
      </c>
      <c r="K561" s="16" t="s">
        <v>651</v>
      </c>
      <c r="L561" s="136">
        <v>1</v>
      </c>
      <c r="M561" s="20">
        <v>6</v>
      </c>
      <c r="N561" s="20">
        <v>1.4</v>
      </c>
      <c r="O561" s="20">
        <v>28.86</v>
      </c>
      <c r="P561" s="20">
        <v>83</v>
      </c>
      <c r="Q561" s="20">
        <v>0.46</v>
      </c>
      <c r="R561" s="204">
        <v>76.542857142857159</v>
      </c>
      <c r="S561" s="204">
        <v>5.9014285714285721</v>
      </c>
      <c r="T561" s="204">
        <v>10.757142857142854</v>
      </c>
      <c r="U561" s="204">
        <v>2.5428571428571423</v>
      </c>
      <c r="V561" s="21" t="s">
        <v>15</v>
      </c>
      <c r="W561" s="20" t="s">
        <v>15</v>
      </c>
      <c r="X561" s="20">
        <v>0.61</v>
      </c>
      <c r="Y561" s="20">
        <v>11.8</v>
      </c>
      <c r="Z561" s="20">
        <v>6.86</v>
      </c>
      <c r="AA561" s="20">
        <v>5.25</v>
      </c>
      <c r="AB561" s="20">
        <v>7.6</v>
      </c>
      <c r="AC561" s="20">
        <v>41.8</v>
      </c>
      <c r="AD561" s="20">
        <v>0.04</v>
      </c>
      <c r="AE561" s="178" t="s">
        <v>1900</v>
      </c>
      <c r="AF561" s="20">
        <v>1.49</v>
      </c>
      <c r="AG561" s="28" t="s">
        <v>1900</v>
      </c>
      <c r="AH561" s="20">
        <v>2.56</v>
      </c>
      <c r="AI561" s="204">
        <v>9.1999999999999993</v>
      </c>
      <c r="AJ561" s="20">
        <v>1.1499999999999999</v>
      </c>
      <c r="AK561" s="20">
        <v>1.74</v>
      </c>
      <c r="AL561" s="20">
        <v>1</v>
      </c>
      <c r="AM561" s="21" t="s">
        <v>15</v>
      </c>
      <c r="AN561" s="21" t="s">
        <v>15</v>
      </c>
      <c r="AO561" s="244">
        <v>7.9928962344471799</v>
      </c>
      <c r="AP561" s="244">
        <v>2.3826633371057002</v>
      </c>
      <c r="AQ561" s="217">
        <f t="shared" ref="AQ561:AQ562" si="170">AO561+AP561</f>
        <v>10.375559571552881</v>
      </c>
      <c r="AR561" s="261">
        <f t="shared" si="163"/>
        <v>0.77035808809402906</v>
      </c>
      <c r="AS561" s="21" t="s">
        <v>15</v>
      </c>
      <c r="AT561" s="200" t="s">
        <v>15</v>
      </c>
      <c r="AU561" s="200" t="s">
        <v>15</v>
      </c>
      <c r="AV561" s="200" t="s">
        <v>15</v>
      </c>
      <c r="AW561" s="204" t="str">
        <f t="shared" si="164"/>
        <v>NaN</v>
      </c>
      <c r="AX561" s="20">
        <v>0.15</v>
      </c>
      <c r="AY561" s="20">
        <v>0.26</v>
      </c>
      <c r="AZ561" s="217">
        <f t="shared" si="165"/>
        <v>3.9286030998433336E-2</v>
      </c>
      <c r="BA561" s="198" t="s">
        <v>1895</v>
      </c>
      <c r="BB561" s="248" t="s">
        <v>1907</v>
      </c>
      <c r="BC561" s="20">
        <v>0.24</v>
      </c>
      <c r="BD561" s="206">
        <f t="shared" si="166"/>
        <v>6.9894977000919956E-2</v>
      </c>
      <c r="BE561" s="20">
        <v>121.25</v>
      </c>
      <c r="BF561" s="206">
        <f t="shared" si="167"/>
        <v>36.604969919019048</v>
      </c>
      <c r="BG561" s="217" t="s">
        <v>15</v>
      </c>
      <c r="BH561" s="21" t="s">
        <v>15</v>
      </c>
      <c r="BI561" s="29" t="s">
        <v>15</v>
      </c>
      <c r="BJ561" s="309">
        <v>18.157640000000001</v>
      </c>
      <c r="BK561" s="309">
        <v>794510700</v>
      </c>
      <c r="BL561" s="309">
        <v>204916500</v>
      </c>
      <c r="BM561" s="309">
        <v>0.41466389999999997</v>
      </c>
      <c r="BN561" s="309">
        <v>0.21466479999999999</v>
      </c>
      <c r="BO561" s="309">
        <v>0.22217419999999999</v>
      </c>
      <c r="BP561" s="309">
        <v>0.14346120000000001</v>
      </c>
      <c r="BQ561" s="309">
        <v>7.6349879999999994E-6</v>
      </c>
      <c r="BR561" s="309">
        <v>5.0283469999999999E-3</v>
      </c>
      <c r="BS561" s="136">
        <v>13.1126613616943</v>
      </c>
      <c r="BT561" s="136">
        <v>4.9328541755676296</v>
      </c>
      <c r="BU561" s="136">
        <v>2.6022849488072102E-3</v>
      </c>
      <c r="BV561" s="136">
        <v>5.1585148321464701E-3</v>
      </c>
      <c r="BW561" s="136">
        <v>5.7790825376287103E-3</v>
      </c>
      <c r="BX561" s="136">
        <v>63.230700395055301</v>
      </c>
      <c r="BY561" s="136">
        <v>3835.2808269342299</v>
      </c>
      <c r="BZ561" s="136">
        <v>3.7683325352205102E-2</v>
      </c>
      <c r="CA561" s="136">
        <v>8.3583647219568204E-4</v>
      </c>
      <c r="CB561" s="136">
        <v>28577.260083705201</v>
      </c>
      <c r="CC561" s="136">
        <v>3435.8155343404701</v>
      </c>
      <c r="CD561" s="136">
        <v>864.01566218770597</v>
      </c>
      <c r="CE561" s="136">
        <v>0</v>
      </c>
      <c r="CF561" s="136">
        <v>25.99925</v>
      </c>
      <c r="CG561" s="136">
        <v>108.727281</v>
      </c>
      <c r="CH561" s="136">
        <v>27.4</v>
      </c>
      <c r="CI561" s="136">
        <v>26.5048275862069</v>
      </c>
      <c r="CJ561" s="136">
        <v>26.335734072022198</v>
      </c>
      <c r="CK561" s="136">
        <v>0.126</v>
      </c>
      <c r="CL561" s="136">
        <v>18.255600000000001</v>
      </c>
      <c r="CM561" s="136">
        <v>51.418800000000097</v>
      </c>
      <c r="CN561" s="136">
        <v>238.77277799999999</v>
      </c>
      <c r="CO561" s="136">
        <v>27494.633048</v>
      </c>
      <c r="CP561" s="136">
        <v>67907.009711999999</v>
      </c>
      <c r="CQ561" s="136">
        <v>75</v>
      </c>
      <c r="CR561" s="136">
        <v>80.875862068965503</v>
      </c>
      <c r="CS561" s="136">
        <v>80.274238227146796</v>
      </c>
      <c r="CT561" s="136">
        <v>1007.6</v>
      </c>
      <c r="CU561" s="136">
        <v>1004.29310344828</v>
      </c>
      <c r="CV561" s="136">
        <v>1004.93324099723</v>
      </c>
      <c r="CW561" s="136">
        <v>1.5</v>
      </c>
      <c r="CX561" s="136">
        <v>1.5420689655172399</v>
      </c>
      <c r="CY561" s="136">
        <v>1.6504155124653701</v>
      </c>
      <c r="CZ561" s="136">
        <v>21</v>
      </c>
      <c r="DA561" s="136">
        <v>143.46206896551701</v>
      </c>
      <c r="DB561" s="136">
        <v>123.914127423823</v>
      </c>
      <c r="DC561" s="136">
        <v>37.924999999999997</v>
      </c>
      <c r="DD561" s="136">
        <v>3533.1</v>
      </c>
      <c r="DE561" s="136">
        <v>8826.1749999999993</v>
      </c>
      <c r="DF561" s="136">
        <v>274.14999999999998</v>
      </c>
      <c r="DG561" s="136">
        <v>27693.724999999999</v>
      </c>
      <c r="DH561" s="136">
        <v>69609.850000000006</v>
      </c>
      <c r="DI561" s="136">
        <v>460.92500000000001</v>
      </c>
      <c r="DJ561" s="136">
        <v>65987.675000000003</v>
      </c>
      <c r="DK561" s="136">
        <v>162793.5</v>
      </c>
      <c r="DL561" s="136">
        <v>425.8</v>
      </c>
      <c r="DM561" s="136">
        <v>60170.65</v>
      </c>
      <c r="DN561" s="136">
        <v>149426.02499999999</v>
      </c>
      <c r="DO561" s="136">
        <v>21.094999999999999</v>
      </c>
      <c r="DP561" s="136">
        <v>1791.1890000000001</v>
      </c>
      <c r="DQ561" s="136">
        <v>4481.9960000000001</v>
      </c>
      <c r="DR561" s="136">
        <v>0.80500000000000005</v>
      </c>
      <c r="DS561" s="136">
        <v>55.164000000000001</v>
      </c>
      <c r="DT561" s="136">
        <v>138.22300000000001</v>
      </c>
      <c r="DU561" s="136">
        <v>4.3499999999999996</v>
      </c>
      <c r="DV561" s="136">
        <v>287.72500000000002</v>
      </c>
      <c r="DW561" s="136">
        <v>720.35</v>
      </c>
      <c r="DX561" s="136">
        <v>0</v>
      </c>
      <c r="DY561" s="136">
        <v>3760.7249999999999</v>
      </c>
      <c r="DZ561" s="136">
        <v>7617.75</v>
      </c>
      <c r="EA561" s="136">
        <v>139.375</v>
      </c>
      <c r="EB561" s="136">
        <v>9486.5249999999996</v>
      </c>
      <c r="EC561" s="136">
        <v>25613.025000000001</v>
      </c>
    </row>
    <row r="562" spans="1:133" ht="20.25" customHeight="1">
      <c r="A562" s="25">
        <v>40628</v>
      </c>
      <c r="B562" s="26" t="s">
        <v>90</v>
      </c>
      <c r="C562" s="27">
        <v>2</v>
      </c>
      <c r="D562" s="31">
        <v>-3.397742</v>
      </c>
      <c r="E562" s="47">
        <v>-60.286769999999997</v>
      </c>
      <c r="F562" s="11" t="s">
        <v>16</v>
      </c>
      <c r="G562" s="13">
        <v>4</v>
      </c>
      <c r="H562" s="11" t="s">
        <v>81</v>
      </c>
      <c r="I562" s="12" t="s">
        <v>670</v>
      </c>
      <c r="J562" s="12" t="s">
        <v>1930</v>
      </c>
      <c r="K562" s="24" t="s">
        <v>651</v>
      </c>
      <c r="L562" s="136">
        <v>0</v>
      </c>
      <c r="M562" s="28">
        <v>5.5</v>
      </c>
      <c r="N562" s="28">
        <v>0.9</v>
      </c>
      <c r="O562" s="28">
        <v>28.69</v>
      </c>
      <c r="P562" s="28">
        <v>84</v>
      </c>
      <c r="Q562" s="28">
        <v>2.48</v>
      </c>
      <c r="R562" s="205">
        <v>62.724999999999994</v>
      </c>
      <c r="S562" s="205">
        <v>4.8499999999999996</v>
      </c>
      <c r="T562" s="205">
        <v>15.5</v>
      </c>
      <c r="U562" s="205">
        <v>3.6749999999999998</v>
      </c>
      <c r="V562" s="21" t="s">
        <v>15</v>
      </c>
      <c r="W562" s="20" t="s">
        <v>15</v>
      </c>
      <c r="X562" s="28">
        <v>0.69</v>
      </c>
      <c r="Y562" s="28">
        <v>10.220000000000001</v>
      </c>
      <c r="Z562" s="28">
        <v>14.86</v>
      </c>
      <c r="AA562" s="28">
        <v>12</v>
      </c>
      <c r="AB562" s="28">
        <v>7.61</v>
      </c>
      <c r="AC562" s="28">
        <v>43.7</v>
      </c>
      <c r="AD562" s="28">
        <v>0.06</v>
      </c>
      <c r="AE562" s="28">
        <v>0.16</v>
      </c>
      <c r="AF562" s="28">
        <v>1.21</v>
      </c>
      <c r="AG562" s="28">
        <v>0.44</v>
      </c>
      <c r="AH562" s="28">
        <v>2.12</v>
      </c>
      <c r="AI562" s="205">
        <v>8.9499999999999993</v>
      </c>
      <c r="AJ562" s="28">
        <v>1.01</v>
      </c>
      <c r="AK562" s="28">
        <v>1.38</v>
      </c>
      <c r="AL562" s="28">
        <v>0.79</v>
      </c>
      <c r="AM562" s="29" t="s">
        <v>15</v>
      </c>
      <c r="AN562" s="29" t="s">
        <v>15</v>
      </c>
      <c r="AO562" s="244">
        <v>5.4357629713226796</v>
      </c>
      <c r="AP562" s="244">
        <v>1.4575340437975099</v>
      </c>
      <c r="AQ562" s="217">
        <f t="shared" si="170"/>
        <v>6.89329701512019</v>
      </c>
      <c r="AR562" s="261">
        <f t="shared" si="163"/>
        <v>0.78855777712748143</v>
      </c>
      <c r="AS562" s="21" t="s">
        <v>15</v>
      </c>
      <c r="AT562" s="199" t="s">
        <v>15</v>
      </c>
      <c r="AU562" s="199" t="s">
        <v>15</v>
      </c>
      <c r="AV562" s="199" t="s">
        <v>15</v>
      </c>
      <c r="AW562" s="204" t="str">
        <f t="shared" si="164"/>
        <v>NaN</v>
      </c>
      <c r="AX562" s="28">
        <v>0.19</v>
      </c>
      <c r="AY562" s="28">
        <v>0.19</v>
      </c>
      <c r="AZ562" s="217">
        <f t="shared" si="165"/>
        <v>2.8709022652701283E-2</v>
      </c>
      <c r="BA562" s="198" t="s">
        <v>1895</v>
      </c>
      <c r="BB562" s="28">
        <v>0.16</v>
      </c>
      <c r="BC562" s="28">
        <v>0.13</v>
      </c>
      <c r="BD562" s="206">
        <f t="shared" si="166"/>
        <v>3.785977920883165E-2</v>
      </c>
      <c r="BE562" s="28">
        <v>108.1</v>
      </c>
      <c r="BF562" s="206">
        <f t="shared" si="167"/>
        <v>32.635028851513063</v>
      </c>
      <c r="BG562" s="217" t="s">
        <v>15</v>
      </c>
      <c r="BH562" s="21" t="s">
        <v>15</v>
      </c>
      <c r="BI562" s="29" t="s">
        <v>15</v>
      </c>
      <c r="BJ562" s="309">
        <v>18.157640000000001</v>
      </c>
      <c r="BK562" s="309">
        <v>794510700</v>
      </c>
      <c r="BL562" s="309">
        <v>204916500</v>
      </c>
      <c r="BM562" s="309">
        <v>0.41466389999999997</v>
      </c>
      <c r="BN562" s="309">
        <v>0.21466479999999999</v>
      </c>
      <c r="BO562" s="309">
        <v>0.22217419999999999</v>
      </c>
      <c r="BP562" s="309">
        <v>0.14346120000000001</v>
      </c>
      <c r="BQ562" s="309">
        <v>7.6349879999999994E-6</v>
      </c>
      <c r="BR562" s="309">
        <v>5.0283469999999999E-3</v>
      </c>
      <c r="BS562" s="136">
        <v>13.076588153839101</v>
      </c>
      <c r="BT562" s="136">
        <v>4.9687533378601101</v>
      </c>
      <c r="BU562" s="136">
        <v>-7.1488199755549396E-3</v>
      </c>
      <c r="BV562" s="136">
        <v>4.6148179098963703E-3</v>
      </c>
      <c r="BW562" s="136">
        <v>8.5091525688767398E-3</v>
      </c>
      <c r="BX562" s="136">
        <v>327.156316879835</v>
      </c>
      <c r="BY562" s="136">
        <v>2825.6914275281501</v>
      </c>
      <c r="BZ562" s="136">
        <v>3.2972457902910202E-2</v>
      </c>
      <c r="CA562" s="136">
        <v>1.2191686174723201E-3</v>
      </c>
      <c r="CB562" s="136">
        <v>42154.234351343199</v>
      </c>
      <c r="CC562" s="136">
        <v>2670.8433585212001</v>
      </c>
      <c r="CD562" s="136">
        <v>590.64697948481603</v>
      </c>
      <c r="CE562" s="136">
        <v>0</v>
      </c>
      <c r="CF562" s="136">
        <v>25.99925</v>
      </c>
      <c r="CG562" s="136">
        <v>108.727281</v>
      </c>
      <c r="CH562" s="136">
        <v>26.1</v>
      </c>
      <c r="CI562" s="136">
        <v>26.54</v>
      </c>
      <c r="CJ562" s="136">
        <v>26.3254847645429</v>
      </c>
      <c r="CK562" s="136">
        <v>0.14399999999999999</v>
      </c>
      <c r="CL562" s="136">
        <v>18.147600000000001</v>
      </c>
      <c r="CM562" s="136">
        <v>51.526800000000101</v>
      </c>
      <c r="CN562" s="136">
        <v>422.71444400000001</v>
      </c>
      <c r="CO562" s="136">
        <v>28366.911658000001</v>
      </c>
      <c r="CP562" s="136">
        <v>67820.694155999998</v>
      </c>
      <c r="CQ562" s="136">
        <v>81</v>
      </c>
      <c r="CR562" s="136">
        <v>80.717241379310394</v>
      </c>
      <c r="CS562" s="136">
        <v>80.304709141274202</v>
      </c>
      <c r="CT562" s="136">
        <v>1008.8</v>
      </c>
      <c r="CU562" s="136">
        <v>1004.28620689655</v>
      </c>
      <c r="CV562" s="136">
        <v>1004.93767313019</v>
      </c>
      <c r="CW562" s="136">
        <v>1.3</v>
      </c>
      <c r="CX562" s="136">
        <v>1.5372413793103401</v>
      </c>
      <c r="CY562" s="136">
        <v>1.65013850415512</v>
      </c>
      <c r="CZ562" s="136">
        <v>335</v>
      </c>
      <c r="DA562" s="136">
        <v>143.95862068965499</v>
      </c>
      <c r="DB562" s="136">
        <v>124.662049861496</v>
      </c>
      <c r="DC562" s="136">
        <v>39.1</v>
      </c>
      <c r="DD562" s="136">
        <v>3650.9749999999999</v>
      </c>
      <c r="DE562" s="136">
        <v>8873.35</v>
      </c>
      <c r="DF562" s="136">
        <v>285.55</v>
      </c>
      <c r="DG562" s="136">
        <v>28564.6</v>
      </c>
      <c r="DH562" s="136">
        <v>69928.75</v>
      </c>
      <c r="DI562" s="136">
        <v>460.22500000000002</v>
      </c>
      <c r="DJ562" s="136">
        <v>65982.675000000003</v>
      </c>
      <c r="DK562" s="136">
        <v>162780.45000000001</v>
      </c>
      <c r="DL562" s="136">
        <v>429.32499999999999</v>
      </c>
      <c r="DM562" s="136">
        <v>60156.5</v>
      </c>
      <c r="DN562" s="136">
        <v>149394.97500000001</v>
      </c>
      <c r="DO562" s="136">
        <v>21.363</v>
      </c>
      <c r="DP562" s="136">
        <v>1838.309</v>
      </c>
      <c r="DQ562" s="136">
        <v>4500.1329999999998</v>
      </c>
      <c r="DR562" s="136">
        <v>0.755</v>
      </c>
      <c r="DS562" s="136">
        <v>56.734000000000002</v>
      </c>
      <c r="DT562" s="136">
        <v>138.791</v>
      </c>
      <c r="DU562" s="136">
        <v>3.75</v>
      </c>
      <c r="DV562" s="136">
        <v>295.57499999999999</v>
      </c>
      <c r="DW562" s="136">
        <v>722.875</v>
      </c>
      <c r="DX562" s="136">
        <v>0.375</v>
      </c>
      <c r="DY562" s="136">
        <v>3796.75</v>
      </c>
      <c r="DZ562" s="136">
        <v>7619.65</v>
      </c>
      <c r="EA562" s="136">
        <v>142.375</v>
      </c>
      <c r="EB562" s="136">
        <v>9839.5249999999996</v>
      </c>
      <c r="EC562" s="136">
        <v>25754.325000000001</v>
      </c>
    </row>
    <row r="563" spans="1:133" ht="20.25" customHeight="1">
      <c r="A563" s="17">
        <v>40628</v>
      </c>
      <c r="B563" s="18" t="s">
        <v>90</v>
      </c>
      <c r="C563" s="19">
        <v>2</v>
      </c>
      <c r="D563" s="31">
        <v>-3.397742</v>
      </c>
      <c r="E563" s="32">
        <v>-60.286769999999997</v>
      </c>
      <c r="F563" s="11" t="s">
        <v>16</v>
      </c>
      <c r="G563" s="13">
        <v>4</v>
      </c>
      <c r="H563" s="11" t="s">
        <v>81</v>
      </c>
      <c r="I563" s="12" t="s">
        <v>177</v>
      </c>
      <c r="J563" s="12" t="s">
        <v>1930</v>
      </c>
      <c r="K563" s="16" t="s">
        <v>651</v>
      </c>
      <c r="L563" s="136">
        <v>0</v>
      </c>
      <c r="M563" s="20">
        <v>5.5</v>
      </c>
      <c r="N563" s="20">
        <v>0.9</v>
      </c>
      <c r="O563" s="20">
        <v>28.65</v>
      </c>
      <c r="P563" s="20">
        <v>85</v>
      </c>
      <c r="Q563" s="20">
        <v>4.9800000000000004</v>
      </c>
      <c r="R563" s="204">
        <v>55.9</v>
      </c>
      <c r="S563" s="204">
        <v>4.33</v>
      </c>
      <c r="T563" s="204">
        <v>20</v>
      </c>
      <c r="U563" s="204">
        <v>4.7</v>
      </c>
      <c r="V563" s="21" t="s">
        <v>15</v>
      </c>
      <c r="W563" s="20" t="s">
        <v>15</v>
      </c>
      <c r="X563" s="20">
        <v>0.73</v>
      </c>
      <c r="Y563" s="20">
        <v>7.15</v>
      </c>
      <c r="Z563" s="20">
        <v>25.67</v>
      </c>
      <c r="AA563" s="20">
        <v>20.29</v>
      </c>
      <c r="AB563" s="20">
        <v>7.56</v>
      </c>
      <c r="AC563" s="20">
        <v>50.51</v>
      </c>
      <c r="AD563" s="20">
        <v>0.04</v>
      </c>
      <c r="AE563" s="178" t="s">
        <v>1900</v>
      </c>
      <c r="AF563" s="20">
        <v>0.91</v>
      </c>
      <c r="AG563" s="28" t="s">
        <v>1900</v>
      </c>
      <c r="AH563" s="20">
        <v>1.8</v>
      </c>
      <c r="AI563" s="204">
        <v>7.75</v>
      </c>
      <c r="AJ563" s="20">
        <v>0.9</v>
      </c>
      <c r="AK563" s="20">
        <v>0.32</v>
      </c>
      <c r="AL563" s="20">
        <v>0.57999999999999996</v>
      </c>
      <c r="AM563" s="21" t="s">
        <v>15</v>
      </c>
      <c r="AN563" s="21" t="s">
        <v>15</v>
      </c>
      <c r="AO563" s="29" t="s">
        <v>15</v>
      </c>
      <c r="AP563" s="29" t="s">
        <v>15</v>
      </c>
      <c r="AQ563" s="21" t="s">
        <v>15</v>
      </c>
      <c r="AR563" s="261" t="str">
        <f t="shared" si="163"/>
        <v>NaN</v>
      </c>
      <c r="AS563" s="21" t="s">
        <v>15</v>
      </c>
      <c r="AT563" s="200" t="s">
        <v>15</v>
      </c>
      <c r="AU563" s="200" t="s">
        <v>15</v>
      </c>
      <c r="AV563" s="200" t="s">
        <v>15</v>
      </c>
      <c r="AW563" s="204" t="str">
        <f t="shared" si="164"/>
        <v>NaN</v>
      </c>
      <c r="AX563" s="20">
        <v>0.31</v>
      </c>
      <c r="AY563" s="20">
        <v>0.28000000000000003</v>
      </c>
      <c r="AZ563" s="217">
        <f t="shared" si="165"/>
        <v>4.2308033382928205E-2</v>
      </c>
      <c r="BA563" s="20">
        <v>0.03</v>
      </c>
      <c r="BB563" s="248">
        <f t="shared" si="159"/>
        <v>8.2342629482071716E-3</v>
      </c>
      <c r="BC563" s="20">
        <v>0.16</v>
      </c>
      <c r="BD563" s="206">
        <f t="shared" si="166"/>
        <v>4.6596651333946644E-2</v>
      </c>
      <c r="BE563" s="20">
        <v>122.51</v>
      </c>
      <c r="BF563" s="206">
        <f t="shared" si="167"/>
        <v>36.985359709517724</v>
      </c>
      <c r="BG563" s="217" t="s">
        <v>15</v>
      </c>
      <c r="BH563" s="21" t="s">
        <v>15</v>
      </c>
      <c r="BI563" s="29" t="s">
        <v>15</v>
      </c>
      <c r="BJ563" s="309">
        <v>18.157640000000001</v>
      </c>
      <c r="BK563" s="309">
        <v>794510700</v>
      </c>
      <c r="BL563" s="309">
        <v>204916500</v>
      </c>
      <c r="BM563" s="309">
        <v>0.41466389999999997</v>
      </c>
      <c r="BN563" s="309">
        <v>0.21466479999999999</v>
      </c>
      <c r="BO563" s="309">
        <v>0.22217419999999999</v>
      </c>
      <c r="BP563" s="309">
        <v>0.14346120000000001</v>
      </c>
      <c r="BQ563" s="309">
        <v>7.6349879999999994E-6</v>
      </c>
      <c r="BR563" s="309">
        <v>5.0283469999999999E-3</v>
      </c>
      <c r="BS563" s="136">
        <v>13.076588153839101</v>
      </c>
      <c r="BT563" s="136">
        <v>4.9687533378601101</v>
      </c>
      <c r="BU563" s="136">
        <v>-7.1488199755549396E-3</v>
      </c>
      <c r="BV563" s="136">
        <v>4.6148179098963703E-3</v>
      </c>
      <c r="BW563" s="136">
        <v>8.5091525688767398E-3</v>
      </c>
      <c r="BX563" s="136">
        <v>327.156316879835</v>
      </c>
      <c r="BY563" s="136">
        <v>2825.6914275281501</v>
      </c>
      <c r="BZ563" s="136">
        <v>3.2972457902910202E-2</v>
      </c>
      <c r="CA563" s="136">
        <v>1.2191686174723201E-3</v>
      </c>
      <c r="CB563" s="136">
        <v>42154.234351343199</v>
      </c>
      <c r="CC563" s="136">
        <v>2670.8433585212001</v>
      </c>
      <c r="CD563" s="136">
        <v>590.64697948481603</v>
      </c>
      <c r="CE563" s="136">
        <v>0</v>
      </c>
      <c r="CF563" s="136">
        <v>25.99925</v>
      </c>
      <c r="CG563" s="136">
        <v>108.727281</v>
      </c>
      <c r="CH563" s="136">
        <v>26.1</v>
      </c>
      <c r="CI563" s="136">
        <v>26.54</v>
      </c>
      <c r="CJ563" s="136">
        <v>26.3254847645429</v>
      </c>
      <c r="CK563" s="136">
        <v>0.14399999999999999</v>
      </c>
      <c r="CL563" s="136">
        <v>18.147600000000001</v>
      </c>
      <c r="CM563" s="136">
        <v>51.526800000000101</v>
      </c>
      <c r="CN563" s="136">
        <v>422.71444400000001</v>
      </c>
      <c r="CO563" s="136">
        <v>28366.911658000001</v>
      </c>
      <c r="CP563" s="136">
        <v>67820.694155999998</v>
      </c>
      <c r="CQ563" s="136">
        <v>81</v>
      </c>
      <c r="CR563" s="136">
        <v>80.717241379310394</v>
      </c>
      <c r="CS563" s="136">
        <v>80.304709141274202</v>
      </c>
      <c r="CT563" s="136">
        <v>1008.8</v>
      </c>
      <c r="CU563" s="136">
        <v>1004.28620689655</v>
      </c>
      <c r="CV563" s="136">
        <v>1004.93767313019</v>
      </c>
      <c r="CW563" s="136">
        <v>1.3</v>
      </c>
      <c r="CX563" s="136">
        <v>1.5372413793103401</v>
      </c>
      <c r="CY563" s="136">
        <v>1.65013850415512</v>
      </c>
      <c r="CZ563" s="136">
        <v>335</v>
      </c>
      <c r="DA563" s="136">
        <v>143.95862068965499</v>
      </c>
      <c r="DB563" s="136">
        <v>124.662049861496</v>
      </c>
      <c r="DC563" s="136">
        <v>39.1</v>
      </c>
      <c r="DD563" s="136">
        <v>3650.9749999999999</v>
      </c>
      <c r="DE563" s="136">
        <v>8873.35</v>
      </c>
      <c r="DF563" s="136">
        <v>285.55</v>
      </c>
      <c r="DG563" s="136">
        <v>28564.6</v>
      </c>
      <c r="DH563" s="136">
        <v>69928.75</v>
      </c>
      <c r="DI563" s="136">
        <v>460.22500000000002</v>
      </c>
      <c r="DJ563" s="136">
        <v>65982.675000000003</v>
      </c>
      <c r="DK563" s="136">
        <v>162780.45000000001</v>
      </c>
      <c r="DL563" s="136">
        <v>429.32499999999999</v>
      </c>
      <c r="DM563" s="136">
        <v>60156.5</v>
      </c>
      <c r="DN563" s="136">
        <v>149394.97500000001</v>
      </c>
      <c r="DO563" s="136">
        <v>21.363</v>
      </c>
      <c r="DP563" s="136">
        <v>1838.309</v>
      </c>
      <c r="DQ563" s="136">
        <v>4500.1329999999998</v>
      </c>
      <c r="DR563" s="136">
        <v>0.755</v>
      </c>
      <c r="DS563" s="136">
        <v>56.734000000000002</v>
      </c>
      <c r="DT563" s="136">
        <v>138.791</v>
      </c>
      <c r="DU563" s="136">
        <v>3.75</v>
      </c>
      <c r="DV563" s="136">
        <v>295.57499999999999</v>
      </c>
      <c r="DW563" s="136">
        <v>722.875</v>
      </c>
      <c r="DX563" s="136">
        <v>0.375</v>
      </c>
      <c r="DY563" s="136">
        <v>3796.75</v>
      </c>
      <c r="DZ563" s="136">
        <v>7619.65</v>
      </c>
      <c r="EA563" s="136">
        <v>142.375</v>
      </c>
      <c r="EB563" s="136">
        <v>9839.5249999999996</v>
      </c>
      <c r="EC563" s="136">
        <v>25754.325000000001</v>
      </c>
    </row>
    <row r="564" spans="1:133" ht="20.25" customHeight="1">
      <c r="A564" s="17">
        <v>40628</v>
      </c>
      <c r="B564" s="18" t="s">
        <v>90</v>
      </c>
      <c r="C564" s="19">
        <v>2</v>
      </c>
      <c r="D564" s="31">
        <v>-3.397742</v>
      </c>
      <c r="E564" s="32">
        <v>-60.286769999999997</v>
      </c>
      <c r="F564" s="11" t="s">
        <v>16</v>
      </c>
      <c r="G564" s="13">
        <v>4</v>
      </c>
      <c r="H564" s="11" t="s">
        <v>81</v>
      </c>
      <c r="I564" s="12" t="s">
        <v>669</v>
      </c>
      <c r="J564" s="12" t="s">
        <v>1930</v>
      </c>
      <c r="K564" s="16" t="s">
        <v>651</v>
      </c>
      <c r="L564" s="136">
        <v>0</v>
      </c>
      <c r="M564" s="20">
        <v>5.5</v>
      </c>
      <c r="N564" s="20">
        <v>0.9</v>
      </c>
      <c r="O564" s="20">
        <v>28.72</v>
      </c>
      <c r="P564" s="20">
        <v>84</v>
      </c>
      <c r="Q564" s="20">
        <v>0.75</v>
      </c>
      <c r="R564" s="204">
        <v>65.260000000000005</v>
      </c>
      <c r="S564" s="204">
        <v>5.04</v>
      </c>
      <c r="T564" s="204">
        <v>18.239999999999998</v>
      </c>
      <c r="U564" s="204">
        <v>4.3199999999999994</v>
      </c>
      <c r="V564" s="21" t="s">
        <v>15</v>
      </c>
      <c r="W564" s="20" t="s">
        <v>15</v>
      </c>
      <c r="X564" s="20">
        <v>0.64</v>
      </c>
      <c r="Y564" s="20">
        <v>4.18</v>
      </c>
      <c r="Z564" s="20">
        <v>13.71</v>
      </c>
      <c r="AA564" s="20">
        <v>10</v>
      </c>
      <c r="AB564" s="20">
        <v>7.55</v>
      </c>
      <c r="AC564" s="20">
        <v>43.09</v>
      </c>
      <c r="AD564" s="20">
        <v>0.03</v>
      </c>
      <c r="AE564" s="178" t="s">
        <v>1900</v>
      </c>
      <c r="AF564" s="20">
        <v>0.5</v>
      </c>
      <c r="AG564" s="28" t="s">
        <v>1900</v>
      </c>
      <c r="AH564" s="20">
        <v>0.86</v>
      </c>
      <c r="AI564" s="204">
        <v>3.74</v>
      </c>
      <c r="AJ564" s="20">
        <v>0.45</v>
      </c>
      <c r="AK564" s="20">
        <v>0.56999999999999995</v>
      </c>
      <c r="AL564" s="20">
        <v>0.32</v>
      </c>
      <c r="AM564" s="21" t="s">
        <v>15</v>
      </c>
      <c r="AN564" s="21" t="s">
        <v>15</v>
      </c>
      <c r="AO564" s="244">
        <v>5.37146368230795</v>
      </c>
      <c r="AP564" s="244">
        <v>1.75926032529629</v>
      </c>
      <c r="AQ564" s="217">
        <f t="shared" ref="AQ564:AQ566" si="171">AO564+AP564</f>
        <v>7.1307240076042397</v>
      </c>
      <c r="AR564" s="261">
        <f t="shared" si="163"/>
        <v>0.75328447385984854</v>
      </c>
      <c r="AS564" s="21" t="s">
        <v>15</v>
      </c>
      <c r="AT564" s="199" t="s">
        <v>15</v>
      </c>
      <c r="AU564" s="199" t="s">
        <v>15</v>
      </c>
      <c r="AV564" s="199" t="s">
        <v>15</v>
      </c>
      <c r="AW564" s="204" t="str">
        <f t="shared" si="164"/>
        <v>NaN</v>
      </c>
      <c r="AX564" s="20">
        <v>0.19</v>
      </c>
      <c r="AY564" s="20">
        <v>0.15</v>
      </c>
      <c r="AZ564" s="217">
        <f t="shared" si="165"/>
        <v>2.2665017883711537E-2</v>
      </c>
      <c r="BA564" s="20">
        <v>0.03</v>
      </c>
      <c r="BB564" s="248">
        <f t="shared" si="159"/>
        <v>8.2342629482071716E-3</v>
      </c>
      <c r="BC564" s="20">
        <v>0.14000000000000001</v>
      </c>
      <c r="BD564" s="206">
        <f t="shared" si="166"/>
        <v>4.0772069917203321E-2</v>
      </c>
      <c r="BE564" s="20">
        <v>126.43</v>
      </c>
      <c r="BF564" s="206">
        <f t="shared" si="167"/>
        <v>38.168794613291375</v>
      </c>
      <c r="BG564" s="217" t="s">
        <v>15</v>
      </c>
      <c r="BH564" s="21" t="s">
        <v>15</v>
      </c>
      <c r="BI564" s="29" t="s">
        <v>15</v>
      </c>
      <c r="BJ564" s="309">
        <v>18.157640000000001</v>
      </c>
      <c r="BK564" s="309">
        <v>794510700</v>
      </c>
      <c r="BL564" s="309">
        <v>204916500</v>
      </c>
      <c r="BM564" s="309">
        <v>0.41466389999999997</v>
      </c>
      <c r="BN564" s="309">
        <v>0.21466479999999999</v>
      </c>
      <c r="BO564" s="309">
        <v>0.22217419999999999</v>
      </c>
      <c r="BP564" s="309">
        <v>0.14346120000000001</v>
      </c>
      <c r="BQ564" s="309">
        <v>7.6349879999999994E-6</v>
      </c>
      <c r="BR564" s="309">
        <v>5.0283469999999999E-3</v>
      </c>
      <c r="BS564" s="136">
        <v>13.076588153839101</v>
      </c>
      <c r="BT564" s="136">
        <v>4.9687533378601101</v>
      </c>
      <c r="BU564" s="136">
        <v>-7.1488199755549396E-3</v>
      </c>
      <c r="BV564" s="136">
        <v>4.6148179098963703E-3</v>
      </c>
      <c r="BW564" s="136">
        <v>8.5091525688767398E-3</v>
      </c>
      <c r="BX564" s="136">
        <v>327.156316879835</v>
      </c>
      <c r="BY564" s="136">
        <v>2825.6914275281501</v>
      </c>
      <c r="BZ564" s="136">
        <v>3.2972457902910202E-2</v>
      </c>
      <c r="CA564" s="136">
        <v>1.2191686174723201E-3</v>
      </c>
      <c r="CB564" s="136">
        <v>42154.234351343199</v>
      </c>
      <c r="CC564" s="136">
        <v>2670.8433585212001</v>
      </c>
      <c r="CD564" s="136">
        <v>590.64697948481603</v>
      </c>
      <c r="CE564" s="136">
        <v>0</v>
      </c>
      <c r="CF564" s="136">
        <v>25.99925</v>
      </c>
      <c r="CG564" s="136">
        <v>108.727281</v>
      </c>
      <c r="CH564" s="136">
        <v>26.1</v>
      </c>
      <c r="CI564" s="136">
        <v>26.54</v>
      </c>
      <c r="CJ564" s="136">
        <v>26.3254847645429</v>
      </c>
      <c r="CK564" s="136">
        <v>0.14399999999999999</v>
      </c>
      <c r="CL564" s="136">
        <v>18.147600000000001</v>
      </c>
      <c r="CM564" s="136">
        <v>51.526800000000101</v>
      </c>
      <c r="CN564" s="136">
        <v>422.71444400000001</v>
      </c>
      <c r="CO564" s="136">
        <v>28366.911658000001</v>
      </c>
      <c r="CP564" s="136">
        <v>67820.694155999998</v>
      </c>
      <c r="CQ564" s="136">
        <v>81</v>
      </c>
      <c r="CR564" s="136">
        <v>80.717241379310394</v>
      </c>
      <c r="CS564" s="136">
        <v>80.304709141274202</v>
      </c>
      <c r="CT564" s="136">
        <v>1008.8</v>
      </c>
      <c r="CU564" s="136">
        <v>1004.28620689655</v>
      </c>
      <c r="CV564" s="136">
        <v>1004.93767313019</v>
      </c>
      <c r="CW564" s="136">
        <v>1.3</v>
      </c>
      <c r="CX564" s="136">
        <v>1.5372413793103401</v>
      </c>
      <c r="CY564" s="136">
        <v>1.65013850415512</v>
      </c>
      <c r="CZ564" s="136">
        <v>335</v>
      </c>
      <c r="DA564" s="136">
        <v>143.95862068965499</v>
      </c>
      <c r="DB564" s="136">
        <v>124.662049861496</v>
      </c>
      <c r="DC564" s="136">
        <v>39.1</v>
      </c>
      <c r="DD564" s="136">
        <v>3650.9749999999999</v>
      </c>
      <c r="DE564" s="136">
        <v>8873.35</v>
      </c>
      <c r="DF564" s="136">
        <v>285.55</v>
      </c>
      <c r="DG564" s="136">
        <v>28564.6</v>
      </c>
      <c r="DH564" s="136">
        <v>69928.75</v>
      </c>
      <c r="DI564" s="136">
        <v>460.22500000000002</v>
      </c>
      <c r="DJ564" s="136">
        <v>65982.675000000003</v>
      </c>
      <c r="DK564" s="136">
        <v>162780.45000000001</v>
      </c>
      <c r="DL564" s="136">
        <v>429.32499999999999</v>
      </c>
      <c r="DM564" s="136">
        <v>60156.5</v>
      </c>
      <c r="DN564" s="136">
        <v>149394.97500000001</v>
      </c>
      <c r="DO564" s="136">
        <v>21.363</v>
      </c>
      <c r="DP564" s="136">
        <v>1838.309</v>
      </c>
      <c r="DQ564" s="136">
        <v>4500.1329999999998</v>
      </c>
      <c r="DR564" s="136">
        <v>0.755</v>
      </c>
      <c r="DS564" s="136">
        <v>56.734000000000002</v>
      </c>
      <c r="DT564" s="136">
        <v>138.791</v>
      </c>
      <c r="DU564" s="136">
        <v>3.75</v>
      </c>
      <c r="DV564" s="136">
        <v>295.57499999999999</v>
      </c>
      <c r="DW564" s="136">
        <v>722.875</v>
      </c>
      <c r="DX564" s="136">
        <v>0.375</v>
      </c>
      <c r="DY564" s="136">
        <v>3796.75</v>
      </c>
      <c r="DZ564" s="136">
        <v>7619.65</v>
      </c>
      <c r="EA564" s="136">
        <v>142.375</v>
      </c>
      <c r="EB564" s="136">
        <v>9839.5249999999996</v>
      </c>
      <c r="EC564" s="136">
        <v>25754.325000000001</v>
      </c>
    </row>
    <row r="565" spans="1:133" ht="20.25" customHeight="1">
      <c r="A565" s="17">
        <v>40628</v>
      </c>
      <c r="B565" s="18" t="s">
        <v>417</v>
      </c>
      <c r="C565" s="19">
        <v>2</v>
      </c>
      <c r="D565" s="31">
        <v>-3.386495</v>
      </c>
      <c r="E565" s="32">
        <v>-60.286720000000003</v>
      </c>
      <c r="F565" s="11" t="s">
        <v>16</v>
      </c>
      <c r="G565" s="13">
        <v>7</v>
      </c>
      <c r="H565" s="11" t="s">
        <v>18</v>
      </c>
      <c r="I565" s="12" t="s">
        <v>672</v>
      </c>
      <c r="J565" s="12" t="s">
        <v>1930</v>
      </c>
      <c r="K565" s="16" t="s">
        <v>651</v>
      </c>
      <c r="L565" s="136">
        <v>0</v>
      </c>
      <c r="M565" s="20">
        <v>5.3</v>
      </c>
      <c r="N565" s="20">
        <v>1.4</v>
      </c>
      <c r="O565" s="20">
        <v>28.94</v>
      </c>
      <c r="P565" s="20">
        <v>83</v>
      </c>
      <c r="Q565" s="20">
        <v>3.73</v>
      </c>
      <c r="R565" s="204">
        <v>68.166666666666671</v>
      </c>
      <c r="S565" s="204">
        <v>5.25</v>
      </c>
      <c r="T565" s="204">
        <v>12.133333333333335</v>
      </c>
      <c r="U565" s="204">
        <v>2.8666666666666667</v>
      </c>
      <c r="V565" s="21" t="s">
        <v>15</v>
      </c>
      <c r="W565" s="20" t="s">
        <v>15</v>
      </c>
      <c r="X565" s="20">
        <v>0.64</v>
      </c>
      <c r="Y565" s="20">
        <v>14.27</v>
      </c>
      <c r="Z565" s="20">
        <v>6.29</v>
      </c>
      <c r="AA565" s="20">
        <v>5.25</v>
      </c>
      <c r="AB565" s="20">
        <v>7.49</v>
      </c>
      <c r="AC565" s="20">
        <v>41.82</v>
      </c>
      <c r="AD565" s="20">
        <v>0.05</v>
      </c>
      <c r="AE565" s="178" t="s">
        <v>1900</v>
      </c>
      <c r="AF565" s="20">
        <v>0.89</v>
      </c>
      <c r="AG565" s="28" t="s">
        <v>1900</v>
      </c>
      <c r="AH565" s="20">
        <v>1.56</v>
      </c>
      <c r="AI565" s="204">
        <v>7.6</v>
      </c>
      <c r="AJ565" s="20">
        <v>0.85</v>
      </c>
      <c r="AK565" s="20">
        <v>1.08</v>
      </c>
      <c r="AL565" s="20">
        <v>0.61</v>
      </c>
      <c r="AM565" s="21" t="s">
        <v>15</v>
      </c>
      <c r="AN565" s="21" t="s">
        <v>15</v>
      </c>
      <c r="AO565" s="244">
        <v>6.6426111651377298</v>
      </c>
      <c r="AP565" s="244">
        <v>1.6752478048867501</v>
      </c>
      <c r="AQ565" s="217">
        <f t="shared" si="171"/>
        <v>8.3178589700244796</v>
      </c>
      <c r="AR565" s="261">
        <f t="shared" si="163"/>
        <v>0.79859627207867656</v>
      </c>
      <c r="AS565" s="21" t="s">
        <v>15</v>
      </c>
      <c r="AT565" s="200" t="s">
        <v>15</v>
      </c>
      <c r="AU565" s="200" t="s">
        <v>15</v>
      </c>
      <c r="AV565" s="200" t="s">
        <v>15</v>
      </c>
      <c r="AW565" s="204" t="str">
        <f t="shared" si="164"/>
        <v>NaN</v>
      </c>
      <c r="AX565" s="20">
        <v>0.6</v>
      </c>
      <c r="AY565" s="20">
        <v>0.14000000000000001</v>
      </c>
      <c r="AZ565" s="217">
        <f t="shared" si="165"/>
        <v>2.1154016691464102E-2</v>
      </c>
      <c r="BA565" s="20">
        <v>0.46</v>
      </c>
      <c r="BB565" s="248">
        <f t="shared" si="159"/>
        <v>0.12625869853917665</v>
      </c>
      <c r="BC565" s="20">
        <v>7.0000000000000007E-2</v>
      </c>
      <c r="BD565" s="206">
        <f t="shared" si="166"/>
        <v>2.0386034958601661E-2</v>
      </c>
      <c r="BE565" s="20">
        <v>115.31</v>
      </c>
      <c r="BF565" s="206">
        <f t="shared" si="167"/>
        <v>34.811703763811018</v>
      </c>
      <c r="BG565" s="217" t="s">
        <v>15</v>
      </c>
      <c r="BH565" s="21" t="s">
        <v>15</v>
      </c>
      <c r="BI565" s="29" t="s">
        <v>15</v>
      </c>
      <c r="BJ565" s="309">
        <v>18.157640000000001</v>
      </c>
      <c r="BK565" s="309">
        <v>794510700</v>
      </c>
      <c r="BL565" s="309">
        <v>204916500</v>
      </c>
      <c r="BM565" s="309">
        <v>0.41466389999999997</v>
      </c>
      <c r="BN565" s="309">
        <v>0.21466479999999999</v>
      </c>
      <c r="BO565" s="309">
        <v>0.22217419999999999</v>
      </c>
      <c r="BP565" s="309">
        <v>0.14346120000000001</v>
      </c>
      <c r="BQ565" s="309">
        <v>7.6349879999999994E-6</v>
      </c>
      <c r="BR565" s="309">
        <v>5.0283469999999999E-3</v>
      </c>
      <c r="BS565" s="136">
        <v>13.468951543172199</v>
      </c>
      <c r="BT565" s="136">
        <v>4.5763765970865897</v>
      </c>
      <c r="BU565" s="136">
        <v>-4.0569778260154E-4</v>
      </c>
      <c r="BV565" s="136">
        <v>5.0554076830546099E-3</v>
      </c>
      <c r="BW565" s="136">
        <v>5.0729128221670798E-3</v>
      </c>
      <c r="BX565" s="136">
        <v>274.58816865131502</v>
      </c>
      <c r="BY565" s="136">
        <v>4012.1913410324401</v>
      </c>
      <c r="BZ565" s="136">
        <v>3.0749020808151201E-2</v>
      </c>
      <c r="CA565" s="136">
        <v>7.4627944587242001E-4</v>
      </c>
      <c r="CB565" s="136">
        <v>23320.906834184101</v>
      </c>
      <c r="CC565" s="136">
        <v>4756.1045008813699</v>
      </c>
      <c r="CD565" s="136">
        <v>958.62219582582702</v>
      </c>
      <c r="CE565" s="136">
        <v>0</v>
      </c>
      <c r="CF565" s="136">
        <v>25.99925</v>
      </c>
      <c r="CG565" s="136">
        <v>108.727281</v>
      </c>
      <c r="CH565" s="136">
        <v>26.1</v>
      </c>
      <c r="CI565" s="136">
        <v>26.54</v>
      </c>
      <c r="CJ565" s="136">
        <v>26.3254847645429</v>
      </c>
      <c r="CK565" s="136">
        <v>0.14399999999999999</v>
      </c>
      <c r="CL565" s="136">
        <v>18.147600000000001</v>
      </c>
      <c r="CM565" s="136">
        <v>51.526800000000101</v>
      </c>
      <c r="CN565" s="136">
        <v>422.71444400000001</v>
      </c>
      <c r="CO565" s="136">
        <v>28366.911658000001</v>
      </c>
      <c r="CP565" s="136">
        <v>67820.694155999998</v>
      </c>
      <c r="CQ565" s="136">
        <v>81</v>
      </c>
      <c r="CR565" s="136">
        <v>80.717241379310394</v>
      </c>
      <c r="CS565" s="136">
        <v>80.304709141274202</v>
      </c>
      <c r="CT565" s="136">
        <v>1008.8</v>
      </c>
      <c r="CU565" s="136">
        <v>1004.28620689655</v>
      </c>
      <c r="CV565" s="136">
        <v>1004.93767313019</v>
      </c>
      <c r="CW565" s="136">
        <v>1.3</v>
      </c>
      <c r="CX565" s="136">
        <v>1.5372413793103401</v>
      </c>
      <c r="CY565" s="136">
        <v>1.65013850415512</v>
      </c>
      <c r="CZ565" s="136">
        <v>335</v>
      </c>
      <c r="DA565" s="136">
        <v>143.95862068965499</v>
      </c>
      <c r="DB565" s="136">
        <v>124.662049861496</v>
      </c>
      <c r="DC565" s="136">
        <v>39.1</v>
      </c>
      <c r="DD565" s="136">
        <v>3650.9749999999999</v>
      </c>
      <c r="DE565" s="136">
        <v>8873.35</v>
      </c>
      <c r="DF565" s="136">
        <v>285.55</v>
      </c>
      <c r="DG565" s="136">
        <v>28564.6</v>
      </c>
      <c r="DH565" s="136">
        <v>69928.75</v>
      </c>
      <c r="DI565" s="136">
        <v>460.22500000000002</v>
      </c>
      <c r="DJ565" s="136">
        <v>65982.675000000003</v>
      </c>
      <c r="DK565" s="136">
        <v>162780.45000000001</v>
      </c>
      <c r="DL565" s="136">
        <v>429.32499999999999</v>
      </c>
      <c r="DM565" s="136">
        <v>60156.5</v>
      </c>
      <c r="DN565" s="136">
        <v>149394.97500000001</v>
      </c>
      <c r="DO565" s="136">
        <v>21.363</v>
      </c>
      <c r="DP565" s="136">
        <v>1838.309</v>
      </c>
      <c r="DQ565" s="136">
        <v>4500.1329999999998</v>
      </c>
      <c r="DR565" s="136">
        <v>0.755</v>
      </c>
      <c r="DS565" s="136">
        <v>56.734000000000002</v>
      </c>
      <c r="DT565" s="136">
        <v>138.791</v>
      </c>
      <c r="DU565" s="136">
        <v>3.75</v>
      </c>
      <c r="DV565" s="136">
        <v>295.57499999999999</v>
      </c>
      <c r="DW565" s="136">
        <v>722.875</v>
      </c>
      <c r="DX565" s="136">
        <v>0.375</v>
      </c>
      <c r="DY565" s="136">
        <v>3796.75</v>
      </c>
      <c r="DZ565" s="136">
        <v>7619.65</v>
      </c>
      <c r="EA565" s="136">
        <v>142.375</v>
      </c>
      <c r="EB565" s="136">
        <v>9839.5249999999996</v>
      </c>
      <c r="EC565" s="136">
        <v>25754.325000000001</v>
      </c>
    </row>
    <row r="566" spans="1:133" ht="20.25" customHeight="1">
      <c r="A566" s="25">
        <v>40628</v>
      </c>
      <c r="B566" s="26" t="s">
        <v>417</v>
      </c>
      <c r="C566" s="27">
        <v>2</v>
      </c>
      <c r="D566" s="31">
        <v>-3.386495</v>
      </c>
      <c r="E566" s="47">
        <v>-60.286720000000003</v>
      </c>
      <c r="F566" s="11" t="s">
        <v>16</v>
      </c>
      <c r="G566" s="13">
        <v>7</v>
      </c>
      <c r="H566" s="11" t="s">
        <v>18</v>
      </c>
      <c r="I566" s="12" t="s">
        <v>671</v>
      </c>
      <c r="J566" s="12" t="s">
        <v>1930</v>
      </c>
      <c r="K566" s="24" t="s">
        <v>651</v>
      </c>
      <c r="L566" s="136">
        <v>1</v>
      </c>
      <c r="M566" s="28">
        <v>5.3</v>
      </c>
      <c r="N566" s="28">
        <v>1.4</v>
      </c>
      <c r="O566" s="28">
        <v>28.96</v>
      </c>
      <c r="P566" s="28">
        <v>83</v>
      </c>
      <c r="Q566" s="28">
        <v>0.56000000000000005</v>
      </c>
      <c r="R566" s="205">
        <v>73.733333333333334</v>
      </c>
      <c r="S566" s="205">
        <v>5.6733333333333347</v>
      </c>
      <c r="T566" s="205">
        <v>15.9</v>
      </c>
      <c r="U566" s="205">
        <v>3.7666666666666671</v>
      </c>
      <c r="V566" s="21" t="s">
        <v>15</v>
      </c>
      <c r="W566" s="20" t="s">
        <v>15</v>
      </c>
      <c r="X566" s="28">
        <v>0.61</v>
      </c>
      <c r="Y566" s="28">
        <v>8.76</v>
      </c>
      <c r="Z566" s="28">
        <v>7.43</v>
      </c>
      <c r="AA566" s="28">
        <v>5.5</v>
      </c>
      <c r="AB566" s="28">
        <v>7.59</v>
      </c>
      <c r="AC566" s="28">
        <v>42.26</v>
      </c>
      <c r="AD566" s="28">
        <v>0.04</v>
      </c>
      <c r="AE566" s="28">
        <v>0.12</v>
      </c>
      <c r="AF566" s="28">
        <v>1.95</v>
      </c>
      <c r="AG566" s="28" t="s">
        <v>1900</v>
      </c>
      <c r="AH566" s="28">
        <v>3.46</v>
      </c>
      <c r="AI566" s="205">
        <v>12.02</v>
      </c>
      <c r="AJ566" s="28">
        <v>1.51</v>
      </c>
      <c r="AK566" s="28">
        <v>2.34</v>
      </c>
      <c r="AL566" s="28">
        <v>1.26</v>
      </c>
      <c r="AM566" s="29" t="s">
        <v>15</v>
      </c>
      <c r="AN566" s="29" t="s">
        <v>15</v>
      </c>
      <c r="AO566" s="244">
        <v>6.5882040744329498</v>
      </c>
      <c r="AP566" s="244">
        <v>1.17565857979541</v>
      </c>
      <c r="AQ566" s="217">
        <f t="shared" si="171"/>
        <v>7.76386265422836</v>
      </c>
      <c r="AR566" s="261">
        <f t="shared" si="163"/>
        <v>0.84857298072434062</v>
      </c>
      <c r="AS566" s="21" t="s">
        <v>15</v>
      </c>
      <c r="AT566" s="199" t="s">
        <v>15</v>
      </c>
      <c r="AU566" s="199" t="s">
        <v>15</v>
      </c>
      <c r="AV566" s="199" t="s">
        <v>15</v>
      </c>
      <c r="AW566" s="204" t="str">
        <f t="shared" si="164"/>
        <v>NaN</v>
      </c>
      <c r="AX566" s="28">
        <v>0.73</v>
      </c>
      <c r="AY566" s="28">
        <v>0.12</v>
      </c>
      <c r="AZ566" s="217">
        <f t="shared" si="165"/>
        <v>1.8132014306969226E-2</v>
      </c>
      <c r="BA566" s="28">
        <v>0.62</v>
      </c>
      <c r="BB566" s="248">
        <f t="shared" si="159"/>
        <v>0.17017476759628153</v>
      </c>
      <c r="BC566" s="28">
        <v>0.16</v>
      </c>
      <c r="BD566" s="206">
        <f t="shared" si="166"/>
        <v>4.6596651333946644E-2</v>
      </c>
      <c r="BE566" s="28">
        <v>121.57</v>
      </c>
      <c r="BF566" s="206">
        <f t="shared" si="167"/>
        <v>36.701576849939343</v>
      </c>
      <c r="BG566" s="217" t="s">
        <v>15</v>
      </c>
      <c r="BH566" s="21" t="s">
        <v>15</v>
      </c>
      <c r="BI566" s="29" t="s">
        <v>15</v>
      </c>
      <c r="BJ566" s="309">
        <v>18.157640000000001</v>
      </c>
      <c r="BK566" s="309">
        <v>794510700</v>
      </c>
      <c r="BL566" s="309">
        <v>204916500</v>
      </c>
      <c r="BM566" s="309">
        <v>0.41466389999999997</v>
      </c>
      <c r="BN566" s="309">
        <v>0.21466479999999999</v>
      </c>
      <c r="BO566" s="309">
        <v>0.22217419999999999</v>
      </c>
      <c r="BP566" s="309">
        <v>0.14346120000000001</v>
      </c>
      <c r="BQ566" s="309">
        <v>7.6349879999999994E-6</v>
      </c>
      <c r="BR566" s="309">
        <v>5.0283469999999999E-3</v>
      </c>
      <c r="BS566" s="136">
        <v>13.468951543172199</v>
      </c>
      <c r="BT566" s="136">
        <v>4.5763765970865897</v>
      </c>
      <c r="BU566" s="136">
        <v>-4.0569778260154E-4</v>
      </c>
      <c r="BV566" s="136">
        <v>5.0554076830546099E-3</v>
      </c>
      <c r="BW566" s="136">
        <v>5.0729128221670798E-3</v>
      </c>
      <c r="BX566" s="136">
        <v>274.58816865131502</v>
      </c>
      <c r="BY566" s="136">
        <v>4012.1913410324401</v>
      </c>
      <c r="BZ566" s="136">
        <v>3.0749020808151201E-2</v>
      </c>
      <c r="CA566" s="136">
        <v>7.4627944587242001E-4</v>
      </c>
      <c r="CB566" s="136">
        <v>23320.906834184101</v>
      </c>
      <c r="CC566" s="136">
        <v>4756.1045008813699</v>
      </c>
      <c r="CD566" s="136">
        <v>958.62219582582702</v>
      </c>
      <c r="CE566" s="136">
        <v>0</v>
      </c>
      <c r="CF566" s="136">
        <v>25.99925</v>
      </c>
      <c r="CG566" s="136">
        <v>108.727281</v>
      </c>
      <c r="CH566" s="136">
        <v>26.1</v>
      </c>
      <c r="CI566" s="136">
        <v>26.54</v>
      </c>
      <c r="CJ566" s="136">
        <v>26.3254847645429</v>
      </c>
      <c r="CK566" s="136">
        <v>0.14399999999999999</v>
      </c>
      <c r="CL566" s="136">
        <v>18.147600000000001</v>
      </c>
      <c r="CM566" s="136">
        <v>51.526800000000101</v>
      </c>
      <c r="CN566" s="136">
        <v>422.71444400000001</v>
      </c>
      <c r="CO566" s="136">
        <v>28366.911658000001</v>
      </c>
      <c r="CP566" s="136">
        <v>67820.694155999998</v>
      </c>
      <c r="CQ566" s="136">
        <v>81</v>
      </c>
      <c r="CR566" s="136">
        <v>80.717241379310394</v>
      </c>
      <c r="CS566" s="136">
        <v>80.304709141274202</v>
      </c>
      <c r="CT566" s="136">
        <v>1008.8</v>
      </c>
      <c r="CU566" s="136">
        <v>1004.28620689655</v>
      </c>
      <c r="CV566" s="136">
        <v>1004.93767313019</v>
      </c>
      <c r="CW566" s="136">
        <v>1.3</v>
      </c>
      <c r="CX566" s="136">
        <v>1.5372413793103401</v>
      </c>
      <c r="CY566" s="136">
        <v>1.65013850415512</v>
      </c>
      <c r="CZ566" s="136">
        <v>335</v>
      </c>
      <c r="DA566" s="136">
        <v>143.95862068965499</v>
      </c>
      <c r="DB566" s="136">
        <v>124.662049861496</v>
      </c>
      <c r="DC566" s="136">
        <v>39.1</v>
      </c>
      <c r="DD566" s="136">
        <v>3650.9749999999999</v>
      </c>
      <c r="DE566" s="136">
        <v>8873.35</v>
      </c>
      <c r="DF566" s="136">
        <v>285.55</v>
      </c>
      <c r="DG566" s="136">
        <v>28564.6</v>
      </c>
      <c r="DH566" s="136">
        <v>69928.75</v>
      </c>
      <c r="DI566" s="136">
        <v>460.22500000000002</v>
      </c>
      <c r="DJ566" s="136">
        <v>65982.675000000003</v>
      </c>
      <c r="DK566" s="136">
        <v>162780.45000000001</v>
      </c>
      <c r="DL566" s="136">
        <v>429.32499999999999</v>
      </c>
      <c r="DM566" s="136">
        <v>60156.5</v>
      </c>
      <c r="DN566" s="136">
        <v>149394.97500000001</v>
      </c>
      <c r="DO566" s="136">
        <v>21.363</v>
      </c>
      <c r="DP566" s="136">
        <v>1838.309</v>
      </c>
      <c r="DQ566" s="136">
        <v>4500.1329999999998</v>
      </c>
      <c r="DR566" s="136">
        <v>0.755</v>
      </c>
      <c r="DS566" s="136">
        <v>56.734000000000002</v>
      </c>
      <c r="DT566" s="136">
        <v>138.791</v>
      </c>
      <c r="DU566" s="136">
        <v>3.75</v>
      </c>
      <c r="DV566" s="136">
        <v>295.57499999999999</v>
      </c>
      <c r="DW566" s="136">
        <v>722.875</v>
      </c>
      <c r="DX566" s="136">
        <v>0.375</v>
      </c>
      <c r="DY566" s="136">
        <v>3796.75</v>
      </c>
      <c r="DZ566" s="136">
        <v>7619.65</v>
      </c>
      <c r="EA566" s="136">
        <v>142.375</v>
      </c>
      <c r="EB566" s="136">
        <v>9839.5249999999996</v>
      </c>
      <c r="EC566" s="136">
        <v>25754.325000000001</v>
      </c>
    </row>
    <row r="567" spans="1:133" ht="20.25" customHeight="1">
      <c r="A567" s="25">
        <v>40628</v>
      </c>
      <c r="B567" s="26" t="s">
        <v>417</v>
      </c>
      <c r="C567" s="27">
        <v>2</v>
      </c>
      <c r="D567" s="31">
        <v>-3.386495</v>
      </c>
      <c r="E567" s="47">
        <v>-60.286720000000003</v>
      </c>
      <c r="F567" s="11" t="s">
        <v>16</v>
      </c>
      <c r="G567" s="13">
        <v>7</v>
      </c>
      <c r="H567" s="11" t="s">
        <v>18</v>
      </c>
      <c r="I567" s="12" t="s">
        <v>184</v>
      </c>
      <c r="J567" s="12" t="s">
        <v>1930</v>
      </c>
      <c r="K567" s="24" t="s">
        <v>651</v>
      </c>
      <c r="L567" s="136">
        <v>0</v>
      </c>
      <c r="M567" s="28">
        <v>5.3</v>
      </c>
      <c r="N567" s="28">
        <v>1.4</v>
      </c>
      <c r="O567" s="28">
        <v>28.62</v>
      </c>
      <c r="P567" s="28">
        <v>91.75</v>
      </c>
      <c r="Q567" s="28">
        <v>5.42</v>
      </c>
      <c r="R567" s="205">
        <v>9.0250000000000004</v>
      </c>
      <c r="S567" s="205">
        <v>0.69750000000000001</v>
      </c>
      <c r="T567" s="205">
        <v>18.175000000000001</v>
      </c>
      <c r="U567" s="205">
        <v>4.3000000000000007</v>
      </c>
      <c r="V567" s="21" t="s">
        <v>15</v>
      </c>
      <c r="W567" s="20" t="s">
        <v>15</v>
      </c>
      <c r="X567" s="28">
        <v>3.84</v>
      </c>
      <c r="Y567" s="28">
        <v>10.62</v>
      </c>
      <c r="Z567" s="28">
        <v>32.33</v>
      </c>
      <c r="AA567" s="28">
        <v>42.29</v>
      </c>
      <c r="AB567" s="28">
        <v>7.46</v>
      </c>
      <c r="AC567" s="28">
        <v>41.53</v>
      </c>
      <c r="AD567" s="28">
        <v>0.06</v>
      </c>
      <c r="AE567" s="178" t="s">
        <v>1900</v>
      </c>
      <c r="AF567" s="28">
        <v>1.98</v>
      </c>
      <c r="AG567" s="28">
        <v>3.18</v>
      </c>
      <c r="AH567" s="28">
        <v>3.29</v>
      </c>
      <c r="AI567" s="205">
        <v>10.87</v>
      </c>
      <c r="AJ567" s="28">
        <v>1.43</v>
      </c>
      <c r="AK567" s="28">
        <v>2.3199999999999998</v>
      </c>
      <c r="AL567" s="28">
        <v>1.24</v>
      </c>
      <c r="AM567" s="29" t="s">
        <v>15</v>
      </c>
      <c r="AN567" s="29" t="s">
        <v>15</v>
      </c>
      <c r="AO567" s="29" t="s">
        <v>15</v>
      </c>
      <c r="AP567" s="29" t="s">
        <v>15</v>
      </c>
      <c r="AQ567" s="29" t="s">
        <v>15</v>
      </c>
      <c r="AR567" s="261" t="str">
        <f t="shared" si="163"/>
        <v>NaN</v>
      </c>
      <c r="AS567" s="21" t="s">
        <v>15</v>
      </c>
      <c r="AT567" s="199" t="s">
        <v>15</v>
      </c>
      <c r="AU567" s="199" t="s">
        <v>15</v>
      </c>
      <c r="AV567" s="199" t="s">
        <v>15</v>
      </c>
      <c r="AW567" s="204" t="str">
        <f t="shared" si="164"/>
        <v>NaN</v>
      </c>
      <c r="AX567" s="28">
        <v>1.58</v>
      </c>
      <c r="AY567" s="28">
        <v>0.14000000000000001</v>
      </c>
      <c r="AZ567" s="217">
        <f t="shared" si="165"/>
        <v>2.1154016691464102E-2</v>
      </c>
      <c r="BA567" s="28">
        <v>1.44</v>
      </c>
      <c r="BB567" s="248">
        <f t="shared" si="159"/>
        <v>0.39524462151394418</v>
      </c>
      <c r="BC567" s="28">
        <v>0.16</v>
      </c>
      <c r="BD567" s="206">
        <f t="shared" si="166"/>
        <v>4.6596651333946644E-2</v>
      </c>
      <c r="BE567" s="28">
        <v>94.26</v>
      </c>
      <c r="BF567" s="206">
        <f t="shared" si="167"/>
        <v>28.456779089210197</v>
      </c>
      <c r="BG567" s="217" t="s">
        <v>15</v>
      </c>
      <c r="BH567" s="21" t="s">
        <v>15</v>
      </c>
      <c r="BI567" s="29" t="s">
        <v>15</v>
      </c>
      <c r="BJ567" s="309">
        <v>18.157640000000001</v>
      </c>
      <c r="BK567" s="309">
        <v>794510700</v>
      </c>
      <c r="BL567" s="309">
        <v>204916500</v>
      </c>
      <c r="BM567" s="309">
        <v>0.41466389999999997</v>
      </c>
      <c r="BN567" s="309">
        <v>0.21466479999999999</v>
      </c>
      <c r="BO567" s="309">
        <v>0.22217419999999999</v>
      </c>
      <c r="BP567" s="309">
        <v>0.14346120000000001</v>
      </c>
      <c r="BQ567" s="309">
        <v>7.6349879999999994E-6</v>
      </c>
      <c r="BR567" s="309">
        <v>5.0283469999999999E-3</v>
      </c>
      <c r="BS567" s="136">
        <v>13.468951543172199</v>
      </c>
      <c r="BT567" s="136">
        <v>4.5763765970865897</v>
      </c>
      <c r="BU567" s="136">
        <v>-4.0569778260154E-4</v>
      </c>
      <c r="BV567" s="136">
        <v>5.0554076830546099E-3</v>
      </c>
      <c r="BW567" s="136">
        <v>5.0729128221670798E-3</v>
      </c>
      <c r="BX567" s="136">
        <v>274.58816865131502</v>
      </c>
      <c r="BY567" s="136">
        <v>4012.1913410324401</v>
      </c>
      <c r="BZ567" s="136">
        <v>3.0749020808151201E-2</v>
      </c>
      <c r="CA567" s="136">
        <v>7.4627944587242001E-4</v>
      </c>
      <c r="CB567" s="136">
        <v>23320.906834184101</v>
      </c>
      <c r="CC567" s="136">
        <v>4756.1045008813699</v>
      </c>
      <c r="CD567" s="136">
        <v>958.62219582582702</v>
      </c>
      <c r="CE567" s="136">
        <v>0</v>
      </c>
      <c r="CF567" s="136">
        <v>25.99925</v>
      </c>
      <c r="CG567" s="136">
        <v>108.727281</v>
      </c>
      <c r="CH567" s="136">
        <v>26.1</v>
      </c>
      <c r="CI567" s="136">
        <v>26.54</v>
      </c>
      <c r="CJ567" s="136">
        <v>26.3254847645429</v>
      </c>
      <c r="CK567" s="136">
        <v>0.14399999999999999</v>
      </c>
      <c r="CL567" s="136">
        <v>18.147600000000001</v>
      </c>
      <c r="CM567" s="136">
        <v>51.526800000000101</v>
      </c>
      <c r="CN567" s="136">
        <v>422.71444400000001</v>
      </c>
      <c r="CO567" s="136">
        <v>28366.911658000001</v>
      </c>
      <c r="CP567" s="136">
        <v>67820.694155999998</v>
      </c>
      <c r="CQ567" s="136">
        <v>81</v>
      </c>
      <c r="CR567" s="136">
        <v>80.717241379310394</v>
      </c>
      <c r="CS567" s="136">
        <v>80.304709141274202</v>
      </c>
      <c r="CT567" s="136">
        <v>1008.8</v>
      </c>
      <c r="CU567" s="136">
        <v>1004.28620689655</v>
      </c>
      <c r="CV567" s="136">
        <v>1004.93767313019</v>
      </c>
      <c r="CW567" s="136">
        <v>1.3</v>
      </c>
      <c r="CX567" s="136">
        <v>1.5372413793103401</v>
      </c>
      <c r="CY567" s="136">
        <v>1.65013850415512</v>
      </c>
      <c r="CZ567" s="136">
        <v>335</v>
      </c>
      <c r="DA567" s="136">
        <v>143.95862068965499</v>
      </c>
      <c r="DB567" s="136">
        <v>124.662049861496</v>
      </c>
      <c r="DC567" s="136">
        <v>39.1</v>
      </c>
      <c r="DD567" s="136">
        <v>3650.9749999999999</v>
      </c>
      <c r="DE567" s="136">
        <v>8873.35</v>
      </c>
      <c r="DF567" s="136">
        <v>285.55</v>
      </c>
      <c r="DG567" s="136">
        <v>28564.6</v>
      </c>
      <c r="DH567" s="136">
        <v>69928.75</v>
      </c>
      <c r="DI567" s="136">
        <v>460.22500000000002</v>
      </c>
      <c r="DJ567" s="136">
        <v>65982.675000000003</v>
      </c>
      <c r="DK567" s="136">
        <v>162780.45000000001</v>
      </c>
      <c r="DL567" s="136">
        <v>429.32499999999999</v>
      </c>
      <c r="DM567" s="136">
        <v>60156.5</v>
      </c>
      <c r="DN567" s="136">
        <v>149394.97500000001</v>
      </c>
      <c r="DO567" s="136">
        <v>21.363</v>
      </c>
      <c r="DP567" s="136">
        <v>1838.309</v>
      </c>
      <c r="DQ567" s="136">
        <v>4500.1329999999998</v>
      </c>
      <c r="DR567" s="136">
        <v>0.755</v>
      </c>
      <c r="DS567" s="136">
        <v>56.734000000000002</v>
      </c>
      <c r="DT567" s="136">
        <v>138.791</v>
      </c>
      <c r="DU567" s="136">
        <v>3.75</v>
      </c>
      <c r="DV567" s="136">
        <v>295.57499999999999</v>
      </c>
      <c r="DW567" s="136">
        <v>722.875</v>
      </c>
      <c r="DX567" s="136">
        <v>0.375</v>
      </c>
      <c r="DY567" s="136">
        <v>3796.75</v>
      </c>
      <c r="DZ567" s="136">
        <v>7619.65</v>
      </c>
      <c r="EA567" s="136">
        <v>142.375</v>
      </c>
      <c r="EB567" s="136">
        <v>9839.5249999999996</v>
      </c>
      <c r="EC567" s="136">
        <v>25754.325000000001</v>
      </c>
    </row>
    <row r="568" spans="1:133" ht="20.25" customHeight="1">
      <c r="A568" s="17">
        <v>40628</v>
      </c>
      <c r="B568" s="18" t="s">
        <v>411</v>
      </c>
      <c r="C568" s="19">
        <v>2</v>
      </c>
      <c r="D568" s="31">
        <v>-3.3725849999999999</v>
      </c>
      <c r="E568" s="32">
        <v>-60.284542000000002</v>
      </c>
      <c r="F568" s="11" t="s">
        <v>16</v>
      </c>
      <c r="G568" s="13">
        <v>13</v>
      </c>
      <c r="H568" s="11" t="s">
        <v>21</v>
      </c>
      <c r="I568" s="12" t="s">
        <v>691</v>
      </c>
      <c r="J568" s="12" t="s">
        <v>1930</v>
      </c>
      <c r="K568" s="16" t="s">
        <v>651</v>
      </c>
      <c r="L568" s="136">
        <v>0</v>
      </c>
      <c r="M568" s="20">
        <v>5.6</v>
      </c>
      <c r="N568" s="20">
        <v>1.4</v>
      </c>
      <c r="O568" s="20">
        <v>28.9</v>
      </c>
      <c r="P568" s="20">
        <v>82</v>
      </c>
      <c r="Q568" s="20">
        <v>3.3</v>
      </c>
      <c r="R568" s="204">
        <v>74.674999999999997</v>
      </c>
      <c r="S568" s="204">
        <v>5.75</v>
      </c>
      <c r="T568" s="204">
        <v>8.4250000000000007</v>
      </c>
      <c r="U568" s="204">
        <v>2.0249999999999999</v>
      </c>
      <c r="V568" s="21" t="s">
        <v>15</v>
      </c>
      <c r="W568" s="20" t="s">
        <v>15</v>
      </c>
      <c r="X568" s="20">
        <v>0.72</v>
      </c>
      <c r="Y568" s="20">
        <v>10.02</v>
      </c>
      <c r="Z568" s="20">
        <v>5.71</v>
      </c>
      <c r="AA568" s="20">
        <v>4.75</v>
      </c>
      <c r="AB568" s="20">
        <v>7.5</v>
      </c>
      <c r="AC568" s="20">
        <v>41.7</v>
      </c>
      <c r="AD568" s="20">
        <v>0.03</v>
      </c>
      <c r="AE568" s="20">
        <v>0.12</v>
      </c>
      <c r="AF568" s="20">
        <v>2.2599999999999998</v>
      </c>
      <c r="AG568" s="28" t="s">
        <v>1900</v>
      </c>
      <c r="AH568" s="20">
        <v>3.67</v>
      </c>
      <c r="AI568" s="204">
        <v>11.66</v>
      </c>
      <c r="AJ568" s="20">
        <v>1.56</v>
      </c>
      <c r="AK568" s="20">
        <v>2.66</v>
      </c>
      <c r="AL568" s="20">
        <v>1.42</v>
      </c>
      <c r="AM568" s="21" t="s">
        <v>15</v>
      </c>
      <c r="AN568" s="21" t="s">
        <v>15</v>
      </c>
      <c r="AO568" s="244">
        <v>6.9344310152815298</v>
      </c>
      <c r="AP568" s="244">
        <v>2.1352800976091002</v>
      </c>
      <c r="AQ568" s="217">
        <f t="shared" ref="AQ568:AQ569" si="172">AO568+AP568</f>
        <v>9.06971111289063</v>
      </c>
      <c r="AR568" s="261">
        <f t="shared" si="163"/>
        <v>0.76457021937840308</v>
      </c>
      <c r="AS568" s="21" t="s">
        <v>15</v>
      </c>
      <c r="AT568" s="200" t="s">
        <v>15</v>
      </c>
      <c r="AU568" s="200" t="s">
        <v>15</v>
      </c>
      <c r="AV568" s="200" t="s">
        <v>15</v>
      </c>
      <c r="AW568" s="204" t="str">
        <f t="shared" si="164"/>
        <v>NaN</v>
      </c>
      <c r="AX568" s="20">
        <v>0.41</v>
      </c>
      <c r="AY568" s="20">
        <v>0.19</v>
      </c>
      <c r="AZ568" s="217">
        <f t="shared" si="165"/>
        <v>2.8709022652701283E-2</v>
      </c>
      <c r="BA568" s="20">
        <v>0.21</v>
      </c>
      <c r="BB568" s="248">
        <f t="shared" si="159"/>
        <v>5.7639840637450201E-2</v>
      </c>
      <c r="BC568" s="20">
        <v>0.21</v>
      </c>
      <c r="BD568" s="206">
        <f t="shared" si="166"/>
        <v>6.1158104875804968E-2</v>
      </c>
      <c r="BE568" s="20">
        <v>120.49</v>
      </c>
      <c r="BF568" s="206">
        <f t="shared" si="167"/>
        <v>36.375528458083338</v>
      </c>
      <c r="BG568" s="217" t="s">
        <v>15</v>
      </c>
      <c r="BH568" s="21" t="s">
        <v>15</v>
      </c>
      <c r="BI568" s="29" t="s">
        <v>15</v>
      </c>
      <c r="BJ568" s="309">
        <v>18.157640000000001</v>
      </c>
      <c r="BK568" s="309">
        <v>794510700</v>
      </c>
      <c r="BL568" s="309">
        <v>204916500</v>
      </c>
      <c r="BM568" s="309">
        <v>0.41466389999999997</v>
      </c>
      <c r="BN568" s="309">
        <v>0.21466479999999999</v>
      </c>
      <c r="BO568" s="309">
        <v>0.22217419999999999</v>
      </c>
      <c r="BP568" s="309">
        <v>0.14346120000000001</v>
      </c>
      <c r="BQ568" s="309">
        <v>7.6349879999999994E-6</v>
      </c>
      <c r="BR568" s="309">
        <v>5.0283469999999999E-3</v>
      </c>
      <c r="BS568" s="136">
        <v>12.9175896644592</v>
      </c>
      <c r="BT568" s="136">
        <v>5.1277022361755398</v>
      </c>
      <c r="BU568" s="136">
        <v>1.1496165340455901E-3</v>
      </c>
      <c r="BV568" s="136">
        <v>4.9831621969739599E-3</v>
      </c>
      <c r="BW568" s="136">
        <v>5.1144467045863501E-3</v>
      </c>
      <c r="BX568" s="136">
        <v>77.009138253275694</v>
      </c>
      <c r="BY568" s="136">
        <v>4189.6339109949904</v>
      </c>
      <c r="BZ568" s="136">
        <v>5.1951949898530102E-2</v>
      </c>
      <c r="CA568" s="136">
        <v>7.2027034203569096E-4</v>
      </c>
      <c r="CB568" s="136">
        <v>26071.0272225724</v>
      </c>
      <c r="CC568" s="136">
        <v>3585.8845628990698</v>
      </c>
      <c r="CD568" s="136">
        <v>1023.80025730999</v>
      </c>
      <c r="CE568" s="136">
        <v>0</v>
      </c>
      <c r="CF568" s="136">
        <v>25.99925</v>
      </c>
      <c r="CG568" s="136">
        <v>108.727281</v>
      </c>
      <c r="CH568" s="136">
        <v>26.1</v>
      </c>
      <c r="CI568" s="136">
        <v>26.5179310344828</v>
      </c>
      <c r="CJ568" s="136">
        <v>26.329639889196699</v>
      </c>
      <c r="CK568" s="136">
        <v>0.1512</v>
      </c>
      <c r="CL568" s="136">
        <v>18.216000000000001</v>
      </c>
      <c r="CM568" s="136">
        <v>51.476400000000098</v>
      </c>
      <c r="CN568" s="136">
        <v>247.96527800000001</v>
      </c>
      <c r="CO568" s="136">
        <v>28031.219713999999</v>
      </c>
      <c r="CP568" s="136">
        <v>67921.649155999999</v>
      </c>
      <c r="CQ568" s="136">
        <v>82</v>
      </c>
      <c r="CR568" s="136">
        <v>80.820689655172401</v>
      </c>
      <c r="CS568" s="136">
        <v>80.293628808864298</v>
      </c>
      <c r="CT568" s="136">
        <v>1008.5</v>
      </c>
      <c r="CU568" s="136">
        <v>1004.29103448276</v>
      </c>
      <c r="CV568" s="136">
        <v>1004.93573407202</v>
      </c>
      <c r="CW568" s="136">
        <v>1.8</v>
      </c>
      <c r="CX568" s="136">
        <v>1.5413793103448299</v>
      </c>
      <c r="CY568" s="136">
        <v>1.65013850415512</v>
      </c>
      <c r="CZ568" s="136">
        <v>277</v>
      </c>
      <c r="DA568" s="136">
        <v>144.48965517241399</v>
      </c>
      <c r="DB568" s="136">
        <v>124.68144044321301</v>
      </c>
      <c r="DC568" s="136">
        <v>49.725000000000001</v>
      </c>
      <c r="DD568" s="136">
        <v>3605.35</v>
      </c>
      <c r="DE568" s="136">
        <v>8855.4249999999993</v>
      </c>
      <c r="DF568" s="136">
        <v>360.45</v>
      </c>
      <c r="DG568" s="136">
        <v>28226.375</v>
      </c>
      <c r="DH568" s="136">
        <v>69810.3</v>
      </c>
      <c r="DI568" s="136">
        <v>460.625</v>
      </c>
      <c r="DJ568" s="136">
        <v>65987.25</v>
      </c>
      <c r="DK568" s="136">
        <v>162787.15</v>
      </c>
      <c r="DL568" s="136">
        <v>431</v>
      </c>
      <c r="DM568" s="136">
        <v>60166.324999999997</v>
      </c>
      <c r="DN568" s="136">
        <v>149413.375</v>
      </c>
      <c r="DO568" s="136">
        <v>27.152999999999999</v>
      </c>
      <c r="DP568" s="136">
        <v>1821.8720000000001</v>
      </c>
      <c r="DQ568" s="136">
        <v>4494.3609999999999</v>
      </c>
      <c r="DR568" s="136">
        <v>1.0229999999999999</v>
      </c>
      <c r="DS568" s="136">
        <v>56.268999999999998</v>
      </c>
      <c r="DT568" s="136">
        <v>138.666</v>
      </c>
      <c r="DU568" s="136">
        <v>5.35</v>
      </c>
      <c r="DV568" s="136">
        <v>293.52499999999998</v>
      </c>
      <c r="DW568" s="136">
        <v>722.55</v>
      </c>
      <c r="DX568" s="136">
        <v>0</v>
      </c>
      <c r="DY568" s="136">
        <v>3788.95</v>
      </c>
      <c r="DZ568" s="136">
        <v>7618.9</v>
      </c>
      <c r="EA568" s="136">
        <v>182.6</v>
      </c>
      <c r="EB568" s="136">
        <v>9699.2000000000007</v>
      </c>
      <c r="EC568" s="136">
        <v>25705.45</v>
      </c>
    </row>
    <row r="569" spans="1:133" ht="20.25" customHeight="1">
      <c r="A569" s="25">
        <v>40628</v>
      </c>
      <c r="B569" s="26" t="s">
        <v>411</v>
      </c>
      <c r="C569" s="27">
        <v>2</v>
      </c>
      <c r="D569" s="31">
        <v>-3.3725849999999999</v>
      </c>
      <c r="E569" s="47">
        <v>-60.284542000000002</v>
      </c>
      <c r="F569" s="11" t="s">
        <v>16</v>
      </c>
      <c r="G569" s="13">
        <v>13</v>
      </c>
      <c r="H569" s="11" t="s">
        <v>21</v>
      </c>
      <c r="I569" s="12" t="s">
        <v>690</v>
      </c>
      <c r="J569" s="12" t="s">
        <v>1930</v>
      </c>
      <c r="K569" s="24" t="s">
        <v>651</v>
      </c>
      <c r="L569" s="136">
        <v>1</v>
      </c>
      <c r="M569" s="28">
        <v>5.6</v>
      </c>
      <c r="N569" s="28">
        <v>1.4</v>
      </c>
      <c r="O569" s="28">
        <v>28.89</v>
      </c>
      <c r="P569" s="28">
        <v>82</v>
      </c>
      <c r="Q569" s="28">
        <v>0.61</v>
      </c>
      <c r="R569" s="205">
        <v>75.300000000000011</v>
      </c>
      <c r="S569" s="205">
        <v>5.8024999999999993</v>
      </c>
      <c r="T569" s="205">
        <v>10.425000000000001</v>
      </c>
      <c r="U569" s="205">
        <v>2.4249999999999998</v>
      </c>
      <c r="V569" s="21" t="s">
        <v>15</v>
      </c>
      <c r="W569" s="20" t="s">
        <v>15</v>
      </c>
      <c r="X569" s="28">
        <v>0.68</v>
      </c>
      <c r="Y569" s="28">
        <v>43.82</v>
      </c>
      <c r="Z569" s="28">
        <v>6.57</v>
      </c>
      <c r="AA569" s="28">
        <v>4.5</v>
      </c>
      <c r="AB569" s="28">
        <v>7.56</v>
      </c>
      <c r="AC569" s="28">
        <v>41.63</v>
      </c>
      <c r="AD569" s="20" t="s">
        <v>1895</v>
      </c>
      <c r="AE569" s="28" t="s">
        <v>1900</v>
      </c>
      <c r="AF569" s="28">
        <v>0.37</v>
      </c>
      <c r="AG569" s="28" t="s">
        <v>1900</v>
      </c>
      <c r="AH569" s="28" t="s">
        <v>1900</v>
      </c>
      <c r="AI569" s="205">
        <v>3.22</v>
      </c>
      <c r="AJ569" s="28">
        <v>0.44</v>
      </c>
      <c r="AK569" s="28">
        <v>0.48</v>
      </c>
      <c r="AL569" s="28">
        <v>0.28000000000000003</v>
      </c>
      <c r="AM569" s="29" t="s">
        <v>15</v>
      </c>
      <c r="AN569" s="29" t="s">
        <v>15</v>
      </c>
      <c r="AO569" s="244">
        <v>4.64933320568091</v>
      </c>
      <c r="AP569" s="244">
        <v>1.4525405011591199</v>
      </c>
      <c r="AQ569" s="217">
        <f t="shared" si="172"/>
        <v>6.1018737068400295</v>
      </c>
      <c r="AR569" s="261">
        <f t="shared" si="163"/>
        <v>0.76195172647856313</v>
      </c>
      <c r="AS569" s="21" t="s">
        <v>15</v>
      </c>
      <c r="AT569" s="199" t="s">
        <v>15</v>
      </c>
      <c r="AU569" s="199" t="s">
        <v>15</v>
      </c>
      <c r="AV569" s="199" t="s">
        <v>15</v>
      </c>
      <c r="AW569" s="204" t="str">
        <f t="shared" si="164"/>
        <v>NaN</v>
      </c>
      <c r="AX569" s="28">
        <v>0.46</v>
      </c>
      <c r="AY569" s="28">
        <v>0.18</v>
      </c>
      <c r="AZ569" s="217">
        <f t="shared" si="165"/>
        <v>2.7198021460453845E-2</v>
      </c>
      <c r="BA569" s="28">
        <v>0.28000000000000003</v>
      </c>
      <c r="BB569" s="248">
        <f t="shared" si="159"/>
        <v>7.6853120849933607E-2</v>
      </c>
      <c r="BC569" s="28">
        <v>0.28999999999999998</v>
      </c>
      <c r="BD569" s="206">
        <f t="shared" si="166"/>
        <v>8.4456430542778294E-2</v>
      </c>
      <c r="BE569" s="28">
        <v>118.22</v>
      </c>
      <c r="BF569" s="206">
        <f t="shared" si="167"/>
        <v>35.690223041867476</v>
      </c>
      <c r="BG569" s="217" t="s">
        <v>15</v>
      </c>
      <c r="BH569" s="21" t="s">
        <v>15</v>
      </c>
      <c r="BI569" s="29" t="s">
        <v>15</v>
      </c>
      <c r="BJ569" s="309">
        <v>18.157640000000001</v>
      </c>
      <c r="BK569" s="309">
        <v>794510700</v>
      </c>
      <c r="BL569" s="309">
        <v>204916500</v>
      </c>
      <c r="BM569" s="309">
        <v>0.41466389999999997</v>
      </c>
      <c r="BN569" s="309">
        <v>0.21466479999999999</v>
      </c>
      <c r="BO569" s="309">
        <v>0.22217419999999999</v>
      </c>
      <c r="BP569" s="309">
        <v>0.14346120000000001</v>
      </c>
      <c r="BQ569" s="309">
        <v>7.6349879999999994E-6</v>
      </c>
      <c r="BR569" s="309">
        <v>5.0283469999999999E-3</v>
      </c>
      <c r="BS569" s="136">
        <v>12.9175896644592</v>
      </c>
      <c r="BT569" s="136">
        <v>5.1277022361755398</v>
      </c>
      <c r="BU569" s="136">
        <v>1.1496165340455901E-3</v>
      </c>
      <c r="BV569" s="136">
        <v>4.9831621969739599E-3</v>
      </c>
      <c r="BW569" s="136">
        <v>5.1144467045863501E-3</v>
      </c>
      <c r="BX569" s="136">
        <v>77.009138253275694</v>
      </c>
      <c r="BY569" s="136">
        <v>4189.6339109949904</v>
      </c>
      <c r="BZ569" s="136">
        <v>5.1951949898530102E-2</v>
      </c>
      <c r="CA569" s="136">
        <v>7.2027034203569096E-4</v>
      </c>
      <c r="CB569" s="136">
        <v>26071.0272225724</v>
      </c>
      <c r="CC569" s="136">
        <v>3585.8845628990698</v>
      </c>
      <c r="CD569" s="136">
        <v>1023.80025730999</v>
      </c>
      <c r="CE569" s="136">
        <v>0</v>
      </c>
      <c r="CF569" s="136">
        <v>25.99925</v>
      </c>
      <c r="CG569" s="136">
        <v>108.727281</v>
      </c>
      <c r="CH569" s="136">
        <v>26.1</v>
      </c>
      <c r="CI569" s="136">
        <v>26.5179310344828</v>
      </c>
      <c r="CJ569" s="136">
        <v>26.329639889196699</v>
      </c>
      <c r="CK569" s="136">
        <v>0.1512</v>
      </c>
      <c r="CL569" s="136">
        <v>18.216000000000001</v>
      </c>
      <c r="CM569" s="136">
        <v>51.476400000000098</v>
      </c>
      <c r="CN569" s="136">
        <v>247.96527800000001</v>
      </c>
      <c r="CO569" s="136">
        <v>28031.219713999999</v>
      </c>
      <c r="CP569" s="136">
        <v>67921.649155999999</v>
      </c>
      <c r="CQ569" s="136">
        <v>82</v>
      </c>
      <c r="CR569" s="136">
        <v>80.820689655172401</v>
      </c>
      <c r="CS569" s="136">
        <v>80.293628808864298</v>
      </c>
      <c r="CT569" s="136">
        <v>1008.5</v>
      </c>
      <c r="CU569" s="136">
        <v>1004.29103448276</v>
      </c>
      <c r="CV569" s="136">
        <v>1004.93573407202</v>
      </c>
      <c r="CW569" s="136">
        <v>1.8</v>
      </c>
      <c r="CX569" s="136">
        <v>1.5413793103448299</v>
      </c>
      <c r="CY569" s="136">
        <v>1.65013850415512</v>
      </c>
      <c r="CZ569" s="136">
        <v>277</v>
      </c>
      <c r="DA569" s="136">
        <v>144.48965517241399</v>
      </c>
      <c r="DB569" s="136">
        <v>124.68144044321301</v>
      </c>
      <c r="DC569" s="136">
        <v>49.725000000000001</v>
      </c>
      <c r="DD569" s="136">
        <v>3605.35</v>
      </c>
      <c r="DE569" s="136">
        <v>8855.4249999999993</v>
      </c>
      <c r="DF569" s="136">
        <v>360.45</v>
      </c>
      <c r="DG569" s="136">
        <v>28226.375</v>
      </c>
      <c r="DH569" s="136">
        <v>69810.3</v>
      </c>
      <c r="DI569" s="136">
        <v>460.625</v>
      </c>
      <c r="DJ569" s="136">
        <v>65987.25</v>
      </c>
      <c r="DK569" s="136">
        <v>162787.15</v>
      </c>
      <c r="DL569" s="136">
        <v>431</v>
      </c>
      <c r="DM569" s="136">
        <v>60166.324999999997</v>
      </c>
      <c r="DN569" s="136">
        <v>149413.375</v>
      </c>
      <c r="DO569" s="136">
        <v>27.152999999999999</v>
      </c>
      <c r="DP569" s="136">
        <v>1821.8720000000001</v>
      </c>
      <c r="DQ569" s="136">
        <v>4494.3609999999999</v>
      </c>
      <c r="DR569" s="136">
        <v>1.0229999999999999</v>
      </c>
      <c r="DS569" s="136">
        <v>56.268999999999998</v>
      </c>
      <c r="DT569" s="136">
        <v>138.666</v>
      </c>
      <c r="DU569" s="136">
        <v>5.35</v>
      </c>
      <c r="DV569" s="136">
        <v>293.52499999999998</v>
      </c>
      <c r="DW569" s="136">
        <v>722.55</v>
      </c>
      <c r="DX569" s="136">
        <v>0</v>
      </c>
      <c r="DY569" s="136">
        <v>3788.95</v>
      </c>
      <c r="DZ569" s="136">
        <v>7618.9</v>
      </c>
      <c r="EA569" s="136">
        <v>182.6</v>
      </c>
      <c r="EB569" s="136">
        <v>9699.2000000000007</v>
      </c>
      <c r="EC569" s="136">
        <v>25705.45</v>
      </c>
    </row>
    <row r="570" spans="1:133" ht="20.25" customHeight="1">
      <c r="A570" s="25">
        <v>40628</v>
      </c>
      <c r="B570" s="26" t="s">
        <v>411</v>
      </c>
      <c r="C570" s="27">
        <v>2</v>
      </c>
      <c r="D570" s="31">
        <v>-3.3725849999999999</v>
      </c>
      <c r="E570" s="47">
        <v>-60.284542000000002</v>
      </c>
      <c r="F570" s="11" t="s">
        <v>16</v>
      </c>
      <c r="G570" s="13">
        <v>13</v>
      </c>
      <c r="H570" s="11" t="s">
        <v>21</v>
      </c>
      <c r="I570" s="12" t="s">
        <v>692</v>
      </c>
      <c r="J570" s="12" t="s">
        <v>1930</v>
      </c>
      <c r="K570" s="24" t="s">
        <v>651</v>
      </c>
      <c r="L570" s="136">
        <v>0</v>
      </c>
      <c r="M570" s="28">
        <v>5.6</v>
      </c>
      <c r="N570" s="28">
        <v>1.4</v>
      </c>
      <c r="O570" s="28">
        <v>28.9</v>
      </c>
      <c r="P570" s="28">
        <v>82</v>
      </c>
      <c r="Q570" s="28">
        <v>5.26</v>
      </c>
      <c r="R570" s="205">
        <v>72.650000000000006</v>
      </c>
      <c r="S570" s="205">
        <v>5.6</v>
      </c>
      <c r="T570" s="205">
        <v>8.4</v>
      </c>
      <c r="U570" s="205">
        <v>1.95</v>
      </c>
      <c r="V570" s="21" t="s">
        <v>15</v>
      </c>
      <c r="W570" s="20" t="s">
        <v>15</v>
      </c>
      <c r="X570" s="28">
        <v>0.65</v>
      </c>
      <c r="Y570" s="28">
        <v>11.9</v>
      </c>
      <c r="Z570" s="28">
        <v>6</v>
      </c>
      <c r="AA570" s="28">
        <v>4.57</v>
      </c>
      <c r="AB570" s="28">
        <v>7.49</v>
      </c>
      <c r="AC570" s="28">
        <v>40.97</v>
      </c>
      <c r="AD570" s="28">
        <v>0.05</v>
      </c>
      <c r="AE570" s="178" t="s">
        <v>1900</v>
      </c>
      <c r="AF570" s="28">
        <v>2.12</v>
      </c>
      <c r="AG570" s="28" t="s">
        <v>1900</v>
      </c>
      <c r="AH570" s="28">
        <v>3.69</v>
      </c>
      <c r="AI570" s="205">
        <v>12.09</v>
      </c>
      <c r="AJ570" s="28">
        <v>1.57</v>
      </c>
      <c r="AK570" s="28">
        <v>2.44</v>
      </c>
      <c r="AL570" s="28">
        <v>1.33</v>
      </c>
      <c r="AM570" s="29" t="s">
        <v>15</v>
      </c>
      <c r="AN570" s="29" t="s">
        <v>15</v>
      </c>
      <c r="AO570" s="29" t="s">
        <v>15</v>
      </c>
      <c r="AP570" s="29" t="s">
        <v>15</v>
      </c>
      <c r="AQ570" s="29" t="s">
        <v>15</v>
      </c>
      <c r="AR570" s="261" t="str">
        <f t="shared" si="163"/>
        <v>NaN</v>
      </c>
      <c r="AS570" s="21" t="s">
        <v>15</v>
      </c>
      <c r="AT570" s="200" t="s">
        <v>15</v>
      </c>
      <c r="AU570" s="200" t="s">
        <v>15</v>
      </c>
      <c r="AV570" s="200" t="s">
        <v>15</v>
      </c>
      <c r="AW570" s="204" t="str">
        <f t="shared" si="164"/>
        <v>NaN</v>
      </c>
      <c r="AX570" s="28">
        <v>0.15</v>
      </c>
      <c r="AY570" s="28">
        <v>0.27</v>
      </c>
      <c r="AZ570" s="217">
        <f t="shared" si="165"/>
        <v>4.0797032190680774E-2</v>
      </c>
      <c r="BA570" s="198" t="s">
        <v>1895</v>
      </c>
      <c r="BB570" s="248" t="s">
        <v>1907</v>
      </c>
      <c r="BC570" s="28">
        <v>0.32</v>
      </c>
      <c r="BD570" s="206">
        <f t="shared" si="166"/>
        <v>9.3193302667893288E-2</v>
      </c>
      <c r="BE570" s="28">
        <v>124.41</v>
      </c>
      <c r="BF570" s="206">
        <f t="shared" si="167"/>
        <v>37.558963361856989</v>
      </c>
      <c r="BG570" s="217" t="s">
        <v>15</v>
      </c>
      <c r="BH570" s="21" t="s">
        <v>15</v>
      </c>
      <c r="BI570" s="29" t="s">
        <v>15</v>
      </c>
      <c r="BJ570" s="309">
        <v>18.157640000000001</v>
      </c>
      <c r="BK570" s="309">
        <v>794510700</v>
      </c>
      <c r="BL570" s="309">
        <v>204916500</v>
      </c>
      <c r="BM570" s="309">
        <v>0.41466389999999997</v>
      </c>
      <c r="BN570" s="309">
        <v>0.21466479999999999</v>
      </c>
      <c r="BO570" s="309">
        <v>0.22217419999999999</v>
      </c>
      <c r="BP570" s="309">
        <v>0.14346120000000001</v>
      </c>
      <c r="BQ570" s="309">
        <v>7.6349879999999994E-6</v>
      </c>
      <c r="BR570" s="309">
        <v>5.0283469999999999E-3</v>
      </c>
      <c r="BS570" s="136">
        <v>12.9175896644592</v>
      </c>
      <c r="BT570" s="136">
        <v>5.1277022361755398</v>
      </c>
      <c r="BU570" s="136">
        <v>1.1496165340455901E-3</v>
      </c>
      <c r="BV570" s="136">
        <v>4.9831621969739599E-3</v>
      </c>
      <c r="BW570" s="136">
        <v>5.1144467045863501E-3</v>
      </c>
      <c r="BX570" s="136">
        <v>77.009138253275694</v>
      </c>
      <c r="BY570" s="136">
        <v>4189.6339109949904</v>
      </c>
      <c r="BZ570" s="136">
        <v>5.1951949898530102E-2</v>
      </c>
      <c r="CA570" s="136">
        <v>7.2027034203569096E-4</v>
      </c>
      <c r="CB570" s="136">
        <v>26071.0272225724</v>
      </c>
      <c r="CC570" s="136">
        <v>3585.8845628990698</v>
      </c>
      <c r="CD570" s="136">
        <v>1023.80025730999</v>
      </c>
      <c r="CE570" s="136">
        <v>0</v>
      </c>
      <c r="CF570" s="136">
        <v>25.99925</v>
      </c>
      <c r="CG570" s="136">
        <v>108.727281</v>
      </c>
      <c r="CH570" s="136">
        <v>26.1</v>
      </c>
      <c r="CI570" s="136">
        <v>26.5179310344828</v>
      </c>
      <c r="CJ570" s="136">
        <v>26.329639889196699</v>
      </c>
      <c r="CK570" s="136">
        <v>0.1512</v>
      </c>
      <c r="CL570" s="136">
        <v>18.216000000000001</v>
      </c>
      <c r="CM570" s="136">
        <v>51.476400000000098</v>
      </c>
      <c r="CN570" s="136">
        <v>247.96527800000001</v>
      </c>
      <c r="CO570" s="136">
        <v>28031.219713999999</v>
      </c>
      <c r="CP570" s="136">
        <v>67921.649155999999</v>
      </c>
      <c r="CQ570" s="136">
        <v>82</v>
      </c>
      <c r="CR570" s="136">
        <v>80.820689655172401</v>
      </c>
      <c r="CS570" s="136">
        <v>80.293628808864298</v>
      </c>
      <c r="CT570" s="136">
        <v>1008.5</v>
      </c>
      <c r="CU570" s="136">
        <v>1004.29103448276</v>
      </c>
      <c r="CV570" s="136">
        <v>1004.93573407202</v>
      </c>
      <c r="CW570" s="136">
        <v>1.8</v>
      </c>
      <c r="CX570" s="136">
        <v>1.5413793103448299</v>
      </c>
      <c r="CY570" s="136">
        <v>1.65013850415512</v>
      </c>
      <c r="CZ570" s="136">
        <v>277</v>
      </c>
      <c r="DA570" s="136">
        <v>144.48965517241399</v>
      </c>
      <c r="DB570" s="136">
        <v>124.68144044321301</v>
      </c>
      <c r="DC570" s="136">
        <v>49.725000000000001</v>
      </c>
      <c r="DD570" s="136">
        <v>3605.35</v>
      </c>
      <c r="DE570" s="136">
        <v>8855.4249999999993</v>
      </c>
      <c r="DF570" s="136">
        <v>360.45</v>
      </c>
      <c r="DG570" s="136">
        <v>28226.375</v>
      </c>
      <c r="DH570" s="136">
        <v>69810.3</v>
      </c>
      <c r="DI570" s="136">
        <v>460.625</v>
      </c>
      <c r="DJ570" s="136">
        <v>65987.25</v>
      </c>
      <c r="DK570" s="136">
        <v>162787.15</v>
      </c>
      <c r="DL570" s="136">
        <v>431</v>
      </c>
      <c r="DM570" s="136">
        <v>60166.324999999997</v>
      </c>
      <c r="DN570" s="136">
        <v>149413.375</v>
      </c>
      <c r="DO570" s="136">
        <v>27.152999999999999</v>
      </c>
      <c r="DP570" s="136">
        <v>1821.8720000000001</v>
      </c>
      <c r="DQ570" s="136">
        <v>4494.3609999999999</v>
      </c>
      <c r="DR570" s="136">
        <v>1.0229999999999999</v>
      </c>
      <c r="DS570" s="136">
        <v>56.268999999999998</v>
      </c>
      <c r="DT570" s="136">
        <v>138.666</v>
      </c>
      <c r="DU570" s="136">
        <v>5.35</v>
      </c>
      <c r="DV570" s="136">
        <v>293.52499999999998</v>
      </c>
      <c r="DW570" s="136">
        <v>722.55</v>
      </c>
      <c r="DX570" s="136">
        <v>0</v>
      </c>
      <c r="DY570" s="136">
        <v>3788.95</v>
      </c>
      <c r="DZ570" s="136">
        <v>7618.9</v>
      </c>
      <c r="EA570" s="136">
        <v>182.6</v>
      </c>
      <c r="EB570" s="136">
        <v>9699.2000000000007</v>
      </c>
      <c r="EC570" s="136">
        <v>25705.45</v>
      </c>
    </row>
    <row r="571" spans="1:133" ht="20.25" customHeight="1">
      <c r="A571" s="25">
        <v>40628</v>
      </c>
      <c r="B571" s="26" t="s">
        <v>78</v>
      </c>
      <c r="C571" s="27">
        <v>2</v>
      </c>
      <c r="D571" s="31">
        <v>-3.3636050000000002</v>
      </c>
      <c r="E571" s="47">
        <v>-60.297370999999998</v>
      </c>
      <c r="F571" s="11" t="s">
        <v>16</v>
      </c>
      <c r="G571" s="13">
        <v>10</v>
      </c>
      <c r="H571" s="11" t="s">
        <v>19</v>
      </c>
      <c r="I571" s="12" t="s">
        <v>681</v>
      </c>
      <c r="J571" s="12" t="s">
        <v>1930</v>
      </c>
      <c r="K571" s="24" t="s">
        <v>651</v>
      </c>
      <c r="L571" s="136">
        <v>0</v>
      </c>
      <c r="M571" s="28">
        <v>5.2</v>
      </c>
      <c r="N571" s="28">
        <v>1.44</v>
      </c>
      <c r="O571" s="28">
        <v>28.86</v>
      </c>
      <c r="P571" s="28">
        <v>83</v>
      </c>
      <c r="Q571" s="28">
        <v>3.11</v>
      </c>
      <c r="R571" s="205">
        <v>24.1875</v>
      </c>
      <c r="S571" s="205">
        <v>1.865</v>
      </c>
      <c r="T571" s="205" t="s">
        <v>15</v>
      </c>
      <c r="U571" s="205" t="s">
        <v>15</v>
      </c>
      <c r="V571" s="21" t="s">
        <v>15</v>
      </c>
      <c r="W571" s="28">
        <v>8.5500000000000007</v>
      </c>
      <c r="X571" s="28">
        <v>1.31</v>
      </c>
      <c r="Y571" s="28">
        <v>7.17</v>
      </c>
      <c r="Z571" s="28">
        <v>10</v>
      </c>
      <c r="AA571" s="28">
        <v>8.75</v>
      </c>
      <c r="AB571" s="28">
        <v>7.47</v>
      </c>
      <c r="AC571" s="28">
        <v>42.92</v>
      </c>
      <c r="AD571" s="28">
        <v>0.05</v>
      </c>
      <c r="AE571" s="178" t="s">
        <v>1900</v>
      </c>
      <c r="AF571" s="28">
        <v>2.34</v>
      </c>
      <c r="AG571" s="28" t="s">
        <v>1900</v>
      </c>
      <c r="AH571" s="28">
        <v>3.5</v>
      </c>
      <c r="AI571" s="205">
        <v>10.81</v>
      </c>
      <c r="AJ571" s="28">
        <v>1.6</v>
      </c>
      <c r="AK571" s="28">
        <v>2.81</v>
      </c>
      <c r="AL571" s="28">
        <v>1.55</v>
      </c>
      <c r="AM571" s="29" t="s">
        <v>15</v>
      </c>
      <c r="AN571" s="29" t="s">
        <v>15</v>
      </c>
      <c r="AO571" s="244">
        <v>8.0918182175467805</v>
      </c>
      <c r="AP571" s="244">
        <v>3.3917339855983299</v>
      </c>
      <c r="AQ571" s="217">
        <f t="shared" ref="AQ571" si="173">AO571+AP571</f>
        <v>11.483552203145111</v>
      </c>
      <c r="AR571" s="261">
        <f t="shared" si="163"/>
        <v>0.70464417929241407</v>
      </c>
      <c r="AS571" s="21" t="s">
        <v>15</v>
      </c>
      <c r="AT571" s="199" t="s">
        <v>15</v>
      </c>
      <c r="AU571" s="199" t="s">
        <v>15</v>
      </c>
      <c r="AV571" s="199" t="s">
        <v>15</v>
      </c>
      <c r="AW571" s="204" t="str">
        <f t="shared" si="164"/>
        <v>NaN</v>
      </c>
      <c r="AX571" s="28">
        <v>0.7</v>
      </c>
      <c r="AY571" s="28">
        <v>0.14000000000000001</v>
      </c>
      <c r="AZ571" s="217">
        <f t="shared" si="165"/>
        <v>2.1154016691464102E-2</v>
      </c>
      <c r="BA571" s="28">
        <v>0.56999999999999995</v>
      </c>
      <c r="BB571" s="248">
        <f t="shared" si="159"/>
        <v>0.15645099601593626</v>
      </c>
      <c r="BC571" s="28">
        <v>0.2</v>
      </c>
      <c r="BD571" s="206">
        <f t="shared" si="166"/>
        <v>5.8245814167433303E-2</v>
      </c>
      <c r="BE571" s="28">
        <v>111.51</v>
      </c>
      <c r="BF571" s="206">
        <f t="shared" si="167"/>
        <v>33.664496459132494</v>
      </c>
      <c r="BG571" s="217" t="s">
        <v>15</v>
      </c>
      <c r="BH571" s="21" t="s">
        <v>15</v>
      </c>
      <c r="BI571" s="29" t="s">
        <v>15</v>
      </c>
      <c r="BJ571" s="309">
        <v>18.157640000000001</v>
      </c>
      <c r="BK571" s="309">
        <v>794510700</v>
      </c>
      <c r="BL571" s="309">
        <v>204916500</v>
      </c>
      <c r="BM571" s="309">
        <v>0.41466389999999997</v>
      </c>
      <c r="BN571" s="309">
        <v>0.21466479999999999</v>
      </c>
      <c r="BO571" s="309">
        <v>0.22217419999999999</v>
      </c>
      <c r="BP571" s="309">
        <v>0.14346120000000001</v>
      </c>
      <c r="BQ571" s="309">
        <v>7.6349879999999994E-6</v>
      </c>
      <c r="BR571" s="309">
        <v>5.0283469999999999E-3</v>
      </c>
      <c r="BS571" s="136">
        <v>12.3979089260101</v>
      </c>
      <c r="BT571" s="136">
        <v>5.5891640186309797</v>
      </c>
      <c r="BU571" s="136">
        <v>-3.6169408704154202E-3</v>
      </c>
      <c r="BV571" s="136">
        <v>-1.3704426019103301E-3</v>
      </c>
      <c r="BW571" s="136">
        <v>4.04606014490128E-3</v>
      </c>
      <c r="BX571" s="136">
        <v>20.751472359798601</v>
      </c>
      <c r="BY571" s="136">
        <v>5598.8883877444296</v>
      </c>
      <c r="BZ571" s="136">
        <v>3.3835442452352198E-2</v>
      </c>
      <c r="CA571" s="136">
        <v>5.21036552599671E-4</v>
      </c>
      <c r="CB571" s="136">
        <v>21004.407834841699</v>
      </c>
      <c r="CC571" s="136">
        <v>6543.9579030825698</v>
      </c>
      <c r="CD571" s="136">
        <v>1505.9549397840201</v>
      </c>
      <c r="CE571" s="136">
        <v>0</v>
      </c>
      <c r="CF571" s="136">
        <v>25.99925</v>
      </c>
      <c r="CG571" s="136">
        <v>108.727281</v>
      </c>
      <c r="CH571" s="136">
        <v>23.4</v>
      </c>
      <c r="CI571" s="136">
        <v>26.553793103448299</v>
      </c>
      <c r="CJ571" s="136">
        <v>26.317728531855899</v>
      </c>
      <c r="CK571" s="136">
        <v>0.19800000000000001</v>
      </c>
      <c r="CL571" s="136">
        <v>17.6724</v>
      </c>
      <c r="CM571" s="136">
        <v>51.706800000000101</v>
      </c>
      <c r="CN571" s="136">
        <v>0</v>
      </c>
      <c r="CO571" s="136">
        <v>28142.619158000001</v>
      </c>
      <c r="CP571" s="136">
        <v>67338.787490000002</v>
      </c>
      <c r="CQ571" s="136">
        <v>94</v>
      </c>
      <c r="CR571" s="136">
        <v>80.710344827586198</v>
      </c>
      <c r="CS571" s="136">
        <v>80.304709141274202</v>
      </c>
      <c r="CT571" s="136">
        <v>1004.9</v>
      </c>
      <c r="CU571" s="136">
        <v>1004.21517241379</v>
      </c>
      <c r="CV571" s="136">
        <v>1004.92908587258</v>
      </c>
      <c r="CW571" s="136">
        <v>1.4</v>
      </c>
      <c r="CX571" s="136">
        <v>1.4944827586206899</v>
      </c>
      <c r="CY571" s="136">
        <v>1.65318559556787</v>
      </c>
      <c r="CZ571" s="136">
        <v>354</v>
      </c>
      <c r="DA571" s="136">
        <v>135.25517241379299</v>
      </c>
      <c r="DB571" s="136">
        <v>124.36011080332401</v>
      </c>
      <c r="DC571" s="136">
        <v>0</v>
      </c>
      <c r="DD571" s="136">
        <v>3683.625</v>
      </c>
      <c r="DE571" s="136">
        <v>8869.5499999999993</v>
      </c>
      <c r="DF571" s="136">
        <v>0</v>
      </c>
      <c r="DG571" s="136">
        <v>28809.85</v>
      </c>
      <c r="DH571" s="136">
        <v>69882.324999999997</v>
      </c>
      <c r="DI571" s="136">
        <v>453.65</v>
      </c>
      <c r="DJ571" s="136">
        <v>65906.95</v>
      </c>
      <c r="DK571" s="136">
        <v>162729.42499999999</v>
      </c>
      <c r="DL571" s="136">
        <v>414.97500000000002</v>
      </c>
      <c r="DM571" s="136">
        <v>60102.175000000003</v>
      </c>
      <c r="DN571" s="136">
        <v>149323.85</v>
      </c>
      <c r="DO571" s="136">
        <v>0</v>
      </c>
      <c r="DP571" s="136">
        <v>1844.9059999999999</v>
      </c>
      <c r="DQ571" s="136">
        <v>4493.0870000000004</v>
      </c>
      <c r="DR571" s="136">
        <v>0</v>
      </c>
      <c r="DS571" s="136">
        <v>56.607999999999997</v>
      </c>
      <c r="DT571" s="136">
        <v>138.416</v>
      </c>
      <c r="DU571" s="136">
        <v>0</v>
      </c>
      <c r="DV571" s="136">
        <v>295.125</v>
      </c>
      <c r="DW571" s="136">
        <v>721.1</v>
      </c>
      <c r="DX571" s="136">
        <v>0</v>
      </c>
      <c r="DY571" s="136">
        <v>3803.2</v>
      </c>
      <c r="DZ571" s="136">
        <v>7620.6750000000002</v>
      </c>
      <c r="EA571" s="136">
        <v>0</v>
      </c>
      <c r="EB571" s="136">
        <v>9926.85</v>
      </c>
      <c r="EC571" s="136">
        <v>25720.325000000001</v>
      </c>
    </row>
    <row r="572" spans="1:133" ht="20.25" customHeight="1">
      <c r="A572" s="17">
        <v>40628</v>
      </c>
      <c r="B572" s="18" t="s">
        <v>78</v>
      </c>
      <c r="C572" s="19">
        <v>2</v>
      </c>
      <c r="D572" s="31">
        <v>-3.3636050000000002</v>
      </c>
      <c r="E572" s="32">
        <v>-60.297370999999998</v>
      </c>
      <c r="F572" s="11" t="s">
        <v>16</v>
      </c>
      <c r="G572" s="13">
        <v>10</v>
      </c>
      <c r="H572" s="11" t="s">
        <v>19</v>
      </c>
      <c r="I572" s="12" t="s">
        <v>682</v>
      </c>
      <c r="J572" s="12" t="s">
        <v>1930</v>
      </c>
      <c r="K572" s="16" t="s">
        <v>651</v>
      </c>
      <c r="L572" s="136">
        <v>0</v>
      </c>
      <c r="M572" s="20">
        <v>5.2</v>
      </c>
      <c r="N572" s="20">
        <v>1.44</v>
      </c>
      <c r="O572" s="20">
        <v>28.85</v>
      </c>
      <c r="P572" s="20">
        <v>83</v>
      </c>
      <c r="Q572" s="20">
        <v>4.32</v>
      </c>
      <c r="R572" s="204">
        <v>20.033333333333335</v>
      </c>
      <c r="S572" s="204">
        <v>1.5466666666666666</v>
      </c>
      <c r="T572" s="205" t="s">
        <v>15</v>
      </c>
      <c r="U572" s="205" t="s">
        <v>15</v>
      </c>
      <c r="V572" s="21" t="s">
        <v>15</v>
      </c>
      <c r="W572" s="20">
        <v>8.64</v>
      </c>
      <c r="X572" s="20">
        <v>2.17</v>
      </c>
      <c r="Y572" s="20">
        <v>7.63</v>
      </c>
      <c r="Z572" s="20">
        <v>13.33</v>
      </c>
      <c r="AA572" s="20">
        <v>12</v>
      </c>
      <c r="AB572" s="20">
        <v>7.35</v>
      </c>
      <c r="AC572" s="20">
        <v>42.8</v>
      </c>
      <c r="AD572" s="20">
        <v>0.04</v>
      </c>
      <c r="AE572" s="178" t="s">
        <v>1900</v>
      </c>
      <c r="AF572" s="20">
        <v>2.4500000000000002</v>
      </c>
      <c r="AG572" s="28" t="s">
        <v>1900</v>
      </c>
      <c r="AH572" s="20">
        <v>0.01</v>
      </c>
      <c r="AI572" s="204">
        <v>11.86</v>
      </c>
      <c r="AJ572" s="20">
        <v>1.6</v>
      </c>
      <c r="AK572" s="20">
        <v>2.81</v>
      </c>
      <c r="AL572" s="20">
        <v>1.56</v>
      </c>
      <c r="AM572" s="21" t="s">
        <v>15</v>
      </c>
      <c r="AN572" s="21" t="s">
        <v>15</v>
      </c>
      <c r="AO572" s="29" t="s">
        <v>15</v>
      </c>
      <c r="AP572" s="29" t="s">
        <v>15</v>
      </c>
      <c r="AQ572" s="21" t="s">
        <v>15</v>
      </c>
      <c r="AR572" s="261" t="str">
        <f t="shared" si="163"/>
        <v>NaN</v>
      </c>
      <c r="AS572" s="21" t="s">
        <v>15</v>
      </c>
      <c r="AT572" s="199" t="s">
        <v>15</v>
      </c>
      <c r="AU572" s="199" t="s">
        <v>15</v>
      </c>
      <c r="AV572" s="199" t="s">
        <v>15</v>
      </c>
      <c r="AW572" s="204" t="str">
        <f t="shared" si="164"/>
        <v>NaN</v>
      </c>
      <c r="AX572" s="20">
        <v>0.46</v>
      </c>
      <c r="AY572" s="20">
        <v>0.18</v>
      </c>
      <c r="AZ572" s="217">
        <f t="shared" si="165"/>
        <v>2.7198021460453845E-2</v>
      </c>
      <c r="BA572" s="20">
        <v>0.28000000000000003</v>
      </c>
      <c r="BB572" s="248">
        <f t="shared" si="159"/>
        <v>7.6853120849933607E-2</v>
      </c>
      <c r="BC572" s="20">
        <v>0.26</v>
      </c>
      <c r="BD572" s="206">
        <f t="shared" si="166"/>
        <v>7.5719558417663299E-2</v>
      </c>
      <c r="BE572" s="20">
        <v>114.34</v>
      </c>
      <c r="BF572" s="206">
        <f t="shared" si="167"/>
        <v>34.518864004458869</v>
      </c>
      <c r="BG572" s="217" t="s">
        <v>15</v>
      </c>
      <c r="BH572" s="21" t="s">
        <v>15</v>
      </c>
      <c r="BI572" s="29" t="s">
        <v>15</v>
      </c>
      <c r="BJ572" s="309">
        <v>18.157640000000001</v>
      </c>
      <c r="BK572" s="309">
        <v>794510700</v>
      </c>
      <c r="BL572" s="309">
        <v>204916500</v>
      </c>
      <c r="BM572" s="309">
        <v>0.41466389999999997</v>
      </c>
      <c r="BN572" s="309">
        <v>0.21466479999999999</v>
      </c>
      <c r="BO572" s="309">
        <v>0.22217419999999999</v>
      </c>
      <c r="BP572" s="309">
        <v>0.14346120000000001</v>
      </c>
      <c r="BQ572" s="309">
        <v>7.6349879999999994E-6</v>
      </c>
      <c r="BR572" s="309">
        <v>5.0283469999999999E-3</v>
      </c>
      <c r="BS572" s="136">
        <v>12.3979089260101</v>
      </c>
      <c r="BT572" s="136">
        <v>5.5891640186309797</v>
      </c>
      <c r="BU572" s="136">
        <v>-3.6169408704154202E-3</v>
      </c>
      <c r="BV572" s="136">
        <v>-1.3704426019103301E-3</v>
      </c>
      <c r="BW572" s="136">
        <v>4.04606014490128E-3</v>
      </c>
      <c r="BX572" s="136">
        <v>20.751472359798601</v>
      </c>
      <c r="BY572" s="136">
        <v>5598.8883877444296</v>
      </c>
      <c r="BZ572" s="136">
        <v>3.3835442452352198E-2</v>
      </c>
      <c r="CA572" s="136">
        <v>5.21036552599671E-4</v>
      </c>
      <c r="CB572" s="136">
        <v>21004.407834841699</v>
      </c>
      <c r="CC572" s="136">
        <v>6543.9579030825698</v>
      </c>
      <c r="CD572" s="136">
        <v>1505.9549397840201</v>
      </c>
      <c r="CE572" s="136">
        <v>0</v>
      </c>
      <c r="CF572" s="136">
        <v>25.99925</v>
      </c>
      <c r="CG572" s="136">
        <v>108.727281</v>
      </c>
      <c r="CH572" s="136">
        <v>23.4</v>
      </c>
      <c r="CI572" s="136">
        <v>26.553793103448299</v>
      </c>
      <c r="CJ572" s="136">
        <v>26.317728531855899</v>
      </c>
      <c r="CK572" s="136">
        <v>0.19800000000000001</v>
      </c>
      <c r="CL572" s="136">
        <v>17.6724</v>
      </c>
      <c r="CM572" s="136">
        <v>51.706800000000101</v>
      </c>
      <c r="CN572" s="136">
        <v>0</v>
      </c>
      <c r="CO572" s="136">
        <v>28142.619158000001</v>
      </c>
      <c r="CP572" s="136">
        <v>67338.787490000002</v>
      </c>
      <c r="CQ572" s="136">
        <v>94</v>
      </c>
      <c r="CR572" s="136">
        <v>80.710344827586198</v>
      </c>
      <c r="CS572" s="136">
        <v>80.304709141274202</v>
      </c>
      <c r="CT572" s="136">
        <v>1004.9</v>
      </c>
      <c r="CU572" s="136">
        <v>1004.21517241379</v>
      </c>
      <c r="CV572" s="136">
        <v>1004.92908587258</v>
      </c>
      <c r="CW572" s="136">
        <v>1.4</v>
      </c>
      <c r="CX572" s="136">
        <v>1.4944827586206899</v>
      </c>
      <c r="CY572" s="136">
        <v>1.65318559556787</v>
      </c>
      <c r="CZ572" s="136">
        <v>354</v>
      </c>
      <c r="DA572" s="136">
        <v>135.25517241379299</v>
      </c>
      <c r="DB572" s="136">
        <v>124.36011080332401</v>
      </c>
      <c r="DC572" s="136">
        <v>0</v>
      </c>
      <c r="DD572" s="136">
        <v>3683.625</v>
      </c>
      <c r="DE572" s="136">
        <v>8869.5499999999993</v>
      </c>
      <c r="DF572" s="136">
        <v>0</v>
      </c>
      <c r="DG572" s="136">
        <v>28809.85</v>
      </c>
      <c r="DH572" s="136">
        <v>69882.324999999997</v>
      </c>
      <c r="DI572" s="136">
        <v>453.65</v>
      </c>
      <c r="DJ572" s="136">
        <v>65906.95</v>
      </c>
      <c r="DK572" s="136">
        <v>162729.42499999999</v>
      </c>
      <c r="DL572" s="136">
        <v>414.97500000000002</v>
      </c>
      <c r="DM572" s="136">
        <v>60102.175000000003</v>
      </c>
      <c r="DN572" s="136">
        <v>149323.85</v>
      </c>
      <c r="DO572" s="136">
        <v>0</v>
      </c>
      <c r="DP572" s="136">
        <v>1844.9059999999999</v>
      </c>
      <c r="DQ572" s="136">
        <v>4493.0870000000004</v>
      </c>
      <c r="DR572" s="136">
        <v>0</v>
      </c>
      <c r="DS572" s="136">
        <v>56.607999999999997</v>
      </c>
      <c r="DT572" s="136">
        <v>138.416</v>
      </c>
      <c r="DU572" s="136">
        <v>0</v>
      </c>
      <c r="DV572" s="136">
        <v>295.125</v>
      </c>
      <c r="DW572" s="136">
        <v>721.1</v>
      </c>
      <c r="DX572" s="136">
        <v>0</v>
      </c>
      <c r="DY572" s="136">
        <v>3803.2</v>
      </c>
      <c r="DZ572" s="136">
        <v>7620.6750000000002</v>
      </c>
      <c r="EA572" s="136">
        <v>0</v>
      </c>
      <c r="EB572" s="136">
        <v>9926.85</v>
      </c>
      <c r="EC572" s="136">
        <v>25720.325000000001</v>
      </c>
    </row>
    <row r="573" spans="1:133" ht="20.25" customHeight="1">
      <c r="A573" s="17">
        <v>40628</v>
      </c>
      <c r="B573" s="18" t="s">
        <v>78</v>
      </c>
      <c r="C573" s="19">
        <v>2</v>
      </c>
      <c r="D573" s="31">
        <v>-3.3636050000000002</v>
      </c>
      <c r="E573" s="32">
        <v>-60.297370999999998</v>
      </c>
      <c r="F573" s="11" t="s">
        <v>16</v>
      </c>
      <c r="G573" s="13">
        <v>10</v>
      </c>
      <c r="H573" s="11" t="s">
        <v>19</v>
      </c>
      <c r="I573" s="12" t="s">
        <v>680</v>
      </c>
      <c r="J573" s="12" t="s">
        <v>1930</v>
      </c>
      <c r="K573" s="16" t="s">
        <v>651</v>
      </c>
      <c r="L573" s="136">
        <v>1</v>
      </c>
      <c r="M573" s="20">
        <v>5.2</v>
      </c>
      <c r="N573" s="20">
        <v>1.44</v>
      </c>
      <c r="O573" s="20">
        <v>28.87</v>
      </c>
      <c r="P573" s="20">
        <v>83</v>
      </c>
      <c r="Q573" s="20">
        <v>0.51</v>
      </c>
      <c r="R573" s="204">
        <v>27.271428571428569</v>
      </c>
      <c r="S573" s="204">
        <v>2.1042857142857141</v>
      </c>
      <c r="T573" s="205" t="s">
        <v>15</v>
      </c>
      <c r="U573" s="205" t="s">
        <v>15</v>
      </c>
      <c r="V573" s="21" t="s">
        <v>15</v>
      </c>
      <c r="W573" s="20">
        <v>8.51</v>
      </c>
      <c r="X573" s="20">
        <v>0.94</v>
      </c>
      <c r="Y573" s="20">
        <v>4.57</v>
      </c>
      <c r="Z573" s="20">
        <v>6.86</v>
      </c>
      <c r="AA573" s="20">
        <v>6</v>
      </c>
      <c r="AB573" s="20">
        <v>7.51</v>
      </c>
      <c r="AC573" s="20">
        <v>42.8</v>
      </c>
      <c r="AD573" s="20">
        <v>0.04</v>
      </c>
      <c r="AE573" s="178" t="s">
        <v>1900</v>
      </c>
      <c r="AF573" s="20">
        <v>2.4</v>
      </c>
      <c r="AG573" s="28" t="s">
        <v>1900</v>
      </c>
      <c r="AH573" s="20">
        <v>3.73</v>
      </c>
      <c r="AI573" s="204">
        <v>10.61</v>
      </c>
      <c r="AJ573" s="20">
        <v>1.46</v>
      </c>
      <c r="AK573" s="20">
        <v>2.82</v>
      </c>
      <c r="AL573" s="20">
        <v>1.55</v>
      </c>
      <c r="AM573" s="21" t="s">
        <v>15</v>
      </c>
      <c r="AN573" s="21" t="s">
        <v>15</v>
      </c>
      <c r="AO573" s="244">
        <v>3.46721550764076</v>
      </c>
      <c r="AP573" s="244">
        <v>1.0913827480529501</v>
      </c>
      <c r="AQ573" s="217">
        <f t="shared" ref="AQ573:AQ574" si="174">AO573+AP573</f>
        <v>4.5585982556937097</v>
      </c>
      <c r="AR573" s="261">
        <f t="shared" si="163"/>
        <v>0.76058808281914125</v>
      </c>
      <c r="AS573" s="21" t="s">
        <v>15</v>
      </c>
      <c r="AT573" s="199" t="s">
        <v>15</v>
      </c>
      <c r="AU573" s="199" t="s">
        <v>15</v>
      </c>
      <c r="AV573" s="199" t="s">
        <v>15</v>
      </c>
      <c r="AW573" s="204" t="str">
        <f t="shared" si="164"/>
        <v>NaN</v>
      </c>
      <c r="AX573" s="20">
        <v>0.26</v>
      </c>
      <c r="AY573" s="20">
        <v>0.14000000000000001</v>
      </c>
      <c r="AZ573" s="217">
        <f t="shared" si="165"/>
        <v>2.1154016691464102E-2</v>
      </c>
      <c r="BA573" s="20">
        <v>0.12</v>
      </c>
      <c r="BB573" s="248">
        <f t="shared" si="159"/>
        <v>3.2937051792828687E-2</v>
      </c>
      <c r="BC573" s="20">
        <v>0.17</v>
      </c>
      <c r="BD573" s="206">
        <f t="shared" si="166"/>
        <v>4.9508942042318323E-2</v>
      </c>
      <c r="BE573" s="20">
        <v>115.2</v>
      </c>
      <c r="BF573" s="206">
        <f t="shared" si="167"/>
        <v>34.778495131307167</v>
      </c>
      <c r="BG573" s="217" t="s">
        <v>15</v>
      </c>
      <c r="BH573" s="21" t="s">
        <v>15</v>
      </c>
      <c r="BI573" s="29" t="s">
        <v>15</v>
      </c>
      <c r="BJ573" s="309">
        <v>18.157640000000001</v>
      </c>
      <c r="BK573" s="309">
        <v>794510700</v>
      </c>
      <c r="BL573" s="309">
        <v>204916500</v>
      </c>
      <c r="BM573" s="309">
        <v>0.41466389999999997</v>
      </c>
      <c r="BN573" s="309">
        <v>0.21466479999999999</v>
      </c>
      <c r="BO573" s="309">
        <v>0.22217419999999999</v>
      </c>
      <c r="BP573" s="309">
        <v>0.14346120000000001</v>
      </c>
      <c r="BQ573" s="309">
        <v>7.6349879999999994E-6</v>
      </c>
      <c r="BR573" s="309">
        <v>5.0283469999999999E-3</v>
      </c>
      <c r="BS573" s="136">
        <v>12.3979089260101</v>
      </c>
      <c r="BT573" s="136">
        <v>5.5891640186309797</v>
      </c>
      <c r="BU573" s="136">
        <v>-3.6169408704154202E-3</v>
      </c>
      <c r="BV573" s="136">
        <v>-1.3704426019103301E-3</v>
      </c>
      <c r="BW573" s="136">
        <v>4.04606014490128E-3</v>
      </c>
      <c r="BX573" s="136">
        <v>20.751472359798601</v>
      </c>
      <c r="BY573" s="136">
        <v>5598.8883877444296</v>
      </c>
      <c r="BZ573" s="136">
        <v>3.3835442452352198E-2</v>
      </c>
      <c r="CA573" s="136">
        <v>5.21036552599671E-4</v>
      </c>
      <c r="CB573" s="136">
        <v>21004.407834841699</v>
      </c>
      <c r="CC573" s="136">
        <v>6543.9579030825698</v>
      </c>
      <c r="CD573" s="136">
        <v>1505.9549397840201</v>
      </c>
      <c r="CE573" s="136">
        <v>0</v>
      </c>
      <c r="CF573" s="136">
        <v>25.99925</v>
      </c>
      <c r="CG573" s="136">
        <v>108.727281</v>
      </c>
      <c r="CH573" s="136">
        <v>23.4</v>
      </c>
      <c r="CI573" s="136">
        <v>26.553793103448299</v>
      </c>
      <c r="CJ573" s="136">
        <v>26.317728531855899</v>
      </c>
      <c r="CK573" s="136">
        <v>0.19800000000000001</v>
      </c>
      <c r="CL573" s="136">
        <v>17.6724</v>
      </c>
      <c r="CM573" s="136">
        <v>51.706800000000101</v>
      </c>
      <c r="CN573" s="136">
        <v>0</v>
      </c>
      <c r="CO573" s="136">
        <v>28142.619158000001</v>
      </c>
      <c r="CP573" s="136">
        <v>67338.787490000002</v>
      </c>
      <c r="CQ573" s="136">
        <v>94</v>
      </c>
      <c r="CR573" s="136">
        <v>80.710344827586198</v>
      </c>
      <c r="CS573" s="136">
        <v>80.304709141274202</v>
      </c>
      <c r="CT573" s="136">
        <v>1004.9</v>
      </c>
      <c r="CU573" s="136">
        <v>1004.21517241379</v>
      </c>
      <c r="CV573" s="136">
        <v>1004.92908587258</v>
      </c>
      <c r="CW573" s="136">
        <v>1.4</v>
      </c>
      <c r="CX573" s="136">
        <v>1.4944827586206899</v>
      </c>
      <c r="CY573" s="136">
        <v>1.65318559556787</v>
      </c>
      <c r="CZ573" s="136">
        <v>354</v>
      </c>
      <c r="DA573" s="136">
        <v>135.25517241379299</v>
      </c>
      <c r="DB573" s="136">
        <v>124.36011080332401</v>
      </c>
      <c r="DC573" s="136">
        <v>0</v>
      </c>
      <c r="DD573" s="136">
        <v>3683.625</v>
      </c>
      <c r="DE573" s="136">
        <v>8869.5499999999993</v>
      </c>
      <c r="DF573" s="136">
        <v>0</v>
      </c>
      <c r="DG573" s="136">
        <v>28809.85</v>
      </c>
      <c r="DH573" s="136">
        <v>69882.324999999997</v>
      </c>
      <c r="DI573" s="136">
        <v>453.65</v>
      </c>
      <c r="DJ573" s="136">
        <v>65906.95</v>
      </c>
      <c r="DK573" s="136">
        <v>162729.42499999999</v>
      </c>
      <c r="DL573" s="136">
        <v>414.97500000000002</v>
      </c>
      <c r="DM573" s="136">
        <v>60102.175000000003</v>
      </c>
      <c r="DN573" s="136">
        <v>149323.85</v>
      </c>
      <c r="DO573" s="136">
        <v>0</v>
      </c>
      <c r="DP573" s="136">
        <v>1844.9059999999999</v>
      </c>
      <c r="DQ573" s="136">
        <v>4493.0870000000004</v>
      </c>
      <c r="DR573" s="136">
        <v>0</v>
      </c>
      <c r="DS573" s="136">
        <v>56.607999999999997</v>
      </c>
      <c r="DT573" s="136">
        <v>138.416</v>
      </c>
      <c r="DU573" s="136">
        <v>0</v>
      </c>
      <c r="DV573" s="136">
        <v>295.125</v>
      </c>
      <c r="DW573" s="136">
        <v>721.1</v>
      </c>
      <c r="DX573" s="136">
        <v>0</v>
      </c>
      <c r="DY573" s="136">
        <v>3803.2</v>
      </c>
      <c r="DZ573" s="136">
        <v>7620.6750000000002</v>
      </c>
      <c r="EA573" s="136">
        <v>0</v>
      </c>
      <c r="EB573" s="136">
        <v>9926.85</v>
      </c>
      <c r="EC573" s="136">
        <v>25720.325000000001</v>
      </c>
    </row>
    <row r="574" spans="1:133" ht="20.25" customHeight="1">
      <c r="A574" s="25">
        <v>40628</v>
      </c>
      <c r="B574" s="26" t="s">
        <v>448</v>
      </c>
      <c r="C574" s="27">
        <v>2</v>
      </c>
      <c r="D574" s="31">
        <v>-3.3844050000000001</v>
      </c>
      <c r="E574" s="47">
        <v>-60.264305</v>
      </c>
      <c r="F574" s="11" t="s">
        <v>16</v>
      </c>
      <c r="G574" s="13">
        <v>14</v>
      </c>
      <c r="H574" s="11" t="s">
        <v>318</v>
      </c>
      <c r="I574" s="12" t="s">
        <v>694</v>
      </c>
      <c r="J574" s="12" t="s">
        <v>1930</v>
      </c>
      <c r="K574" s="24" t="s">
        <v>651</v>
      </c>
      <c r="L574" s="136">
        <v>0</v>
      </c>
      <c r="M574" s="28">
        <v>5.3</v>
      </c>
      <c r="N574" s="28">
        <v>0.92</v>
      </c>
      <c r="O574" s="28">
        <v>28.84</v>
      </c>
      <c r="P574" s="28">
        <v>86</v>
      </c>
      <c r="Q574" s="28">
        <v>2.5299999999999998</v>
      </c>
      <c r="R574" s="205">
        <v>61.9</v>
      </c>
      <c r="S574" s="205">
        <v>4.7699999999999996</v>
      </c>
      <c r="T574" s="205">
        <v>7.1000000000000005</v>
      </c>
      <c r="U574" s="205">
        <v>1.6500000000000001</v>
      </c>
      <c r="V574" s="21" t="s">
        <v>15</v>
      </c>
      <c r="W574" s="20" t="s">
        <v>15</v>
      </c>
      <c r="X574" s="28">
        <v>0.6</v>
      </c>
      <c r="Y574" s="28">
        <v>9.61</v>
      </c>
      <c r="Z574" s="28">
        <v>13.14</v>
      </c>
      <c r="AA574" s="28">
        <v>9.5</v>
      </c>
      <c r="AB574" s="28">
        <v>7.54</v>
      </c>
      <c r="AC574" s="28">
        <v>44.51</v>
      </c>
      <c r="AD574" s="28">
        <v>0.04</v>
      </c>
      <c r="AE574" s="178" t="s">
        <v>1900</v>
      </c>
      <c r="AF574" s="28">
        <v>2.12</v>
      </c>
      <c r="AG574" s="28" t="s">
        <v>1900</v>
      </c>
      <c r="AH574" s="28">
        <v>3.88</v>
      </c>
      <c r="AI574" s="205">
        <v>15.21</v>
      </c>
      <c r="AJ574" s="28">
        <v>1.92</v>
      </c>
      <c r="AK574" s="28">
        <v>2.68</v>
      </c>
      <c r="AL574" s="28">
        <v>1.44</v>
      </c>
      <c r="AM574" s="29" t="s">
        <v>15</v>
      </c>
      <c r="AN574" s="29" t="s">
        <v>15</v>
      </c>
      <c r="AO574" s="244">
        <v>4.2190225791976799</v>
      </c>
      <c r="AP574" s="244">
        <v>1.32885481184624</v>
      </c>
      <c r="AQ574" s="217">
        <f t="shared" si="174"/>
        <v>5.5478773910439196</v>
      </c>
      <c r="AR574" s="261">
        <f t="shared" si="163"/>
        <v>0.76047509377344136</v>
      </c>
      <c r="AS574" s="21" t="s">
        <v>15</v>
      </c>
      <c r="AT574" s="199" t="s">
        <v>15</v>
      </c>
      <c r="AU574" s="199" t="s">
        <v>15</v>
      </c>
      <c r="AV574" s="199" t="s">
        <v>15</v>
      </c>
      <c r="AW574" s="204" t="str">
        <f t="shared" si="164"/>
        <v>NaN</v>
      </c>
      <c r="AX574" s="28">
        <v>0.6</v>
      </c>
      <c r="AY574" s="28">
        <v>0.19</v>
      </c>
      <c r="AZ574" s="217">
        <f t="shared" si="165"/>
        <v>2.8709022652701283E-2</v>
      </c>
      <c r="BA574" s="28">
        <v>0.41</v>
      </c>
      <c r="BB574" s="248">
        <f t="shared" si="159"/>
        <v>0.11253492695883133</v>
      </c>
      <c r="BC574" s="28">
        <v>0.18</v>
      </c>
      <c r="BD574" s="206">
        <f t="shared" si="166"/>
        <v>5.2421232750689981E-2</v>
      </c>
      <c r="BE574" s="28">
        <v>125.99</v>
      </c>
      <c r="BF574" s="206">
        <f t="shared" si="167"/>
        <v>38.03596008327596</v>
      </c>
      <c r="BG574" s="217" t="s">
        <v>15</v>
      </c>
      <c r="BH574" s="29" t="s">
        <v>15</v>
      </c>
      <c r="BI574" s="29" t="s">
        <v>15</v>
      </c>
      <c r="BJ574" s="309">
        <v>18.157640000000001</v>
      </c>
      <c r="BK574" s="309">
        <v>794510700</v>
      </c>
      <c r="BL574" s="309">
        <v>204916500</v>
      </c>
      <c r="BM574" s="309">
        <v>0.41466389999999997</v>
      </c>
      <c r="BN574" s="309">
        <v>0.21466479999999999</v>
      </c>
      <c r="BO574" s="309">
        <v>0.22217419999999999</v>
      </c>
      <c r="BP574" s="309">
        <v>0.14346120000000001</v>
      </c>
      <c r="BQ574" s="309">
        <v>7.6349879999999994E-6</v>
      </c>
      <c r="BR574" s="309">
        <v>5.0283469999999999E-3</v>
      </c>
      <c r="BS574" s="136">
        <v>13.644448995590199</v>
      </c>
      <c r="BT574" s="136">
        <v>4.4009630680084202</v>
      </c>
      <c r="BU574" s="136">
        <v>-1.4874470434733699E-4</v>
      </c>
      <c r="BV574" s="136">
        <v>7.2745553916320196E-3</v>
      </c>
      <c r="BW574" s="136">
        <v>7.2817871114239097E-3</v>
      </c>
      <c r="BX574" s="136">
        <v>271.17137830506999</v>
      </c>
      <c r="BY574" s="136">
        <v>4026.73765184277</v>
      </c>
      <c r="BZ574" s="136">
        <v>8.2705926450758693E-2</v>
      </c>
      <c r="CA574" s="136">
        <v>1.0954342525790501E-3</v>
      </c>
      <c r="CB574" s="136">
        <v>31018.805200113999</v>
      </c>
      <c r="CC574" s="136">
        <v>2696.8365308819398</v>
      </c>
      <c r="CD574" s="136">
        <v>635.83401608727797</v>
      </c>
      <c r="CE574" s="136">
        <v>0</v>
      </c>
      <c r="CF574" s="136">
        <v>25.99925</v>
      </c>
      <c r="CG574" s="136">
        <v>108.727281</v>
      </c>
      <c r="CH574" s="136">
        <v>23.1</v>
      </c>
      <c r="CI574" s="136">
        <v>26.5586206896552</v>
      </c>
      <c r="CJ574" s="136">
        <v>26.3163434903047</v>
      </c>
      <c r="CK574" s="136">
        <v>0.24840000000000001</v>
      </c>
      <c r="CL574" s="136">
        <v>17.9208</v>
      </c>
      <c r="CM574" s="136">
        <v>51.750000000000099</v>
      </c>
      <c r="CN574" s="136">
        <v>13.112778</v>
      </c>
      <c r="CO574" s="136">
        <v>28155.550824999998</v>
      </c>
      <c r="CP574" s="136">
        <v>67351.900267999998</v>
      </c>
      <c r="CQ574" s="136">
        <v>94</v>
      </c>
      <c r="CR574" s="136">
        <v>80.710344827586198</v>
      </c>
      <c r="CS574" s="136">
        <v>80.318559556786695</v>
      </c>
      <c r="CT574" s="136">
        <v>1006.8</v>
      </c>
      <c r="CU574" s="136">
        <v>1004.24551724138</v>
      </c>
      <c r="CV574" s="136">
        <v>1004.93351800554</v>
      </c>
      <c r="CW574" s="136">
        <v>2.2999999999999998</v>
      </c>
      <c r="CX574" s="136">
        <v>1.5206896551724101</v>
      </c>
      <c r="CY574" s="136">
        <v>1.65650969529086</v>
      </c>
      <c r="CZ574" s="136">
        <v>356</v>
      </c>
      <c r="DA574" s="136">
        <v>139.09655172413801</v>
      </c>
      <c r="DB574" s="136">
        <v>124.44321329639899</v>
      </c>
      <c r="DC574" s="136">
        <v>11.074999999999999</v>
      </c>
      <c r="DD574" s="136">
        <v>3693.1750000000002</v>
      </c>
      <c r="DE574" s="136">
        <v>8880.4500000000007</v>
      </c>
      <c r="DF574" s="136">
        <v>84.875</v>
      </c>
      <c r="DG574" s="136">
        <v>28883.65</v>
      </c>
      <c r="DH574" s="136">
        <v>69966.05</v>
      </c>
      <c r="DI574" s="136">
        <v>455.52499999999998</v>
      </c>
      <c r="DJ574" s="136">
        <v>65944.55</v>
      </c>
      <c r="DK574" s="136">
        <v>162753.22500000001</v>
      </c>
      <c r="DL574" s="136">
        <v>422.4</v>
      </c>
      <c r="DM574" s="136">
        <v>60120.425000000003</v>
      </c>
      <c r="DN574" s="136">
        <v>149347.9</v>
      </c>
      <c r="DO574" s="136">
        <v>5.968</v>
      </c>
      <c r="DP574" s="136">
        <v>1850.269</v>
      </c>
      <c r="DQ574" s="136">
        <v>4498.9679999999998</v>
      </c>
      <c r="DR574" s="136">
        <v>7.4999999999999997E-2</v>
      </c>
      <c r="DS574" s="136">
        <v>56.680999999999997</v>
      </c>
      <c r="DT574" s="136">
        <v>138.49100000000001</v>
      </c>
      <c r="DU574" s="136">
        <v>0.375</v>
      </c>
      <c r="DV574" s="136">
        <v>295.5</v>
      </c>
      <c r="DW574" s="136">
        <v>721.47500000000002</v>
      </c>
      <c r="DX574" s="136">
        <v>0</v>
      </c>
      <c r="DY574" s="136">
        <v>3803.2</v>
      </c>
      <c r="DZ574" s="136">
        <v>7620.6750000000002</v>
      </c>
      <c r="EA574" s="136">
        <v>42.05</v>
      </c>
      <c r="EB574" s="136">
        <v>9963.7749999999996</v>
      </c>
      <c r="EC574" s="136">
        <v>25761.9</v>
      </c>
    </row>
    <row r="575" spans="1:133" ht="20.25" customHeight="1">
      <c r="A575" s="17">
        <v>40628</v>
      </c>
      <c r="B575" s="18" t="s">
        <v>448</v>
      </c>
      <c r="C575" s="19">
        <v>2</v>
      </c>
      <c r="D575" s="31">
        <v>-3.3844050000000001</v>
      </c>
      <c r="E575" s="32">
        <v>-60.264305</v>
      </c>
      <c r="F575" s="11" t="s">
        <v>16</v>
      </c>
      <c r="G575" s="13">
        <v>14</v>
      </c>
      <c r="H575" s="11" t="s">
        <v>318</v>
      </c>
      <c r="I575" s="12" t="s">
        <v>695</v>
      </c>
      <c r="J575" s="12" t="s">
        <v>1930</v>
      </c>
      <c r="K575" s="16" t="s">
        <v>651</v>
      </c>
      <c r="L575" s="136">
        <v>0</v>
      </c>
      <c r="M575" s="20">
        <v>5.3</v>
      </c>
      <c r="N575" s="20">
        <v>0.92</v>
      </c>
      <c r="O575" s="20">
        <v>28.83</v>
      </c>
      <c r="P575" s="20">
        <v>86</v>
      </c>
      <c r="Q575" s="20">
        <v>4.4000000000000004</v>
      </c>
      <c r="R575" s="204">
        <v>57.774999999999991</v>
      </c>
      <c r="S575" s="204">
        <v>4.4574999999999996</v>
      </c>
      <c r="T575" s="204">
        <v>7.5499999999999989</v>
      </c>
      <c r="U575" s="204">
        <v>1.8</v>
      </c>
      <c r="V575" s="21" t="s">
        <v>15</v>
      </c>
      <c r="W575" s="20" t="s">
        <v>15</v>
      </c>
      <c r="X575" s="20">
        <v>0.62</v>
      </c>
      <c r="Y575" s="20">
        <v>7.94</v>
      </c>
      <c r="Z575" s="20">
        <v>13.67</v>
      </c>
      <c r="AA575" s="20">
        <v>10</v>
      </c>
      <c r="AB575" s="20">
        <v>7.51</v>
      </c>
      <c r="AC575" s="20">
        <v>44.31</v>
      </c>
      <c r="AD575" s="20">
        <v>0.03</v>
      </c>
      <c r="AE575" s="178" t="s">
        <v>1900</v>
      </c>
      <c r="AF575" s="20">
        <v>0.56999999999999995</v>
      </c>
      <c r="AG575" s="260" t="s">
        <v>1900</v>
      </c>
      <c r="AH575" s="20">
        <v>0.85</v>
      </c>
      <c r="AI575" s="204">
        <v>4.5</v>
      </c>
      <c r="AJ575" s="20">
        <v>0.49</v>
      </c>
      <c r="AK575" s="20">
        <v>0.56999999999999995</v>
      </c>
      <c r="AL575" s="20">
        <v>0.34</v>
      </c>
      <c r="AM575" s="21" t="s">
        <v>15</v>
      </c>
      <c r="AN575" s="21" t="s">
        <v>15</v>
      </c>
      <c r="AO575" s="29" t="s">
        <v>15</v>
      </c>
      <c r="AP575" s="29" t="s">
        <v>15</v>
      </c>
      <c r="AQ575" s="21" t="s">
        <v>15</v>
      </c>
      <c r="AR575" s="261" t="str">
        <f t="shared" si="163"/>
        <v>NaN</v>
      </c>
      <c r="AS575" s="21" t="s">
        <v>15</v>
      </c>
      <c r="AT575" s="199" t="s">
        <v>15</v>
      </c>
      <c r="AU575" s="199" t="s">
        <v>15</v>
      </c>
      <c r="AV575" s="199" t="s">
        <v>15</v>
      </c>
      <c r="AW575" s="204" t="str">
        <f t="shared" si="164"/>
        <v>NaN</v>
      </c>
      <c r="AX575" s="20">
        <v>0.19</v>
      </c>
      <c r="AY575" s="20">
        <v>0.13</v>
      </c>
      <c r="AZ575" s="217">
        <f t="shared" si="165"/>
        <v>1.9643015499216668E-2</v>
      </c>
      <c r="BA575" s="20">
        <v>0.05</v>
      </c>
      <c r="BB575" s="248">
        <f t="shared" si="159"/>
        <v>1.3723771580345287E-2</v>
      </c>
      <c r="BC575" s="20">
        <v>0.19</v>
      </c>
      <c r="BD575" s="206">
        <f t="shared" si="166"/>
        <v>5.5333523459061645E-2</v>
      </c>
      <c r="BE575" s="20">
        <v>121.75</v>
      </c>
      <c r="BF575" s="206">
        <f t="shared" si="167"/>
        <v>36.75591824858202</v>
      </c>
      <c r="BG575" s="217" t="s">
        <v>15</v>
      </c>
      <c r="BH575" s="21" t="s">
        <v>15</v>
      </c>
      <c r="BI575" s="21" t="s">
        <v>15</v>
      </c>
      <c r="BJ575" s="309">
        <v>18.157640000000001</v>
      </c>
      <c r="BK575" s="309">
        <v>794510700</v>
      </c>
      <c r="BL575" s="309">
        <v>204916500</v>
      </c>
      <c r="BM575" s="309">
        <v>0.41466389999999997</v>
      </c>
      <c r="BN575" s="309">
        <v>0.21466479999999999</v>
      </c>
      <c r="BO575" s="309">
        <v>0.22217419999999999</v>
      </c>
      <c r="BP575" s="309">
        <v>0.14346120000000001</v>
      </c>
      <c r="BQ575" s="309">
        <v>7.6349879999999994E-6</v>
      </c>
      <c r="BR575" s="309">
        <v>5.0283469999999999E-3</v>
      </c>
      <c r="BS575" s="136">
        <v>13.644448995590199</v>
      </c>
      <c r="BT575" s="136">
        <v>4.4009630680084202</v>
      </c>
      <c r="BU575" s="136">
        <v>-1.4874470434733699E-4</v>
      </c>
      <c r="BV575" s="136">
        <v>7.2745553916320196E-3</v>
      </c>
      <c r="BW575" s="136">
        <v>7.2817871114239097E-3</v>
      </c>
      <c r="BX575" s="136">
        <v>271.17137830506999</v>
      </c>
      <c r="BY575" s="136">
        <v>4026.73765184277</v>
      </c>
      <c r="BZ575" s="136">
        <v>8.2705926450758693E-2</v>
      </c>
      <c r="CA575" s="136">
        <v>1.0954342525790501E-3</v>
      </c>
      <c r="CB575" s="136">
        <v>31018.805200113999</v>
      </c>
      <c r="CC575" s="136">
        <v>2696.8365308819398</v>
      </c>
      <c r="CD575" s="136">
        <v>635.83401608727797</v>
      </c>
      <c r="CE575" s="136">
        <v>0</v>
      </c>
      <c r="CF575" s="136">
        <v>25.99925</v>
      </c>
      <c r="CG575" s="136">
        <v>108.727281</v>
      </c>
      <c r="CH575" s="136">
        <v>23.1</v>
      </c>
      <c r="CI575" s="136">
        <v>26.5586206896552</v>
      </c>
      <c r="CJ575" s="136">
        <v>26.3163434903047</v>
      </c>
      <c r="CK575" s="136">
        <v>0.24840000000000001</v>
      </c>
      <c r="CL575" s="136">
        <v>17.9208</v>
      </c>
      <c r="CM575" s="136">
        <v>51.750000000000099</v>
      </c>
      <c r="CN575" s="136">
        <v>13.112778</v>
      </c>
      <c r="CO575" s="136">
        <v>28155.550824999998</v>
      </c>
      <c r="CP575" s="136">
        <v>67351.900267999998</v>
      </c>
      <c r="CQ575" s="136">
        <v>94</v>
      </c>
      <c r="CR575" s="136">
        <v>80.710344827586198</v>
      </c>
      <c r="CS575" s="136">
        <v>80.318559556786695</v>
      </c>
      <c r="CT575" s="136">
        <v>1006.8</v>
      </c>
      <c r="CU575" s="136">
        <v>1004.24551724138</v>
      </c>
      <c r="CV575" s="136">
        <v>1004.93351800554</v>
      </c>
      <c r="CW575" s="136">
        <v>2.2999999999999998</v>
      </c>
      <c r="CX575" s="136">
        <v>1.5206896551724101</v>
      </c>
      <c r="CY575" s="136">
        <v>1.65650969529086</v>
      </c>
      <c r="CZ575" s="136">
        <v>356</v>
      </c>
      <c r="DA575" s="136">
        <v>139.09655172413801</v>
      </c>
      <c r="DB575" s="136">
        <v>124.44321329639899</v>
      </c>
      <c r="DC575" s="136">
        <v>11.074999999999999</v>
      </c>
      <c r="DD575" s="136">
        <v>3693.1750000000002</v>
      </c>
      <c r="DE575" s="136">
        <v>8880.4500000000007</v>
      </c>
      <c r="DF575" s="136">
        <v>84.875</v>
      </c>
      <c r="DG575" s="136">
        <v>28883.65</v>
      </c>
      <c r="DH575" s="136">
        <v>69966.05</v>
      </c>
      <c r="DI575" s="136">
        <v>455.52499999999998</v>
      </c>
      <c r="DJ575" s="136">
        <v>65944.55</v>
      </c>
      <c r="DK575" s="136">
        <v>162753.22500000001</v>
      </c>
      <c r="DL575" s="136">
        <v>422.4</v>
      </c>
      <c r="DM575" s="136">
        <v>60120.425000000003</v>
      </c>
      <c r="DN575" s="136">
        <v>149347.9</v>
      </c>
      <c r="DO575" s="136">
        <v>5.968</v>
      </c>
      <c r="DP575" s="136">
        <v>1850.269</v>
      </c>
      <c r="DQ575" s="136">
        <v>4498.9679999999998</v>
      </c>
      <c r="DR575" s="136">
        <v>7.4999999999999997E-2</v>
      </c>
      <c r="DS575" s="136">
        <v>56.680999999999997</v>
      </c>
      <c r="DT575" s="136">
        <v>138.49100000000001</v>
      </c>
      <c r="DU575" s="136">
        <v>0.375</v>
      </c>
      <c r="DV575" s="136">
        <v>295.5</v>
      </c>
      <c r="DW575" s="136">
        <v>721.47500000000002</v>
      </c>
      <c r="DX575" s="136">
        <v>0</v>
      </c>
      <c r="DY575" s="136">
        <v>3803.2</v>
      </c>
      <c r="DZ575" s="136">
        <v>7620.6750000000002</v>
      </c>
      <c r="EA575" s="136">
        <v>42.05</v>
      </c>
      <c r="EB575" s="136">
        <v>9963.7749999999996</v>
      </c>
      <c r="EC575" s="136">
        <v>25761.9</v>
      </c>
    </row>
    <row r="576" spans="1:133" ht="20.25" customHeight="1">
      <c r="A576" s="17">
        <v>40628</v>
      </c>
      <c r="B576" s="18" t="s">
        <v>448</v>
      </c>
      <c r="C576" s="19">
        <v>2</v>
      </c>
      <c r="D576" s="31">
        <v>-3.3844050000000001</v>
      </c>
      <c r="E576" s="32">
        <v>-60.264305</v>
      </c>
      <c r="F576" s="11" t="s">
        <v>16</v>
      </c>
      <c r="G576" s="13">
        <v>14</v>
      </c>
      <c r="H576" s="11" t="s">
        <v>318</v>
      </c>
      <c r="I576" s="12" t="s">
        <v>693</v>
      </c>
      <c r="J576" s="12" t="s">
        <v>1930</v>
      </c>
      <c r="K576" s="16" t="s">
        <v>651</v>
      </c>
      <c r="L576" s="136">
        <v>1</v>
      </c>
      <c r="M576" s="20">
        <v>5.3</v>
      </c>
      <c r="N576" s="20">
        <v>0.92</v>
      </c>
      <c r="O576" s="20">
        <v>29.03</v>
      </c>
      <c r="P576" s="20">
        <v>86</v>
      </c>
      <c r="Q576" s="20">
        <v>0.45</v>
      </c>
      <c r="R576" s="204">
        <v>64.649999999999991</v>
      </c>
      <c r="S576" s="204">
        <v>4.97</v>
      </c>
      <c r="T576" s="204">
        <v>6.55</v>
      </c>
      <c r="U576" s="204">
        <v>1.5333333333333332</v>
      </c>
      <c r="V576" s="21" t="s">
        <v>15</v>
      </c>
      <c r="W576" s="20">
        <v>8.6199999999999992</v>
      </c>
      <c r="X576" s="20">
        <v>0.57999999999999996</v>
      </c>
      <c r="Y576" s="20">
        <v>12.01</v>
      </c>
      <c r="Z576" s="20">
        <v>12</v>
      </c>
      <c r="AA576" s="20">
        <v>8.75</v>
      </c>
      <c r="AB576" s="20">
        <v>7.68</v>
      </c>
      <c r="AC576" s="20">
        <v>45.41</v>
      </c>
      <c r="AD576" s="20">
        <v>0.05</v>
      </c>
      <c r="AE576" s="178" t="s">
        <v>1900</v>
      </c>
      <c r="AF576" s="20">
        <v>2.21</v>
      </c>
      <c r="AG576" s="260" t="s">
        <v>1900</v>
      </c>
      <c r="AH576" s="20">
        <v>3.71</v>
      </c>
      <c r="AI576" s="204">
        <v>13.82</v>
      </c>
      <c r="AJ576" s="20">
        <v>1.82</v>
      </c>
      <c r="AK576" s="20">
        <v>2.97</v>
      </c>
      <c r="AL576" s="20">
        <v>1.44</v>
      </c>
      <c r="AM576" s="21" t="s">
        <v>15</v>
      </c>
      <c r="AN576" s="21" t="s">
        <v>15</v>
      </c>
      <c r="AO576" s="244">
        <v>4.9510452541346703</v>
      </c>
      <c r="AP576" s="244">
        <v>1.3882554451894</v>
      </c>
      <c r="AQ576" s="217">
        <f t="shared" ref="AQ576:AQ577" si="175">AO576+AP576</f>
        <v>6.3393006993240704</v>
      </c>
      <c r="AR576" s="261">
        <f t="shared" si="163"/>
        <v>0.78100810940591237</v>
      </c>
      <c r="AS576" s="21" t="s">
        <v>15</v>
      </c>
      <c r="AT576" s="199" t="s">
        <v>15</v>
      </c>
      <c r="AU576" s="199" t="s">
        <v>15</v>
      </c>
      <c r="AV576" s="199" t="s">
        <v>15</v>
      </c>
      <c r="AW576" s="204" t="str">
        <f t="shared" si="164"/>
        <v>NaN</v>
      </c>
      <c r="AX576" s="20">
        <v>0.37</v>
      </c>
      <c r="AY576" s="20">
        <v>0.09</v>
      </c>
      <c r="AZ576" s="217">
        <f t="shared" si="165"/>
        <v>1.3599010730226922E-2</v>
      </c>
      <c r="BA576" s="20">
        <v>0.28000000000000003</v>
      </c>
      <c r="BB576" s="248">
        <f t="shared" si="159"/>
        <v>7.6853120849933607E-2</v>
      </c>
      <c r="BC576" s="20">
        <v>0.12</v>
      </c>
      <c r="BD576" s="206">
        <f t="shared" si="166"/>
        <v>3.4947488500459978E-2</v>
      </c>
      <c r="BE576" s="20">
        <v>108.88</v>
      </c>
      <c r="BF576" s="206">
        <f t="shared" si="167"/>
        <v>32.870508245631292</v>
      </c>
      <c r="BG576" s="217" t="s">
        <v>15</v>
      </c>
      <c r="BH576" s="21" t="s">
        <v>15</v>
      </c>
      <c r="BI576" s="21" t="s">
        <v>15</v>
      </c>
      <c r="BJ576" s="309">
        <v>18.157640000000001</v>
      </c>
      <c r="BK576" s="309">
        <v>794510700</v>
      </c>
      <c r="BL576" s="309">
        <v>204916500</v>
      </c>
      <c r="BM576" s="309">
        <v>0.41466389999999997</v>
      </c>
      <c r="BN576" s="309">
        <v>0.21466479999999999</v>
      </c>
      <c r="BO576" s="309">
        <v>0.22217419999999999</v>
      </c>
      <c r="BP576" s="309">
        <v>0.14346120000000001</v>
      </c>
      <c r="BQ576" s="309">
        <v>7.6349879999999994E-6</v>
      </c>
      <c r="BR576" s="309">
        <v>5.0283469999999999E-3</v>
      </c>
      <c r="BS576" s="136">
        <v>13.644448995590199</v>
      </c>
      <c r="BT576" s="136">
        <v>4.4009630680084202</v>
      </c>
      <c r="BU576" s="136">
        <v>-1.4874470434733699E-4</v>
      </c>
      <c r="BV576" s="136">
        <v>7.2745553916320196E-3</v>
      </c>
      <c r="BW576" s="136">
        <v>7.2817871114239097E-3</v>
      </c>
      <c r="BX576" s="136">
        <v>271.17137830506999</v>
      </c>
      <c r="BY576" s="136">
        <v>4026.73765184277</v>
      </c>
      <c r="BZ576" s="136">
        <v>8.2705926450758693E-2</v>
      </c>
      <c r="CA576" s="136">
        <v>1.0954342525790501E-3</v>
      </c>
      <c r="CB576" s="136">
        <v>31018.805200113999</v>
      </c>
      <c r="CC576" s="136">
        <v>2696.8365308819398</v>
      </c>
      <c r="CD576" s="136">
        <v>635.83401608727797</v>
      </c>
      <c r="CE576" s="136">
        <v>0</v>
      </c>
      <c r="CF576" s="136">
        <v>25.99925</v>
      </c>
      <c r="CG576" s="136">
        <v>108.727281</v>
      </c>
      <c r="CH576" s="136">
        <v>23.1</v>
      </c>
      <c r="CI576" s="136">
        <v>26.5586206896552</v>
      </c>
      <c r="CJ576" s="136">
        <v>26.3163434903047</v>
      </c>
      <c r="CK576" s="136">
        <v>0.24840000000000001</v>
      </c>
      <c r="CL576" s="136">
        <v>17.9208</v>
      </c>
      <c r="CM576" s="136">
        <v>51.750000000000099</v>
      </c>
      <c r="CN576" s="136">
        <v>13.112778</v>
      </c>
      <c r="CO576" s="136">
        <v>28155.550824999998</v>
      </c>
      <c r="CP576" s="136">
        <v>67351.900267999998</v>
      </c>
      <c r="CQ576" s="136">
        <v>94</v>
      </c>
      <c r="CR576" s="136">
        <v>80.710344827586198</v>
      </c>
      <c r="CS576" s="136">
        <v>80.318559556786695</v>
      </c>
      <c r="CT576" s="136">
        <v>1006.8</v>
      </c>
      <c r="CU576" s="136">
        <v>1004.24551724138</v>
      </c>
      <c r="CV576" s="136">
        <v>1004.93351800554</v>
      </c>
      <c r="CW576" s="136">
        <v>2.2999999999999998</v>
      </c>
      <c r="CX576" s="136">
        <v>1.5206896551724101</v>
      </c>
      <c r="CY576" s="136">
        <v>1.65650969529086</v>
      </c>
      <c r="CZ576" s="136">
        <v>356</v>
      </c>
      <c r="DA576" s="136">
        <v>139.09655172413801</v>
      </c>
      <c r="DB576" s="136">
        <v>124.44321329639899</v>
      </c>
      <c r="DC576" s="136">
        <v>11.074999999999999</v>
      </c>
      <c r="DD576" s="136">
        <v>3693.1750000000002</v>
      </c>
      <c r="DE576" s="136">
        <v>8880.4500000000007</v>
      </c>
      <c r="DF576" s="136">
        <v>84.875</v>
      </c>
      <c r="DG576" s="136">
        <v>28883.65</v>
      </c>
      <c r="DH576" s="136">
        <v>69966.05</v>
      </c>
      <c r="DI576" s="136">
        <v>455.52499999999998</v>
      </c>
      <c r="DJ576" s="136">
        <v>65944.55</v>
      </c>
      <c r="DK576" s="136">
        <v>162753.22500000001</v>
      </c>
      <c r="DL576" s="136">
        <v>422.4</v>
      </c>
      <c r="DM576" s="136">
        <v>60120.425000000003</v>
      </c>
      <c r="DN576" s="136">
        <v>149347.9</v>
      </c>
      <c r="DO576" s="136">
        <v>5.968</v>
      </c>
      <c r="DP576" s="136">
        <v>1850.269</v>
      </c>
      <c r="DQ576" s="136">
        <v>4498.9679999999998</v>
      </c>
      <c r="DR576" s="136">
        <v>7.4999999999999997E-2</v>
      </c>
      <c r="DS576" s="136">
        <v>56.680999999999997</v>
      </c>
      <c r="DT576" s="136">
        <v>138.49100000000001</v>
      </c>
      <c r="DU576" s="136">
        <v>0.375</v>
      </c>
      <c r="DV576" s="136">
        <v>295.5</v>
      </c>
      <c r="DW576" s="136">
        <v>721.47500000000002</v>
      </c>
      <c r="DX576" s="136">
        <v>0</v>
      </c>
      <c r="DY576" s="136">
        <v>3803.2</v>
      </c>
      <c r="DZ576" s="136">
        <v>7620.6750000000002</v>
      </c>
      <c r="EA576" s="136">
        <v>42.05</v>
      </c>
      <c r="EB576" s="136">
        <v>9963.7749999999996</v>
      </c>
      <c r="EC576" s="136">
        <v>25761.9</v>
      </c>
    </row>
    <row r="577" spans="1:133" ht="20.25" customHeight="1">
      <c r="A577" s="25">
        <v>40628</v>
      </c>
      <c r="B577" s="26" t="s">
        <v>224</v>
      </c>
      <c r="C577" s="27">
        <v>1</v>
      </c>
      <c r="D577" s="31">
        <v>-3.3713609999999998</v>
      </c>
      <c r="E577" s="47">
        <v>-60.213889999999999</v>
      </c>
      <c r="F577" s="11" t="s">
        <v>29</v>
      </c>
      <c r="G577" s="13">
        <v>18</v>
      </c>
      <c r="H577" s="11" t="s">
        <v>30</v>
      </c>
      <c r="I577" s="12" t="s">
        <v>696</v>
      </c>
      <c r="J577" s="12" t="s">
        <v>1930</v>
      </c>
      <c r="K577" s="24" t="s">
        <v>651</v>
      </c>
      <c r="L577" s="136">
        <v>1</v>
      </c>
      <c r="M577" s="28">
        <v>15</v>
      </c>
      <c r="N577" s="29" t="s">
        <v>15</v>
      </c>
      <c r="O577" s="28">
        <v>28.26</v>
      </c>
      <c r="P577" s="28">
        <v>84</v>
      </c>
      <c r="Q577" s="28">
        <v>0.36</v>
      </c>
      <c r="R577" s="205">
        <v>67.45</v>
      </c>
      <c r="S577" s="205">
        <v>5.2549999999999999</v>
      </c>
      <c r="T577" s="205">
        <v>42.475000000000001</v>
      </c>
      <c r="U577" s="205">
        <v>10.049999999999999</v>
      </c>
      <c r="V577" s="21" t="s">
        <v>15</v>
      </c>
      <c r="W577" s="20" t="s">
        <v>15</v>
      </c>
      <c r="X577" s="28">
        <v>1.69</v>
      </c>
      <c r="Y577" s="28">
        <v>9.82</v>
      </c>
      <c r="Z577" s="28">
        <v>126</v>
      </c>
      <c r="AA577" s="28">
        <v>121.33</v>
      </c>
      <c r="AB577" s="28">
        <v>6.79</v>
      </c>
      <c r="AC577" s="28">
        <v>41.28</v>
      </c>
      <c r="AD577" s="28">
        <v>0.05</v>
      </c>
      <c r="AE577" s="28">
        <v>0.32</v>
      </c>
      <c r="AF577" s="28">
        <v>0.68</v>
      </c>
      <c r="AG577" s="260" t="s">
        <v>1900</v>
      </c>
      <c r="AH577" s="28">
        <v>1.43</v>
      </c>
      <c r="AI577" s="205">
        <v>4.41</v>
      </c>
      <c r="AJ577" s="28">
        <v>0.44</v>
      </c>
      <c r="AK577" s="28">
        <v>0.73</v>
      </c>
      <c r="AL577" s="28">
        <v>0.43</v>
      </c>
      <c r="AM577" s="29" t="s">
        <v>15</v>
      </c>
      <c r="AN577" s="29" t="s">
        <v>15</v>
      </c>
      <c r="AO577" s="244">
        <v>0.49460991549796907</v>
      </c>
      <c r="AP577" s="244">
        <v>0.97743743790312709</v>
      </c>
      <c r="AQ577" s="217">
        <f t="shared" si="175"/>
        <v>1.4720473534010963</v>
      </c>
      <c r="AR577" s="261">
        <f t="shared" si="163"/>
        <v>0.33600136188227647</v>
      </c>
      <c r="AS577" s="21" t="s">
        <v>15</v>
      </c>
      <c r="AT577" s="199" t="s">
        <v>15</v>
      </c>
      <c r="AU577" s="199" t="s">
        <v>15</v>
      </c>
      <c r="AV577" s="199" t="s">
        <v>15</v>
      </c>
      <c r="AW577" s="204" t="str">
        <f t="shared" si="164"/>
        <v>NaN</v>
      </c>
      <c r="AX577" s="28">
        <v>1.2</v>
      </c>
      <c r="AY577" s="28">
        <v>0.24</v>
      </c>
      <c r="AZ577" s="217">
        <f t="shared" si="165"/>
        <v>3.6264028613938452E-2</v>
      </c>
      <c r="BA577" s="28">
        <v>0.95</v>
      </c>
      <c r="BB577" s="248">
        <f t="shared" si="159"/>
        <v>0.26075166002656042</v>
      </c>
      <c r="BC577" s="28">
        <v>0.71</v>
      </c>
      <c r="BD577" s="206">
        <f t="shared" si="166"/>
        <v>0.20677264029438822</v>
      </c>
      <c r="BE577" s="28">
        <v>66.010000000000005</v>
      </c>
      <c r="BF577" s="206">
        <f t="shared" si="167"/>
        <v>19.928198468902661</v>
      </c>
      <c r="BG577" s="217" t="s">
        <v>15</v>
      </c>
      <c r="BH577" s="21" t="s">
        <v>15</v>
      </c>
      <c r="BI577" s="21" t="s">
        <v>15</v>
      </c>
      <c r="BJ577" s="309">
        <v>18.157640000000001</v>
      </c>
      <c r="BK577" s="309">
        <v>794510700</v>
      </c>
      <c r="BL577" s="309">
        <v>204916500</v>
      </c>
      <c r="BM577" s="309">
        <v>0.41466389999999997</v>
      </c>
      <c r="BN577" s="309">
        <v>0.21466479999999999</v>
      </c>
      <c r="BO577" s="309">
        <v>0.22217419999999999</v>
      </c>
      <c r="BP577" s="309">
        <v>0.14346120000000001</v>
      </c>
      <c r="BQ577" s="309">
        <v>7.6349879999999994E-6</v>
      </c>
      <c r="BR577" s="309">
        <v>5.0283469999999999E-3</v>
      </c>
      <c r="BS577" s="136">
        <v>11.914011160532599</v>
      </c>
      <c r="BT577" s="136">
        <v>6.1361104647318498</v>
      </c>
      <c r="BU577" s="136">
        <v>-2.0134725898969901E-2</v>
      </c>
      <c r="BV577" s="136">
        <v>-4.8311633989214897E-2</v>
      </c>
      <c r="BW577" s="136">
        <v>8.8882178689042704E-2</v>
      </c>
      <c r="BX577" s="136">
        <v>67.375205484222903</v>
      </c>
      <c r="BY577" s="136">
        <v>548.67523659528399</v>
      </c>
      <c r="BZ577" s="136">
        <v>2.1419944807865202E-2</v>
      </c>
      <c r="CA577" s="136">
        <v>1.1626280411194199E-2</v>
      </c>
      <c r="CB577" s="136">
        <v>494477.06035975099</v>
      </c>
      <c r="CC577" s="136">
        <v>279.35181570452102</v>
      </c>
      <c r="CD577" s="136">
        <v>61.904772441984903</v>
      </c>
      <c r="CE577" s="136">
        <v>0</v>
      </c>
      <c r="CF577" s="136">
        <v>25.99925</v>
      </c>
      <c r="CG577" s="136">
        <v>108.727281</v>
      </c>
      <c r="CH577" s="136">
        <v>23.5</v>
      </c>
      <c r="CI577" s="136">
        <v>26.4593103448276</v>
      </c>
      <c r="CJ577" s="136">
        <v>26.327146814404401</v>
      </c>
      <c r="CK577" s="136">
        <v>0.2268</v>
      </c>
      <c r="CL577" s="136">
        <v>18.421199999999999</v>
      </c>
      <c r="CM577" s="136">
        <v>51.458399999999997</v>
      </c>
      <c r="CN577" s="136">
        <v>67.656943999999996</v>
      </c>
      <c r="CO577" s="136">
        <v>26796.026658999999</v>
      </c>
      <c r="CP577" s="136">
        <v>67470.139433999997</v>
      </c>
      <c r="CQ577" s="136">
        <v>94</v>
      </c>
      <c r="CR577" s="136">
        <v>81.068965517241395</v>
      </c>
      <c r="CS577" s="136">
        <v>80.332409972299203</v>
      </c>
      <c r="CT577" s="136">
        <v>1007.5</v>
      </c>
      <c r="CU577" s="136">
        <v>1004.29862068965</v>
      </c>
      <c r="CV577" s="136">
        <v>1004.93185595568</v>
      </c>
      <c r="CW577" s="136">
        <v>2.2999999999999998</v>
      </c>
      <c r="CX577" s="136">
        <v>1.54689655172414</v>
      </c>
      <c r="CY577" s="136">
        <v>1.6518005540166201</v>
      </c>
      <c r="CZ577" s="136">
        <v>146</v>
      </c>
      <c r="DA577" s="136">
        <v>143.234482758621</v>
      </c>
      <c r="DB577" s="136">
        <v>123.321329639889</v>
      </c>
      <c r="DC577" s="136">
        <v>29.475000000000001</v>
      </c>
      <c r="DD577" s="136">
        <v>3454.4749999999999</v>
      </c>
      <c r="DE577" s="136">
        <v>8794.5750000000007</v>
      </c>
      <c r="DF577" s="136">
        <v>216.97499999999999</v>
      </c>
      <c r="DG577" s="136">
        <v>27117.275000000001</v>
      </c>
      <c r="DH577" s="136">
        <v>69390.649999999994</v>
      </c>
      <c r="DI577" s="136">
        <v>460.45</v>
      </c>
      <c r="DJ577" s="136">
        <v>65984.475000000006</v>
      </c>
      <c r="DK577" s="136">
        <v>162798.95000000001</v>
      </c>
      <c r="DL577" s="136">
        <v>426.42500000000001</v>
      </c>
      <c r="DM577" s="136">
        <v>60174.85</v>
      </c>
      <c r="DN577" s="136">
        <v>149435.15</v>
      </c>
      <c r="DO577" s="136">
        <v>17.184999999999999</v>
      </c>
      <c r="DP577" s="136">
        <v>1757.046</v>
      </c>
      <c r="DQ577" s="136">
        <v>4467.6530000000002</v>
      </c>
      <c r="DR577" s="136">
        <v>0.625</v>
      </c>
      <c r="DS577" s="136">
        <v>53.875999999999998</v>
      </c>
      <c r="DT577" s="136">
        <v>137.65799999999999</v>
      </c>
      <c r="DU577" s="136">
        <v>3.15</v>
      </c>
      <c r="DV577" s="136">
        <v>280.57499999999999</v>
      </c>
      <c r="DW577" s="136">
        <v>717.125</v>
      </c>
      <c r="DX577" s="136">
        <v>0</v>
      </c>
      <c r="DY577" s="136">
        <v>3731.2</v>
      </c>
      <c r="DZ577" s="136">
        <v>7616.7250000000004</v>
      </c>
      <c r="EA577" s="136">
        <v>112.55</v>
      </c>
      <c r="EB577" s="136">
        <v>9254.6749999999993</v>
      </c>
      <c r="EC577" s="136">
        <v>25510.025000000001</v>
      </c>
    </row>
    <row r="578" spans="1:133" ht="20.25" customHeight="1">
      <c r="A578" s="25">
        <v>40628</v>
      </c>
      <c r="B578" s="26" t="s">
        <v>84</v>
      </c>
      <c r="C578" s="27">
        <v>2</v>
      </c>
      <c r="D578" s="31">
        <v>-3.363343</v>
      </c>
      <c r="E578" s="47">
        <v>-60.328406999999999</v>
      </c>
      <c r="F578" s="11" t="s">
        <v>16</v>
      </c>
      <c r="G578" s="13">
        <v>9</v>
      </c>
      <c r="H578" s="11" t="s">
        <v>86</v>
      </c>
      <c r="I578" s="12" t="s">
        <v>679</v>
      </c>
      <c r="J578" s="12" t="s">
        <v>1930</v>
      </c>
      <c r="K578" s="24" t="s">
        <v>651</v>
      </c>
      <c r="L578" s="136">
        <v>0</v>
      </c>
      <c r="M578" s="28">
        <v>6.2</v>
      </c>
      <c r="N578" s="28">
        <v>1.36</v>
      </c>
      <c r="O578" s="28">
        <v>28.38</v>
      </c>
      <c r="P578" s="28">
        <v>100</v>
      </c>
      <c r="Q578" s="28">
        <v>5.35</v>
      </c>
      <c r="R578" s="205">
        <v>5.7</v>
      </c>
      <c r="S578" s="205">
        <v>0.44333333333333336</v>
      </c>
      <c r="T578" s="205">
        <v>22.533333333333331</v>
      </c>
      <c r="U578" s="205">
        <v>5.333333333333333</v>
      </c>
      <c r="V578" s="21" t="s">
        <v>15</v>
      </c>
      <c r="W578" s="20" t="s">
        <v>15</v>
      </c>
      <c r="X578" s="28">
        <v>2.9</v>
      </c>
      <c r="Y578" s="28">
        <v>27.41</v>
      </c>
      <c r="Z578" s="28">
        <v>15.71</v>
      </c>
      <c r="AA578" s="28">
        <v>16</v>
      </c>
      <c r="AB578" s="28">
        <v>7.08</v>
      </c>
      <c r="AC578" s="28">
        <v>43.77</v>
      </c>
      <c r="AD578" s="28">
        <v>0.04</v>
      </c>
      <c r="AE578" s="178" t="s">
        <v>1900</v>
      </c>
      <c r="AF578" s="28">
        <v>1.46</v>
      </c>
      <c r="AG578" s="260" t="s">
        <v>1900</v>
      </c>
      <c r="AH578" s="28">
        <v>1.01</v>
      </c>
      <c r="AI578" s="205">
        <v>7.5</v>
      </c>
      <c r="AJ578" s="28">
        <v>0.99</v>
      </c>
      <c r="AK578" s="28">
        <v>1.72</v>
      </c>
      <c r="AL578" s="28">
        <v>1.05</v>
      </c>
      <c r="AM578" s="29" t="s">
        <v>15</v>
      </c>
      <c r="AN578" s="29" t="s">
        <v>15</v>
      </c>
      <c r="AO578" s="29" t="s">
        <v>15</v>
      </c>
      <c r="AP578" s="29" t="s">
        <v>15</v>
      </c>
      <c r="AQ578" s="29" t="s">
        <v>15</v>
      </c>
      <c r="AR578" s="261" t="str">
        <f t="shared" si="163"/>
        <v>NaN</v>
      </c>
      <c r="AS578" s="21" t="s">
        <v>15</v>
      </c>
      <c r="AT578" s="199" t="s">
        <v>15</v>
      </c>
      <c r="AU578" s="199" t="s">
        <v>15</v>
      </c>
      <c r="AV578" s="199" t="s">
        <v>15</v>
      </c>
      <c r="AW578" s="204" t="str">
        <f t="shared" si="164"/>
        <v>NaN</v>
      </c>
      <c r="AX578" s="28">
        <v>1.1000000000000001</v>
      </c>
      <c r="AY578" s="28">
        <v>0.4</v>
      </c>
      <c r="AZ578" s="217">
        <f t="shared" si="165"/>
        <v>6.0440047689897435E-2</v>
      </c>
      <c r="BA578" s="28">
        <v>0.69</v>
      </c>
      <c r="BB578" s="248">
        <f t="shared" si="159"/>
        <v>0.18938804780876492</v>
      </c>
      <c r="BC578" s="28">
        <v>0.59</v>
      </c>
      <c r="BD578" s="206">
        <f t="shared" si="166"/>
        <v>0.17182515179392824</v>
      </c>
      <c r="BE578" s="28">
        <v>19.86</v>
      </c>
      <c r="BF578" s="206">
        <f t="shared" si="167"/>
        <v>5.9956676502409758</v>
      </c>
      <c r="BG578" s="217" t="s">
        <v>15</v>
      </c>
      <c r="BH578" s="29" t="s">
        <v>15</v>
      </c>
      <c r="BI578" s="29" t="s">
        <v>15</v>
      </c>
      <c r="BJ578" s="309">
        <v>18.157640000000001</v>
      </c>
      <c r="BK578" s="309">
        <v>794510700</v>
      </c>
      <c r="BL578" s="309">
        <v>204916500</v>
      </c>
      <c r="BM578" s="309">
        <v>0.41466389999999997</v>
      </c>
      <c r="BN578" s="309">
        <v>0.21466479999999999</v>
      </c>
      <c r="BO578" s="309">
        <v>0.22217419999999999</v>
      </c>
      <c r="BP578" s="309">
        <v>0.14346120000000001</v>
      </c>
      <c r="BQ578" s="309">
        <v>7.6349879999999994E-6</v>
      </c>
      <c r="BR578" s="309">
        <v>5.0283469999999999E-3</v>
      </c>
      <c r="BS578" s="136">
        <v>12.418578338623</v>
      </c>
      <c r="BT578" s="136">
        <v>5.5684879302978496</v>
      </c>
      <c r="BU578" s="136">
        <v>-9.0653118677437301E-4</v>
      </c>
      <c r="BV578" s="309">
        <v>2.01205286430195E-5</v>
      </c>
      <c r="BW578" s="136">
        <v>2.8222916182130599E-3</v>
      </c>
      <c r="BX578" s="136">
        <v>358.72852457359198</v>
      </c>
      <c r="BY578" s="136">
        <v>2172.4700287936698</v>
      </c>
      <c r="BZ578" s="136">
        <v>1.15320584977549E-3</v>
      </c>
      <c r="CA578" s="136">
        <v>1.6225651558005201E-4</v>
      </c>
      <c r="CB578" s="136">
        <v>6652.6799612805398</v>
      </c>
      <c r="CC578" s="136">
        <v>10462.013676155801</v>
      </c>
      <c r="CD578" s="136">
        <v>4033.4451590077902</v>
      </c>
      <c r="CE578" s="136">
        <v>0</v>
      </c>
      <c r="CF578" s="136">
        <v>25.99925</v>
      </c>
      <c r="CG578" s="136">
        <v>108.727281</v>
      </c>
      <c r="CH578" s="136">
        <v>23.4</v>
      </c>
      <c r="CI578" s="136">
        <v>26.551034482758599</v>
      </c>
      <c r="CJ578" s="136">
        <v>26.319667590027699</v>
      </c>
      <c r="CK578" s="136">
        <v>0.1008</v>
      </c>
      <c r="CL578" s="136">
        <v>17.5824</v>
      </c>
      <c r="CM578" s="136">
        <v>51.685200000000101</v>
      </c>
      <c r="CN578" s="136">
        <v>0</v>
      </c>
      <c r="CO578" s="136">
        <v>28142.619158000001</v>
      </c>
      <c r="CP578" s="136">
        <v>67338.787490000002</v>
      </c>
      <c r="CQ578" s="136">
        <v>94</v>
      </c>
      <c r="CR578" s="136">
        <v>80.703448275862101</v>
      </c>
      <c r="CS578" s="136">
        <v>80.296398891966803</v>
      </c>
      <c r="CT578" s="136">
        <v>1004.4</v>
      </c>
      <c r="CU578" s="136">
        <v>1004.20620689655</v>
      </c>
      <c r="CV578" s="136">
        <v>1004.93019390582</v>
      </c>
      <c r="CW578" s="136">
        <v>0.2</v>
      </c>
      <c r="CX578" s="136">
        <v>1.4848275862069</v>
      </c>
      <c r="CY578" s="136">
        <v>1.65263157894737</v>
      </c>
      <c r="CZ578" s="136">
        <v>349</v>
      </c>
      <c r="DA578" s="136">
        <v>134.358620689655</v>
      </c>
      <c r="DB578" s="136">
        <v>124.34626038781199</v>
      </c>
      <c r="DC578" s="136">
        <v>0</v>
      </c>
      <c r="DD578" s="136">
        <v>3683.625</v>
      </c>
      <c r="DE578" s="136">
        <v>8869.5499999999993</v>
      </c>
      <c r="DF578" s="136">
        <v>0</v>
      </c>
      <c r="DG578" s="136">
        <v>28809.85</v>
      </c>
      <c r="DH578" s="136">
        <v>69882.324999999997</v>
      </c>
      <c r="DI578" s="136">
        <v>454.02499999999998</v>
      </c>
      <c r="DJ578" s="136">
        <v>65885.824999999997</v>
      </c>
      <c r="DK578" s="136">
        <v>162716.79999999999</v>
      </c>
      <c r="DL578" s="136">
        <v>417.125</v>
      </c>
      <c r="DM578" s="136">
        <v>60098.324999999997</v>
      </c>
      <c r="DN578" s="136">
        <v>149314.92499999999</v>
      </c>
      <c r="DO578" s="136">
        <v>0</v>
      </c>
      <c r="DP578" s="136">
        <v>1844.9059999999999</v>
      </c>
      <c r="DQ578" s="136">
        <v>4493.0870000000004</v>
      </c>
      <c r="DR578" s="136">
        <v>0</v>
      </c>
      <c r="DS578" s="136">
        <v>56.607999999999997</v>
      </c>
      <c r="DT578" s="136">
        <v>138.416</v>
      </c>
      <c r="DU578" s="136">
        <v>0</v>
      </c>
      <c r="DV578" s="136">
        <v>295.125</v>
      </c>
      <c r="DW578" s="136">
        <v>721.1</v>
      </c>
      <c r="DX578" s="136">
        <v>0</v>
      </c>
      <c r="DY578" s="136">
        <v>3803.2</v>
      </c>
      <c r="DZ578" s="136">
        <v>7620.6750000000002</v>
      </c>
      <c r="EA578" s="136">
        <v>0</v>
      </c>
      <c r="EB578" s="136">
        <v>9926.85</v>
      </c>
      <c r="EC578" s="136">
        <v>25720.325000000001</v>
      </c>
    </row>
    <row r="579" spans="1:133" ht="20.25" customHeight="1">
      <c r="A579" s="17">
        <v>40628</v>
      </c>
      <c r="B579" s="18" t="s">
        <v>84</v>
      </c>
      <c r="C579" s="19">
        <v>2</v>
      </c>
      <c r="D579" s="31">
        <v>-3.363343</v>
      </c>
      <c r="E579" s="32">
        <v>-60.328406999999999</v>
      </c>
      <c r="F579" s="11" t="s">
        <v>16</v>
      </c>
      <c r="G579" s="13">
        <v>9</v>
      </c>
      <c r="H579" s="11" t="s">
        <v>86</v>
      </c>
      <c r="I579" s="12" t="s">
        <v>678</v>
      </c>
      <c r="J579" s="12" t="s">
        <v>1930</v>
      </c>
      <c r="K579" s="16" t="s">
        <v>651</v>
      </c>
      <c r="L579" s="136">
        <v>0</v>
      </c>
      <c r="M579" s="20">
        <v>6.2</v>
      </c>
      <c r="N579" s="20">
        <v>1.36</v>
      </c>
      <c r="O579" s="20">
        <v>28.84</v>
      </c>
      <c r="P579" s="20">
        <v>81.599999999999994</v>
      </c>
      <c r="Q579" s="20">
        <v>4.16</v>
      </c>
      <c r="R579" s="204">
        <v>25.679999999999996</v>
      </c>
      <c r="S579" s="204">
        <v>1.9780000000000002</v>
      </c>
      <c r="T579" s="204">
        <v>20.96</v>
      </c>
      <c r="U579" s="204">
        <v>4.9400000000000004</v>
      </c>
      <c r="V579" s="21" t="s">
        <v>15</v>
      </c>
      <c r="W579" s="20">
        <v>8.1999999999999993</v>
      </c>
      <c r="X579" s="20">
        <v>0.87</v>
      </c>
      <c r="Y579" s="20">
        <v>15.28</v>
      </c>
      <c r="Z579" s="20">
        <v>6.57</v>
      </c>
      <c r="AA579" s="20">
        <v>5.75</v>
      </c>
      <c r="AB579" s="20">
        <v>7.37</v>
      </c>
      <c r="AC579" s="20">
        <v>41.33</v>
      </c>
      <c r="AD579" s="20">
        <v>0.04</v>
      </c>
      <c r="AE579" s="178" t="s">
        <v>1900</v>
      </c>
      <c r="AF579" s="20">
        <v>1.6</v>
      </c>
      <c r="AG579" s="260" t="s">
        <v>1900</v>
      </c>
      <c r="AH579" s="20">
        <v>2.27</v>
      </c>
      <c r="AI579" s="204">
        <v>6.08</v>
      </c>
      <c r="AJ579" s="20">
        <v>1.03</v>
      </c>
      <c r="AK579" s="20">
        <v>1.85</v>
      </c>
      <c r="AL579" s="20">
        <v>1.1100000000000001</v>
      </c>
      <c r="AM579" s="21" t="s">
        <v>15</v>
      </c>
      <c r="AN579" s="21" t="s">
        <v>15</v>
      </c>
      <c r="AO579" s="244">
        <v>5.9105884902007304</v>
      </c>
      <c r="AP579" s="244">
        <v>2.0511299910976701</v>
      </c>
      <c r="AQ579" s="217">
        <f t="shared" ref="AQ579:AQ581" si="176">AO579+AP579</f>
        <v>7.9617184812984005</v>
      </c>
      <c r="AR579" s="261">
        <f t="shared" si="163"/>
        <v>0.74237597122836585</v>
      </c>
      <c r="AS579" s="21" t="s">
        <v>15</v>
      </c>
      <c r="AT579" s="199" t="s">
        <v>15</v>
      </c>
      <c r="AU579" s="199" t="s">
        <v>15</v>
      </c>
      <c r="AV579" s="199" t="s">
        <v>15</v>
      </c>
      <c r="AW579" s="204" t="str">
        <f t="shared" si="164"/>
        <v>NaN</v>
      </c>
      <c r="AX579" s="20">
        <v>0.36</v>
      </c>
      <c r="AY579" s="20">
        <v>0.18</v>
      </c>
      <c r="AZ579" s="217">
        <f t="shared" si="165"/>
        <v>2.7198021460453845E-2</v>
      </c>
      <c r="BA579" s="20">
        <v>0.18</v>
      </c>
      <c r="BB579" s="248">
        <f t="shared" si="159"/>
        <v>4.9405577689243023E-2</v>
      </c>
      <c r="BC579" s="20">
        <v>0.24</v>
      </c>
      <c r="BD579" s="206">
        <f t="shared" si="166"/>
        <v>6.9894977000919956E-2</v>
      </c>
      <c r="BE579" s="20">
        <v>93.81</v>
      </c>
      <c r="BF579" s="206">
        <f t="shared" si="167"/>
        <v>28.320925592603523</v>
      </c>
      <c r="BG579" s="217" t="s">
        <v>15</v>
      </c>
      <c r="BH579" s="21" t="s">
        <v>15</v>
      </c>
      <c r="BI579" s="21" t="s">
        <v>15</v>
      </c>
      <c r="BJ579" s="309">
        <v>18.157640000000001</v>
      </c>
      <c r="BK579" s="309">
        <v>794510700</v>
      </c>
      <c r="BL579" s="309">
        <v>204916500</v>
      </c>
      <c r="BM579" s="309">
        <v>0.41466389999999997</v>
      </c>
      <c r="BN579" s="309">
        <v>0.21466479999999999</v>
      </c>
      <c r="BO579" s="309">
        <v>0.22217419999999999</v>
      </c>
      <c r="BP579" s="309">
        <v>0.14346120000000001</v>
      </c>
      <c r="BQ579" s="309">
        <v>7.6349879999999994E-6</v>
      </c>
      <c r="BR579" s="309">
        <v>5.0283469999999999E-3</v>
      </c>
      <c r="BS579" s="136">
        <v>12.418578338623</v>
      </c>
      <c r="BT579" s="136">
        <v>5.5684879302978496</v>
      </c>
      <c r="BU579" s="136">
        <v>-9.0653118677437301E-4</v>
      </c>
      <c r="BV579" s="309">
        <v>2.01205286430195E-5</v>
      </c>
      <c r="BW579" s="136">
        <v>2.8222916182130599E-3</v>
      </c>
      <c r="BX579" s="136">
        <v>358.72852457359198</v>
      </c>
      <c r="BY579" s="136">
        <v>2172.4700287936698</v>
      </c>
      <c r="BZ579" s="136">
        <v>1.15320584977549E-3</v>
      </c>
      <c r="CA579" s="136">
        <v>1.6225651558005201E-4</v>
      </c>
      <c r="CB579" s="136">
        <v>6652.6799612805398</v>
      </c>
      <c r="CC579" s="136">
        <v>10462.013676155801</v>
      </c>
      <c r="CD579" s="136">
        <v>4033.4451590077902</v>
      </c>
      <c r="CE579" s="136">
        <v>0</v>
      </c>
      <c r="CF579" s="136">
        <v>25.99925</v>
      </c>
      <c r="CG579" s="136">
        <v>108.727281</v>
      </c>
      <c r="CH579" s="136">
        <v>23.4</v>
      </c>
      <c r="CI579" s="136">
        <v>26.551034482758599</v>
      </c>
      <c r="CJ579" s="136">
        <v>26.319667590027699</v>
      </c>
      <c r="CK579" s="136">
        <v>0.1008</v>
      </c>
      <c r="CL579" s="136">
        <v>17.5824</v>
      </c>
      <c r="CM579" s="136">
        <v>51.685200000000101</v>
      </c>
      <c r="CN579" s="136">
        <v>0</v>
      </c>
      <c r="CO579" s="136">
        <v>28142.619158000001</v>
      </c>
      <c r="CP579" s="136">
        <v>67338.787490000002</v>
      </c>
      <c r="CQ579" s="136">
        <v>94</v>
      </c>
      <c r="CR579" s="136">
        <v>80.703448275862101</v>
      </c>
      <c r="CS579" s="136">
        <v>80.296398891966803</v>
      </c>
      <c r="CT579" s="136">
        <v>1004.4</v>
      </c>
      <c r="CU579" s="136">
        <v>1004.20620689655</v>
      </c>
      <c r="CV579" s="136">
        <v>1004.93019390582</v>
      </c>
      <c r="CW579" s="136">
        <v>0.2</v>
      </c>
      <c r="CX579" s="136">
        <v>1.4848275862069</v>
      </c>
      <c r="CY579" s="136">
        <v>1.65263157894737</v>
      </c>
      <c r="CZ579" s="136">
        <v>349</v>
      </c>
      <c r="DA579" s="136">
        <v>134.358620689655</v>
      </c>
      <c r="DB579" s="136">
        <v>124.34626038781199</v>
      </c>
      <c r="DC579" s="136">
        <v>0</v>
      </c>
      <c r="DD579" s="136">
        <v>3683.625</v>
      </c>
      <c r="DE579" s="136">
        <v>8869.5499999999993</v>
      </c>
      <c r="DF579" s="136">
        <v>0</v>
      </c>
      <c r="DG579" s="136">
        <v>28809.85</v>
      </c>
      <c r="DH579" s="136">
        <v>69882.324999999997</v>
      </c>
      <c r="DI579" s="136">
        <v>454.02499999999998</v>
      </c>
      <c r="DJ579" s="136">
        <v>65885.824999999997</v>
      </c>
      <c r="DK579" s="136">
        <v>162716.79999999999</v>
      </c>
      <c r="DL579" s="136">
        <v>417.125</v>
      </c>
      <c r="DM579" s="136">
        <v>60098.324999999997</v>
      </c>
      <c r="DN579" s="136">
        <v>149314.92499999999</v>
      </c>
      <c r="DO579" s="136">
        <v>0</v>
      </c>
      <c r="DP579" s="136">
        <v>1844.9059999999999</v>
      </c>
      <c r="DQ579" s="136">
        <v>4493.0870000000004</v>
      </c>
      <c r="DR579" s="136">
        <v>0</v>
      </c>
      <c r="DS579" s="136">
        <v>56.607999999999997</v>
      </c>
      <c r="DT579" s="136">
        <v>138.416</v>
      </c>
      <c r="DU579" s="136">
        <v>0</v>
      </c>
      <c r="DV579" s="136">
        <v>295.125</v>
      </c>
      <c r="DW579" s="136">
        <v>721.1</v>
      </c>
      <c r="DX579" s="136">
        <v>0</v>
      </c>
      <c r="DY579" s="136">
        <v>3803.2</v>
      </c>
      <c r="DZ579" s="136">
        <v>7620.6750000000002</v>
      </c>
      <c r="EA579" s="136">
        <v>0</v>
      </c>
      <c r="EB579" s="136">
        <v>9926.85</v>
      </c>
      <c r="EC579" s="136">
        <v>25720.325000000001</v>
      </c>
    </row>
    <row r="580" spans="1:133" ht="20.25" customHeight="1">
      <c r="A580" s="25">
        <v>40628</v>
      </c>
      <c r="B580" s="26" t="s">
        <v>84</v>
      </c>
      <c r="C580" s="27">
        <v>2</v>
      </c>
      <c r="D580" s="31">
        <v>-3.363343</v>
      </c>
      <c r="E580" s="47">
        <v>-60.328406999999999</v>
      </c>
      <c r="F580" s="11" t="s">
        <v>16</v>
      </c>
      <c r="G580" s="13">
        <v>9</v>
      </c>
      <c r="H580" s="11" t="s">
        <v>86</v>
      </c>
      <c r="I580" s="12" t="s">
        <v>677</v>
      </c>
      <c r="J580" s="12" t="s">
        <v>1930</v>
      </c>
      <c r="K580" s="24" t="s">
        <v>651</v>
      </c>
      <c r="L580" s="136">
        <v>1</v>
      </c>
      <c r="M580" s="28">
        <v>6.2</v>
      </c>
      <c r="N580" s="28">
        <v>1.36</v>
      </c>
      <c r="O580" s="28">
        <v>28.86</v>
      </c>
      <c r="P580" s="28">
        <v>81</v>
      </c>
      <c r="Q580" s="28">
        <v>0.5</v>
      </c>
      <c r="R580" s="205">
        <v>30.6</v>
      </c>
      <c r="S580" s="205">
        <v>2.3600000000000003</v>
      </c>
      <c r="T580" s="205">
        <v>3.56</v>
      </c>
      <c r="U580" s="205">
        <v>0.8</v>
      </c>
      <c r="V580" s="21" t="s">
        <v>15</v>
      </c>
      <c r="W580" s="28">
        <v>8.5399999999999991</v>
      </c>
      <c r="X580" s="28">
        <v>0.86</v>
      </c>
      <c r="Y580" s="28">
        <v>7.93</v>
      </c>
      <c r="Z580" s="28">
        <v>7.6</v>
      </c>
      <c r="AA580" s="28">
        <v>5.4</v>
      </c>
      <c r="AB580" s="28">
        <v>7.41</v>
      </c>
      <c r="AC580" s="28">
        <v>41.19</v>
      </c>
      <c r="AD580" s="28">
        <v>0.04</v>
      </c>
      <c r="AE580" s="178" t="s">
        <v>1900</v>
      </c>
      <c r="AF580" s="28">
        <v>2.16</v>
      </c>
      <c r="AG580" s="260" t="s">
        <v>1900</v>
      </c>
      <c r="AH580" s="28">
        <v>2.76</v>
      </c>
      <c r="AI580" s="205">
        <v>8.56</v>
      </c>
      <c r="AJ580" s="28">
        <v>1.23</v>
      </c>
      <c r="AK580" s="28">
        <v>2.2799999999999998</v>
      </c>
      <c r="AL580" s="28">
        <v>1.38</v>
      </c>
      <c r="AM580" s="29" t="s">
        <v>15</v>
      </c>
      <c r="AN580" s="29" t="s">
        <v>15</v>
      </c>
      <c r="AO580" s="244">
        <v>8.3836380676905797</v>
      </c>
      <c r="AP580" s="244">
        <v>2.6329743835692399</v>
      </c>
      <c r="AQ580" s="217">
        <f t="shared" si="176"/>
        <v>11.016612451259819</v>
      </c>
      <c r="AR580" s="261">
        <f t="shared" si="163"/>
        <v>0.76099963621138889</v>
      </c>
      <c r="AS580" s="21" t="s">
        <v>15</v>
      </c>
      <c r="AT580" s="199" t="s">
        <v>15</v>
      </c>
      <c r="AU580" s="199" t="s">
        <v>15</v>
      </c>
      <c r="AV580" s="199" t="s">
        <v>15</v>
      </c>
      <c r="AW580" s="204" t="str">
        <f t="shared" si="164"/>
        <v>NaN</v>
      </c>
      <c r="AX580" s="28">
        <v>0.46</v>
      </c>
      <c r="AY580" s="28">
        <v>0.15</v>
      </c>
      <c r="AZ580" s="217">
        <f t="shared" si="165"/>
        <v>2.2665017883711537E-2</v>
      </c>
      <c r="BA580" s="28">
        <v>0.31</v>
      </c>
      <c r="BB580" s="248">
        <f t="shared" si="159"/>
        <v>8.5087383798140764E-2</v>
      </c>
      <c r="BC580" s="28">
        <v>0.2</v>
      </c>
      <c r="BD580" s="206">
        <f t="shared" si="166"/>
        <v>5.8245814167433303E-2</v>
      </c>
      <c r="BE580" s="28">
        <v>114.44</v>
      </c>
      <c r="BF580" s="206">
        <f t="shared" si="167"/>
        <v>34.549053670371471</v>
      </c>
      <c r="BG580" s="217" t="s">
        <v>15</v>
      </c>
      <c r="BH580" s="29" t="s">
        <v>15</v>
      </c>
      <c r="BI580" s="29" t="s">
        <v>15</v>
      </c>
      <c r="BJ580" s="309">
        <v>18.157640000000001</v>
      </c>
      <c r="BK580" s="309">
        <v>794510700</v>
      </c>
      <c r="BL580" s="309">
        <v>204916500</v>
      </c>
      <c r="BM580" s="309">
        <v>0.41466389999999997</v>
      </c>
      <c r="BN580" s="309">
        <v>0.21466479999999999</v>
      </c>
      <c r="BO580" s="309">
        <v>0.22217419999999999</v>
      </c>
      <c r="BP580" s="309">
        <v>0.14346120000000001</v>
      </c>
      <c r="BQ580" s="309">
        <v>7.6349879999999994E-6</v>
      </c>
      <c r="BR580" s="309">
        <v>5.0283469999999999E-3</v>
      </c>
      <c r="BS580" s="136">
        <v>12.418578338623</v>
      </c>
      <c r="BT580" s="136">
        <v>5.5684879302978496</v>
      </c>
      <c r="BU580" s="136">
        <v>-9.0653118677437301E-4</v>
      </c>
      <c r="BV580" s="309">
        <v>2.01205286430195E-5</v>
      </c>
      <c r="BW580" s="136">
        <v>2.8222916182130599E-3</v>
      </c>
      <c r="BX580" s="136">
        <v>358.72852457359198</v>
      </c>
      <c r="BY580" s="136">
        <v>2172.4700287936698</v>
      </c>
      <c r="BZ580" s="136">
        <v>1.15320584977549E-3</v>
      </c>
      <c r="CA580" s="136">
        <v>1.6225651558005201E-4</v>
      </c>
      <c r="CB580" s="136">
        <v>6652.6799612805398</v>
      </c>
      <c r="CC580" s="136">
        <v>10462.013676155801</v>
      </c>
      <c r="CD580" s="136">
        <v>4033.4451590077902</v>
      </c>
      <c r="CE580" s="136">
        <v>0</v>
      </c>
      <c r="CF580" s="136">
        <v>25.99925</v>
      </c>
      <c r="CG580" s="136">
        <v>108.727281</v>
      </c>
      <c r="CH580" s="136">
        <v>23.4</v>
      </c>
      <c r="CI580" s="136">
        <v>26.551034482758599</v>
      </c>
      <c r="CJ580" s="136">
        <v>26.319667590027699</v>
      </c>
      <c r="CK580" s="136">
        <v>0.1008</v>
      </c>
      <c r="CL580" s="136">
        <v>17.5824</v>
      </c>
      <c r="CM580" s="136">
        <v>51.685200000000101</v>
      </c>
      <c r="CN580" s="136">
        <v>0</v>
      </c>
      <c r="CO580" s="136">
        <v>28142.619158000001</v>
      </c>
      <c r="CP580" s="136">
        <v>67338.787490000002</v>
      </c>
      <c r="CQ580" s="136">
        <v>94</v>
      </c>
      <c r="CR580" s="136">
        <v>80.703448275862101</v>
      </c>
      <c r="CS580" s="136">
        <v>80.296398891966803</v>
      </c>
      <c r="CT580" s="136">
        <v>1004.4</v>
      </c>
      <c r="CU580" s="136">
        <v>1004.20620689655</v>
      </c>
      <c r="CV580" s="136">
        <v>1004.93019390582</v>
      </c>
      <c r="CW580" s="136">
        <v>0.2</v>
      </c>
      <c r="CX580" s="136">
        <v>1.4848275862069</v>
      </c>
      <c r="CY580" s="136">
        <v>1.65263157894737</v>
      </c>
      <c r="CZ580" s="136">
        <v>349</v>
      </c>
      <c r="DA580" s="136">
        <v>134.358620689655</v>
      </c>
      <c r="DB580" s="136">
        <v>124.34626038781199</v>
      </c>
      <c r="DC580" s="136">
        <v>0</v>
      </c>
      <c r="DD580" s="136">
        <v>3683.625</v>
      </c>
      <c r="DE580" s="136">
        <v>8869.5499999999993</v>
      </c>
      <c r="DF580" s="136">
        <v>0</v>
      </c>
      <c r="DG580" s="136">
        <v>28809.85</v>
      </c>
      <c r="DH580" s="136">
        <v>69882.324999999997</v>
      </c>
      <c r="DI580" s="136">
        <v>454.02499999999998</v>
      </c>
      <c r="DJ580" s="136">
        <v>65885.824999999997</v>
      </c>
      <c r="DK580" s="136">
        <v>162716.79999999999</v>
      </c>
      <c r="DL580" s="136">
        <v>417.125</v>
      </c>
      <c r="DM580" s="136">
        <v>60098.324999999997</v>
      </c>
      <c r="DN580" s="136">
        <v>149314.92499999999</v>
      </c>
      <c r="DO580" s="136">
        <v>0</v>
      </c>
      <c r="DP580" s="136">
        <v>1844.9059999999999</v>
      </c>
      <c r="DQ580" s="136">
        <v>4493.0870000000004</v>
      </c>
      <c r="DR580" s="136">
        <v>0</v>
      </c>
      <c r="DS580" s="136">
        <v>56.607999999999997</v>
      </c>
      <c r="DT580" s="136">
        <v>138.416</v>
      </c>
      <c r="DU580" s="136">
        <v>0</v>
      </c>
      <c r="DV580" s="136">
        <v>295.125</v>
      </c>
      <c r="DW580" s="136">
        <v>721.1</v>
      </c>
      <c r="DX580" s="136">
        <v>0</v>
      </c>
      <c r="DY580" s="136">
        <v>3803.2</v>
      </c>
      <c r="DZ580" s="136">
        <v>7620.6750000000002</v>
      </c>
      <c r="EA580" s="136">
        <v>0</v>
      </c>
      <c r="EB580" s="136">
        <v>9926.85</v>
      </c>
      <c r="EC580" s="136">
        <v>25720.325000000001</v>
      </c>
    </row>
    <row r="581" spans="1:133" ht="20.25" customHeight="1">
      <c r="A581" s="25">
        <v>40628</v>
      </c>
      <c r="B581" s="26" t="s">
        <v>687</v>
      </c>
      <c r="C581" s="27">
        <v>2</v>
      </c>
      <c r="D581" s="31">
        <v>-3.358403</v>
      </c>
      <c r="E581" s="47">
        <v>-60.277259999999998</v>
      </c>
      <c r="F581" s="11" t="s">
        <v>16</v>
      </c>
      <c r="G581" s="13">
        <v>12</v>
      </c>
      <c r="H581" s="11" t="s">
        <v>93</v>
      </c>
      <c r="I581" s="12" t="s">
        <v>688</v>
      </c>
      <c r="J581" s="12" t="s">
        <v>1930</v>
      </c>
      <c r="K581" s="24" t="s">
        <v>651</v>
      </c>
      <c r="L581" s="136">
        <v>0</v>
      </c>
      <c r="M581" s="28">
        <v>6</v>
      </c>
      <c r="N581" s="28">
        <v>1.5</v>
      </c>
      <c r="O581" s="28">
        <v>28.65</v>
      </c>
      <c r="P581" s="28">
        <v>84</v>
      </c>
      <c r="Q581" s="28">
        <v>3.55</v>
      </c>
      <c r="R581" s="205">
        <v>39.625</v>
      </c>
      <c r="S581" s="205">
        <v>3.0649999999999999</v>
      </c>
      <c r="T581" s="205">
        <v>10.75</v>
      </c>
      <c r="U581" s="205">
        <v>2.5249999999999999</v>
      </c>
      <c r="V581" s="21" t="s">
        <v>15</v>
      </c>
      <c r="W581" s="28">
        <v>8.6</v>
      </c>
      <c r="X581" s="28">
        <v>0.87</v>
      </c>
      <c r="Y581" s="28">
        <v>13.48</v>
      </c>
      <c r="Z581" s="28">
        <v>6.86</v>
      </c>
      <c r="AA581" s="28">
        <v>7.75</v>
      </c>
      <c r="AB581" s="28">
        <v>7.48</v>
      </c>
      <c r="AC581" s="28">
        <v>43.21</v>
      </c>
      <c r="AD581" s="28">
        <v>0.04</v>
      </c>
      <c r="AE581" s="178" t="s">
        <v>1900</v>
      </c>
      <c r="AF581" s="28">
        <v>2.46</v>
      </c>
      <c r="AG581" s="260" t="s">
        <v>1900</v>
      </c>
      <c r="AH581" s="28">
        <v>3.43</v>
      </c>
      <c r="AI581" s="205">
        <v>11.93</v>
      </c>
      <c r="AJ581" s="28">
        <v>1.63</v>
      </c>
      <c r="AK581" s="28">
        <v>2.92</v>
      </c>
      <c r="AL581" s="28">
        <v>1.65</v>
      </c>
      <c r="AM581" s="29" t="s">
        <v>15</v>
      </c>
      <c r="AN581" s="29" t="s">
        <v>15</v>
      </c>
      <c r="AO581" s="244">
        <v>4.3080523639873096</v>
      </c>
      <c r="AP581" s="244">
        <v>2.8226716436169199</v>
      </c>
      <c r="AQ581" s="217">
        <f t="shared" si="176"/>
        <v>7.1307240076042291</v>
      </c>
      <c r="AR581" s="261">
        <f t="shared" si="163"/>
        <v>0.60415356973474044</v>
      </c>
      <c r="AS581" s="21" t="s">
        <v>15</v>
      </c>
      <c r="AT581" s="199" t="s">
        <v>15</v>
      </c>
      <c r="AU581" s="199" t="s">
        <v>15</v>
      </c>
      <c r="AV581" s="199" t="s">
        <v>15</v>
      </c>
      <c r="AW581" s="204" t="str">
        <f t="shared" si="164"/>
        <v>NaN</v>
      </c>
      <c r="AX581" s="28">
        <v>0.61</v>
      </c>
      <c r="AY581" s="28">
        <v>0.16</v>
      </c>
      <c r="AZ581" s="217">
        <f t="shared" si="165"/>
        <v>2.4176019075958975E-2</v>
      </c>
      <c r="BA581" s="28">
        <v>0.44</v>
      </c>
      <c r="BB581" s="248">
        <f t="shared" si="159"/>
        <v>0.12076918990703851</v>
      </c>
      <c r="BC581" s="28">
        <v>0.17</v>
      </c>
      <c r="BD581" s="206">
        <f t="shared" si="166"/>
        <v>4.9508942042318323E-2</v>
      </c>
      <c r="BE581" s="28">
        <v>81.28</v>
      </c>
      <c r="BF581" s="206">
        <f t="shared" si="167"/>
        <v>24.538160453755616</v>
      </c>
      <c r="BG581" s="217" t="s">
        <v>15</v>
      </c>
      <c r="BH581" s="29" t="s">
        <v>15</v>
      </c>
      <c r="BI581" s="29" t="s">
        <v>15</v>
      </c>
      <c r="BJ581" s="309">
        <v>18.157640000000001</v>
      </c>
      <c r="BK581" s="309">
        <v>794510700</v>
      </c>
      <c r="BL581" s="309">
        <v>204916500</v>
      </c>
      <c r="BM581" s="309">
        <v>0.41466389999999997</v>
      </c>
      <c r="BN581" s="309">
        <v>0.21466479999999999</v>
      </c>
      <c r="BO581" s="309">
        <v>0.22217419999999999</v>
      </c>
      <c r="BP581" s="309">
        <v>0.14346120000000001</v>
      </c>
      <c r="BQ581" s="309">
        <v>7.6349879999999994E-6</v>
      </c>
      <c r="BR581" s="309">
        <v>5.0283469999999999E-3</v>
      </c>
      <c r="BS581" s="136">
        <v>12.8152061189924</v>
      </c>
      <c r="BT581" s="136">
        <v>5.2301650728498199</v>
      </c>
      <c r="BU581" s="136">
        <v>4.7510375069188199E-3</v>
      </c>
      <c r="BV581" s="136">
        <v>2.2023882400909701E-3</v>
      </c>
      <c r="BW581" s="136">
        <v>5.3983765454696797E-3</v>
      </c>
      <c r="BX581" s="136">
        <v>24.870525737823101</v>
      </c>
      <c r="BY581" s="136">
        <v>5575.2435957022399</v>
      </c>
      <c r="BZ581" s="136">
        <v>4.9584322697414397E-2</v>
      </c>
      <c r="CA581" s="136">
        <v>9.1325697029893103E-4</v>
      </c>
      <c r="CB581" s="136">
        <v>34107.032286556299</v>
      </c>
      <c r="CC581" s="136">
        <v>6226.3021548061497</v>
      </c>
      <c r="CD581" s="136">
        <v>831.84156469915001</v>
      </c>
      <c r="CE581" s="136">
        <v>0</v>
      </c>
      <c r="CF581" s="136">
        <v>25.99925</v>
      </c>
      <c r="CG581" s="136">
        <v>108.727281</v>
      </c>
      <c r="CH581" s="136">
        <v>23.4</v>
      </c>
      <c r="CI581" s="136">
        <v>26.557241379310401</v>
      </c>
      <c r="CJ581" s="136">
        <v>26.316897506925201</v>
      </c>
      <c r="CK581" s="136">
        <v>0.21959999999999999</v>
      </c>
      <c r="CL581" s="136">
        <v>17.7804</v>
      </c>
      <c r="CM581" s="136">
        <v>51.721200000000103</v>
      </c>
      <c r="CN581" s="136">
        <v>0</v>
      </c>
      <c r="CO581" s="136">
        <v>28142.619158000001</v>
      </c>
      <c r="CP581" s="136">
        <v>67338.787490000002</v>
      </c>
      <c r="CQ581" s="136">
        <v>93</v>
      </c>
      <c r="CR581" s="136">
        <v>80.710344827586198</v>
      </c>
      <c r="CS581" s="136">
        <v>80.310249307479197</v>
      </c>
      <c r="CT581" s="136">
        <v>1005.6</v>
      </c>
      <c r="CU581" s="136">
        <v>1004.22965517241</v>
      </c>
      <c r="CV581" s="136">
        <v>1004.93047091413</v>
      </c>
      <c r="CW581" s="136">
        <v>1.8</v>
      </c>
      <c r="CX581" s="136">
        <v>1.5068965517241399</v>
      </c>
      <c r="CY581" s="136">
        <v>1.65401662049862</v>
      </c>
      <c r="CZ581" s="136">
        <v>340</v>
      </c>
      <c r="DA581" s="136">
        <v>136.86896551724101</v>
      </c>
      <c r="DB581" s="136">
        <v>124.357340720222</v>
      </c>
      <c r="DC581" s="136">
        <v>2.2999999999999998</v>
      </c>
      <c r="DD581" s="136">
        <v>3685.9250000000002</v>
      </c>
      <c r="DE581" s="136">
        <v>8871.85</v>
      </c>
      <c r="DF581" s="136">
        <v>17.55</v>
      </c>
      <c r="DG581" s="136">
        <v>28827.4</v>
      </c>
      <c r="DH581" s="136">
        <v>69899.875</v>
      </c>
      <c r="DI581" s="136">
        <v>454.17500000000001</v>
      </c>
      <c r="DJ581" s="136">
        <v>65926.375</v>
      </c>
      <c r="DK581" s="136">
        <v>162741.67499999999</v>
      </c>
      <c r="DL581" s="136">
        <v>421.27499999999998</v>
      </c>
      <c r="DM581" s="136">
        <v>60111.925000000003</v>
      </c>
      <c r="DN581" s="136">
        <v>149339.85</v>
      </c>
      <c r="DO581" s="136">
        <v>1.093</v>
      </c>
      <c r="DP581" s="136">
        <v>1845.999</v>
      </c>
      <c r="DQ581" s="136">
        <v>4494.18</v>
      </c>
      <c r="DR581" s="136">
        <v>3.0000000000000001E-3</v>
      </c>
      <c r="DS581" s="136">
        <v>56.610999999999997</v>
      </c>
      <c r="DT581" s="136">
        <v>138.41900000000001</v>
      </c>
      <c r="DU581" s="136">
        <v>2.5000000000000001E-2</v>
      </c>
      <c r="DV581" s="136">
        <v>295.14999999999998</v>
      </c>
      <c r="DW581" s="136">
        <v>721.125</v>
      </c>
      <c r="DX581" s="136">
        <v>0</v>
      </c>
      <c r="DY581" s="136">
        <v>3803.2</v>
      </c>
      <c r="DZ581" s="136">
        <v>7620.6750000000002</v>
      </c>
      <c r="EA581" s="136">
        <v>8.1999999999999993</v>
      </c>
      <c r="EB581" s="136">
        <v>9935.0499999999993</v>
      </c>
      <c r="EC581" s="136">
        <v>25728.525000000001</v>
      </c>
    </row>
    <row r="582" spans="1:133" ht="20.25" customHeight="1">
      <c r="A582" s="17">
        <v>40628</v>
      </c>
      <c r="B582" s="18" t="s">
        <v>687</v>
      </c>
      <c r="C582" s="19">
        <v>2</v>
      </c>
      <c r="D582" s="31">
        <v>-3.358403</v>
      </c>
      <c r="E582" s="32">
        <v>-60.277259999999998</v>
      </c>
      <c r="F582" s="11" t="s">
        <v>16</v>
      </c>
      <c r="G582" s="13">
        <v>12</v>
      </c>
      <c r="H582" s="11" t="s">
        <v>93</v>
      </c>
      <c r="I582" s="12" t="s">
        <v>689</v>
      </c>
      <c r="J582" s="12" t="s">
        <v>1930</v>
      </c>
      <c r="K582" s="16" t="s">
        <v>651</v>
      </c>
      <c r="L582" s="136">
        <v>0</v>
      </c>
      <c r="M582" s="20">
        <v>6</v>
      </c>
      <c r="N582" s="20">
        <v>1.5</v>
      </c>
      <c r="O582" s="20">
        <v>28.63</v>
      </c>
      <c r="P582" s="20">
        <v>85</v>
      </c>
      <c r="Q582" s="20">
        <v>5.72</v>
      </c>
      <c r="R582" s="204">
        <v>32.199999999999996</v>
      </c>
      <c r="S582" s="204">
        <v>2.4900000000000002</v>
      </c>
      <c r="T582" s="204">
        <v>39.06666666666667</v>
      </c>
      <c r="U582" s="204">
        <v>9.2666666666666675</v>
      </c>
      <c r="V582" s="21" t="s">
        <v>15</v>
      </c>
      <c r="W582" s="20" t="s">
        <v>15</v>
      </c>
      <c r="X582" s="20">
        <v>0.9</v>
      </c>
      <c r="Y582" s="20">
        <v>19.18</v>
      </c>
      <c r="Z582" s="20">
        <v>7.67</v>
      </c>
      <c r="AA582" s="20">
        <v>6.86</v>
      </c>
      <c r="AB582" s="20">
        <v>7.42</v>
      </c>
      <c r="AC582" s="20">
        <v>43.38</v>
      </c>
      <c r="AD582" s="20">
        <v>0.04</v>
      </c>
      <c r="AE582" s="178" t="s">
        <v>1900</v>
      </c>
      <c r="AF582" s="20">
        <v>0.68</v>
      </c>
      <c r="AG582" s="260" t="s">
        <v>1900</v>
      </c>
      <c r="AH582" s="20">
        <v>0.82</v>
      </c>
      <c r="AI582" s="204">
        <v>3.35</v>
      </c>
      <c r="AJ582" s="20">
        <v>0.48</v>
      </c>
      <c r="AK582" s="20">
        <v>0.71</v>
      </c>
      <c r="AL582" s="20">
        <v>0.46</v>
      </c>
      <c r="AM582" s="21" t="s">
        <v>15</v>
      </c>
      <c r="AN582" s="21" t="s">
        <v>15</v>
      </c>
      <c r="AO582" s="29" t="s">
        <v>15</v>
      </c>
      <c r="AP582" s="29" t="s">
        <v>15</v>
      </c>
      <c r="AQ582" s="21" t="s">
        <v>15</v>
      </c>
      <c r="AR582" s="261" t="str">
        <f t="shared" si="163"/>
        <v>NaN</v>
      </c>
      <c r="AS582" s="21" t="s">
        <v>15</v>
      </c>
      <c r="AT582" s="199" t="s">
        <v>15</v>
      </c>
      <c r="AU582" s="199" t="s">
        <v>15</v>
      </c>
      <c r="AV582" s="199" t="s">
        <v>15</v>
      </c>
      <c r="AW582" s="204" t="str">
        <f t="shared" si="164"/>
        <v>NaN</v>
      </c>
      <c r="AX582" s="20">
        <v>0.96</v>
      </c>
      <c r="AY582" s="20">
        <v>0.15</v>
      </c>
      <c r="AZ582" s="217">
        <f t="shared" si="165"/>
        <v>2.2665017883711537E-2</v>
      </c>
      <c r="BA582" s="20">
        <v>0.81</v>
      </c>
      <c r="BB582" s="248">
        <f t="shared" si="159"/>
        <v>0.22232509960159363</v>
      </c>
      <c r="BC582" s="20">
        <v>0.15</v>
      </c>
      <c r="BD582" s="206">
        <f t="shared" si="166"/>
        <v>4.3684360625574979E-2</v>
      </c>
      <c r="BE582" s="20">
        <v>114.39</v>
      </c>
      <c r="BF582" s="206">
        <f t="shared" si="167"/>
        <v>34.53395883741517</v>
      </c>
      <c r="BG582" s="217" t="s">
        <v>15</v>
      </c>
      <c r="BH582" s="21" t="s">
        <v>15</v>
      </c>
      <c r="BI582" s="21" t="s">
        <v>15</v>
      </c>
      <c r="BJ582" s="309">
        <v>18.157640000000001</v>
      </c>
      <c r="BK582" s="309">
        <v>794510700</v>
      </c>
      <c r="BL582" s="309">
        <v>204916500</v>
      </c>
      <c r="BM582" s="309">
        <v>0.41466389999999997</v>
      </c>
      <c r="BN582" s="309">
        <v>0.21466479999999999</v>
      </c>
      <c r="BO582" s="309">
        <v>0.22217419999999999</v>
      </c>
      <c r="BP582" s="309">
        <v>0.14346120000000001</v>
      </c>
      <c r="BQ582" s="309">
        <v>7.6349879999999994E-6</v>
      </c>
      <c r="BR582" s="309">
        <v>5.0283469999999999E-3</v>
      </c>
      <c r="BS582" s="136">
        <v>12.8152061189924</v>
      </c>
      <c r="BT582" s="136">
        <v>5.2301650728498199</v>
      </c>
      <c r="BU582" s="136">
        <v>4.7510375069188199E-3</v>
      </c>
      <c r="BV582" s="136">
        <v>2.2023882400909701E-3</v>
      </c>
      <c r="BW582" s="136">
        <v>5.3983765454696797E-3</v>
      </c>
      <c r="BX582" s="136">
        <v>24.870525737823101</v>
      </c>
      <c r="BY582" s="136">
        <v>5575.2435957022399</v>
      </c>
      <c r="BZ582" s="136">
        <v>4.9584322697414397E-2</v>
      </c>
      <c r="CA582" s="136">
        <v>9.1325697029893103E-4</v>
      </c>
      <c r="CB582" s="136">
        <v>34107.032286556299</v>
      </c>
      <c r="CC582" s="136">
        <v>6226.3021548061497</v>
      </c>
      <c r="CD582" s="136">
        <v>831.84156469915001</v>
      </c>
      <c r="CE582" s="136">
        <v>0</v>
      </c>
      <c r="CF582" s="136">
        <v>25.99925</v>
      </c>
      <c r="CG582" s="136">
        <v>108.727281</v>
      </c>
      <c r="CH582" s="136">
        <v>23.4</v>
      </c>
      <c r="CI582" s="136">
        <v>26.557241379310401</v>
      </c>
      <c r="CJ582" s="136">
        <v>26.316897506925201</v>
      </c>
      <c r="CK582" s="136">
        <v>0.21959999999999999</v>
      </c>
      <c r="CL582" s="136">
        <v>17.7804</v>
      </c>
      <c r="CM582" s="136">
        <v>51.721200000000103</v>
      </c>
      <c r="CN582" s="136">
        <v>0</v>
      </c>
      <c r="CO582" s="136">
        <v>28142.619158000001</v>
      </c>
      <c r="CP582" s="136">
        <v>67338.787490000002</v>
      </c>
      <c r="CQ582" s="136">
        <v>93</v>
      </c>
      <c r="CR582" s="136">
        <v>80.710344827586198</v>
      </c>
      <c r="CS582" s="136">
        <v>80.310249307479197</v>
      </c>
      <c r="CT582" s="136">
        <v>1005.6</v>
      </c>
      <c r="CU582" s="136">
        <v>1004.22965517241</v>
      </c>
      <c r="CV582" s="136">
        <v>1004.93047091413</v>
      </c>
      <c r="CW582" s="136">
        <v>1.8</v>
      </c>
      <c r="CX582" s="136">
        <v>1.5068965517241399</v>
      </c>
      <c r="CY582" s="136">
        <v>1.65401662049862</v>
      </c>
      <c r="CZ582" s="136">
        <v>340</v>
      </c>
      <c r="DA582" s="136">
        <v>136.86896551724101</v>
      </c>
      <c r="DB582" s="136">
        <v>124.357340720222</v>
      </c>
      <c r="DC582" s="136">
        <v>2.2999999999999998</v>
      </c>
      <c r="DD582" s="136">
        <v>3685.9250000000002</v>
      </c>
      <c r="DE582" s="136">
        <v>8871.85</v>
      </c>
      <c r="DF582" s="136">
        <v>17.55</v>
      </c>
      <c r="DG582" s="136">
        <v>28827.4</v>
      </c>
      <c r="DH582" s="136">
        <v>69899.875</v>
      </c>
      <c r="DI582" s="136">
        <v>454.17500000000001</v>
      </c>
      <c r="DJ582" s="136">
        <v>65926.375</v>
      </c>
      <c r="DK582" s="136">
        <v>162741.67499999999</v>
      </c>
      <c r="DL582" s="136">
        <v>421.27499999999998</v>
      </c>
      <c r="DM582" s="136">
        <v>60111.925000000003</v>
      </c>
      <c r="DN582" s="136">
        <v>149339.85</v>
      </c>
      <c r="DO582" s="136">
        <v>1.093</v>
      </c>
      <c r="DP582" s="136">
        <v>1845.999</v>
      </c>
      <c r="DQ582" s="136">
        <v>4494.18</v>
      </c>
      <c r="DR582" s="136">
        <v>3.0000000000000001E-3</v>
      </c>
      <c r="DS582" s="136">
        <v>56.610999999999997</v>
      </c>
      <c r="DT582" s="136">
        <v>138.41900000000001</v>
      </c>
      <c r="DU582" s="136">
        <v>2.5000000000000001E-2</v>
      </c>
      <c r="DV582" s="136">
        <v>295.14999999999998</v>
      </c>
      <c r="DW582" s="136">
        <v>721.125</v>
      </c>
      <c r="DX582" s="136">
        <v>0</v>
      </c>
      <c r="DY582" s="136">
        <v>3803.2</v>
      </c>
      <c r="DZ582" s="136">
        <v>7620.6750000000002</v>
      </c>
      <c r="EA582" s="136">
        <v>8.1999999999999993</v>
      </c>
      <c r="EB582" s="136">
        <v>9935.0499999999993</v>
      </c>
      <c r="EC582" s="136">
        <v>25728.525000000001</v>
      </c>
    </row>
    <row r="583" spans="1:133" ht="20.25" customHeight="1">
      <c r="A583" s="17">
        <v>40628</v>
      </c>
      <c r="B583" s="18" t="s">
        <v>687</v>
      </c>
      <c r="C583" s="19">
        <v>2</v>
      </c>
      <c r="D583" s="31">
        <v>-3.358403</v>
      </c>
      <c r="E583" s="32">
        <v>-60.277259999999998</v>
      </c>
      <c r="F583" s="11" t="s">
        <v>16</v>
      </c>
      <c r="G583" s="13">
        <v>12</v>
      </c>
      <c r="H583" s="11" t="s">
        <v>93</v>
      </c>
      <c r="I583" s="12" t="s">
        <v>686</v>
      </c>
      <c r="J583" s="12" t="s">
        <v>1930</v>
      </c>
      <c r="K583" s="16" t="s">
        <v>651</v>
      </c>
      <c r="L583" s="136">
        <v>1</v>
      </c>
      <c r="M583" s="20">
        <v>6</v>
      </c>
      <c r="N583" s="20">
        <v>1.5</v>
      </c>
      <c r="O583" s="20">
        <v>28.67</v>
      </c>
      <c r="P583" s="20">
        <v>84</v>
      </c>
      <c r="Q583" s="20">
        <v>0.41</v>
      </c>
      <c r="R583" s="204">
        <v>41.866666666666667</v>
      </c>
      <c r="S583" s="204">
        <v>3.24</v>
      </c>
      <c r="T583" s="204">
        <v>12.433333333333332</v>
      </c>
      <c r="U583" s="204">
        <v>2.9</v>
      </c>
      <c r="V583" s="21" t="s">
        <v>15</v>
      </c>
      <c r="W583" s="20">
        <v>8.58</v>
      </c>
      <c r="X583" s="20">
        <v>0.81</v>
      </c>
      <c r="Y583" s="20">
        <v>12.93</v>
      </c>
      <c r="Z583" s="20">
        <v>7.14</v>
      </c>
      <c r="AA583" s="20">
        <v>4</v>
      </c>
      <c r="AB583" s="20">
        <v>7.57</v>
      </c>
      <c r="AC583" s="20">
        <v>42.77</v>
      </c>
      <c r="AD583" s="20">
        <v>0.04</v>
      </c>
      <c r="AE583" s="178" t="s">
        <v>1900</v>
      </c>
      <c r="AF583" s="20">
        <v>2.48</v>
      </c>
      <c r="AG583" s="260" t="s">
        <v>1900</v>
      </c>
      <c r="AH583" s="20">
        <v>3.54</v>
      </c>
      <c r="AI583" s="204">
        <v>11.64</v>
      </c>
      <c r="AJ583" s="20">
        <v>1.6</v>
      </c>
      <c r="AK583" s="20">
        <v>2.92</v>
      </c>
      <c r="AL583" s="20">
        <v>1.65</v>
      </c>
      <c r="AM583" s="21" t="s">
        <v>15</v>
      </c>
      <c r="AN583" s="21" t="s">
        <v>15</v>
      </c>
      <c r="AO583" s="244">
        <v>6.7415331482373198</v>
      </c>
      <c r="AP583" s="244">
        <v>4.1880227391116804</v>
      </c>
      <c r="AQ583" s="217">
        <f t="shared" ref="AQ583:AQ584" si="177">AO583+AP583</f>
        <v>10.929555887349</v>
      </c>
      <c r="AR583" s="261">
        <f t="shared" si="163"/>
        <v>0.61681675062759578</v>
      </c>
      <c r="AS583" s="21" t="s">
        <v>15</v>
      </c>
      <c r="AT583" s="199" t="s">
        <v>15</v>
      </c>
      <c r="AU583" s="199" t="s">
        <v>15</v>
      </c>
      <c r="AV583" s="199" t="s">
        <v>15</v>
      </c>
      <c r="AW583" s="204" t="str">
        <f t="shared" si="164"/>
        <v>NaN</v>
      </c>
      <c r="AX583" s="20">
        <v>0.22</v>
      </c>
      <c r="AY583" s="20">
        <v>0.15</v>
      </c>
      <c r="AZ583" s="217">
        <f t="shared" si="165"/>
        <v>2.2665017883711537E-2</v>
      </c>
      <c r="BA583" s="20">
        <v>7.0000000000000007E-2</v>
      </c>
      <c r="BB583" s="248">
        <f t="shared" si="159"/>
        <v>1.9213280212483402E-2</v>
      </c>
      <c r="BC583" s="20">
        <v>0.14000000000000001</v>
      </c>
      <c r="BD583" s="206">
        <f t="shared" si="166"/>
        <v>4.0772069917203321E-2</v>
      </c>
      <c r="BE583" s="20">
        <v>113.99</v>
      </c>
      <c r="BF583" s="206">
        <f t="shared" si="167"/>
        <v>34.413200173764793</v>
      </c>
      <c r="BG583" s="217" t="s">
        <v>15</v>
      </c>
      <c r="BH583" s="21" t="s">
        <v>15</v>
      </c>
      <c r="BI583" s="21" t="s">
        <v>15</v>
      </c>
      <c r="BJ583" s="309">
        <v>18.157640000000001</v>
      </c>
      <c r="BK583" s="309">
        <v>794510700</v>
      </c>
      <c r="BL583" s="309">
        <v>204916500</v>
      </c>
      <c r="BM583" s="309">
        <v>0.41466389999999997</v>
      </c>
      <c r="BN583" s="309">
        <v>0.21466479999999999</v>
      </c>
      <c r="BO583" s="309">
        <v>0.22217419999999999</v>
      </c>
      <c r="BP583" s="309">
        <v>0.14346120000000001</v>
      </c>
      <c r="BQ583" s="309">
        <v>7.6349879999999994E-6</v>
      </c>
      <c r="BR583" s="309">
        <v>5.0283469999999999E-3</v>
      </c>
      <c r="BS583" s="136">
        <v>12.8152061189924</v>
      </c>
      <c r="BT583" s="136">
        <v>5.2301650728498199</v>
      </c>
      <c r="BU583" s="136">
        <v>4.7510375069188199E-3</v>
      </c>
      <c r="BV583" s="136">
        <v>2.2023882400909701E-3</v>
      </c>
      <c r="BW583" s="136">
        <v>5.3983765454696797E-3</v>
      </c>
      <c r="BX583" s="136">
        <v>24.870525737823101</v>
      </c>
      <c r="BY583" s="136">
        <v>5575.2435957022399</v>
      </c>
      <c r="BZ583" s="136">
        <v>4.9584322697414397E-2</v>
      </c>
      <c r="CA583" s="136">
        <v>9.1325697029893103E-4</v>
      </c>
      <c r="CB583" s="136">
        <v>34107.032286556299</v>
      </c>
      <c r="CC583" s="136">
        <v>6226.3021548061497</v>
      </c>
      <c r="CD583" s="136">
        <v>831.84156469915001</v>
      </c>
      <c r="CE583" s="136">
        <v>0</v>
      </c>
      <c r="CF583" s="136">
        <v>25.99925</v>
      </c>
      <c r="CG583" s="136">
        <v>108.727281</v>
      </c>
      <c r="CH583" s="136">
        <v>23.4</v>
      </c>
      <c r="CI583" s="136">
        <v>26.557241379310401</v>
      </c>
      <c r="CJ583" s="136">
        <v>26.316897506925201</v>
      </c>
      <c r="CK583" s="136">
        <v>0.21959999999999999</v>
      </c>
      <c r="CL583" s="136">
        <v>17.7804</v>
      </c>
      <c r="CM583" s="136">
        <v>51.721200000000103</v>
      </c>
      <c r="CN583" s="136">
        <v>0</v>
      </c>
      <c r="CO583" s="136">
        <v>28142.619158000001</v>
      </c>
      <c r="CP583" s="136">
        <v>67338.787490000002</v>
      </c>
      <c r="CQ583" s="136">
        <v>93</v>
      </c>
      <c r="CR583" s="136">
        <v>80.710344827586198</v>
      </c>
      <c r="CS583" s="136">
        <v>80.310249307479197</v>
      </c>
      <c r="CT583" s="136">
        <v>1005.6</v>
      </c>
      <c r="CU583" s="136">
        <v>1004.22965517241</v>
      </c>
      <c r="CV583" s="136">
        <v>1004.93047091413</v>
      </c>
      <c r="CW583" s="136">
        <v>1.8</v>
      </c>
      <c r="CX583" s="136">
        <v>1.5068965517241399</v>
      </c>
      <c r="CY583" s="136">
        <v>1.65401662049862</v>
      </c>
      <c r="CZ583" s="136">
        <v>340</v>
      </c>
      <c r="DA583" s="136">
        <v>136.86896551724101</v>
      </c>
      <c r="DB583" s="136">
        <v>124.357340720222</v>
      </c>
      <c r="DC583" s="136">
        <v>2.2999999999999998</v>
      </c>
      <c r="DD583" s="136">
        <v>3685.9250000000002</v>
      </c>
      <c r="DE583" s="136">
        <v>8871.85</v>
      </c>
      <c r="DF583" s="136">
        <v>17.55</v>
      </c>
      <c r="DG583" s="136">
        <v>28827.4</v>
      </c>
      <c r="DH583" s="136">
        <v>69899.875</v>
      </c>
      <c r="DI583" s="136">
        <v>454.17500000000001</v>
      </c>
      <c r="DJ583" s="136">
        <v>65926.375</v>
      </c>
      <c r="DK583" s="136">
        <v>162741.67499999999</v>
      </c>
      <c r="DL583" s="136">
        <v>421.27499999999998</v>
      </c>
      <c r="DM583" s="136">
        <v>60111.925000000003</v>
      </c>
      <c r="DN583" s="136">
        <v>149339.85</v>
      </c>
      <c r="DO583" s="136">
        <v>1.093</v>
      </c>
      <c r="DP583" s="136">
        <v>1845.999</v>
      </c>
      <c r="DQ583" s="136">
        <v>4494.18</v>
      </c>
      <c r="DR583" s="136">
        <v>3.0000000000000001E-3</v>
      </c>
      <c r="DS583" s="136">
        <v>56.610999999999997</v>
      </c>
      <c r="DT583" s="136">
        <v>138.41900000000001</v>
      </c>
      <c r="DU583" s="136">
        <v>2.5000000000000001E-2</v>
      </c>
      <c r="DV583" s="136">
        <v>295.14999999999998</v>
      </c>
      <c r="DW583" s="136">
        <v>721.125</v>
      </c>
      <c r="DX583" s="136">
        <v>0</v>
      </c>
      <c r="DY583" s="136">
        <v>3803.2</v>
      </c>
      <c r="DZ583" s="136">
        <v>7620.6750000000002</v>
      </c>
      <c r="EA583" s="136">
        <v>8.1999999999999993</v>
      </c>
      <c r="EB583" s="136">
        <v>9935.0499999999993</v>
      </c>
      <c r="EC583" s="136">
        <v>25728.525000000001</v>
      </c>
    </row>
    <row r="584" spans="1:133" ht="20.25" customHeight="1">
      <c r="A584" s="17">
        <v>40628</v>
      </c>
      <c r="B584" s="18" t="s">
        <v>88</v>
      </c>
      <c r="C584" s="19">
        <v>2</v>
      </c>
      <c r="D584" s="31">
        <v>-3.366943</v>
      </c>
      <c r="E584" s="32">
        <v>-60.245730999999999</v>
      </c>
      <c r="F584" s="11" t="s">
        <v>16</v>
      </c>
      <c r="G584" s="13">
        <v>11</v>
      </c>
      <c r="H584" s="11" t="s">
        <v>20</v>
      </c>
      <c r="I584" s="12" t="s">
        <v>684</v>
      </c>
      <c r="J584" s="12" t="s">
        <v>1930</v>
      </c>
      <c r="K584" s="16" t="s">
        <v>651</v>
      </c>
      <c r="L584" s="136">
        <v>0</v>
      </c>
      <c r="M584" s="20">
        <v>5</v>
      </c>
      <c r="N584" s="20">
        <v>1.6</v>
      </c>
      <c r="O584" s="20">
        <v>28.38</v>
      </c>
      <c r="P584" s="20">
        <v>87</v>
      </c>
      <c r="Q584" s="20">
        <v>3.16</v>
      </c>
      <c r="R584" s="204">
        <v>33.233333333333327</v>
      </c>
      <c r="S584" s="204">
        <v>2.5833333333333335</v>
      </c>
      <c r="T584" s="204">
        <v>10.633333333333333</v>
      </c>
      <c r="U584" s="204">
        <v>2.5333333333333332</v>
      </c>
      <c r="V584" s="21" t="s">
        <v>15</v>
      </c>
      <c r="W584" s="20">
        <v>8.6300000000000008</v>
      </c>
      <c r="X584" s="20">
        <v>0.6</v>
      </c>
      <c r="Y584" s="20">
        <v>13.65</v>
      </c>
      <c r="Z584" s="20">
        <v>5.43</v>
      </c>
      <c r="AA584" s="20">
        <v>3.75</v>
      </c>
      <c r="AB584" s="20">
        <v>7.5</v>
      </c>
      <c r="AC584" s="20">
        <v>44.65</v>
      </c>
      <c r="AD584" s="20">
        <v>0.05</v>
      </c>
      <c r="AE584" s="178" t="s">
        <v>1900</v>
      </c>
      <c r="AF584" s="20">
        <v>2.2599999999999998</v>
      </c>
      <c r="AG584" s="260" t="s">
        <v>1900</v>
      </c>
      <c r="AH584" s="20">
        <v>3.67</v>
      </c>
      <c r="AI584" s="204">
        <v>12.77</v>
      </c>
      <c r="AJ584" s="20">
        <v>1.75</v>
      </c>
      <c r="AK584" s="20">
        <v>2.77</v>
      </c>
      <c r="AL584" s="20">
        <v>1.68</v>
      </c>
      <c r="AM584" s="21" t="s">
        <v>15</v>
      </c>
      <c r="AN584" s="21" t="s">
        <v>15</v>
      </c>
      <c r="AO584" s="244">
        <v>3.6106523831351698</v>
      </c>
      <c r="AP584" s="244">
        <v>2.1746520003927898</v>
      </c>
      <c r="AQ584" s="217">
        <f t="shared" si="177"/>
        <v>5.7853043835279596</v>
      </c>
      <c r="AR584" s="261">
        <f t="shared" si="163"/>
        <v>0.62410759119528703</v>
      </c>
      <c r="AS584" s="21" t="s">
        <v>15</v>
      </c>
      <c r="AT584" s="199" t="s">
        <v>15</v>
      </c>
      <c r="AU584" s="199" t="s">
        <v>15</v>
      </c>
      <c r="AV584" s="199" t="s">
        <v>15</v>
      </c>
      <c r="AW584" s="204" t="str">
        <f t="shared" si="164"/>
        <v>NaN</v>
      </c>
      <c r="AX584" s="20">
        <v>0.94</v>
      </c>
      <c r="AY584" s="20">
        <v>0.1</v>
      </c>
      <c r="AZ584" s="217">
        <f t="shared" si="165"/>
        <v>1.5110011922474359E-2</v>
      </c>
      <c r="BA584" s="20">
        <v>0.84</v>
      </c>
      <c r="BB584" s="248">
        <f t="shared" si="159"/>
        <v>0.23055936254980081</v>
      </c>
      <c r="BC584" s="20">
        <v>0.15</v>
      </c>
      <c r="BD584" s="206">
        <f t="shared" si="166"/>
        <v>4.3684360625574979E-2</v>
      </c>
      <c r="BE584" s="20">
        <v>119.65</v>
      </c>
      <c r="BF584" s="206">
        <f t="shared" si="167"/>
        <v>36.121935264417573</v>
      </c>
      <c r="BG584" s="217" t="s">
        <v>15</v>
      </c>
      <c r="BH584" s="21" t="s">
        <v>15</v>
      </c>
      <c r="BI584" s="21" t="s">
        <v>15</v>
      </c>
      <c r="BJ584" s="309">
        <v>18.157640000000001</v>
      </c>
      <c r="BK584" s="309">
        <v>794510700</v>
      </c>
      <c r="BL584" s="309">
        <v>204916500</v>
      </c>
      <c r="BM584" s="309">
        <v>0.41466389999999997</v>
      </c>
      <c r="BN584" s="309">
        <v>0.21466479999999999</v>
      </c>
      <c r="BO584" s="309">
        <v>0.22217419999999999</v>
      </c>
      <c r="BP584" s="309">
        <v>0.14346120000000001</v>
      </c>
      <c r="BQ584" s="309">
        <v>7.6349879999999994E-6</v>
      </c>
      <c r="BR584" s="309">
        <v>5.0283469999999999E-3</v>
      </c>
      <c r="BS584" s="136">
        <v>13.7955753803253</v>
      </c>
      <c r="BT584" s="136">
        <v>4.25018239021301</v>
      </c>
      <c r="BU584" s="136">
        <v>1.45551897803671E-2</v>
      </c>
      <c r="BV584" s="136">
        <v>5.1415029447525696E-3</v>
      </c>
      <c r="BW584" s="136">
        <v>2.4416510947048699E-2</v>
      </c>
      <c r="BX584" s="136">
        <v>19.4553551776796</v>
      </c>
      <c r="BY584" s="136">
        <v>1331.63418016386</v>
      </c>
      <c r="BZ584" s="136">
        <v>5.4120264501546902E-2</v>
      </c>
      <c r="CA584" s="136">
        <v>4.0506537081017001E-3</v>
      </c>
      <c r="CB584" s="136">
        <v>110597.89306642899</v>
      </c>
      <c r="CC584" s="136">
        <v>1168.4453685987601</v>
      </c>
      <c r="CD584" s="136">
        <v>164.604381219136</v>
      </c>
      <c r="CE584" s="136">
        <v>0</v>
      </c>
      <c r="CF584" s="136">
        <v>25.99925</v>
      </c>
      <c r="CG584" s="136">
        <v>108.727281</v>
      </c>
      <c r="CH584" s="136">
        <v>23.4</v>
      </c>
      <c r="CI584" s="136">
        <v>26.557241379310401</v>
      </c>
      <c r="CJ584" s="136">
        <v>26.316897506925201</v>
      </c>
      <c r="CK584" s="136">
        <v>0.21959999999999999</v>
      </c>
      <c r="CL584" s="136">
        <v>17.7804</v>
      </c>
      <c r="CM584" s="136">
        <v>51.721200000000103</v>
      </c>
      <c r="CN584" s="136">
        <v>0</v>
      </c>
      <c r="CO584" s="136">
        <v>28142.619158000001</v>
      </c>
      <c r="CP584" s="136">
        <v>67338.787490000002</v>
      </c>
      <c r="CQ584" s="136">
        <v>93</v>
      </c>
      <c r="CR584" s="136">
        <v>80.710344827586198</v>
      </c>
      <c r="CS584" s="136">
        <v>80.310249307479197</v>
      </c>
      <c r="CT584" s="136">
        <v>1005.6</v>
      </c>
      <c r="CU584" s="136">
        <v>1004.22965517241</v>
      </c>
      <c r="CV584" s="136">
        <v>1004.93047091413</v>
      </c>
      <c r="CW584" s="136">
        <v>1.8</v>
      </c>
      <c r="CX584" s="136">
        <v>1.5068965517241399</v>
      </c>
      <c r="CY584" s="136">
        <v>1.65401662049862</v>
      </c>
      <c r="CZ584" s="136">
        <v>340</v>
      </c>
      <c r="DA584" s="136">
        <v>136.86896551724101</v>
      </c>
      <c r="DB584" s="136">
        <v>124.357340720222</v>
      </c>
      <c r="DC584" s="136">
        <v>2.2999999999999998</v>
      </c>
      <c r="DD584" s="136">
        <v>3685.9250000000002</v>
      </c>
      <c r="DE584" s="136">
        <v>8871.85</v>
      </c>
      <c r="DF584" s="136">
        <v>17.55</v>
      </c>
      <c r="DG584" s="136">
        <v>28827.4</v>
      </c>
      <c r="DH584" s="136">
        <v>69899.875</v>
      </c>
      <c r="DI584" s="136">
        <v>454.17500000000001</v>
      </c>
      <c r="DJ584" s="136">
        <v>65926.375</v>
      </c>
      <c r="DK584" s="136">
        <v>162741.67499999999</v>
      </c>
      <c r="DL584" s="136">
        <v>421.27499999999998</v>
      </c>
      <c r="DM584" s="136">
        <v>60111.925000000003</v>
      </c>
      <c r="DN584" s="136">
        <v>149339.85</v>
      </c>
      <c r="DO584" s="136">
        <v>1.093</v>
      </c>
      <c r="DP584" s="136">
        <v>1845.999</v>
      </c>
      <c r="DQ584" s="136">
        <v>4494.18</v>
      </c>
      <c r="DR584" s="136">
        <v>3.0000000000000001E-3</v>
      </c>
      <c r="DS584" s="136">
        <v>56.610999999999997</v>
      </c>
      <c r="DT584" s="136">
        <v>138.41900000000001</v>
      </c>
      <c r="DU584" s="136">
        <v>2.5000000000000001E-2</v>
      </c>
      <c r="DV584" s="136">
        <v>295.14999999999998</v>
      </c>
      <c r="DW584" s="136">
        <v>721.125</v>
      </c>
      <c r="DX584" s="136">
        <v>0</v>
      </c>
      <c r="DY584" s="136">
        <v>3803.2</v>
      </c>
      <c r="DZ584" s="136">
        <v>7620.6750000000002</v>
      </c>
      <c r="EA584" s="136">
        <v>8.1999999999999993</v>
      </c>
      <c r="EB584" s="136">
        <v>9935.0499999999993</v>
      </c>
      <c r="EC584" s="136">
        <v>25728.525000000001</v>
      </c>
    </row>
    <row r="585" spans="1:133" ht="20.25" customHeight="1">
      <c r="A585" s="25">
        <v>40628</v>
      </c>
      <c r="B585" s="26" t="s">
        <v>88</v>
      </c>
      <c r="C585" s="27">
        <v>2</v>
      </c>
      <c r="D585" s="31">
        <v>-3.366943</v>
      </c>
      <c r="E585" s="47">
        <v>-60.245730999999999</v>
      </c>
      <c r="F585" s="11" t="s">
        <v>16</v>
      </c>
      <c r="G585" s="13">
        <v>11</v>
      </c>
      <c r="H585" s="11" t="s">
        <v>20</v>
      </c>
      <c r="I585" s="12" t="s">
        <v>685</v>
      </c>
      <c r="J585" s="12" t="s">
        <v>1930</v>
      </c>
      <c r="K585" s="24" t="s">
        <v>651</v>
      </c>
      <c r="L585" s="136">
        <v>0</v>
      </c>
      <c r="M585" s="28">
        <v>5</v>
      </c>
      <c r="N585" s="28">
        <v>1.6</v>
      </c>
      <c r="O585" s="28">
        <v>28.26</v>
      </c>
      <c r="P585" s="28">
        <v>93.33</v>
      </c>
      <c r="Q585" s="28">
        <v>4.67</v>
      </c>
      <c r="R585" s="205">
        <v>11.633333333333333</v>
      </c>
      <c r="S585" s="205">
        <v>0.90666666666666673</v>
      </c>
      <c r="T585" s="205" t="s">
        <v>15</v>
      </c>
      <c r="U585" s="205" t="s">
        <v>15</v>
      </c>
      <c r="V585" s="21" t="s">
        <v>15</v>
      </c>
      <c r="W585" s="20" t="s">
        <v>15</v>
      </c>
      <c r="X585" s="28">
        <v>3.33</v>
      </c>
      <c r="Y585" s="28">
        <v>6.26</v>
      </c>
      <c r="Z585" s="28">
        <v>21.67</v>
      </c>
      <c r="AA585" s="28">
        <v>24.57</v>
      </c>
      <c r="AB585" s="28">
        <v>7.38</v>
      </c>
      <c r="AC585" s="28">
        <v>47.24</v>
      </c>
      <c r="AD585" s="28">
        <v>0.03</v>
      </c>
      <c r="AE585" s="178" t="s">
        <v>1900</v>
      </c>
      <c r="AF585" s="28">
        <v>0.45</v>
      </c>
      <c r="AG585" s="260" t="s">
        <v>1900</v>
      </c>
      <c r="AH585" s="28">
        <v>0.54</v>
      </c>
      <c r="AI585" s="205">
        <v>2.29</v>
      </c>
      <c r="AJ585" s="28">
        <v>0.38</v>
      </c>
      <c r="AK585" s="28">
        <v>0.44</v>
      </c>
      <c r="AL585" s="28">
        <v>0.34</v>
      </c>
      <c r="AM585" s="29" t="s">
        <v>15</v>
      </c>
      <c r="AN585" s="29" t="s">
        <v>15</v>
      </c>
      <c r="AO585" s="29" t="s">
        <v>15</v>
      </c>
      <c r="AP585" s="29" t="s">
        <v>15</v>
      </c>
      <c r="AQ585" s="29" t="s">
        <v>15</v>
      </c>
      <c r="AR585" s="261" t="str">
        <f t="shared" si="163"/>
        <v>NaN</v>
      </c>
      <c r="AS585" s="21" t="s">
        <v>15</v>
      </c>
      <c r="AT585" s="199" t="s">
        <v>15</v>
      </c>
      <c r="AU585" s="199" t="s">
        <v>15</v>
      </c>
      <c r="AV585" s="199" t="s">
        <v>15</v>
      </c>
      <c r="AW585" s="204" t="str">
        <f t="shared" si="164"/>
        <v>NaN</v>
      </c>
      <c r="AX585" s="28">
        <v>1.64</v>
      </c>
      <c r="AY585" s="28">
        <v>0.16</v>
      </c>
      <c r="AZ585" s="217">
        <f t="shared" si="165"/>
        <v>2.4176019075958975E-2</v>
      </c>
      <c r="BA585" s="28">
        <v>1.49</v>
      </c>
      <c r="BB585" s="248">
        <f t="shared" si="159"/>
        <v>0.40896839309428956</v>
      </c>
      <c r="BC585" s="28">
        <v>0.11</v>
      </c>
      <c r="BD585" s="206">
        <f t="shared" si="166"/>
        <v>3.203519779208832E-2</v>
      </c>
      <c r="BE585" s="28">
        <v>118.89</v>
      </c>
      <c r="BF585" s="206">
        <f t="shared" si="167"/>
        <v>35.892493803481855</v>
      </c>
      <c r="BG585" s="217" t="s">
        <v>15</v>
      </c>
      <c r="BH585" s="29" t="s">
        <v>15</v>
      </c>
      <c r="BI585" s="29" t="s">
        <v>15</v>
      </c>
      <c r="BJ585" s="309">
        <v>18.157640000000001</v>
      </c>
      <c r="BK585" s="309">
        <v>794510700</v>
      </c>
      <c r="BL585" s="309">
        <v>204916500</v>
      </c>
      <c r="BM585" s="309">
        <v>0.41466389999999997</v>
      </c>
      <c r="BN585" s="309">
        <v>0.21466479999999999</v>
      </c>
      <c r="BO585" s="309">
        <v>0.22217419999999999</v>
      </c>
      <c r="BP585" s="309">
        <v>0.14346120000000001</v>
      </c>
      <c r="BQ585" s="309">
        <v>7.6349879999999994E-6</v>
      </c>
      <c r="BR585" s="309">
        <v>5.0283469999999999E-3</v>
      </c>
      <c r="BS585" s="136">
        <v>13.7955753803253</v>
      </c>
      <c r="BT585" s="136">
        <v>4.25018239021301</v>
      </c>
      <c r="BU585" s="136">
        <v>1.45551897803671E-2</v>
      </c>
      <c r="BV585" s="136">
        <v>5.1415029447525696E-3</v>
      </c>
      <c r="BW585" s="136">
        <v>2.4416510947048699E-2</v>
      </c>
      <c r="BX585" s="136">
        <v>19.4553551776796</v>
      </c>
      <c r="BY585" s="136">
        <v>1331.63418016386</v>
      </c>
      <c r="BZ585" s="136">
        <v>5.4120264501546902E-2</v>
      </c>
      <c r="CA585" s="136">
        <v>4.0506537081017001E-3</v>
      </c>
      <c r="CB585" s="136">
        <v>110597.89306642899</v>
      </c>
      <c r="CC585" s="136">
        <v>1168.4453685987601</v>
      </c>
      <c r="CD585" s="136">
        <v>164.604381219136</v>
      </c>
      <c r="CE585" s="136">
        <v>0</v>
      </c>
      <c r="CF585" s="136">
        <v>25.99925</v>
      </c>
      <c r="CG585" s="136">
        <v>108.727281</v>
      </c>
      <c r="CH585" s="136">
        <v>23.4</v>
      </c>
      <c r="CI585" s="136">
        <v>26.557241379310401</v>
      </c>
      <c r="CJ585" s="136">
        <v>26.316897506925201</v>
      </c>
      <c r="CK585" s="136">
        <v>0.21959999999999999</v>
      </c>
      <c r="CL585" s="136">
        <v>17.7804</v>
      </c>
      <c r="CM585" s="136">
        <v>51.721200000000103</v>
      </c>
      <c r="CN585" s="136">
        <v>0</v>
      </c>
      <c r="CO585" s="136">
        <v>28142.619158000001</v>
      </c>
      <c r="CP585" s="136">
        <v>67338.787490000002</v>
      </c>
      <c r="CQ585" s="136">
        <v>93</v>
      </c>
      <c r="CR585" s="136">
        <v>80.710344827586198</v>
      </c>
      <c r="CS585" s="136">
        <v>80.310249307479197</v>
      </c>
      <c r="CT585" s="136">
        <v>1005.6</v>
      </c>
      <c r="CU585" s="136">
        <v>1004.22965517241</v>
      </c>
      <c r="CV585" s="136">
        <v>1004.93047091413</v>
      </c>
      <c r="CW585" s="136">
        <v>1.8</v>
      </c>
      <c r="CX585" s="136">
        <v>1.5068965517241399</v>
      </c>
      <c r="CY585" s="136">
        <v>1.65401662049862</v>
      </c>
      <c r="CZ585" s="136">
        <v>340</v>
      </c>
      <c r="DA585" s="136">
        <v>136.86896551724101</v>
      </c>
      <c r="DB585" s="136">
        <v>124.357340720222</v>
      </c>
      <c r="DC585" s="136">
        <v>2.2999999999999998</v>
      </c>
      <c r="DD585" s="136">
        <v>3685.9250000000002</v>
      </c>
      <c r="DE585" s="136">
        <v>8871.85</v>
      </c>
      <c r="DF585" s="136">
        <v>17.55</v>
      </c>
      <c r="DG585" s="136">
        <v>28827.4</v>
      </c>
      <c r="DH585" s="136">
        <v>69899.875</v>
      </c>
      <c r="DI585" s="136">
        <v>454.17500000000001</v>
      </c>
      <c r="DJ585" s="136">
        <v>65926.375</v>
      </c>
      <c r="DK585" s="136">
        <v>162741.67499999999</v>
      </c>
      <c r="DL585" s="136">
        <v>421.27499999999998</v>
      </c>
      <c r="DM585" s="136">
        <v>60111.925000000003</v>
      </c>
      <c r="DN585" s="136">
        <v>149339.85</v>
      </c>
      <c r="DO585" s="136">
        <v>1.093</v>
      </c>
      <c r="DP585" s="136">
        <v>1845.999</v>
      </c>
      <c r="DQ585" s="136">
        <v>4494.18</v>
      </c>
      <c r="DR585" s="136">
        <v>3.0000000000000001E-3</v>
      </c>
      <c r="DS585" s="136">
        <v>56.610999999999997</v>
      </c>
      <c r="DT585" s="136">
        <v>138.41900000000001</v>
      </c>
      <c r="DU585" s="136">
        <v>2.5000000000000001E-2</v>
      </c>
      <c r="DV585" s="136">
        <v>295.14999999999998</v>
      </c>
      <c r="DW585" s="136">
        <v>721.125</v>
      </c>
      <c r="DX585" s="136">
        <v>0</v>
      </c>
      <c r="DY585" s="136">
        <v>3803.2</v>
      </c>
      <c r="DZ585" s="136">
        <v>7620.6750000000002</v>
      </c>
      <c r="EA585" s="136">
        <v>8.1999999999999993</v>
      </c>
      <c r="EB585" s="136">
        <v>9935.0499999999993</v>
      </c>
      <c r="EC585" s="136">
        <v>25728.525000000001</v>
      </c>
    </row>
    <row r="586" spans="1:133" ht="20.25" customHeight="1">
      <c r="A586" s="25">
        <v>40628</v>
      </c>
      <c r="B586" s="26" t="s">
        <v>88</v>
      </c>
      <c r="C586" s="27">
        <v>2</v>
      </c>
      <c r="D586" s="31">
        <v>-3.366943</v>
      </c>
      <c r="E586" s="47">
        <v>-60.245730999999999</v>
      </c>
      <c r="F586" s="11" t="s">
        <v>16</v>
      </c>
      <c r="G586" s="13">
        <v>11</v>
      </c>
      <c r="H586" s="11" t="s">
        <v>20</v>
      </c>
      <c r="I586" s="12" t="s">
        <v>683</v>
      </c>
      <c r="J586" s="12" t="s">
        <v>1930</v>
      </c>
      <c r="K586" s="24" t="s">
        <v>651</v>
      </c>
      <c r="L586" s="136">
        <v>1</v>
      </c>
      <c r="M586" s="28">
        <v>5</v>
      </c>
      <c r="N586" s="28">
        <v>1.6</v>
      </c>
      <c r="O586" s="28">
        <v>28.63</v>
      </c>
      <c r="P586" s="28">
        <v>86</v>
      </c>
      <c r="Q586" s="28">
        <v>0.68</v>
      </c>
      <c r="R586" s="205">
        <v>51.43333333333333</v>
      </c>
      <c r="S586" s="205">
        <v>3.9833333333333329</v>
      </c>
      <c r="T586" s="205">
        <v>17.366666666666664</v>
      </c>
      <c r="U586" s="205">
        <v>4.1000000000000005</v>
      </c>
      <c r="V586" s="21" t="s">
        <v>15</v>
      </c>
      <c r="W586" s="28">
        <v>8.51</v>
      </c>
      <c r="X586" s="28">
        <v>0.52</v>
      </c>
      <c r="Y586" s="28">
        <v>11.71</v>
      </c>
      <c r="Z586" s="28">
        <v>5.43</v>
      </c>
      <c r="AA586" s="28">
        <v>3.25</v>
      </c>
      <c r="AB586" s="28">
        <v>7.64</v>
      </c>
      <c r="AC586" s="28">
        <v>43.38</v>
      </c>
      <c r="AD586" s="28">
        <v>0.05</v>
      </c>
      <c r="AE586" s="178" t="s">
        <v>1900</v>
      </c>
      <c r="AF586" s="28">
        <v>2.27</v>
      </c>
      <c r="AG586" s="260" t="s">
        <v>1900</v>
      </c>
      <c r="AH586" s="28">
        <v>3.58</v>
      </c>
      <c r="AI586" s="205">
        <v>13.09</v>
      </c>
      <c r="AJ586" s="28">
        <v>1.74</v>
      </c>
      <c r="AK586" s="28">
        <v>2.81</v>
      </c>
      <c r="AL586" s="28">
        <v>1.63</v>
      </c>
      <c r="AM586" s="29" t="s">
        <v>15</v>
      </c>
      <c r="AN586" s="29" t="s">
        <v>15</v>
      </c>
      <c r="AO586" s="244">
        <v>3.5166764991905599</v>
      </c>
      <c r="AP586" s="244">
        <v>1.67506040312728</v>
      </c>
      <c r="AQ586" s="217">
        <f t="shared" ref="AQ586:AQ588" si="178">AO586+AP586</f>
        <v>5.1917369023178397</v>
      </c>
      <c r="AR586" s="261">
        <f t="shared" si="163"/>
        <v>0.67736030645554235</v>
      </c>
      <c r="AS586" s="204" t="s">
        <v>15</v>
      </c>
      <c r="AT586" s="199" t="s">
        <v>15</v>
      </c>
      <c r="AU586" s="199" t="s">
        <v>15</v>
      </c>
      <c r="AV586" s="199" t="s">
        <v>15</v>
      </c>
      <c r="AW586" s="204" t="str">
        <f t="shared" si="164"/>
        <v>NaN</v>
      </c>
      <c r="AX586" s="28">
        <v>1.21</v>
      </c>
      <c r="AY586" s="28">
        <v>0.06</v>
      </c>
      <c r="AZ586" s="217">
        <f t="shared" si="165"/>
        <v>9.0660071534846131E-3</v>
      </c>
      <c r="BA586" s="28">
        <v>1.1499999999999999</v>
      </c>
      <c r="BB586" s="248">
        <f t="shared" si="159"/>
        <v>0.31564674634794154</v>
      </c>
      <c r="BC586" s="28">
        <v>0.13</v>
      </c>
      <c r="BD586" s="206">
        <f t="shared" si="166"/>
        <v>3.785977920883165E-2</v>
      </c>
      <c r="BE586" s="28">
        <v>117.38</v>
      </c>
      <c r="BF586" s="206">
        <f t="shared" si="167"/>
        <v>35.436629848201697</v>
      </c>
      <c r="BG586" s="217" t="s">
        <v>15</v>
      </c>
      <c r="BH586" s="29" t="s">
        <v>15</v>
      </c>
      <c r="BI586" s="29" t="s">
        <v>15</v>
      </c>
      <c r="BJ586" s="309">
        <v>18.157640000000001</v>
      </c>
      <c r="BK586" s="309">
        <v>794510700</v>
      </c>
      <c r="BL586" s="309">
        <v>204916500</v>
      </c>
      <c r="BM586" s="309">
        <v>0.41466389999999997</v>
      </c>
      <c r="BN586" s="309">
        <v>0.21466479999999999</v>
      </c>
      <c r="BO586" s="309">
        <v>0.22217419999999999</v>
      </c>
      <c r="BP586" s="309">
        <v>0.14346120000000001</v>
      </c>
      <c r="BQ586" s="309">
        <v>7.6349879999999994E-6</v>
      </c>
      <c r="BR586" s="309">
        <v>5.0283469999999999E-3</v>
      </c>
      <c r="BS586" s="136">
        <v>13.7955753803253</v>
      </c>
      <c r="BT586" s="136">
        <v>4.25018239021301</v>
      </c>
      <c r="BU586" s="136">
        <v>1.45551897803671E-2</v>
      </c>
      <c r="BV586" s="136">
        <v>5.1415029447525696E-3</v>
      </c>
      <c r="BW586" s="136">
        <v>2.4416510947048699E-2</v>
      </c>
      <c r="BX586" s="136">
        <v>19.4553551776796</v>
      </c>
      <c r="BY586" s="136">
        <v>1331.63418016386</v>
      </c>
      <c r="BZ586" s="136">
        <v>5.4120264501546902E-2</v>
      </c>
      <c r="CA586" s="136">
        <v>4.0506537081017001E-3</v>
      </c>
      <c r="CB586" s="136">
        <v>110597.89306642899</v>
      </c>
      <c r="CC586" s="136">
        <v>1168.4453685987601</v>
      </c>
      <c r="CD586" s="136">
        <v>164.604381219136</v>
      </c>
      <c r="CE586" s="136">
        <v>0</v>
      </c>
      <c r="CF586" s="136">
        <v>25.99925</v>
      </c>
      <c r="CG586" s="136">
        <v>108.727281</v>
      </c>
      <c r="CH586" s="136">
        <v>23.4</v>
      </c>
      <c r="CI586" s="136">
        <v>26.557241379310401</v>
      </c>
      <c r="CJ586" s="136">
        <v>26.316897506925201</v>
      </c>
      <c r="CK586" s="136">
        <v>0.21959999999999999</v>
      </c>
      <c r="CL586" s="136">
        <v>17.7804</v>
      </c>
      <c r="CM586" s="136">
        <v>51.721200000000103</v>
      </c>
      <c r="CN586" s="136">
        <v>0</v>
      </c>
      <c r="CO586" s="136">
        <v>28142.619158000001</v>
      </c>
      <c r="CP586" s="136">
        <v>67338.787490000002</v>
      </c>
      <c r="CQ586" s="136">
        <v>93</v>
      </c>
      <c r="CR586" s="136">
        <v>80.710344827586198</v>
      </c>
      <c r="CS586" s="136">
        <v>80.310249307479197</v>
      </c>
      <c r="CT586" s="136">
        <v>1005.6</v>
      </c>
      <c r="CU586" s="136">
        <v>1004.22965517241</v>
      </c>
      <c r="CV586" s="136">
        <v>1004.93047091413</v>
      </c>
      <c r="CW586" s="136">
        <v>1.8</v>
      </c>
      <c r="CX586" s="136">
        <v>1.5068965517241399</v>
      </c>
      <c r="CY586" s="136">
        <v>1.65401662049862</v>
      </c>
      <c r="CZ586" s="136">
        <v>340</v>
      </c>
      <c r="DA586" s="136">
        <v>136.86896551724101</v>
      </c>
      <c r="DB586" s="136">
        <v>124.357340720222</v>
      </c>
      <c r="DC586" s="136">
        <v>2.2999999999999998</v>
      </c>
      <c r="DD586" s="136">
        <v>3685.9250000000002</v>
      </c>
      <c r="DE586" s="136">
        <v>8871.85</v>
      </c>
      <c r="DF586" s="136">
        <v>17.55</v>
      </c>
      <c r="DG586" s="136">
        <v>28827.4</v>
      </c>
      <c r="DH586" s="136">
        <v>69899.875</v>
      </c>
      <c r="DI586" s="136">
        <v>454.17500000000001</v>
      </c>
      <c r="DJ586" s="136">
        <v>65926.375</v>
      </c>
      <c r="DK586" s="136">
        <v>162741.67499999999</v>
      </c>
      <c r="DL586" s="136">
        <v>421.27499999999998</v>
      </c>
      <c r="DM586" s="136">
        <v>60111.925000000003</v>
      </c>
      <c r="DN586" s="136">
        <v>149339.85</v>
      </c>
      <c r="DO586" s="136">
        <v>1.093</v>
      </c>
      <c r="DP586" s="136">
        <v>1845.999</v>
      </c>
      <c r="DQ586" s="136">
        <v>4494.18</v>
      </c>
      <c r="DR586" s="136">
        <v>3.0000000000000001E-3</v>
      </c>
      <c r="DS586" s="136">
        <v>56.610999999999997</v>
      </c>
      <c r="DT586" s="136">
        <v>138.41900000000001</v>
      </c>
      <c r="DU586" s="136">
        <v>2.5000000000000001E-2</v>
      </c>
      <c r="DV586" s="136">
        <v>295.14999999999998</v>
      </c>
      <c r="DW586" s="136">
        <v>721.125</v>
      </c>
      <c r="DX586" s="136">
        <v>0</v>
      </c>
      <c r="DY586" s="136">
        <v>3803.2</v>
      </c>
      <c r="DZ586" s="136">
        <v>7620.6750000000002</v>
      </c>
      <c r="EA586" s="136">
        <v>8.1999999999999993</v>
      </c>
      <c r="EB586" s="136">
        <v>9935.0499999999993</v>
      </c>
      <c r="EC586" s="136">
        <v>25728.525000000001</v>
      </c>
    </row>
    <row r="587" spans="1:133" ht="20.25" customHeight="1">
      <c r="A587" s="25">
        <v>40670</v>
      </c>
      <c r="B587" s="26" t="s">
        <v>358</v>
      </c>
      <c r="C587" s="27">
        <v>2</v>
      </c>
      <c r="D587" s="31">
        <v>-3.426793</v>
      </c>
      <c r="E587" s="47">
        <v>-60.287373000000002</v>
      </c>
      <c r="F587" s="11" t="s">
        <v>12</v>
      </c>
      <c r="G587" s="13">
        <v>3</v>
      </c>
      <c r="H587" s="11" t="s">
        <v>41</v>
      </c>
      <c r="I587" s="12" t="s">
        <v>550</v>
      </c>
      <c r="J587" s="12" t="s">
        <v>1930</v>
      </c>
      <c r="K587" s="24" t="s">
        <v>697</v>
      </c>
      <c r="L587" s="136">
        <v>0</v>
      </c>
      <c r="M587" s="28">
        <v>9.8000000000000007</v>
      </c>
      <c r="N587" s="28">
        <v>1.64</v>
      </c>
      <c r="O587" s="28">
        <v>28.46</v>
      </c>
      <c r="P587" s="28">
        <v>66</v>
      </c>
      <c r="Q587" s="28">
        <v>2.41</v>
      </c>
      <c r="R587" s="205">
        <v>45.3</v>
      </c>
      <c r="S587" s="205">
        <v>3.5174999999999996</v>
      </c>
      <c r="T587" s="205" t="s">
        <v>15</v>
      </c>
      <c r="U587" s="205" t="s">
        <v>15</v>
      </c>
      <c r="V587" s="28" t="s">
        <v>15</v>
      </c>
      <c r="W587" s="28">
        <v>6.48</v>
      </c>
      <c r="X587" s="205">
        <v>0.8</v>
      </c>
      <c r="Y587" s="239">
        <v>6.83</v>
      </c>
      <c r="Z587" s="239">
        <v>3</v>
      </c>
      <c r="AA587" s="239">
        <v>0.8</v>
      </c>
      <c r="AB587" s="28">
        <v>7.62</v>
      </c>
      <c r="AC587" s="28">
        <v>42.89</v>
      </c>
      <c r="AD587" s="28">
        <v>0.03</v>
      </c>
      <c r="AE587" s="178" t="s">
        <v>1900</v>
      </c>
      <c r="AF587" s="28">
        <v>1.81</v>
      </c>
      <c r="AG587" s="260" t="s">
        <v>1900</v>
      </c>
      <c r="AH587" s="28">
        <v>2.34</v>
      </c>
      <c r="AI587" s="205">
        <v>7.64</v>
      </c>
      <c r="AJ587" s="28">
        <v>1.19</v>
      </c>
      <c r="AK587" s="28">
        <v>2.29</v>
      </c>
      <c r="AL587" s="28">
        <v>1.02</v>
      </c>
      <c r="AM587" s="29" t="s">
        <v>15</v>
      </c>
      <c r="AN587" s="29" t="s">
        <v>15</v>
      </c>
      <c r="AO587" s="205">
        <v>7.2682927082426563</v>
      </c>
      <c r="AP587" s="205">
        <v>1.0218664459920106</v>
      </c>
      <c r="AQ587" s="217">
        <f t="shared" si="178"/>
        <v>8.2901591542346669</v>
      </c>
      <c r="AR587" s="261">
        <f t="shared" si="163"/>
        <v>0.87673741517133186</v>
      </c>
      <c r="AS587" s="205">
        <v>0.41971559105549316</v>
      </c>
      <c r="AT587" s="199" t="s">
        <v>15</v>
      </c>
      <c r="AU587" s="199" t="s">
        <v>15</v>
      </c>
      <c r="AV587" s="199" t="s">
        <v>15</v>
      </c>
      <c r="AW587" s="204" t="str">
        <f t="shared" si="164"/>
        <v>NaN</v>
      </c>
      <c r="AX587" s="28">
        <v>0.31</v>
      </c>
      <c r="AY587" s="28">
        <v>7.0000000000000007E-2</v>
      </c>
      <c r="AZ587" s="217">
        <f t="shared" si="165"/>
        <v>1.0577008345732051E-2</v>
      </c>
      <c r="BA587" s="28">
        <v>0.23</v>
      </c>
      <c r="BB587" s="248">
        <f t="shared" si="159"/>
        <v>6.3129349269588325E-2</v>
      </c>
      <c r="BC587" s="28">
        <v>0.11</v>
      </c>
      <c r="BD587" s="206">
        <f t="shared" si="166"/>
        <v>3.203519779208832E-2</v>
      </c>
      <c r="BE587" s="28">
        <v>102.1</v>
      </c>
      <c r="BF587" s="206">
        <f t="shared" si="167"/>
        <v>30.823648896757486</v>
      </c>
      <c r="BG587" s="217" t="s">
        <v>15</v>
      </c>
      <c r="BH587" s="29" t="s">
        <v>15</v>
      </c>
      <c r="BI587" s="29" t="s">
        <v>15</v>
      </c>
      <c r="BJ587" s="309">
        <v>20.78388</v>
      </c>
      <c r="BK587" s="309">
        <v>1404627000</v>
      </c>
      <c r="BL587" s="309">
        <v>258186200</v>
      </c>
      <c r="BM587" s="309">
        <v>0.427014</v>
      </c>
      <c r="BN587" s="309">
        <v>0.21958849999999999</v>
      </c>
      <c r="BO587" s="309">
        <v>0.19577829999999999</v>
      </c>
      <c r="BP587" s="309">
        <v>0.15441179999999999</v>
      </c>
      <c r="BQ587" s="309">
        <v>4.8626769999999996E-6</v>
      </c>
      <c r="BR587" s="309">
        <v>3.202524E-3</v>
      </c>
      <c r="BS587" s="136">
        <v>9.8177201747894305</v>
      </c>
      <c r="BT587" s="136">
        <v>10.956063985824599</v>
      </c>
      <c r="BU587" s="136">
        <v>2.0224638981744598E-2</v>
      </c>
      <c r="BV587" s="136">
        <v>9.1782888630405103E-3</v>
      </c>
      <c r="BW587" s="136">
        <v>2.2231514332816001E-2</v>
      </c>
      <c r="BX587" s="136">
        <v>24.409363830096702</v>
      </c>
      <c r="BY587" s="136">
        <v>1733.69592411024</v>
      </c>
      <c r="BZ587" s="136">
        <v>5.7961788841388903E-2</v>
      </c>
      <c r="CA587" s="136">
        <v>2.9132427250701401E-3</v>
      </c>
      <c r="CB587" s="136">
        <v>343943.98084668501</v>
      </c>
      <c r="CC587" s="136">
        <v>4897.73957116372</v>
      </c>
      <c r="CD587" s="136">
        <v>2595.2437950632502</v>
      </c>
      <c r="CE587" s="136">
        <v>0</v>
      </c>
      <c r="CF587" s="136">
        <v>15.913219</v>
      </c>
      <c r="CG587" s="136">
        <v>35.320709999999998</v>
      </c>
      <c r="CH587" s="136">
        <v>24.9</v>
      </c>
      <c r="CI587" s="136">
        <v>26.631724137930998</v>
      </c>
      <c r="CJ587" s="136">
        <v>26.422991689750699</v>
      </c>
      <c r="CK587" s="136">
        <v>0.18360000000000001</v>
      </c>
      <c r="CL587" s="136">
        <v>18.7056</v>
      </c>
      <c r="CM587" s="136">
        <v>43.628399999999999</v>
      </c>
      <c r="CN587" s="136">
        <v>16.409167</v>
      </c>
      <c r="CO587" s="136">
        <v>23418.212503999999</v>
      </c>
      <c r="CP587" s="136">
        <v>64076.399560999998</v>
      </c>
      <c r="CQ587" s="136">
        <v>89</v>
      </c>
      <c r="CR587" s="136">
        <v>82.082758620689702</v>
      </c>
      <c r="CS587" s="136">
        <v>82.196675900277</v>
      </c>
      <c r="CT587" s="136">
        <v>1007.8</v>
      </c>
      <c r="CU587" s="136">
        <v>1005.87655172414</v>
      </c>
      <c r="CV587" s="136">
        <v>1005.78254847645</v>
      </c>
      <c r="CW587" s="136">
        <v>2.2999999999999998</v>
      </c>
      <c r="CX587" s="136">
        <v>1.8793103448275901</v>
      </c>
      <c r="CY587" s="136">
        <v>1.4958448753462601</v>
      </c>
      <c r="CZ587" s="136">
        <v>137</v>
      </c>
      <c r="DA587" s="136">
        <v>160.31724137930999</v>
      </c>
      <c r="DB587" s="136">
        <v>158.61772853185599</v>
      </c>
      <c r="DC587" s="136">
        <v>16.574999999999999</v>
      </c>
      <c r="DD587" s="136">
        <v>2492.8000000000002</v>
      </c>
      <c r="DE587" s="136">
        <v>6502.15</v>
      </c>
      <c r="DF587" s="136">
        <v>137.80000000000001</v>
      </c>
      <c r="DG587" s="136">
        <v>21264.575000000001</v>
      </c>
      <c r="DH587" s="136">
        <v>60804.5</v>
      </c>
      <c r="DI587" s="136">
        <v>454.7</v>
      </c>
      <c r="DJ587" s="136">
        <v>65925.649999999994</v>
      </c>
      <c r="DK587" s="136">
        <v>162930.1</v>
      </c>
      <c r="DL587" s="136">
        <v>418.1</v>
      </c>
      <c r="DM587" s="136">
        <v>61156.65</v>
      </c>
      <c r="DN587" s="136">
        <v>150880.17499999999</v>
      </c>
      <c r="DO587" s="136">
        <v>9.1579999999999995</v>
      </c>
      <c r="DP587" s="136">
        <v>1406.749</v>
      </c>
      <c r="DQ587" s="136">
        <v>3920.904</v>
      </c>
      <c r="DR587" s="136">
        <v>0.13</v>
      </c>
      <c r="DS587" s="136">
        <v>44.158999999999999</v>
      </c>
      <c r="DT587" s="136">
        <v>121.28400000000001</v>
      </c>
      <c r="DU587" s="136">
        <v>0.65</v>
      </c>
      <c r="DV587" s="136">
        <v>227.72499999999999</v>
      </c>
      <c r="DW587" s="136">
        <v>630.875</v>
      </c>
      <c r="DX587" s="136">
        <v>2.5000000000000001E-2</v>
      </c>
      <c r="DY587" s="136">
        <v>1531.325</v>
      </c>
      <c r="DZ587" s="136">
        <v>7898.3249999999998</v>
      </c>
      <c r="EA587" s="136">
        <v>67.625</v>
      </c>
      <c r="EB587" s="136">
        <v>8766.125</v>
      </c>
      <c r="EC587" s="136">
        <v>21333.45</v>
      </c>
    </row>
    <row r="588" spans="1:133" ht="20.25" customHeight="1">
      <c r="A588" s="17">
        <v>40670</v>
      </c>
      <c r="B588" s="18" t="s">
        <v>358</v>
      </c>
      <c r="C588" s="19">
        <v>2</v>
      </c>
      <c r="D588" s="31">
        <v>-3.426793</v>
      </c>
      <c r="E588" s="32">
        <v>-60.287373000000002</v>
      </c>
      <c r="F588" s="11" t="s">
        <v>12</v>
      </c>
      <c r="G588" s="13">
        <v>3</v>
      </c>
      <c r="H588" s="11" t="s">
        <v>41</v>
      </c>
      <c r="I588" s="12" t="s">
        <v>455</v>
      </c>
      <c r="J588" s="12" t="s">
        <v>1931</v>
      </c>
      <c r="K588" s="16" t="s">
        <v>697</v>
      </c>
      <c r="L588" s="136">
        <v>1</v>
      </c>
      <c r="M588" s="20">
        <v>9.8000000000000007</v>
      </c>
      <c r="N588" s="20">
        <v>1.64</v>
      </c>
      <c r="O588" s="20">
        <v>29.17</v>
      </c>
      <c r="P588" s="20">
        <v>66</v>
      </c>
      <c r="Q588" s="20">
        <v>0.49</v>
      </c>
      <c r="R588" s="204">
        <v>60.38000000000001</v>
      </c>
      <c r="S588" s="204">
        <v>4.6280000000000001</v>
      </c>
      <c r="T588" s="204">
        <v>25.8</v>
      </c>
      <c r="U588" s="204">
        <v>6.1</v>
      </c>
      <c r="V588" s="28" t="s">
        <v>15</v>
      </c>
      <c r="W588" s="20">
        <v>6.71</v>
      </c>
      <c r="X588" s="204">
        <v>0.1</v>
      </c>
      <c r="Y588" s="228">
        <v>6.17</v>
      </c>
      <c r="Z588" s="228">
        <v>3</v>
      </c>
      <c r="AA588" s="228">
        <v>0.1</v>
      </c>
      <c r="AB588" s="20">
        <v>7.51</v>
      </c>
      <c r="AC588" s="20">
        <v>44.33</v>
      </c>
      <c r="AD588" s="20">
        <v>0.02</v>
      </c>
      <c r="AE588" s="178" t="s">
        <v>1900</v>
      </c>
      <c r="AF588" s="20">
        <v>1.58</v>
      </c>
      <c r="AG588" s="260" t="s">
        <v>1900</v>
      </c>
      <c r="AH588" s="20">
        <v>2.69</v>
      </c>
      <c r="AI588" s="204">
        <v>8.5500000000000007</v>
      </c>
      <c r="AJ588" s="20">
        <v>1.3</v>
      </c>
      <c r="AK588" s="20">
        <v>2.4300000000000002</v>
      </c>
      <c r="AL588" s="20">
        <v>1.08</v>
      </c>
      <c r="AM588" s="21" t="s">
        <v>15</v>
      </c>
      <c r="AN588" s="21" t="s">
        <v>15</v>
      </c>
      <c r="AO588" s="204">
        <v>6.0564984152726318</v>
      </c>
      <c r="AP588" s="204">
        <v>1.1454536900768157</v>
      </c>
      <c r="AQ588" s="217">
        <f t="shared" si="178"/>
        <v>7.2019521053494477</v>
      </c>
      <c r="AR588" s="261">
        <f t="shared" si="163"/>
        <v>0.84095233162880956</v>
      </c>
      <c r="AS588" s="204">
        <v>0.839431182110987</v>
      </c>
      <c r="AT588" s="199" t="s">
        <v>15</v>
      </c>
      <c r="AU588" s="199" t="s">
        <v>15</v>
      </c>
      <c r="AV588" s="199" t="s">
        <v>15</v>
      </c>
      <c r="AW588" s="204" t="str">
        <f t="shared" si="164"/>
        <v>NaN</v>
      </c>
      <c r="AX588" s="20">
        <v>0.32</v>
      </c>
      <c r="AY588" s="20">
        <v>0.05</v>
      </c>
      <c r="AZ588" s="217">
        <f t="shared" si="165"/>
        <v>7.5550059612371793E-3</v>
      </c>
      <c r="BA588" s="20">
        <v>0.26</v>
      </c>
      <c r="BB588" s="248">
        <f t="shared" si="159"/>
        <v>7.1363612217795483E-2</v>
      </c>
      <c r="BC588" s="20">
        <v>0.15</v>
      </c>
      <c r="BD588" s="206">
        <f t="shared" si="166"/>
        <v>4.3684360625574979E-2</v>
      </c>
      <c r="BE588" s="20">
        <v>95.9</v>
      </c>
      <c r="BF588" s="206">
        <f t="shared" si="167"/>
        <v>28.951889610176725</v>
      </c>
      <c r="BG588" s="217" t="s">
        <v>15</v>
      </c>
      <c r="BH588" s="29" t="s">
        <v>15</v>
      </c>
      <c r="BI588" s="29" t="s">
        <v>15</v>
      </c>
      <c r="BJ588" s="309">
        <v>20.78388</v>
      </c>
      <c r="BK588" s="309">
        <v>1404627000</v>
      </c>
      <c r="BL588" s="309">
        <v>258186200</v>
      </c>
      <c r="BM588" s="309">
        <v>0.427014</v>
      </c>
      <c r="BN588" s="309">
        <v>0.21958849999999999</v>
      </c>
      <c r="BO588" s="309">
        <v>0.19577829999999999</v>
      </c>
      <c r="BP588" s="309">
        <v>0.15441179999999999</v>
      </c>
      <c r="BQ588" s="309">
        <v>4.8626769999999996E-6</v>
      </c>
      <c r="BR588" s="309">
        <v>3.202524E-3</v>
      </c>
      <c r="BS588" s="136">
        <v>9.8177201747894305</v>
      </c>
      <c r="BT588" s="136">
        <v>10.956063985824599</v>
      </c>
      <c r="BU588" s="136">
        <v>2.0224638981744598E-2</v>
      </c>
      <c r="BV588" s="136">
        <v>9.1782888630405103E-3</v>
      </c>
      <c r="BW588" s="136">
        <v>2.2231514332816001E-2</v>
      </c>
      <c r="BX588" s="136">
        <v>24.409363830096702</v>
      </c>
      <c r="BY588" s="136">
        <v>1733.69592411024</v>
      </c>
      <c r="BZ588" s="136">
        <v>5.7961788841388903E-2</v>
      </c>
      <c r="CA588" s="136">
        <v>2.9132427250701401E-3</v>
      </c>
      <c r="CB588" s="136">
        <v>343943.98084668501</v>
      </c>
      <c r="CC588" s="136">
        <v>4897.73957116372</v>
      </c>
      <c r="CD588" s="136">
        <v>2595.2437950632502</v>
      </c>
      <c r="CE588" s="136">
        <v>0</v>
      </c>
      <c r="CF588" s="136">
        <v>15.913219</v>
      </c>
      <c r="CG588" s="136">
        <v>35.320709999999998</v>
      </c>
      <c r="CH588" s="136">
        <v>24.9</v>
      </c>
      <c r="CI588" s="136">
        <v>26.631724137930998</v>
      </c>
      <c r="CJ588" s="136">
        <v>26.422991689750699</v>
      </c>
      <c r="CK588" s="136">
        <v>0.18360000000000001</v>
      </c>
      <c r="CL588" s="136">
        <v>18.7056</v>
      </c>
      <c r="CM588" s="136">
        <v>43.628399999999999</v>
      </c>
      <c r="CN588" s="136">
        <v>16.409167</v>
      </c>
      <c r="CO588" s="136">
        <v>23418.212503999999</v>
      </c>
      <c r="CP588" s="136">
        <v>64076.399560999998</v>
      </c>
      <c r="CQ588" s="136">
        <v>89</v>
      </c>
      <c r="CR588" s="136">
        <v>82.082758620689702</v>
      </c>
      <c r="CS588" s="136">
        <v>82.196675900277</v>
      </c>
      <c r="CT588" s="136">
        <v>1007.8</v>
      </c>
      <c r="CU588" s="136">
        <v>1005.87655172414</v>
      </c>
      <c r="CV588" s="136">
        <v>1005.78254847645</v>
      </c>
      <c r="CW588" s="136">
        <v>2.2999999999999998</v>
      </c>
      <c r="CX588" s="136">
        <v>1.8793103448275901</v>
      </c>
      <c r="CY588" s="136">
        <v>1.4958448753462601</v>
      </c>
      <c r="CZ588" s="136">
        <v>137</v>
      </c>
      <c r="DA588" s="136">
        <v>160.31724137930999</v>
      </c>
      <c r="DB588" s="136">
        <v>158.61772853185599</v>
      </c>
      <c r="DC588" s="136">
        <v>16.574999999999999</v>
      </c>
      <c r="DD588" s="136">
        <v>2492.8000000000002</v>
      </c>
      <c r="DE588" s="136">
        <v>6502.15</v>
      </c>
      <c r="DF588" s="136">
        <v>137.80000000000001</v>
      </c>
      <c r="DG588" s="136">
        <v>21264.575000000001</v>
      </c>
      <c r="DH588" s="136">
        <v>60804.5</v>
      </c>
      <c r="DI588" s="136">
        <v>454.7</v>
      </c>
      <c r="DJ588" s="136">
        <v>65925.649999999994</v>
      </c>
      <c r="DK588" s="136">
        <v>162930.1</v>
      </c>
      <c r="DL588" s="136">
        <v>418.1</v>
      </c>
      <c r="DM588" s="136">
        <v>61156.65</v>
      </c>
      <c r="DN588" s="136">
        <v>150880.17499999999</v>
      </c>
      <c r="DO588" s="136">
        <v>9.1579999999999995</v>
      </c>
      <c r="DP588" s="136">
        <v>1406.749</v>
      </c>
      <c r="DQ588" s="136">
        <v>3920.904</v>
      </c>
      <c r="DR588" s="136">
        <v>0.13</v>
      </c>
      <c r="DS588" s="136">
        <v>44.158999999999999</v>
      </c>
      <c r="DT588" s="136">
        <v>121.28400000000001</v>
      </c>
      <c r="DU588" s="136">
        <v>0.65</v>
      </c>
      <c r="DV588" s="136">
        <v>227.72499999999999</v>
      </c>
      <c r="DW588" s="136">
        <v>630.875</v>
      </c>
      <c r="DX588" s="136">
        <v>2.5000000000000001E-2</v>
      </c>
      <c r="DY588" s="136">
        <v>1531.325</v>
      </c>
      <c r="DZ588" s="136">
        <v>7898.3249999999998</v>
      </c>
      <c r="EA588" s="136">
        <v>67.625</v>
      </c>
      <c r="EB588" s="136">
        <v>8766.125</v>
      </c>
      <c r="EC588" s="136">
        <v>21333.45</v>
      </c>
    </row>
    <row r="589" spans="1:133" ht="20.25" customHeight="1">
      <c r="A589" s="17">
        <v>40670</v>
      </c>
      <c r="B589" s="18" t="s">
        <v>358</v>
      </c>
      <c r="C589" s="19">
        <v>2</v>
      </c>
      <c r="D589" s="31">
        <v>-3.426793</v>
      </c>
      <c r="E589" s="32">
        <v>-60.287373000000002</v>
      </c>
      <c r="F589" s="11" t="s">
        <v>12</v>
      </c>
      <c r="G589" s="13">
        <v>3</v>
      </c>
      <c r="H589" s="11" t="s">
        <v>41</v>
      </c>
      <c r="I589" s="12" t="s">
        <v>703</v>
      </c>
      <c r="J589" s="12" t="s">
        <v>1931</v>
      </c>
      <c r="K589" s="16" t="s">
        <v>697</v>
      </c>
      <c r="L589" s="136">
        <v>0</v>
      </c>
      <c r="M589" s="20">
        <v>9.8000000000000007</v>
      </c>
      <c r="N589" s="20">
        <v>1.64</v>
      </c>
      <c r="O589" s="20">
        <v>27.26</v>
      </c>
      <c r="P589" s="20">
        <v>48.33</v>
      </c>
      <c r="Q589" s="20">
        <v>9</v>
      </c>
      <c r="R589" s="204">
        <v>4.9000000000000004</v>
      </c>
      <c r="S589" s="204">
        <v>0.38666666666666671</v>
      </c>
      <c r="T589" s="204">
        <v>8.0666666666666682</v>
      </c>
      <c r="U589" s="204">
        <v>1.8999999999999997</v>
      </c>
      <c r="V589" s="28" t="s">
        <v>15</v>
      </c>
      <c r="W589" s="20">
        <v>6.13</v>
      </c>
      <c r="X589" s="204">
        <v>14</v>
      </c>
      <c r="Y589" s="228">
        <v>6.18</v>
      </c>
      <c r="Z589" s="228">
        <v>11.4</v>
      </c>
      <c r="AA589" s="228">
        <v>14</v>
      </c>
      <c r="AB589" s="20">
        <v>7.21</v>
      </c>
      <c r="AC589" s="20">
        <v>35.04</v>
      </c>
      <c r="AD589" s="20">
        <v>0.04</v>
      </c>
      <c r="AE589" s="20">
        <v>0.14000000000000001</v>
      </c>
      <c r="AF589" s="20">
        <v>1.07</v>
      </c>
      <c r="AG589" s="260" t="s">
        <v>1900</v>
      </c>
      <c r="AH589" s="20">
        <v>1.48</v>
      </c>
      <c r="AI589" s="204">
        <v>4.99</v>
      </c>
      <c r="AJ589" s="20">
        <v>0.84</v>
      </c>
      <c r="AK589" s="20">
        <v>1.76</v>
      </c>
      <c r="AL589" s="20">
        <v>0.8</v>
      </c>
      <c r="AM589" s="21" t="s">
        <v>15</v>
      </c>
      <c r="AN589" s="21" t="s">
        <v>15</v>
      </c>
      <c r="AO589" s="204" t="s">
        <v>15</v>
      </c>
      <c r="AP589" s="204" t="s">
        <v>15</v>
      </c>
      <c r="AQ589" s="204" t="s">
        <v>15</v>
      </c>
      <c r="AR589" s="261" t="str">
        <f t="shared" si="163"/>
        <v>NaN</v>
      </c>
      <c r="AS589" s="204" t="s">
        <v>15</v>
      </c>
      <c r="AT589" s="199" t="s">
        <v>15</v>
      </c>
      <c r="AU589" s="199" t="s">
        <v>15</v>
      </c>
      <c r="AV589" s="199" t="s">
        <v>15</v>
      </c>
      <c r="AW589" s="204" t="str">
        <f t="shared" si="164"/>
        <v>NaN</v>
      </c>
      <c r="AX589" s="20">
        <v>0.28999999999999998</v>
      </c>
      <c r="AY589" s="20">
        <v>0.11</v>
      </c>
      <c r="AZ589" s="217">
        <f t="shared" si="165"/>
        <v>1.6621013114721795E-2</v>
      </c>
      <c r="BA589" s="20">
        <v>0.18</v>
      </c>
      <c r="BB589" s="248">
        <f t="shared" si="159"/>
        <v>4.9405577689243023E-2</v>
      </c>
      <c r="BC589" s="20">
        <v>0.49</v>
      </c>
      <c r="BD589" s="206">
        <f t="shared" si="166"/>
        <v>0.14270224471021162</v>
      </c>
      <c r="BE589" s="20">
        <v>68.45</v>
      </c>
      <c r="BF589" s="206">
        <f t="shared" si="167"/>
        <v>20.664826317169929</v>
      </c>
      <c r="BG589" s="217" t="s">
        <v>15</v>
      </c>
      <c r="BH589" s="29" t="s">
        <v>15</v>
      </c>
      <c r="BI589" s="29" t="s">
        <v>15</v>
      </c>
      <c r="BJ589" s="309">
        <v>20.78388</v>
      </c>
      <c r="BK589" s="309">
        <v>1404627000</v>
      </c>
      <c r="BL589" s="309">
        <v>258186200</v>
      </c>
      <c r="BM589" s="309">
        <v>0.427014</v>
      </c>
      <c r="BN589" s="309">
        <v>0.21958849999999999</v>
      </c>
      <c r="BO589" s="309">
        <v>0.19577829999999999</v>
      </c>
      <c r="BP589" s="309">
        <v>0.15441179999999999</v>
      </c>
      <c r="BQ589" s="309">
        <v>4.8626769999999996E-6</v>
      </c>
      <c r="BR589" s="309">
        <v>3.202524E-3</v>
      </c>
      <c r="BS589" s="136">
        <v>9.8177201747894305</v>
      </c>
      <c r="BT589" s="136">
        <v>10.956063985824599</v>
      </c>
      <c r="BU589" s="136">
        <v>2.0224638981744598E-2</v>
      </c>
      <c r="BV589" s="136">
        <v>9.1782888630405103E-3</v>
      </c>
      <c r="BW589" s="136">
        <v>2.2231514332816001E-2</v>
      </c>
      <c r="BX589" s="136">
        <v>24.409363830096702</v>
      </c>
      <c r="BY589" s="136">
        <v>1733.69592411024</v>
      </c>
      <c r="BZ589" s="136">
        <v>5.7961788841388903E-2</v>
      </c>
      <c r="CA589" s="136">
        <v>2.9132427250701401E-3</v>
      </c>
      <c r="CB589" s="136">
        <v>343943.98084668501</v>
      </c>
      <c r="CC589" s="136">
        <v>4897.73957116372</v>
      </c>
      <c r="CD589" s="136">
        <v>2595.2437950632502</v>
      </c>
      <c r="CE589" s="136">
        <v>0</v>
      </c>
      <c r="CF589" s="136">
        <v>15.913219</v>
      </c>
      <c r="CG589" s="136">
        <v>35.320709999999998</v>
      </c>
      <c r="CH589" s="136">
        <v>24.9</v>
      </c>
      <c r="CI589" s="136">
        <v>26.631724137930998</v>
      </c>
      <c r="CJ589" s="136">
        <v>26.422991689750699</v>
      </c>
      <c r="CK589" s="136">
        <v>0.18360000000000001</v>
      </c>
      <c r="CL589" s="136">
        <v>18.7056</v>
      </c>
      <c r="CM589" s="136">
        <v>43.628399999999999</v>
      </c>
      <c r="CN589" s="136">
        <v>16.409167</v>
      </c>
      <c r="CO589" s="136">
        <v>23418.212503999999</v>
      </c>
      <c r="CP589" s="136">
        <v>64076.399560999998</v>
      </c>
      <c r="CQ589" s="136">
        <v>89</v>
      </c>
      <c r="CR589" s="136">
        <v>82.082758620689702</v>
      </c>
      <c r="CS589" s="136">
        <v>82.196675900277</v>
      </c>
      <c r="CT589" s="136">
        <v>1007.8</v>
      </c>
      <c r="CU589" s="136">
        <v>1005.87655172414</v>
      </c>
      <c r="CV589" s="136">
        <v>1005.78254847645</v>
      </c>
      <c r="CW589" s="136">
        <v>2.2999999999999998</v>
      </c>
      <c r="CX589" s="136">
        <v>1.8793103448275901</v>
      </c>
      <c r="CY589" s="136">
        <v>1.4958448753462601</v>
      </c>
      <c r="CZ589" s="136">
        <v>137</v>
      </c>
      <c r="DA589" s="136">
        <v>160.31724137930999</v>
      </c>
      <c r="DB589" s="136">
        <v>158.61772853185599</v>
      </c>
      <c r="DC589" s="136">
        <v>16.574999999999999</v>
      </c>
      <c r="DD589" s="136">
        <v>2492.8000000000002</v>
      </c>
      <c r="DE589" s="136">
        <v>6502.15</v>
      </c>
      <c r="DF589" s="136">
        <v>137.80000000000001</v>
      </c>
      <c r="DG589" s="136">
        <v>21264.575000000001</v>
      </c>
      <c r="DH589" s="136">
        <v>60804.5</v>
      </c>
      <c r="DI589" s="136">
        <v>454.7</v>
      </c>
      <c r="DJ589" s="136">
        <v>65925.649999999994</v>
      </c>
      <c r="DK589" s="136">
        <v>162930.1</v>
      </c>
      <c r="DL589" s="136">
        <v>418.1</v>
      </c>
      <c r="DM589" s="136">
        <v>61156.65</v>
      </c>
      <c r="DN589" s="136">
        <v>150880.17499999999</v>
      </c>
      <c r="DO589" s="136">
        <v>9.1579999999999995</v>
      </c>
      <c r="DP589" s="136">
        <v>1406.749</v>
      </c>
      <c r="DQ589" s="136">
        <v>3920.904</v>
      </c>
      <c r="DR589" s="136">
        <v>0.13</v>
      </c>
      <c r="DS589" s="136">
        <v>44.158999999999999</v>
      </c>
      <c r="DT589" s="136">
        <v>121.28400000000001</v>
      </c>
      <c r="DU589" s="136">
        <v>0.65</v>
      </c>
      <c r="DV589" s="136">
        <v>227.72499999999999</v>
      </c>
      <c r="DW589" s="136">
        <v>630.875</v>
      </c>
      <c r="DX589" s="136">
        <v>2.5000000000000001E-2</v>
      </c>
      <c r="DY589" s="136">
        <v>1531.325</v>
      </c>
      <c r="DZ589" s="136">
        <v>7898.3249999999998</v>
      </c>
      <c r="EA589" s="136">
        <v>67.625</v>
      </c>
      <c r="EB589" s="136">
        <v>8766.125</v>
      </c>
      <c r="EC589" s="136">
        <v>21333.45</v>
      </c>
    </row>
    <row r="590" spans="1:133" ht="20.25" customHeight="1">
      <c r="A590" s="17">
        <v>40670</v>
      </c>
      <c r="B590" s="18" t="s">
        <v>644</v>
      </c>
      <c r="C590" s="19">
        <v>2</v>
      </c>
      <c r="D590" s="31">
        <v>-3.4671470000000002</v>
      </c>
      <c r="E590" s="32">
        <v>-60.289409999999997</v>
      </c>
      <c r="F590" s="11" t="s">
        <v>12</v>
      </c>
      <c r="G590" s="13">
        <v>2</v>
      </c>
      <c r="H590" s="11" t="s">
        <v>109</v>
      </c>
      <c r="I590" s="12" t="s">
        <v>701</v>
      </c>
      <c r="J590" s="12" t="s">
        <v>1931</v>
      </c>
      <c r="K590" s="16" t="s">
        <v>697</v>
      </c>
      <c r="L590" s="136">
        <v>0</v>
      </c>
      <c r="M590" s="20">
        <v>10.8</v>
      </c>
      <c r="N590" s="20">
        <v>1.6</v>
      </c>
      <c r="O590" s="20">
        <v>28.33</v>
      </c>
      <c r="P590" s="20">
        <v>57</v>
      </c>
      <c r="Q590" s="20">
        <v>2.5099999999999998</v>
      </c>
      <c r="R590" s="204">
        <v>45.983333333333327</v>
      </c>
      <c r="S590" s="204">
        <v>3.5783333333333331</v>
      </c>
      <c r="T590" s="204">
        <v>26.799999999999997</v>
      </c>
      <c r="U590" s="204">
        <v>6.3166666666666664</v>
      </c>
      <c r="V590" s="28" t="s">
        <v>15</v>
      </c>
      <c r="W590" s="20">
        <v>6.91</v>
      </c>
      <c r="X590" s="204">
        <v>2.4</v>
      </c>
      <c r="Y590" s="228">
        <v>10.5</v>
      </c>
      <c r="Z590" s="228">
        <v>3.8</v>
      </c>
      <c r="AA590" s="228">
        <v>2.4</v>
      </c>
      <c r="AB590" s="20">
        <v>7.54</v>
      </c>
      <c r="AC590" s="20">
        <v>38.04</v>
      </c>
      <c r="AD590" s="20">
        <v>0.03</v>
      </c>
      <c r="AE590" s="28" t="s">
        <v>1900</v>
      </c>
      <c r="AF590" s="20">
        <v>1.43</v>
      </c>
      <c r="AG590" s="260" t="s">
        <v>1900</v>
      </c>
      <c r="AH590" s="20">
        <v>2.57</v>
      </c>
      <c r="AI590" s="204">
        <v>6.69</v>
      </c>
      <c r="AJ590" s="20">
        <v>1.04</v>
      </c>
      <c r="AK590" s="20">
        <v>2.27</v>
      </c>
      <c r="AL590" s="20">
        <v>0.97</v>
      </c>
      <c r="AM590" s="21" t="s">
        <v>15</v>
      </c>
      <c r="AN590" s="21" t="s">
        <v>15</v>
      </c>
      <c r="AO590" s="204">
        <v>9.8278990209446491</v>
      </c>
      <c r="AP590" s="204">
        <v>1.133313798735557</v>
      </c>
      <c r="AQ590" s="217">
        <f t="shared" ref="AQ590:AQ591" si="179">AO590+AP590</f>
        <v>10.961212819680206</v>
      </c>
      <c r="AR590" s="261">
        <f t="shared" si="163"/>
        <v>0.89660689766913748</v>
      </c>
      <c r="AS590" s="204">
        <v>1.3990519701849806</v>
      </c>
      <c r="AT590" s="199" t="s">
        <v>15</v>
      </c>
      <c r="AU590" s="199" t="s">
        <v>15</v>
      </c>
      <c r="AV590" s="199" t="s">
        <v>15</v>
      </c>
      <c r="AW590" s="204" t="str">
        <f t="shared" si="164"/>
        <v>NaN</v>
      </c>
      <c r="AX590" s="20">
        <v>0.21</v>
      </c>
      <c r="AY590" s="20">
        <v>0.03</v>
      </c>
      <c r="AZ590" s="246">
        <f>(AY590*46.005*0.001)/0.304467</f>
        <v>4.5330035767423065E-3</v>
      </c>
      <c r="BA590" s="20">
        <v>0.18</v>
      </c>
      <c r="BB590" s="248">
        <f t="shared" ref="BB590:BB653" si="180">(BA590*62.004*0.001)/0.2259</f>
        <v>4.9405577689243023E-2</v>
      </c>
      <c r="BC590" s="20">
        <v>0.05</v>
      </c>
      <c r="BD590" s="206">
        <f t="shared" si="166"/>
        <v>1.4561453541858326E-2</v>
      </c>
      <c r="BE590" s="20">
        <v>86.15</v>
      </c>
      <c r="BF590" s="206">
        <f t="shared" si="167"/>
        <v>26.008397183698897</v>
      </c>
      <c r="BG590" s="217" t="s">
        <v>15</v>
      </c>
      <c r="BH590" s="29" t="s">
        <v>15</v>
      </c>
      <c r="BI590" s="29" t="s">
        <v>15</v>
      </c>
      <c r="BJ590" s="309">
        <v>20.78388</v>
      </c>
      <c r="BK590" s="309">
        <v>1404627000</v>
      </c>
      <c r="BL590" s="309">
        <v>258186200</v>
      </c>
      <c r="BM590" s="309">
        <v>0.427014</v>
      </c>
      <c r="BN590" s="309">
        <v>0.21958849999999999</v>
      </c>
      <c r="BO590" s="309">
        <v>0.19577829999999999</v>
      </c>
      <c r="BP590" s="309">
        <v>0.15441179999999999</v>
      </c>
      <c r="BQ590" s="309">
        <v>4.8626769999999996E-6</v>
      </c>
      <c r="BR590" s="309">
        <v>3.202524E-3</v>
      </c>
      <c r="BS590" s="136">
        <v>10.9415168762207</v>
      </c>
      <c r="BT590" s="136">
        <v>9.8315939903259295</v>
      </c>
      <c r="BU590" s="136">
        <v>-5.5292898905463499E-3</v>
      </c>
      <c r="BV590" s="136">
        <v>1.08182139229029E-2</v>
      </c>
      <c r="BW590" s="136">
        <v>2.3253068793565E-2</v>
      </c>
      <c r="BX590" s="136">
        <v>297.071998571748</v>
      </c>
      <c r="BY590" s="136">
        <v>1597.52313400305</v>
      </c>
      <c r="BZ590" s="136">
        <v>6.7520590295367194E-2</v>
      </c>
      <c r="CA590" s="136">
        <v>2.95245842236293E-3</v>
      </c>
      <c r="CB590" s="136">
        <v>288052.63443465001</v>
      </c>
      <c r="CC590" s="136">
        <v>1218.52311211607</v>
      </c>
      <c r="CD590" s="136">
        <v>352.47302172635398</v>
      </c>
      <c r="CE590" s="136">
        <v>0</v>
      </c>
      <c r="CF590" s="136">
        <v>15.913219</v>
      </c>
      <c r="CG590" s="136">
        <v>35.320709999999998</v>
      </c>
      <c r="CH590" s="136">
        <v>25</v>
      </c>
      <c r="CI590" s="136">
        <v>26.629655172413798</v>
      </c>
      <c r="CJ590" s="136">
        <v>26.422991689750699</v>
      </c>
      <c r="CK590" s="136">
        <v>0.18720000000000001</v>
      </c>
      <c r="CL590" s="136">
        <v>18.604800000000001</v>
      </c>
      <c r="CM590" s="136">
        <v>43.613999999999997</v>
      </c>
      <c r="CN590" s="136">
        <v>6.5278000000000003E-2</v>
      </c>
      <c r="CO590" s="136">
        <v>23401.863173999998</v>
      </c>
      <c r="CP590" s="136">
        <v>64059.990394</v>
      </c>
      <c r="CQ590" s="136">
        <v>89</v>
      </c>
      <c r="CR590" s="136">
        <v>82.103448275862107</v>
      </c>
      <c r="CS590" s="136">
        <v>82.202216066481995</v>
      </c>
      <c r="CT590" s="136">
        <v>1007.3</v>
      </c>
      <c r="CU590" s="136">
        <v>1005.85448275862</v>
      </c>
      <c r="CV590" s="136">
        <v>1005.77645429363</v>
      </c>
      <c r="CW590" s="136">
        <v>2.6</v>
      </c>
      <c r="CX590" s="136">
        <v>1.86689655172414</v>
      </c>
      <c r="CY590" s="136">
        <v>1.49556786703601</v>
      </c>
      <c r="CZ590" s="136">
        <v>143</v>
      </c>
      <c r="DA590" s="136">
        <v>159.80689655172401</v>
      </c>
      <c r="DB590" s="136">
        <v>158.60941828254801</v>
      </c>
      <c r="DC590" s="136">
        <v>3.5</v>
      </c>
      <c r="DD590" s="136">
        <v>2482.3000000000002</v>
      </c>
      <c r="DE590" s="136">
        <v>6487.5749999999998</v>
      </c>
      <c r="DF590" s="136">
        <v>28.75</v>
      </c>
      <c r="DG590" s="136">
        <v>21173.075000000001</v>
      </c>
      <c r="DH590" s="136">
        <v>60684.2</v>
      </c>
      <c r="DI590" s="136">
        <v>453.22500000000002</v>
      </c>
      <c r="DJ590" s="136">
        <v>65897.45</v>
      </c>
      <c r="DK590" s="136">
        <v>162918.5</v>
      </c>
      <c r="DL590" s="136">
        <v>420.42500000000001</v>
      </c>
      <c r="DM590" s="136">
        <v>61145.224999999999</v>
      </c>
      <c r="DN590" s="136">
        <v>150879.6</v>
      </c>
      <c r="DO590" s="136">
        <v>1.71</v>
      </c>
      <c r="DP590" s="136">
        <v>1400.1759999999999</v>
      </c>
      <c r="DQ590" s="136">
        <v>3912.9760000000001</v>
      </c>
      <c r="DR590" s="136">
        <v>8.0000000000000002E-3</v>
      </c>
      <c r="DS590" s="136">
        <v>44.036999999999999</v>
      </c>
      <c r="DT590" s="136">
        <v>121.157</v>
      </c>
      <c r="DU590" s="136">
        <v>2.5000000000000001E-2</v>
      </c>
      <c r="DV590" s="136">
        <v>227.125</v>
      </c>
      <c r="DW590" s="136">
        <v>630.25</v>
      </c>
      <c r="DX590" s="136">
        <v>0</v>
      </c>
      <c r="DY590" s="136">
        <v>1531.65</v>
      </c>
      <c r="DZ590" s="136">
        <v>7898.3</v>
      </c>
      <c r="EA590" s="136">
        <v>13.55</v>
      </c>
      <c r="EB590" s="136">
        <v>8719.2749999999996</v>
      </c>
      <c r="EC590" s="136">
        <v>21274.375</v>
      </c>
    </row>
    <row r="591" spans="1:133" ht="20.25" customHeight="1">
      <c r="A591" s="25">
        <v>40670</v>
      </c>
      <c r="B591" s="26" t="s">
        <v>644</v>
      </c>
      <c r="C591" s="27">
        <v>2</v>
      </c>
      <c r="D591" s="31">
        <v>-3.4671470000000002</v>
      </c>
      <c r="E591" s="47">
        <v>-60.289409999999997</v>
      </c>
      <c r="F591" s="11" t="s">
        <v>12</v>
      </c>
      <c r="G591" s="13">
        <v>2</v>
      </c>
      <c r="H591" s="11" t="s">
        <v>109</v>
      </c>
      <c r="I591" s="12" t="s">
        <v>700</v>
      </c>
      <c r="J591" s="12" t="s">
        <v>1931</v>
      </c>
      <c r="K591" s="24" t="s">
        <v>697</v>
      </c>
      <c r="L591" s="136">
        <v>1</v>
      </c>
      <c r="M591" s="28">
        <v>10.8</v>
      </c>
      <c r="N591" s="28">
        <v>1.6</v>
      </c>
      <c r="O591" s="28">
        <v>28.66</v>
      </c>
      <c r="P591" s="28">
        <v>56</v>
      </c>
      <c r="Q591" s="28">
        <v>0.46</v>
      </c>
      <c r="R591" s="205">
        <v>56.6</v>
      </c>
      <c r="S591" s="205">
        <v>4.38</v>
      </c>
      <c r="T591" s="205">
        <v>4.04</v>
      </c>
      <c r="U591" s="205">
        <v>0.94000000000000006</v>
      </c>
      <c r="V591" s="28" t="s">
        <v>15</v>
      </c>
      <c r="W591" s="28">
        <v>6.93</v>
      </c>
      <c r="X591" s="205">
        <v>3.9</v>
      </c>
      <c r="Y591" s="239" t="s">
        <v>15</v>
      </c>
      <c r="Z591" s="239">
        <v>4.8</v>
      </c>
      <c r="AA591" s="239">
        <v>3.9</v>
      </c>
      <c r="AB591" s="28">
        <v>7.54</v>
      </c>
      <c r="AC591" s="28">
        <v>38.07</v>
      </c>
      <c r="AD591" s="28">
        <v>0.02</v>
      </c>
      <c r="AE591" s="178" t="s">
        <v>1900</v>
      </c>
      <c r="AF591" s="28">
        <v>1.33</v>
      </c>
      <c r="AG591" s="260" t="s">
        <v>1900</v>
      </c>
      <c r="AH591" s="28">
        <v>2.39</v>
      </c>
      <c r="AI591" s="205">
        <v>6.55</v>
      </c>
      <c r="AJ591" s="28">
        <v>1.03</v>
      </c>
      <c r="AK591" s="28">
        <v>2.25</v>
      </c>
      <c r="AL591" s="28">
        <v>0.95</v>
      </c>
      <c r="AM591" s="29" t="s">
        <v>15</v>
      </c>
      <c r="AN591" s="29" t="s">
        <v>15</v>
      </c>
      <c r="AO591" s="205">
        <v>5.8339239532985463</v>
      </c>
      <c r="AP591" s="205">
        <v>11.260819505552892</v>
      </c>
      <c r="AQ591" s="217">
        <f t="shared" si="179"/>
        <v>17.09474345885144</v>
      </c>
      <c r="AR591" s="261">
        <f t="shared" si="163"/>
        <v>0.34127004990401394</v>
      </c>
      <c r="AS591" s="205">
        <v>4.4769663045919206</v>
      </c>
      <c r="AT591" s="199" t="s">
        <v>15</v>
      </c>
      <c r="AU591" s="199" t="s">
        <v>15</v>
      </c>
      <c r="AV591" s="199" t="s">
        <v>15</v>
      </c>
      <c r="AW591" s="204" t="str">
        <f t="shared" si="164"/>
        <v>NaN</v>
      </c>
      <c r="AX591" s="28">
        <v>0.22</v>
      </c>
      <c r="AY591" s="28" t="s">
        <v>1907</v>
      </c>
      <c r="AZ591" s="247" t="s">
        <v>1911</v>
      </c>
      <c r="BA591" s="28">
        <v>0.22</v>
      </c>
      <c r="BB591" s="248">
        <f t="shared" si="180"/>
        <v>6.0384594953519256E-2</v>
      </c>
      <c r="BC591" s="28">
        <v>7.0000000000000007E-2</v>
      </c>
      <c r="BD591" s="206">
        <f t="shared" si="166"/>
        <v>2.0386034958601661E-2</v>
      </c>
      <c r="BE591" s="28">
        <v>86.3</v>
      </c>
      <c r="BF591" s="206">
        <f t="shared" si="167"/>
        <v>26.053681682567785</v>
      </c>
      <c r="BG591" s="217" t="s">
        <v>15</v>
      </c>
      <c r="BH591" s="29" t="s">
        <v>15</v>
      </c>
      <c r="BI591" s="29" t="s">
        <v>15</v>
      </c>
      <c r="BJ591" s="309">
        <v>20.78388</v>
      </c>
      <c r="BK591" s="309">
        <v>1404627000</v>
      </c>
      <c r="BL591" s="309">
        <v>258186200</v>
      </c>
      <c r="BM591" s="309">
        <v>0.427014</v>
      </c>
      <c r="BN591" s="309">
        <v>0.21958849999999999</v>
      </c>
      <c r="BO591" s="309">
        <v>0.19577829999999999</v>
      </c>
      <c r="BP591" s="309">
        <v>0.15441179999999999</v>
      </c>
      <c r="BQ591" s="309">
        <v>4.8626769999999996E-6</v>
      </c>
      <c r="BR591" s="309">
        <v>3.202524E-3</v>
      </c>
      <c r="BS591" s="136">
        <v>10.9415168762207</v>
      </c>
      <c r="BT591" s="136">
        <v>9.8315939903259295</v>
      </c>
      <c r="BU591" s="136">
        <v>-5.5292898905463499E-3</v>
      </c>
      <c r="BV591" s="136">
        <v>1.08182139229029E-2</v>
      </c>
      <c r="BW591" s="136">
        <v>2.3253068793565E-2</v>
      </c>
      <c r="BX591" s="136">
        <v>297.071998571748</v>
      </c>
      <c r="BY591" s="136">
        <v>1597.52313400305</v>
      </c>
      <c r="BZ591" s="136">
        <v>6.7520590295367194E-2</v>
      </c>
      <c r="CA591" s="136">
        <v>2.95245842236293E-3</v>
      </c>
      <c r="CB591" s="136">
        <v>288052.63443465001</v>
      </c>
      <c r="CC591" s="136">
        <v>1218.52311211607</v>
      </c>
      <c r="CD591" s="136">
        <v>352.47302172635398</v>
      </c>
      <c r="CE591" s="136">
        <v>0</v>
      </c>
      <c r="CF591" s="136">
        <v>15.913219</v>
      </c>
      <c r="CG591" s="136">
        <v>35.320709999999998</v>
      </c>
      <c r="CH591" s="136">
        <v>25</v>
      </c>
      <c r="CI591" s="136">
        <v>26.629655172413798</v>
      </c>
      <c r="CJ591" s="136">
        <v>26.422991689750699</v>
      </c>
      <c r="CK591" s="136">
        <v>0.18720000000000001</v>
      </c>
      <c r="CL591" s="136">
        <v>18.604800000000001</v>
      </c>
      <c r="CM591" s="136">
        <v>43.613999999999997</v>
      </c>
      <c r="CN591" s="136">
        <v>6.5278000000000003E-2</v>
      </c>
      <c r="CO591" s="136">
        <v>23401.863173999998</v>
      </c>
      <c r="CP591" s="136">
        <v>64059.990394</v>
      </c>
      <c r="CQ591" s="136">
        <v>89</v>
      </c>
      <c r="CR591" s="136">
        <v>82.103448275862107</v>
      </c>
      <c r="CS591" s="136">
        <v>82.202216066481995</v>
      </c>
      <c r="CT591" s="136">
        <v>1007.3</v>
      </c>
      <c r="CU591" s="136">
        <v>1005.85448275862</v>
      </c>
      <c r="CV591" s="136">
        <v>1005.77645429363</v>
      </c>
      <c r="CW591" s="136">
        <v>2.6</v>
      </c>
      <c r="CX591" s="136">
        <v>1.86689655172414</v>
      </c>
      <c r="CY591" s="136">
        <v>1.49556786703601</v>
      </c>
      <c r="CZ591" s="136">
        <v>143</v>
      </c>
      <c r="DA591" s="136">
        <v>159.80689655172401</v>
      </c>
      <c r="DB591" s="136">
        <v>158.60941828254801</v>
      </c>
      <c r="DC591" s="136">
        <v>3.5</v>
      </c>
      <c r="DD591" s="136">
        <v>2482.3000000000002</v>
      </c>
      <c r="DE591" s="136">
        <v>6487.5749999999998</v>
      </c>
      <c r="DF591" s="136">
        <v>28.75</v>
      </c>
      <c r="DG591" s="136">
        <v>21173.075000000001</v>
      </c>
      <c r="DH591" s="136">
        <v>60684.2</v>
      </c>
      <c r="DI591" s="136">
        <v>453.22500000000002</v>
      </c>
      <c r="DJ591" s="136">
        <v>65897.45</v>
      </c>
      <c r="DK591" s="136">
        <v>162918.5</v>
      </c>
      <c r="DL591" s="136">
        <v>420.42500000000001</v>
      </c>
      <c r="DM591" s="136">
        <v>61145.224999999999</v>
      </c>
      <c r="DN591" s="136">
        <v>150879.6</v>
      </c>
      <c r="DO591" s="136">
        <v>1.71</v>
      </c>
      <c r="DP591" s="136">
        <v>1400.1759999999999</v>
      </c>
      <c r="DQ591" s="136">
        <v>3912.9760000000001</v>
      </c>
      <c r="DR591" s="136">
        <v>8.0000000000000002E-3</v>
      </c>
      <c r="DS591" s="136">
        <v>44.036999999999999</v>
      </c>
      <c r="DT591" s="136">
        <v>121.157</v>
      </c>
      <c r="DU591" s="136">
        <v>2.5000000000000001E-2</v>
      </c>
      <c r="DV591" s="136">
        <v>227.125</v>
      </c>
      <c r="DW591" s="136">
        <v>630.25</v>
      </c>
      <c r="DX591" s="136">
        <v>0</v>
      </c>
      <c r="DY591" s="136">
        <v>1531.65</v>
      </c>
      <c r="DZ591" s="136">
        <v>7898.3</v>
      </c>
      <c r="EA591" s="136">
        <v>13.55</v>
      </c>
      <c r="EB591" s="136">
        <v>8719.2749999999996</v>
      </c>
      <c r="EC591" s="136">
        <v>21274.375</v>
      </c>
    </row>
    <row r="592" spans="1:133" ht="20.25" customHeight="1">
      <c r="A592" s="25">
        <v>40670</v>
      </c>
      <c r="B592" s="26" t="s">
        <v>644</v>
      </c>
      <c r="C592" s="27">
        <v>2</v>
      </c>
      <c r="D592" s="31">
        <v>-3.4671470000000002</v>
      </c>
      <c r="E592" s="47">
        <v>-60.289409999999997</v>
      </c>
      <c r="F592" s="11" t="s">
        <v>12</v>
      </c>
      <c r="G592" s="13">
        <v>2</v>
      </c>
      <c r="H592" s="11" t="s">
        <v>109</v>
      </c>
      <c r="I592" s="12" t="s">
        <v>702</v>
      </c>
      <c r="J592" s="12" t="s">
        <v>1931</v>
      </c>
      <c r="K592" s="24" t="s">
        <v>697</v>
      </c>
      <c r="L592" s="136">
        <v>0</v>
      </c>
      <c r="M592" s="28">
        <v>10.8</v>
      </c>
      <c r="N592" s="28">
        <v>1.6</v>
      </c>
      <c r="O592" s="28">
        <v>26.83</v>
      </c>
      <c r="P592" s="28">
        <v>30</v>
      </c>
      <c r="Q592" s="28">
        <v>9.2799999999999994</v>
      </c>
      <c r="R592" s="205">
        <v>4.8</v>
      </c>
      <c r="S592" s="205">
        <v>0.38000000000000006</v>
      </c>
      <c r="T592" s="205">
        <v>4.3666666666666671</v>
      </c>
      <c r="U592" s="205">
        <v>1</v>
      </c>
      <c r="V592" s="28" t="s">
        <v>15</v>
      </c>
      <c r="W592" s="28">
        <v>5.79</v>
      </c>
      <c r="X592" s="205">
        <v>5.4</v>
      </c>
      <c r="Y592" s="239">
        <v>11.25</v>
      </c>
      <c r="Z592" s="239">
        <v>7.75</v>
      </c>
      <c r="AA592" s="239">
        <v>5.4</v>
      </c>
      <c r="AB592" s="28">
        <v>6.82</v>
      </c>
      <c r="AC592" s="28">
        <v>17.149999999999999</v>
      </c>
      <c r="AD592" s="20" t="s">
        <v>1895</v>
      </c>
      <c r="AE592" s="178" t="s">
        <v>1900</v>
      </c>
      <c r="AF592" s="28">
        <v>0.59</v>
      </c>
      <c r="AG592" s="260" t="s">
        <v>1900</v>
      </c>
      <c r="AH592" s="28">
        <v>0.69</v>
      </c>
      <c r="AI592" s="205">
        <v>2.4</v>
      </c>
      <c r="AJ592" s="28">
        <v>0.5</v>
      </c>
      <c r="AK592" s="28">
        <v>1.07</v>
      </c>
      <c r="AL592" s="28">
        <v>0.59</v>
      </c>
      <c r="AM592" s="29" t="s">
        <v>15</v>
      </c>
      <c r="AN592" s="29" t="s">
        <v>15</v>
      </c>
      <c r="AO592" s="205" t="s">
        <v>15</v>
      </c>
      <c r="AP592" s="205" t="s">
        <v>15</v>
      </c>
      <c r="AQ592" s="205" t="s">
        <v>15</v>
      </c>
      <c r="AR592" s="261" t="str">
        <f t="shared" si="163"/>
        <v>NaN</v>
      </c>
      <c r="AS592" s="205" t="s">
        <v>15</v>
      </c>
      <c r="AT592" s="199" t="s">
        <v>15</v>
      </c>
      <c r="AU592" s="199" t="s">
        <v>15</v>
      </c>
      <c r="AV592" s="199" t="s">
        <v>15</v>
      </c>
      <c r="AW592" s="204" t="str">
        <f t="shared" si="164"/>
        <v>NaN</v>
      </c>
      <c r="AX592" s="28">
        <v>0.65</v>
      </c>
      <c r="AY592" s="28">
        <v>0.54</v>
      </c>
      <c r="AZ592" s="246">
        <f t="shared" ref="AZ592:AZ654" si="181">(AY592*46.005*0.001)/0.304467</f>
        <v>8.1594064381361547E-2</v>
      </c>
      <c r="BA592" s="28">
        <v>0.11</v>
      </c>
      <c r="BB592" s="248">
        <f t="shared" si="180"/>
        <v>3.0192297476759628E-2</v>
      </c>
      <c r="BC592" s="28">
        <v>0.56999999999999995</v>
      </c>
      <c r="BD592" s="206">
        <f t="shared" si="166"/>
        <v>0.16600057037718491</v>
      </c>
      <c r="BE592" s="28">
        <v>24.1</v>
      </c>
      <c r="BF592" s="206">
        <f t="shared" si="167"/>
        <v>7.2757094849349206</v>
      </c>
      <c r="BG592" s="217" t="s">
        <v>15</v>
      </c>
      <c r="BH592" s="29" t="s">
        <v>15</v>
      </c>
      <c r="BI592" s="29" t="s">
        <v>15</v>
      </c>
      <c r="BJ592" s="309">
        <v>20.78388</v>
      </c>
      <c r="BK592" s="309">
        <v>1404627000</v>
      </c>
      <c r="BL592" s="309">
        <v>258186200</v>
      </c>
      <c r="BM592" s="309">
        <v>0.427014</v>
      </c>
      <c r="BN592" s="309">
        <v>0.21958849999999999</v>
      </c>
      <c r="BO592" s="309">
        <v>0.19577829999999999</v>
      </c>
      <c r="BP592" s="309">
        <v>0.15441179999999999</v>
      </c>
      <c r="BQ592" s="309">
        <v>4.8626769999999996E-6</v>
      </c>
      <c r="BR592" s="309">
        <v>3.202524E-3</v>
      </c>
      <c r="BS592" s="136">
        <v>10.9415168762207</v>
      </c>
      <c r="BT592" s="136">
        <v>9.8315939903259295</v>
      </c>
      <c r="BU592" s="136">
        <v>-5.5292898905463499E-3</v>
      </c>
      <c r="BV592" s="136">
        <v>1.08182139229029E-2</v>
      </c>
      <c r="BW592" s="136">
        <v>2.3253068793565E-2</v>
      </c>
      <c r="BX592" s="136">
        <v>297.071998571748</v>
      </c>
      <c r="BY592" s="136">
        <v>1597.52313400305</v>
      </c>
      <c r="BZ592" s="136">
        <v>6.7520590295367194E-2</v>
      </c>
      <c r="CA592" s="136">
        <v>2.95245842236293E-3</v>
      </c>
      <c r="CB592" s="136">
        <v>288052.63443465001</v>
      </c>
      <c r="CC592" s="136">
        <v>1218.52311211607</v>
      </c>
      <c r="CD592" s="136">
        <v>352.47302172635398</v>
      </c>
      <c r="CE592" s="136">
        <v>0</v>
      </c>
      <c r="CF592" s="136">
        <v>15.913219</v>
      </c>
      <c r="CG592" s="136">
        <v>35.320709999999998</v>
      </c>
      <c r="CH592" s="136">
        <v>25</v>
      </c>
      <c r="CI592" s="136">
        <v>26.629655172413798</v>
      </c>
      <c r="CJ592" s="136">
        <v>26.422991689750699</v>
      </c>
      <c r="CK592" s="136">
        <v>0.18720000000000001</v>
      </c>
      <c r="CL592" s="136">
        <v>18.604800000000001</v>
      </c>
      <c r="CM592" s="136">
        <v>43.613999999999997</v>
      </c>
      <c r="CN592" s="136">
        <v>6.5278000000000003E-2</v>
      </c>
      <c r="CO592" s="136">
        <v>23401.863173999998</v>
      </c>
      <c r="CP592" s="136">
        <v>64059.990394</v>
      </c>
      <c r="CQ592" s="136">
        <v>89</v>
      </c>
      <c r="CR592" s="136">
        <v>82.103448275862107</v>
      </c>
      <c r="CS592" s="136">
        <v>82.202216066481995</v>
      </c>
      <c r="CT592" s="136">
        <v>1007.3</v>
      </c>
      <c r="CU592" s="136">
        <v>1005.85448275862</v>
      </c>
      <c r="CV592" s="136">
        <v>1005.77645429363</v>
      </c>
      <c r="CW592" s="136">
        <v>2.6</v>
      </c>
      <c r="CX592" s="136">
        <v>1.86689655172414</v>
      </c>
      <c r="CY592" s="136">
        <v>1.49556786703601</v>
      </c>
      <c r="CZ592" s="136">
        <v>143</v>
      </c>
      <c r="DA592" s="136">
        <v>159.80689655172401</v>
      </c>
      <c r="DB592" s="136">
        <v>158.60941828254801</v>
      </c>
      <c r="DC592" s="136">
        <v>3.5</v>
      </c>
      <c r="DD592" s="136">
        <v>2482.3000000000002</v>
      </c>
      <c r="DE592" s="136">
        <v>6487.5749999999998</v>
      </c>
      <c r="DF592" s="136">
        <v>28.75</v>
      </c>
      <c r="DG592" s="136">
        <v>21173.075000000001</v>
      </c>
      <c r="DH592" s="136">
        <v>60684.2</v>
      </c>
      <c r="DI592" s="136">
        <v>453.22500000000002</v>
      </c>
      <c r="DJ592" s="136">
        <v>65897.45</v>
      </c>
      <c r="DK592" s="136">
        <v>162918.5</v>
      </c>
      <c r="DL592" s="136">
        <v>420.42500000000001</v>
      </c>
      <c r="DM592" s="136">
        <v>61145.224999999999</v>
      </c>
      <c r="DN592" s="136">
        <v>150879.6</v>
      </c>
      <c r="DO592" s="136">
        <v>1.71</v>
      </c>
      <c r="DP592" s="136">
        <v>1400.1759999999999</v>
      </c>
      <c r="DQ592" s="136">
        <v>3912.9760000000001</v>
      </c>
      <c r="DR592" s="136">
        <v>8.0000000000000002E-3</v>
      </c>
      <c r="DS592" s="136">
        <v>44.036999999999999</v>
      </c>
      <c r="DT592" s="136">
        <v>121.157</v>
      </c>
      <c r="DU592" s="136">
        <v>2.5000000000000001E-2</v>
      </c>
      <c r="DV592" s="136">
        <v>227.125</v>
      </c>
      <c r="DW592" s="136">
        <v>630.25</v>
      </c>
      <c r="DX592" s="136">
        <v>0</v>
      </c>
      <c r="DY592" s="136">
        <v>1531.65</v>
      </c>
      <c r="DZ592" s="136">
        <v>7898.3</v>
      </c>
      <c r="EA592" s="136">
        <v>13.55</v>
      </c>
      <c r="EB592" s="136">
        <v>8719.2749999999996</v>
      </c>
      <c r="EC592" s="136">
        <v>21274.375</v>
      </c>
    </row>
    <row r="593" spans="1:133" ht="20.25" customHeight="1">
      <c r="A593" s="25">
        <v>40670</v>
      </c>
      <c r="B593" s="26" t="s">
        <v>84</v>
      </c>
      <c r="C593" s="27">
        <v>2</v>
      </c>
      <c r="D593" s="31">
        <v>-3.4985219999999999</v>
      </c>
      <c r="E593" s="47">
        <v>-60.264557000000003</v>
      </c>
      <c r="F593" s="11" t="s">
        <v>12</v>
      </c>
      <c r="G593" s="13">
        <v>1</v>
      </c>
      <c r="H593" s="11" t="s">
        <v>13</v>
      </c>
      <c r="I593" s="12" t="s">
        <v>698</v>
      </c>
      <c r="J593" s="12" t="s">
        <v>1931</v>
      </c>
      <c r="K593" s="24" t="s">
        <v>697</v>
      </c>
      <c r="L593" s="136">
        <v>0</v>
      </c>
      <c r="M593" s="28">
        <v>10.3</v>
      </c>
      <c r="N593" s="28">
        <v>1.64</v>
      </c>
      <c r="O593" s="28">
        <v>28.22</v>
      </c>
      <c r="P593" s="28">
        <v>45</v>
      </c>
      <c r="Q593" s="28">
        <v>2.48</v>
      </c>
      <c r="R593" s="205">
        <v>42.18</v>
      </c>
      <c r="S593" s="205">
        <v>3.2879999999999994</v>
      </c>
      <c r="T593" s="205" t="s">
        <v>15</v>
      </c>
      <c r="U593" s="205" t="s">
        <v>15</v>
      </c>
      <c r="V593" s="28" t="s">
        <v>15</v>
      </c>
      <c r="W593" s="28">
        <v>6.83</v>
      </c>
      <c r="X593" s="205">
        <v>1.8</v>
      </c>
      <c r="Y593" s="239">
        <v>7.78</v>
      </c>
      <c r="Z593" s="239">
        <v>1.8</v>
      </c>
      <c r="AA593" s="239">
        <v>1.8</v>
      </c>
      <c r="AB593" s="28">
        <v>7.31</v>
      </c>
      <c r="AC593" s="28">
        <v>30.3</v>
      </c>
      <c r="AD593" s="28">
        <v>0.04</v>
      </c>
      <c r="AE593" s="178" t="s">
        <v>1900</v>
      </c>
      <c r="AF593" s="28">
        <v>0.7</v>
      </c>
      <c r="AG593" s="260" t="s">
        <v>1900</v>
      </c>
      <c r="AH593" s="28">
        <v>1.29</v>
      </c>
      <c r="AI593" s="205">
        <v>3.02</v>
      </c>
      <c r="AJ593" s="28">
        <v>0.51</v>
      </c>
      <c r="AK593" s="28">
        <v>0.99</v>
      </c>
      <c r="AL593" s="28">
        <v>0.39</v>
      </c>
      <c r="AM593" s="29" t="s">
        <v>15</v>
      </c>
      <c r="AN593" s="29" t="s">
        <v>15</v>
      </c>
      <c r="AO593" s="205">
        <v>2.2974630574880672</v>
      </c>
      <c r="AP593" s="205">
        <v>4.8055611343263598</v>
      </c>
      <c r="AQ593" s="217">
        <f t="shared" ref="AQ593:AQ594" si="182">AO593+AP593</f>
        <v>7.103024191814427</v>
      </c>
      <c r="AR593" s="261">
        <f t="shared" si="163"/>
        <v>0.32344857562722074</v>
      </c>
      <c r="AS593" s="205">
        <v>0.97933637912948679</v>
      </c>
      <c r="AT593" s="199" t="s">
        <v>15</v>
      </c>
      <c r="AU593" s="199" t="s">
        <v>15</v>
      </c>
      <c r="AV593" s="199" t="s">
        <v>15</v>
      </c>
      <c r="AW593" s="204" t="str">
        <f t="shared" si="164"/>
        <v>NaN</v>
      </c>
      <c r="AX593" s="28">
        <v>0.44</v>
      </c>
      <c r="AY593" s="28">
        <v>0.04</v>
      </c>
      <c r="AZ593" s="246">
        <f t="shared" si="181"/>
        <v>6.0440047689897438E-3</v>
      </c>
      <c r="BA593" s="28">
        <v>0.4</v>
      </c>
      <c r="BB593" s="248">
        <f t="shared" si="180"/>
        <v>0.10979017264276229</v>
      </c>
      <c r="BC593" s="28">
        <v>0.08</v>
      </c>
      <c r="BD593" s="206">
        <f t="shared" si="166"/>
        <v>2.3298325666973322E-2</v>
      </c>
      <c r="BE593" s="28">
        <v>69.400000000000006</v>
      </c>
      <c r="BF593" s="206">
        <f t="shared" si="167"/>
        <v>20.951628143339569</v>
      </c>
      <c r="BG593" s="217" t="s">
        <v>15</v>
      </c>
      <c r="BH593" s="29" t="s">
        <v>15</v>
      </c>
      <c r="BI593" s="29" t="s">
        <v>15</v>
      </c>
      <c r="BJ593" s="309">
        <v>20.78388</v>
      </c>
      <c r="BK593" s="309">
        <v>1404627000</v>
      </c>
      <c r="BL593" s="309">
        <v>258186200</v>
      </c>
      <c r="BM593" s="309">
        <v>0.427014</v>
      </c>
      <c r="BN593" s="309">
        <v>0.21958849999999999</v>
      </c>
      <c r="BO593" s="309">
        <v>0.19577829999999999</v>
      </c>
      <c r="BP593" s="309">
        <v>0.15441179999999999</v>
      </c>
      <c r="BQ593" s="309">
        <v>4.8626769999999996E-6</v>
      </c>
      <c r="BR593" s="309">
        <v>3.202524E-3</v>
      </c>
      <c r="BS593" s="136">
        <v>10.130968809127801</v>
      </c>
      <c r="BT593" s="136">
        <v>10.642503976821899</v>
      </c>
      <c r="BU593" s="136">
        <v>-5.5631842697039203E-3</v>
      </c>
      <c r="BV593" s="136">
        <v>2.09467434615362E-3</v>
      </c>
      <c r="BW593" s="136">
        <v>6.7371370969340197E-3</v>
      </c>
      <c r="BX593" s="136">
        <v>339.36742211339998</v>
      </c>
      <c r="BY593" s="136">
        <v>666.17306298692199</v>
      </c>
      <c r="BZ593" s="136">
        <v>4.0291615790468499E-2</v>
      </c>
      <c r="CA593" s="136">
        <v>4.5451691575745801E-4</v>
      </c>
      <c r="CB593" s="136">
        <v>49838.150934033998</v>
      </c>
      <c r="CC593" s="136">
        <v>4452.6129316082497</v>
      </c>
      <c r="CD593" s="136">
        <v>2470.8360152608002</v>
      </c>
      <c r="CE593" s="136">
        <v>0</v>
      </c>
      <c r="CF593" s="136">
        <v>15.913219</v>
      </c>
      <c r="CG593" s="136">
        <v>35.320709999999998</v>
      </c>
      <c r="CH593" s="136">
        <v>25.3</v>
      </c>
      <c r="CI593" s="136">
        <v>26.623448275862099</v>
      </c>
      <c r="CJ593" s="136">
        <v>26.422437673130201</v>
      </c>
      <c r="CK593" s="136">
        <v>0.15840000000000001</v>
      </c>
      <c r="CL593" s="136">
        <v>18.4176</v>
      </c>
      <c r="CM593" s="136">
        <v>43.459200000000003</v>
      </c>
      <c r="CN593" s="136">
        <v>0</v>
      </c>
      <c r="CO593" s="136">
        <v>23401.797896</v>
      </c>
      <c r="CP593" s="136">
        <v>64059.925115999999</v>
      </c>
      <c r="CQ593" s="136">
        <v>91</v>
      </c>
      <c r="CR593" s="136">
        <v>82.124137931034497</v>
      </c>
      <c r="CS593" s="136">
        <v>82.221606648199398</v>
      </c>
      <c r="CT593" s="136">
        <v>1006.5</v>
      </c>
      <c r="CU593" s="136">
        <v>1005.80827586207</v>
      </c>
      <c r="CV593" s="136">
        <v>1005.76454293629</v>
      </c>
      <c r="CW593" s="136">
        <v>2.5</v>
      </c>
      <c r="CX593" s="136">
        <v>1.8331034482758599</v>
      </c>
      <c r="CY593" s="136">
        <v>1.48504155124654</v>
      </c>
      <c r="CZ593" s="136">
        <v>184</v>
      </c>
      <c r="DA593" s="136">
        <v>158.37241379310299</v>
      </c>
      <c r="DB593" s="136">
        <v>158.19390581717499</v>
      </c>
      <c r="DC593" s="136">
        <v>0</v>
      </c>
      <c r="DD593" s="136">
        <v>2478.8000000000002</v>
      </c>
      <c r="DE593" s="136">
        <v>6484.0749999999998</v>
      </c>
      <c r="DF593" s="136">
        <v>0</v>
      </c>
      <c r="DG593" s="136">
        <v>21144.325000000001</v>
      </c>
      <c r="DH593" s="136">
        <v>60655.45</v>
      </c>
      <c r="DI593" s="136">
        <v>453.82499999999999</v>
      </c>
      <c r="DJ593" s="136">
        <v>65848.925000000003</v>
      </c>
      <c r="DK593" s="136">
        <v>162897.875</v>
      </c>
      <c r="DL593" s="136">
        <v>417.65</v>
      </c>
      <c r="DM593" s="136">
        <v>61125.85</v>
      </c>
      <c r="DN593" s="136">
        <v>150869.4</v>
      </c>
      <c r="DO593" s="136">
        <v>0</v>
      </c>
      <c r="DP593" s="136">
        <v>1398.4659999999999</v>
      </c>
      <c r="DQ593" s="136">
        <v>3911.2660000000001</v>
      </c>
      <c r="DR593" s="136">
        <v>0</v>
      </c>
      <c r="DS593" s="136">
        <v>44.029000000000003</v>
      </c>
      <c r="DT593" s="136">
        <v>121.149</v>
      </c>
      <c r="DU593" s="136">
        <v>0</v>
      </c>
      <c r="DV593" s="136">
        <v>227.1</v>
      </c>
      <c r="DW593" s="136">
        <v>630.22500000000002</v>
      </c>
      <c r="DX593" s="136">
        <v>0</v>
      </c>
      <c r="DY593" s="136">
        <v>1531.65</v>
      </c>
      <c r="DZ593" s="136">
        <v>7898.3</v>
      </c>
      <c r="EA593" s="136">
        <v>0</v>
      </c>
      <c r="EB593" s="136">
        <v>8705.7250000000004</v>
      </c>
      <c r="EC593" s="136">
        <v>21260.825000000001</v>
      </c>
    </row>
    <row r="594" spans="1:133" ht="20.25" customHeight="1">
      <c r="A594" s="17">
        <v>40670</v>
      </c>
      <c r="B594" s="18" t="s">
        <v>84</v>
      </c>
      <c r="C594" s="19">
        <v>2</v>
      </c>
      <c r="D594" s="31">
        <v>-3.4985219999999999</v>
      </c>
      <c r="E594" s="32">
        <v>-60.264557000000003</v>
      </c>
      <c r="F594" s="11" t="s">
        <v>12</v>
      </c>
      <c r="G594" s="13">
        <v>1</v>
      </c>
      <c r="H594" s="11" t="s">
        <v>13</v>
      </c>
      <c r="I594" s="12" t="s">
        <v>500</v>
      </c>
      <c r="J594" s="12" t="s">
        <v>1931</v>
      </c>
      <c r="K594" s="16" t="s">
        <v>697</v>
      </c>
      <c r="L594" s="136">
        <v>1</v>
      </c>
      <c r="M594" s="20">
        <v>10.3</v>
      </c>
      <c r="N594" s="20">
        <v>1.64</v>
      </c>
      <c r="O594" s="20">
        <v>28.24</v>
      </c>
      <c r="P594" s="20">
        <v>44</v>
      </c>
      <c r="Q594" s="20">
        <v>0.48</v>
      </c>
      <c r="R594" s="204">
        <v>49.12</v>
      </c>
      <c r="S594" s="204">
        <v>3.8259999999999996</v>
      </c>
      <c r="T594" s="205" t="s">
        <v>15</v>
      </c>
      <c r="U594" s="205" t="s">
        <v>15</v>
      </c>
      <c r="V594" s="28" t="s">
        <v>15</v>
      </c>
      <c r="W594" s="20">
        <v>6.65</v>
      </c>
      <c r="X594" s="204">
        <v>0.2</v>
      </c>
      <c r="Y594" s="228">
        <v>6.39</v>
      </c>
      <c r="Z594" s="228">
        <v>2.8</v>
      </c>
      <c r="AA594" s="228">
        <v>0.2</v>
      </c>
      <c r="AB594" s="20">
        <v>7.26</v>
      </c>
      <c r="AC594" s="20">
        <v>28.01</v>
      </c>
      <c r="AD594" s="20">
        <v>0.02</v>
      </c>
      <c r="AE594" s="178" t="s">
        <v>1900</v>
      </c>
      <c r="AF594" s="20">
        <v>1.46</v>
      </c>
      <c r="AG594" s="260" t="s">
        <v>1900</v>
      </c>
      <c r="AH594" s="20">
        <v>2.08</v>
      </c>
      <c r="AI594" s="204">
        <v>5.29</v>
      </c>
      <c r="AJ594" s="20">
        <v>0.85</v>
      </c>
      <c r="AK594" s="20">
        <v>1.86</v>
      </c>
      <c r="AL594" s="20">
        <v>0.83</v>
      </c>
      <c r="AM594" s="21" t="s">
        <v>15</v>
      </c>
      <c r="AN594" s="21" t="s">
        <v>15</v>
      </c>
      <c r="AO594" s="204">
        <v>3.002282187072673</v>
      </c>
      <c r="AP594" s="204">
        <v>4.3975257453468153</v>
      </c>
      <c r="AQ594" s="217">
        <f t="shared" si="182"/>
        <v>7.3998079324194883</v>
      </c>
      <c r="AR594" s="261">
        <f t="shared" si="163"/>
        <v>0.40572433967093896</v>
      </c>
      <c r="AS594" s="204">
        <v>0.83943118211098822</v>
      </c>
      <c r="AT594" s="199" t="s">
        <v>15</v>
      </c>
      <c r="AU594" s="199" t="s">
        <v>15</v>
      </c>
      <c r="AV594" s="199" t="s">
        <v>15</v>
      </c>
      <c r="AW594" s="204" t="str">
        <f t="shared" si="164"/>
        <v>NaN</v>
      </c>
      <c r="AX594" s="20">
        <v>1.86</v>
      </c>
      <c r="AY594" s="20">
        <v>0.38</v>
      </c>
      <c r="AZ594" s="246">
        <f t="shared" si="181"/>
        <v>5.7418045305402565E-2</v>
      </c>
      <c r="BA594" s="20">
        <v>1.48</v>
      </c>
      <c r="BB594" s="248">
        <f t="shared" si="180"/>
        <v>0.40622363877822049</v>
      </c>
      <c r="BC594" s="20">
        <v>0.32</v>
      </c>
      <c r="BD594" s="206">
        <f t="shared" si="166"/>
        <v>9.3193302667893288E-2</v>
      </c>
      <c r="BE594" s="20">
        <v>54.9</v>
      </c>
      <c r="BF594" s="206">
        <f t="shared" si="167"/>
        <v>16.574126586013573</v>
      </c>
      <c r="BG594" s="217" t="s">
        <v>15</v>
      </c>
      <c r="BH594" s="29" t="s">
        <v>15</v>
      </c>
      <c r="BI594" s="29" t="s">
        <v>15</v>
      </c>
      <c r="BJ594" s="309">
        <v>20.78388</v>
      </c>
      <c r="BK594" s="309">
        <v>1404627000</v>
      </c>
      <c r="BL594" s="309">
        <v>258186200</v>
      </c>
      <c r="BM594" s="309">
        <v>0.427014</v>
      </c>
      <c r="BN594" s="309">
        <v>0.21958849999999999</v>
      </c>
      <c r="BO594" s="309">
        <v>0.19577829999999999</v>
      </c>
      <c r="BP594" s="309">
        <v>0.15441179999999999</v>
      </c>
      <c r="BQ594" s="309">
        <v>4.8626769999999996E-6</v>
      </c>
      <c r="BR594" s="309">
        <v>3.202524E-3</v>
      </c>
      <c r="BS594" s="136">
        <v>10.130968809127801</v>
      </c>
      <c r="BT594" s="136">
        <v>10.642503976821899</v>
      </c>
      <c r="BU594" s="136">
        <v>-5.5631842697039203E-3</v>
      </c>
      <c r="BV594" s="136">
        <v>2.09467434615362E-3</v>
      </c>
      <c r="BW594" s="136">
        <v>6.7371370969340197E-3</v>
      </c>
      <c r="BX594" s="136">
        <v>339.36742211339998</v>
      </c>
      <c r="BY594" s="136">
        <v>666.17306298692199</v>
      </c>
      <c r="BZ594" s="136">
        <v>4.0291615790468499E-2</v>
      </c>
      <c r="CA594" s="136">
        <v>4.5451691575745801E-4</v>
      </c>
      <c r="CB594" s="136">
        <v>49838.150934033998</v>
      </c>
      <c r="CC594" s="136">
        <v>4452.6129316082497</v>
      </c>
      <c r="CD594" s="136">
        <v>2470.8360152608002</v>
      </c>
      <c r="CE594" s="136">
        <v>0</v>
      </c>
      <c r="CF594" s="136">
        <v>15.913219</v>
      </c>
      <c r="CG594" s="136">
        <v>35.320709999999998</v>
      </c>
      <c r="CH594" s="136">
        <v>25.3</v>
      </c>
      <c r="CI594" s="136">
        <v>26.623448275862099</v>
      </c>
      <c r="CJ594" s="136">
        <v>26.422437673130201</v>
      </c>
      <c r="CK594" s="136">
        <v>0.15840000000000001</v>
      </c>
      <c r="CL594" s="136">
        <v>18.4176</v>
      </c>
      <c r="CM594" s="136">
        <v>43.459200000000003</v>
      </c>
      <c r="CN594" s="136">
        <v>0</v>
      </c>
      <c r="CO594" s="136">
        <v>23401.797896</v>
      </c>
      <c r="CP594" s="136">
        <v>64059.925115999999</v>
      </c>
      <c r="CQ594" s="136">
        <v>91</v>
      </c>
      <c r="CR594" s="136">
        <v>82.124137931034497</v>
      </c>
      <c r="CS594" s="136">
        <v>82.221606648199398</v>
      </c>
      <c r="CT594" s="136">
        <v>1006.5</v>
      </c>
      <c r="CU594" s="136">
        <v>1005.80827586207</v>
      </c>
      <c r="CV594" s="136">
        <v>1005.76454293629</v>
      </c>
      <c r="CW594" s="136">
        <v>2.5</v>
      </c>
      <c r="CX594" s="136">
        <v>1.8331034482758599</v>
      </c>
      <c r="CY594" s="136">
        <v>1.48504155124654</v>
      </c>
      <c r="CZ594" s="136">
        <v>184</v>
      </c>
      <c r="DA594" s="136">
        <v>158.37241379310299</v>
      </c>
      <c r="DB594" s="136">
        <v>158.19390581717499</v>
      </c>
      <c r="DC594" s="136">
        <v>0</v>
      </c>
      <c r="DD594" s="136">
        <v>2478.8000000000002</v>
      </c>
      <c r="DE594" s="136">
        <v>6484.0749999999998</v>
      </c>
      <c r="DF594" s="136">
        <v>0</v>
      </c>
      <c r="DG594" s="136">
        <v>21144.325000000001</v>
      </c>
      <c r="DH594" s="136">
        <v>60655.45</v>
      </c>
      <c r="DI594" s="136">
        <v>453.82499999999999</v>
      </c>
      <c r="DJ594" s="136">
        <v>65848.925000000003</v>
      </c>
      <c r="DK594" s="136">
        <v>162897.875</v>
      </c>
      <c r="DL594" s="136">
        <v>417.65</v>
      </c>
      <c r="DM594" s="136">
        <v>61125.85</v>
      </c>
      <c r="DN594" s="136">
        <v>150869.4</v>
      </c>
      <c r="DO594" s="136">
        <v>0</v>
      </c>
      <c r="DP594" s="136">
        <v>1398.4659999999999</v>
      </c>
      <c r="DQ594" s="136">
        <v>3911.2660000000001</v>
      </c>
      <c r="DR594" s="136">
        <v>0</v>
      </c>
      <c r="DS594" s="136">
        <v>44.029000000000003</v>
      </c>
      <c r="DT594" s="136">
        <v>121.149</v>
      </c>
      <c r="DU594" s="136">
        <v>0</v>
      </c>
      <c r="DV594" s="136">
        <v>227.1</v>
      </c>
      <c r="DW594" s="136">
        <v>630.22500000000002</v>
      </c>
      <c r="DX594" s="136">
        <v>0</v>
      </c>
      <c r="DY594" s="136">
        <v>1531.65</v>
      </c>
      <c r="DZ594" s="136">
        <v>7898.3</v>
      </c>
      <c r="EA594" s="136">
        <v>0</v>
      </c>
      <c r="EB594" s="136">
        <v>8705.7250000000004</v>
      </c>
      <c r="EC594" s="136">
        <v>21260.825000000001</v>
      </c>
    </row>
    <row r="595" spans="1:133" ht="20.25" customHeight="1">
      <c r="A595" s="17">
        <v>40670</v>
      </c>
      <c r="B595" s="18" t="s">
        <v>84</v>
      </c>
      <c r="C595" s="19">
        <v>2</v>
      </c>
      <c r="D595" s="31">
        <v>-3.4985219999999999</v>
      </c>
      <c r="E595" s="32">
        <v>-60.264557000000003</v>
      </c>
      <c r="F595" s="11" t="s">
        <v>12</v>
      </c>
      <c r="G595" s="13">
        <v>1</v>
      </c>
      <c r="H595" s="11" t="s">
        <v>13</v>
      </c>
      <c r="I595" s="12" t="s">
        <v>699</v>
      </c>
      <c r="J595" s="12" t="s">
        <v>1931</v>
      </c>
      <c r="K595" s="16" t="s">
        <v>697</v>
      </c>
      <c r="L595" s="136">
        <v>0</v>
      </c>
      <c r="M595" s="20">
        <v>10.3</v>
      </c>
      <c r="N595" s="20">
        <v>1.64</v>
      </c>
      <c r="O595" s="20">
        <v>26.56</v>
      </c>
      <c r="P595" s="20">
        <v>24</v>
      </c>
      <c r="Q595" s="20">
        <v>10.02</v>
      </c>
      <c r="R595" s="204">
        <v>4.75</v>
      </c>
      <c r="S595" s="204">
        <v>0.38</v>
      </c>
      <c r="T595" s="204">
        <v>13.25</v>
      </c>
      <c r="U595" s="204">
        <v>3.1500000000000004</v>
      </c>
      <c r="V595" s="28" t="s">
        <v>15</v>
      </c>
      <c r="W595" s="20">
        <v>5.64</v>
      </c>
      <c r="X595" s="204">
        <v>5.6923076899999998</v>
      </c>
      <c r="Y595" s="228">
        <v>7.32</v>
      </c>
      <c r="Z595" s="228">
        <v>5.75</v>
      </c>
      <c r="AA595" s="228">
        <v>5.69</v>
      </c>
      <c r="AB595" s="20">
        <v>6.71</v>
      </c>
      <c r="AC595" s="20">
        <v>17.63</v>
      </c>
      <c r="AD595" s="20" t="s">
        <v>1895</v>
      </c>
      <c r="AE595" s="178" t="s">
        <v>1900</v>
      </c>
      <c r="AF595" s="20">
        <v>0.51</v>
      </c>
      <c r="AG595" s="260" t="s">
        <v>1900</v>
      </c>
      <c r="AH595" s="20">
        <v>0.61</v>
      </c>
      <c r="AI595" s="204">
        <v>2.02</v>
      </c>
      <c r="AJ595" s="20">
        <v>0.42</v>
      </c>
      <c r="AK595" s="20">
        <v>1.07</v>
      </c>
      <c r="AL595" s="20">
        <v>0.65</v>
      </c>
      <c r="AM595" s="21" t="s">
        <v>15</v>
      </c>
      <c r="AN595" s="21" t="s">
        <v>15</v>
      </c>
      <c r="AO595" s="204" t="s">
        <v>15</v>
      </c>
      <c r="AP595" s="204" t="s">
        <v>15</v>
      </c>
      <c r="AQ595" s="204" t="s">
        <v>15</v>
      </c>
      <c r="AR595" s="261" t="str">
        <f t="shared" si="163"/>
        <v>NaN</v>
      </c>
      <c r="AS595" s="204" t="s">
        <v>15</v>
      </c>
      <c r="AT595" s="199" t="s">
        <v>15</v>
      </c>
      <c r="AU595" s="199" t="s">
        <v>15</v>
      </c>
      <c r="AV595" s="199" t="s">
        <v>15</v>
      </c>
      <c r="AW595" s="204" t="str">
        <f t="shared" si="164"/>
        <v>NaN</v>
      </c>
      <c r="AX595" s="20">
        <v>1.38</v>
      </c>
      <c r="AY595" s="20">
        <v>0.28000000000000003</v>
      </c>
      <c r="AZ595" s="246">
        <f t="shared" si="181"/>
        <v>4.2308033382928205E-2</v>
      </c>
      <c r="BA595" s="20">
        <v>1.1000000000000001</v>
      </c>
      <c r="BB595" s="248">
        <f t="shared" si="180"/>
        <v>0.30192297476759633</v>
      </c>
      <c r="BC595" s="20">
        <v>0.42</v>
      </c>
      <c r="BD595" s="206">
        <f t="shared" si="166"/>
        <v>0.12231620975160994</v>
      </c>
      <c r="BE595" s="20">
        <v>19.149999999999999</v>
      </c>
      <c r="BF595" s="206">
        <f t="shared" si="167"/>
        <v>5.7813210222615652</v>
      </c>
      <c r="BG595" s="217" t="s">
        <v>15</v>
      </c>
      <c r="BH595" s="29" t="s">
        <v>15</v>
      </c>
      <c r="BI595" s="29" t="s">
        <v>15</v>
      </c>
      <c r="BJ595" s="309">
        <v>20.78388</v>
      </c>
      <c r="BK595" s="309">
        <v>1404627000</v>
      </c>
      <c r="BL595" s="309">
        <v>258186200</v>
      </c>
      <c r="BM595" s="309">
        <v>0.427014</v>
      </c>
      <c r="BN595" s="309">
        <v>0.21958849999999999</v>
      </c>
      <c r="BO595" s="309">
        <v>0.19577829999999999</v>
      </c>
      <c r="BP595" s="309">
        <v>0.15441179999999999</v>
      </c>
      <c r="BQ595" s="309">
        <v>4.8626769999999996E-6</v>
      </c>
      <c r="BR595" s="309">
        <v>3.202524E-3</v>
      </c>
      <c r="BS595" s="136">
        <v>10.130968809127801</v>
      </c>
      <c r="BT595" s="136">
        <v>10.642503976821899</v>
      </c>
      <c r="BU595" s="136">
        <v>-5.5631842697039203E-3</v>
      </c>
      <c r="BV595" s="136">
        <v>2.09467434615362E-3</v>
      </c>
      <c r="BW595" s="136">
        <v>6.7371370969340197E-3</v>
      </c>
      <c r="BX595" s="136">
        <v>339.36742211339998</v>
      </c>
      <c r="BY595" s="136">
        <v>666.17306298692199</v>
      </c>
      <c r="BZ595" s="136">
        <v>4.0291615790468499E-2</v>
      </c>
      <c r="CA595" s="136">
        <v>4.5451691575745801E-4</v>
      </c>
      <c r="CB595" s="136">
        <v>49838.150934033998</v>
      </c>
      <c r="CC595" s="136">
        <v>4452.6129316082497</v>
      </c>
      <c r="CD595" s="136">
        <v>2470.8360152608002</v>
      </c>
      <c r="CE595" s="136">
        <v>0</v>
      </c>
      <c r="CF595" s="136">
        <v>15.913219</v>
      </c>
      <c r="CG595" s="136">
        <v>35.320709999999998</v>
      </c>
      <c r="CH595" s="136">
        <v>25.3</v>
      </c>
      <c r="CI595" s="136">
        <v>26.623448275862099</v>
      </c>
      <c r="CJ595" s="136">
        <v>26.422437673130201</v>
      </c>
      <c r="CK595" s="136">
        <v>0.15840000000000001</v>
      </c>
      <c r="CL595" s="136">
        <v>18.4176</v>
      </c>
      <c r="CM595" s="136">
        <v>43.459200000000003</v>
      </c>
      <c r="CN595" s="136">
        <v>0</v>
      </c>
      <c r="CO595" s="136">
        <v>23401.797896</v>
      </c>
      <c r="CP595" s="136">
        <v>64059.925115999999</v>
      </c>
      <c r="CQ595" s="136">
        <v>91</v>
      </c>
      <c r="CR595" s="136">
        <v>82.124137931034497</v>
      </c>
      <c r="CS595" s="136">
        <v>82.221606648199398</v>
      </c>
      <c r="CT595" s="136">
        <v>1006.5</v>
      </c>
      <c r="CU595" s="136">
        <v>1005.80827586207</v>
      </c>
      <c r="CV595" s="136">
        <v>1005.76454293629</v>
      </c>
      <c r="CW595" s="136">
        <v>2.5</v>
      </c>
      <c r="CX595" s="136">
        <v>1.8331034482758599</v>
      </c>
      <c r="CY595" s="136">
        <v>1.48504155124654</v>
      </c>
      <c r="CZ595" s="136">
        <v>184</v>
      </c>
      <c r="DA595" s="136">
        <v>158.37241379310299</v>
      </c>
      <c r="DB595" s="136">
        <v>158.19390581717499</v>
      </c>
      <c r="DC595" s="136">
        <v>0</v>
      </c>
      <c r="DD595" s="136">
        <v>2478.8000000000002</v>
      </c>
      <c r="DE595" s="136">
        <v>6484.0749999999998</v>
      </c>
      <c r="DF595" s="136">
        <v>0</v>
      </c>
      <c r="DG595" s="136">
        <v>21144.325000000001</v>
      </c>
      <c r="DH595" s="136">
        <v>60655.45</v>
      </c>
      <c r="DI595" s="136">
        <v>453.82499999999999</v>
      </c>
      <c r="DJ595" s="136">
        <v>65848.925000000003</v>
      </c>
      <c r="DK595" s="136">
        <v>162897.875</v>
      </c>
      <c r="DL595" s="136">
        <v>417.65</v>
      </c>
      <c r="DM595" s="136">
        <v>61125.85</v>
      </c>
      <c r="DN595" s="136">
        <v>150869.4</v>
      </c>
      <c r="DO595" s="136">
        <v>0</v>
      </c>
      <c r="DP595" s="136">
        <v>1398.4659999999999</v>
      </c>
      <c r="DQ595" s="136">
        <v>3911.2660000000001</v>
      </c>
      <c r="DR595" s="136">
        <v>0</v>
      </c>
      <c r="DS595" s="136">
        <v>44.029000000000003</v>
      </c>
      <c r="DT595" s="136">
        <v>121.149</v>
      </c>
      <c r="DU595" s="136">
        <v>0</v>
      </c>
      <c r="DV595" s="136">
        <v>227.1</v>
      </c>
      <c r="DW595" s="136">
        <v>630.22500000000002</v>
      </c>
      <c r="DX595" s="136">
        <v>0</v>
      </c>
      <c r="DY595" s="136">
        <v>1531.65</v>
      </c>
      <c r="DZ595" s="136">
        <v>7898.3</v>
      </c>
      <c r="EA595" s="136">
        <v>0</v>
      </c>
      <c r="EB595" s="136">
        <v>8705.7250000000004</v>
      </c>
      <c r="EC595" s="136">
        <v>21260.825000000001</v>
      </c>
    </row>
    <row r="596" spans="1:133" ht="20.25" customHeight="1">
      <c r="A596" s="17">
        <v>40670</v>
      </c>
      <c r="B596" s="18" t="s">
        <v>380</v>
      </c>
      <c r="C596" s="19">
        <v>2</v>
      </c>
      <c r="D596" s="31">
        <v>-3.3781330000000001</v>
      </c>
      <c r="E596" s="32">
        <v>-60.269469999999998</v>
      </c>
      <c r="F596" s="11" t="s">
        <v>16</v>
      </c>
      <c r="G596" s="13">
        <v>8</v>
      </c>
      <c r="H596" s="11" t="s">
        <v>83</v>
      </c>
      <c r="I596" s="12" t="s">
        <v>555</v>
      </c>
      <c r="J596" s="12" t="s">
        <v>1931</v>
      </c>
      <c r="K596" s="16" t="s">
        <v>697</v>
      </c>
      <c r="L596" s="136">
        <v>0</v>
      </c>
      <c r="M596" s="20">
        <v>8.1999999999999993</v>
      </c>
      <c r="N596" s="20">
        <v>0.52</v>
      </c>
      <c r="O596" s="20">
        <v>28.33</v>
      </c>
      <c r="P596" s="20">
        <v>65</v>
      </c>
      <c r="Q596" s="20">
        <v>1.02</v>
      </c>
      <c r="R596" s="204">
        <v>55.085714285714289</v>
      </c>
      <c r="S596" s="204">
        <v>4.2857142857142856</v>
      </c>
      <c r="T596" s="204">
        <v>10.999999999999998</v>
      </c>
      <c r="U596" s="204">
        <v>2.6</v>
      </c>
      <c r="V596" s="28" t="s">
        <v>15</v>
      </c>
      <c r="W596" s="20">
        <v>6.72</v>
      </c>
      <c r="X596" s="204">
        <v>20.6</v>
      </c>
      <c r="Y596" s="228">
        <v>7.87</v>
      </c>
      <c r="Z596" s="228">
        <v>24.8</v>
      </c>
      <c r="AA596" s="228">
        <v>20.6</v>
      </c>
      <c r="AB596" s="20">
        <v>7.37</v>
      </c>
      <c r="AC596" s="20">
        <v>43.32</v>
      </c>
      <c r="AD596" s="20">
        <v>0.03</v>
      </c>
      <c r="AE596" s="20">
        <v>0.38</v>
      </c>
      <c r="AF596" s="20">
        <v>1.54</v>
      </c>
      <c r="AG596" s="260" t="s">
        <v>1900</v>
      </c>
      <c r="AH596" s="20">
        <v>2.62</v>
      </c>
      <c r="AI596" s="204">
        <v>7.22</v>
      </c>
      <c r="AJ596" s="20">
        <v>1.08</v>
      </c>
      <c r="AK596" s="20">
        <v>2.21</v>
      </c>
      <c r="AL596" s="20">
        <v>1.1000000000000001</v>
      </c>
      <c r="AM596" s="21" t="s">
        <v>15</v>
      </c>
      <c r="AN596" s="21" t="s">
        <v>15</v>
      </c>
      <c r="AO596" s="204">
        <v>3.4741400464577357</v>
      </c>
      <c r="AP596" s="204">
        <v>0.91430219795574663</v>
      </c>
      <c r="AQ596" s="217">
        <f t="shared" ref="AQ596:AQ597" si="183">AO596+AP596</f>
        <v>4.3884422444134827</v>
      </c>
      <c r="AR596" s="261">
        <f t="shared" si="163"/>
        <v>0.79165677772798304</v>
      </c>
      <c r="AS596" s="204">
        <v>0.69952598509249353</v>
      </c>
      <c r="AT596" s="199" t="s">
        <v>15</v>
      </c>
      <c r="AU596" s="199" t="s">
        <v>15</v>
      </c>
      <c r="AV596" s="199" t="s">
        <v>15</v>
      </c>
      <c r="AW596" s="204" t="str">
        <f t="shared" si="164"/>
        <v>NaN</v>
      </c>
      <c r="AX596" s="20">
        <v>6.75</v>
      </c>
      <c r="AY596" s="20">
        <v>0.03</v>
      </c>
      <c r="AZ596" s="246">
        <f t="shared" si="181"/>
        <v>4.5330035767423065E-3</v>
      </c>
      <c r="BA596" s="20">
        <v>6.71</v>
      </c>
      <c r="BB596" s="248">
        <f t="shared" si="180"/>
        <v>1.8417301460823372</v>
      </c>
      <c r="BC596" s="20">
        <v>0.41</v>
      </c>
      <c r="BD596" s="206">
        <f t="shared" si="166"/>
        <v>0.11940391904323827</v>
      </c>
      <c r="BE596" s="20">
        <v>115.3</v>
      </c>
      <c r="BF596" s="206">
        <f t="shared" si="167"/>
        <v>34.808684797219769</v>
      </c>
      <c r="BG596" s="217" t="s">
        <v>15</v>
      </c>
      <c r="BH596" s="29" t="s">
        <v>15</v>
      </c>
      <c r="BI596" s="29" t="s">
        <v>15</v>
      </c>
      <c r="BJ596" s="309">
        <v>20.78388</v>
      </c>
      <c r="BK596" s="309">
        <v>1404627000</v>
      </c>
      <c r="BL596" s="309">
        <v>258186200</v>
      </c>
      <c r="BM596" s="309">
        <v>0.427014</v>
      </c>
      <c r="BN596" s="309">
        <v>0.21958849999999999</v>
      </c>
      <c r="BO596" s="309">
        <v>0.19577829999999999</v>
      </c>
      <c r="BP596" s="309">
        <v>0.15441179999999999</v>
      </c>
      <c r="BQ596" s="309">
        <v>4.8626769999999996E-6</v>
      </c>
      <c r="BR596" s="309">
        <v>3.202524E-3</v>
      </c>
      <c r="BS596" s="136">
        <v>13.112784067789701</v>
      </c>
      <c r="BT596" s="136">
        <v>7.6608867645263699</v>
      </c>
      <c r="BU596" s="136">
        <v>-2.2478081130733098E-3</v>
      </c>
      <c r="BV596" s="136">
        <v>-9.5749303000047803E-4</v>
      </c>
      <c r="BW596" s="136">
        <v>2.44331158076723E-3</v>
      </c>
      <c r="BX596" s="136">
        <v>23.072424745947899</v>
      </c>
      <c r="BY596" s="136">
        <v>6747.1579783329698</v>
      </c>
      <c r="BZ596" s="136">
        <v>7.4386686896831394E-2</v>
      </c>
      <c r="CA596" s="136">
        <v>2.73175656608807E-4</v>
      </c>
      <c r="CB596" s="136">
        <v>18081.529535928999</v>
      </c>
      <c r="CC596" s="136">
        <v>14489.5756508866</v>
      </c>
      <c r="CD596" s="136">
        <v>5334.99195257051</v>
      </c>
      <c r="CE596" s="136">
        <v>0</v>
      </c>
      <c r="CF596" s="136">
        <v>15.913219</v>
      </c>
      <c r="CG596" s="136">
        <v>35.320709999999998</v>
      </c>
      <c r="CH596" s="136">
        <v>27.8</v>
      </c>
      <c r="CI596" s="136">
        <v>26.5724137931035</v>
      </c>
      <c r="CJ596" s="136">
        <v>26.4246537396122</v>
      </c>
      <c r="CK596" s="136">
        <v>0.108</v>
      </c>
      <c r="CL596" s="136">
        <v>18.9468</v>
      </c>
      <c r="CM596" s="136">
        <v>43.758000000000003</v>
      </c>
      <c r="CN596" s="136">
        <v>420.87472200000002</v>
      </c>
      <c r="CO596" s="136">
        <v>23026.666669999999</v>
      </c>
      <c r="CP596" s="136">
        <v>64535.193449999999</v>
      </c>
      <c r="CQ596" s="136">
        <v>77</v>
      </c>
      <c r="CR596" s="136">
        <v>82.241379310344797</v>
      </c>
      <c r="CS596" s="136">
        <v>82.163434903047104</v>
      </c>
      <c r="CT596" s="136">
        <v>1008.4</v>
      </c>
      <c r="CU596" s="136">
        <v>1005.94551724138</v>
      </c>
      <c r="CV596" s="136">
        <v>1005.79695290859</v>
      </c>
      <c r="CW596" s="136">
        <v>2.1</v>
      </c>
      <c r="CX596" s="136">
        <v>1.86206896551724</v>
      </c>
      <c r="CY596" s="136">
        <v>1.5055401662049901</v>
      </c>
      <c r="CZ596" s="136">
        <v>174</v>
      </c>
      <c r="DA596" s="136">
        <v>161.289655172414</v>
      </c>
      <c r="DB596" s="136">
        <v>158.38781163434899</v>
      </c>
      <c r="DC596" s="136">
        <v>83.825000000000003</v>
      </c>
      <c r="DD596" s="136">
        <v>2576.6750000000002</v>
      </c>
      <c r="DE596" s="136">
        <v>6632.0249999999996</v>
      </c>
      <c r="DF596" s="136">
        <v>667.72500000000002</v>
      </c>
      <c r="DG596" s="136">
        <v>21206.825000000001</v>
      </c>
      <c r="DH596" s="136">
        <v>61810.724999999999</v>
      </c>
      <c r="DI596" s="136">
        <v>459.875</v>
      </c>
      <c r="DJ596" s="136">
        <v>65991.850000000006</v>
      </c>
      <c r="DK596" s="136">
        <v>162969.45000000001</v>
      </c>
      <c r="DL596" s="136">
        <v>424.52499999999998</v>
      </c>
      <c r="DM596" s="136">
        <v>61174.175000000003</v>
      </c>
      <c r="DN596" s="136">
        <v>150882.77499999999</v>
      </c>
      <c r="DO596" s="136">
        <v>42.81</v>
      </c>
      <c r="DP596" s="136">
        <v>1416.742</v>
      </c>
      <c r="DQ596" s="136">
        <v>3981.1460000000002</v>
      </c>
      <c r="DR596" s="136">
        <v>1.62</v>
      </c>
      <c r="DS596" s="136">
        <v>45.078000000000003</v>
      </c>
      <c r="DT596" s="136">
        <v>123.65900000000001</v>
      </c>
      <c r="DU596" s="136">
        <v>8.3000000000000007</v>
      </c>
      <c r="DV596" s="136">
        <v>232.32499999999999</v>
      </c>
      <c r="DW596" s="136">
        <v>643.125</v>
      </c>
      <c r="DX596" s="136">
        <v>11.05</v>
      </c>
      <c r="DY596" s="136">
        <v>1227.7750000000001</v>
      </c>
      <c r="DZ596" s="136">
        <v>7913.1750000000002</v>
      </c>
      <c r="EA596" s="136">
        <v>306.75</v>
      </c>
      <c r="EB596" s="136">
        <v>9062.5249999999996</v>
      </c>
      <c r="EC596" s="136">
        <v>21783.275000000001</v>
      </c>
    </row>
    <row r="597" spans="1:133" ht="20.25" customHeight="1">
      <c r="A597" s="25">
        <v>40670</v>
      </c>
      <c r="B597" s="26" t="s">
        <v>380</v>
      </c>
      <c r="C597" s="27">
        <v>2</v>
      </c>
      <c r="D597" s="31">
        <v>-3.3781330000000001</v>
      </c>
      <c r="E597" s="47">
        <v>-60.269469999999998</v>
      </c>
      <c r="F597" s="11" t="s">
        <v>16</v>
      </c>
      <c r="G597" s="13">
        <v>8</v>
      </c>
      <c r="H597" s="11" t="s">
        <v>83</v>
      </c>
      <c r="I597" s="12" t="s">
        <v>467</v>
      </c>
      <c r="J597" s="12" t="s">
        <v>1931</v>
      </c>
      <c r="K597" s="24" t="s">
        <v>697</v>
      </c>
      <c r="L597" s="136">
        <v>1</v>
      </c>
      <c r="M597" s="28">
        <v>8.1999999999999993</v>
      </c>
      <c r="N597" s="28">
        <v>0.52</v>
      </c>
      <c r="O597" s="28">
        <v>30.34</v>
      </c>
      <c r="P597" s="28">
        <v>64.25</v>
      </c>
      <c r="Q597" s="28">
        <v>0.48</v>
      </c>
      <c r="R597" s="205">
        <v>63.2</v>
      </c>
      <c r="S597" s="205">
        <v>4.75</v>
      </c>
      <c r="T597" s="205">
        <v>7.85</v>
      </c>
      <c r="U597" s="205">
        <v>1.8499999999999999</v>
      </c>
      <c r="V597" s="28" t="s">
        <v>15</v>
      </c>
      <c r="W597" s="28">
        <v>6.85</v>
      </c>
      <c r="X597" s="205">
        <v>25.4</v>
      </c>
      <c r="Y597" s="239">
        <v>6.97</v>
      </c>
      <c r="Z597" s="239">
        <v>30.8</v>
      </c>
      <c r="AA597" s="239">
        <v>25.4</v>
      </c>
      <c r="AB597" s="28">
        <v>7.41</v>
      </c>
      <c r="AC597" s="28">
        <v>43.06</v>
      </c>
      <c r="AD597" s="28">
        <v>0.05</v>
      </c>
      <c r="AE597" s="28">
        <v>0.3</v>
      </c>
      <c r="AF597" s="28">
        <v>1.23</v>
      </c>
      <c r="AG597" s="260" t="s">
        <v>1900</v>
      </c>
      <c r="AH597" s="28">
        <v>2.35</v>
      </c>
      <c r="AI597" s="205">
        <v>7.57</v>
      </c>
      <c r="AJ597" s="28">
        <v>1.1000000000000001</v>
      </c>
      <c r="AK597" s="28">
        <v>2.04</v>
      </c>
      <c r="AL597" s="28">
        <v>1.02</v>
      </c>
      <c r="AM597" s="29" t="s">
        <v>15</v>
      </c>
      <c r="AN597" s="29" t="s">
        <v>15</v>
      </c>
      <c r="AO597" s="205">
        <v>2.9300691394099698</v>
      </c>
      <c r="AP597" s="205">
        <v>0.78566329296537707</v>
      </c>
      <c r="AQ597" s="217">
        <f t="shared" si="183"/>
        <v>3.7157324323753471</v>
      </c>
      <c r="AR597" s="261">
        <f t="shared" si="163"/>
        <v>0.78855762430043208</v>
      </c>
      <c r="AS597" s="205">
        <v>0.6435639062850903</v>
      </c>
      <c r="AT597" s="199" t="s">
        <v>15</v>
      </c>
      <c r="AU597" s="199" t="s">
        <v>15</v>
      </c>
      <c r="AV597" s="199" t="s">
        <v>15</v>
      </c>
      <c r="AW597" s="204" t="str">
        <f t="shared" si="164"/>
        <v>NaN</v>
      </c>
      <c r="AX597" s="28">
        <v>3.59</v>
      </c>
      <c r="AY597" s="28">
        <v>7.0000000000000007E-2</v>
      </c>
      <c r="AZ597" s="246">
        <f t="shared" si="181"/>
        <v>1.0577008345732051E-2</v>
      </c>
      <c r="BA597" s="28">
        <v>3.51</v>
      </c>
      <c r="BB597" s="248">
        <f t="shared" si="180"/>
        <v>0.96340876494023897</v>
      </c>
      <c r="BC597" s="28">
        <v>0.42</v>
      </c>
      <c r="BD597" s="206">
        <f t="shared" si="166"/>
        <v>0.12231620975160994</v>
      </c>
      <c r="BE597" s="28">
        <v>92.15</v>
      </c>
      <c r="BF597" s="206">
        <f t="shared" si="167"/>
        <v>27.81977713845448</v>
      </c>
      <c r="BG597" s="217" t="s">
        <v>15</v>
      </c>
      <c r="BH597" s="29" t="s">
        <v>15</v>
      </c>
      <c r="BI597" s="29" t="s">
        <v>15</v>
      </c>
      <c r="BJ597" s="309">
        <v>20.78388</v>
      </c>
      <c r="BK597" s="309">
        <v>1404627000</v>
      </c>
      <c r="BL597" s="309">
        <v>258186200</v>
      </c>
      <c r="BM597" s="309">
        <v>0.427014</v>
      </c>
      <c r="BN597" s="309">
        <v>0.21958849999999999</v>
      </c>
      <c r="BO597" s="309">
        <v>0.19577829999999999</v>
      </c>
      <c r="BP597" s="309">
        <v>0.15441179999999999</v>
      </c>
      <c r="BQ597" s="309">
        <v>4.8626769999999996E-6</v>
      </c>
      <c r="BR597" s="309">
        <v>3.202524E-3</v>
      </c>
      <c r="BS597" s="136">
        <v>13.112784067789701</v>
      </c>
      <c r="BT597" s="136">
        <v>7.6608867645263699</v>
      </c>
      <c r="BU597" s="136">
        <v>-2.2478081130733098E-3</v>
      </c>
      <c r="BV597" s="136">
        <v>-9.5749303000047803E-4</v>
      </c>
      <c r="BW597" s="136">
        <v>2.44331158076723E-3</v>
      </c>
      <c r="BX597" s="136">
        <v>23.072424745947899</v>
      </c>
      <c r="BY597" s="136">
        <v>6747.1579783329698</v>
      </c>
      <c r="BZ597" s="136">
        <v>7.4386686896831394E-2</v>
      </c>
      <c r="CA597" s="136">
        <v>2.73175656608807E-4</v>
      </c>
      <c r="CB597" s="136">
        <v>18081.529535928999</v>
      </c>
      <c r="CC597" s="136">
        <v>14489.5756508866</v>
      </c>
      <c r="CD597" s="136">
        <v>5334.99195257051</v>
      </c>
      <c r="CE597" s="136">
        <v>0</v>
      </c>
      <c r="CF597" s="136">
        <v>15.913219</v>
      </c>
      <c r="CG597" s="136">
        <v>35.320709999999998</v>
      </c>
      <c r="CH597" s="136">
        <v>27.8</v>
      </c>
      <c r="CI597" s="136">
        <v>26.5724137931035</v>
      </c>
      <c r="CJ597" s="136">
        <v>26.4246537396122</v>
      </c>
      <c r="CK597" s="136">
        <v>0.108</v>
      </c>
      <c r="CL597" s="136">
        <v>18.9468</v>
      </c>
      <c r="CM597" s="136">
        <v>43.758000000000003</v>
      </c>
      <c r="CN597" s="136">
        <v>420.87472200000002</v>
      </c>
      <c r="CO597" s="136">
        <v>23026.666669999999</v>
      </c>
      <c r="CP597" s="136">
        <v>64535.193449999999</v>
      </c>
      <c r="CQ597" s="136">
        <v>77</v>
      </c>
      <c r="CR597" s="136">
        <v>82.241379310344797</v>
      </c>
      <c r="CS597" s="136">
        <v>82.163434903047104</v>
      </c>
      <c r="CT597" s="136">
        <v>1008.4</v>
      </c>
      <c r="CU597" s="136">
        <v>1005.94551724138</v>
      </c>
      <c r="CV597" s="136">
        <v>1005.79695290859</v>
      </c>
      <c r="CW597" s="136">
        <v>2.1</v>
      </c>
      <c r="CX597" s="136">
        <v>1.86206896551724</v>
      </c>
      <c r="CY597" s="136">
        <v>1.5055401662049901</v>
      </c>
      <c r="CZ597" s="136">
        <v>174</v>
      </c>
      <c r="DA597" s="136">
        <v>161.289655172414</v>
      </c>
      <c r="DB597" s="136">
        <v>158.38781163434899</v>
      </c>
      <c r="DC597" s="136">
        <v>83.825000000000003</v>
      </c>
      <c r="DD597" s="136">
        <v>2576.6750000000002</v>
      </c>
      <c r="DE597" s="136">
        <v>6632.0249999999996</v>
      </c>
      <c r="DF597" s="136">
        <v>667.72500000000002</v>
      </c>
      <c r="DG597" s="136">
        <v>21206.825000000001</v>
      </c>
      <c r="DH597" s="136">
        <v>61810.724999999999</v>
      </c>
      <c r="DI597" s="136">
        <v>459.875</v>
      </c>
      <c r="DJ597" s="136">
        <v>65991.850000000006</v>
      </c>
      <c r="DK597" s="136">
        <v>162969.45000000001</v>
      </c>
      <c r="DL597" s="136">
        <v>424.52499999999998</v>
      </c>
      <c r="DM597" s="136">
        <v>61174.175000000003</v>
      </c>
      <c r="DN597" s="136">
        <v>150882.77499999999</v>
      </c>
      <c r="DO597" s="136">
        <v>42.81</v>
      </c>
      <c r="DP597" s="136">
        <v>1416.742</v>
      </c>
      <c r="DQ597" s="136">
        <v>3981.1460000000002</v>
      </c>
      <c r="DR597" s="136">
        <v>1.62</v>
      </c>
      <c r="DS597" s="136">
        <v>45.078000000000003</v>
      </c>
      <c r="DT597" s="136">
        <v>123.65900000000001</v>
      </c>
      <c r="DU597" s="136">
        <v>8.3000000000000007</v>
      </c>
      <c r="DV597" s="136">
        <v>232.32499999999999</v>
      </c>
      <c r="DW597" s="136">
        <v>643.125</v>
      </c>
      <c r="DX597" s="136">
        <v>11.05</v>
      </c>
      <c r="DY597" s="136">
        <v>1227.7750000000001</v>
      </c>
      <c r="DZ597" s="136">
        <v>7913.1750000000002</v>
      </c>
      <c r="EA597" s="136">
        <v>306.75</v>
      </c>
      <c r="EB597" s="136">
        <v>9062.5249999999996</v>
      </c>
      <c r="EC597" s="136">
        <v>21783.275000000001</v>
      </c>
    </row>
    <row r="598" spans="1:133" ht="20.25" customHeight="1">
      <c r="A598" s="25">
        <v>40670</v>
      </c>
      <c r="B598" s="26" t="s">
        <v>380</v>
      </c>
      <c r="C598" s="27">
        <v>2</v>
      </c>
      <c r="D598" s="31">
        <v>-3.3781330000000001</v>
      </c>
      <c r="E598" s="47">
        <v>-60.269469999999998</v>
      </c>
      <c r="F598" s="11" t="s">
        <v>16</v>
      </c>
      <c r="G598" s="13">
        <v>8</v>
      </c>
      <c r="H598" s="11" t="s">
        <v>83</v>
      </c>
      <c r="I598" s="12" t="s">
        <v>704</v>
      </c>
      <c r="J598" s="12" t="s">
        <v>1931</v>
      </c>
      <c r="K598" s="24" t="s">
        <v>697</v>
      </c>
      <c r="L598" s="136">
        <v>0</v>
      </c>
      <c r="M598" s="28">
        <v>8.1999999999999993</v>
      </c>
      <c r="N598" s="28">
        <v>0.52</v>
      </c>
      <c r="O598" s="28">
        <v>27.71</v>
      </c>
      <c r="P598" s="28">
        <v>65</v>
      </c>
      <c r="Q598" s="28">
        <v>6.93</v>
      </c>
      <c r="R598" s="205">
        <v>24.233333333333331</v>
      </c>
      <c r="S598" s="205">
        <v>1.9100000000000001</v>
      </c>
      <c r="T598" s="205">
        <v>10.766666666666666</v>
      </c>
      <c r="U598" s="205">
        <v>2.5666666666666664</v>
      </c>
      <c r="V598" s="28" t="s">
        <v>15</v>
      </c>
      <c r="W598" s="28">
        <v>6.5</v>
      </c>
      <c r="X598" s="205">
        <v>25.2</v>
      </c>
      <c r="Y598" s="239">
        <v>7.62</v>
      </c>
      <c r="Z598" s="239">
        <v>25.6</v>
      </c>
      <c r="AA598" s="239">
        <v>25.2</v>
      </c>
      <c r="AB598" s="28">
        <v>7.69</v>
      </c>
      <c r="AC598" s="28">
        <v>43.77</v>
      </c>
      <c r="AD598" s="28">
        <v>0.02</v>
      </c>
      <c r="AE598" s="28">
        <v>0.42</v>
      </c>
      <c r="AF598" s="28">
        <v>1.05</v>
      </c>
      <c r="AG598" s="260" t="s">
        <v>1900</v>
      </c>
      <c r="AH598" s="28">
        <v>2.09</v>
      </c>
      <c r="AI598" s="205">
        <v>7.31</v>
      </c>
      <c r="AJ598" s="28">
        <v>1.08</v>
      </c>
      <c r="AK598" s="28">
        <v>1.76</v>
      </c>
      <c r="AL598" s="28">
        <v>0.85</v>
      </c>
      <c r="AM598" s="29" t="s">
        <v>15</v>
      </c>
      <c r="AN598" s="29" t="s">
        <v>15</v>
      </c>
      <c r="AO598" s="205" t="s">
        <v>15</v>
      </c>
      <c r="AP598" s="205" t="s">
        <v>15</v>
      </c>
      <c r="AQ598" s="205" t="s">
        <v>15</v>
      </c>
      <c r="AR598" s="261" t="str">
        <f t="shared" si="163"/>
        <v>NaN</v>
      </c>
      <c r="AS598" s="205" t="s">
        <v>15</v>
      </c>
      <c r="AT598" s="199" t="s">
        <v>15</v>
      </c>
      <c r="AU598" s="199" t="s">
        <v>15</v>
      </c>
      <c r="AV598" s="199" t="s">
        <v>15</v>
      </c>
      <c r="AW598" s="204" t="str">
        <f t="shared" si="164"/>
        <v>NaN</v>
      </c>
      <c r="AX598" s="28">
        <v>3.53</v>
      </c>
      <c r="AY598" s="28">
        <v>0.04</v>
      </c>
      <c r="AZ598" s="246">
        <f t="shared" si="181"/>
        <v>6.0440047689897438E-3</v>
      </c>
      <c r="BA598" s="28">
        <v>3.49</v>
      </c>
      <c r="BB598" s="248">
        <f t="shared" si="180"/>
        <v>0.95791925630810093</v>
      </c>
      <c r="BC598" s="28">
        <v>0.28000000000000003</v>
      </c>
      <c r="BD598" s="206">
        <f t="shared" si="166"/>
        <v>8.1544139834406643E-2</v>
      </c>
      <c r="BE598" s="28">
        <v>86.65</v>
      </c>
      <c r="BF598" s="206">
        <f t="shared" si="167"/>
        <v>26.159345513261862</v>
      </c>
      <c r="BG598" s="217" t="s">
        <v>15</v>
      </c>
      <c r="BH598" s="29" t="s">
        <v>15</v>
      </c>
      <c r="BI598" s="29" t="s">
        <v>15</v>
      </c>
      <c r="BJ598" s="309">
        <v>20.78388</v>
      </c>
      <c r="BK598" s="309">
        <v>1404627000</v>
      </c>
      <c r="BL598" s="309">
        <v>258186200</v>
      </c>
      <c r="BM598" s="309">
        <v>0.427014</v>
      </c>
      <c r="BN598" s="309">
        <v>0.21958849999999999</v>
      </c>
      <c r="BO598" s="309">
        <v>0.19577829999999999</v>
      </c>
      <c r="BP598" s="309">
        <v>0.15441179999999999</v>
      </c>
      <c r="BQ598" s="309">
        <v>4.8626769999999996E-6</v>
      </c>
      <c r="BR598" s="309">
        <v>3.202524E-3</v>
      </c>
      <c r="BS598" s="136">
        <v>13.112784067789701</v>
      </c>
      <c r="BT598" s="136">
        <v>7.6608867645263699</v>
      </c>
      <c r="BU598" s="136">
        <v>-2.2478081130733098E-3</v>
      </c>
      <c r="BV598" s="136">
        <v>-9.5749303000047803E-4</v>
      </c>
      <c r="BW598" s="136">
        <v>2.44331158076723E-3</v>
      </c>
      <c r="BX598" s="136">
        <v>23.072424745947899</v>
      </c>
      <c r="BY598" s="136">
        <v>6747.1579783329698</v>
      </c>
      <c r="BZ598" s="136">
        <v>7.4386686896831394E-2</v>
      </c>
      <c r="CA598" s="136">
        <v>2.73175656608807E-4</v>
      </c>
      <c r="CB598" s="136">
        <v>18081.529535928999</v>
      </c>
      <c r="CC598" s="136">
        <v>14489.5756508866</v>
      </c>
      <c r="CD598" s="136">
        <v>5334.99195257051</v>
      </c>
      <c r="CE598" s="136">
        <v>0</v>
      </c>
      <c r="CF598" s="136">
        <v>15.913219</v>
      </c>
      <c r="CG598" s="136">
        <v>35.320709999999998</v>
      </c>
      <c r="CH598" s="136">
        <v>27.8</v>
      </c>
      <c r="CI598" s="136">
        <v>26.5724137931035</v>
      </c>
      <c r="CJ598" s="136">
        <v>26.4246537396122</v>
      </c>
      <c r="CK598" s="136">
        <v>0.108</v>
      </c>
      <c r="CL598" s="136">
        <v>18.9468</v>
      </c>
      <c r="CM598" s="136">
        <v>43.758000000000003</v>
      </c>
      <c r="CN598" s="136">
        <v>420.87472200000002</v>
      </c>
      <c r="CO598" s="136">
        <v>23026.666669999999</v>
      </c>
      <c r="CP598" s="136">
        <v>64535.193449999999</v>
      </c>
      <c r="CQ598" s="136">
        <v>77</v>
      </c>
      <c r="CR598" s="136">
        <v>82.241379310344797</v>
      </c>
      <c r="CS598" s="136">
        <v>82.163434903047104</v>
      </c>
      <c r="CT598" s="136">
        <v>1008.4</v>
      </c>
      <c r="CU598" s="136">
        <v>1005.94551724138</v>
      </c>
      <c r="CV598" s="136">
        <v>1005.79695290859</v>
      </c>
      <c r="CW598" s="136">
        <v>2.1</v>
      </c>
      <c r="CX598" s="136">
        <v>1.86206896551724</v>
      </c>
      <c r="CY598" s="136">
        <v>1.5055401662049901</v>
      </c>
      <c r="CZ598" s="136">
        <v>174</v>
      </c>
      <c r="DA598" s="136">
        <v>161.289655172414</v>
      </c>
      <c r="DB598" s="136">
        <v>158.38781163434899</v>
      </c>
      <c r="DC598" s="136">
        <v>83.825000000000003</v>
      </c>
      <c r="DD598" s="136">
        <v>2576.6750000000002</v>
      </c>
      <c r="DE598" s="136">
        <v>6632.0249999999996</v>
      </c>
      <c r="DF598" s="136">
        <v>667.72500000000002</v>
      </c>
      <c r="DG598" s="136">
        <v>21206.825000000001</v>
      </c>
      <c r="DH598" s="136">
        <v>61810.724999999999</v>
      </c>
      <c r="DI598" s="136">
        <v>459.875</v>
      </c>
      <c r="DJ598" s="136">
        <v>65991.850000000006</v>
      </c>
      <c r="DK598" s="136">
        <v>162969.45000000001</v>
      </c>
      <c r="DL598" s="136">
        <v>424.52499999999998</v>
      </c>
      <c r="DM598" s="136">
        <v>61174.175000000003</v>
      </c>
      <c r="DN598" s="136">
        <v>150882.77499999999</v>
      </c>
      <c r="DO598" s="136">
        <v>42.81</v>
      </c>
      <c r="DP598" s="136">
        <v>1416.742</v>
      </c>
      <c r="DQ598" s="136">
        <v>3981.1460000000002</v>
      </c>
      <c r="DR598" s="136">
        <v>1.62</v>
      </c>
      <c r="DS598" s="136">
        <v>45.078000000000003</v>
      </c>
      <c r="DT598" s="136">
        <v>123.65900000000001</v>
      </c>
      <c r="DU598" s="136">
        <v>8.3000000000000007</v>
      </c>
      <c r="DV598" s="136">
        <v>232.32499999999999</v>
      </c>
      <c r="DW598" s="136">
        <v>643.125</v>
      </c>
      <c r="DX598" s="136">
        <v>11.05</v>
      </c>
      <c r="DY598" s="136">
        <v>1227.7750000000001</v>
      </c>
      <c r="DZ598" s="136">
        <v>7913.1750000000002</v>
      </c>
      <c r="EA598" s="136">
        <v>306.75</v>
      </c>
      <c r="EB598" s="136">
        <v>9062.5249999999996</v>
      </c>
      <c r="EC598" s="136">
        <v>21783.275000000001</v>
      </c>
    </row>
    <row r="599" spans="1:133" ht="20.25" customHeight="1">
      <c r="A599" s="17">
        <v>40670</v>
      </c>
      <c r="B599" s="18" t="s">
        <v>307</v>
      </c>
      <c r="C599" s="19">
        <v>2</v>
      </c>
      <c r="D599" s="31">
        <v>-3.3722129999999999</v>
      </c>
      <c r="E599" s="32">
        <v>-60.284962</v>
      </c>
      <c r="F599" s="11" t="s">
        <v>16</v>
      </c>
      <c r="G599" s="13">
        <v>13</v>
      </c>
      <c r="H599" s="11" t="s">
        <v>21</v>
      </c>
      <c r="I599" s="12" t="s">
        <v>708</v>
      </c>
      <c r="J599" s="12" t="s">
        <v>1931</v>
      </c>
      <c r="K599" s="16" t="s">
        <v>697</v>
      </c>
      <c r="L599" s="136">
        <v>0</v>
      </c>
      <c r="M599" s="20">
        <v>8.1999999999999993</v>
      </c>
      <c r="N599" s="20">
        <v>0.66</v>
      </c>
      <c r="O599" s="20">
        <v>28.34</v>
      </c>
      <c r="P599" s="20">
        <v>68</v>
      </c>
      <c r="Q599" s="20">
        <v>2.0099999999999998</v>
      </c>
      <c r="R599" s="204">
        <v>63.824999999999996</v>
      </c>
      <c r="S599" s="204">
        <v>4.9674999999999994</v>
      </c>
      <c r="T599" s="204">
        <v>20.8</v>
      </c>
      <c r="U599" s="204">
        <v>4.9000000000000004</v>
      </c>
      <c r="V599" s="28" t="s">
        <v>15</v>
      </c>
      <c r="W599" s="20">
        <v>6.72</v>
      </c>
      <c r="X599" s="204">
        <v>12</v>
      </c>
      <c r="Y599" s="228">
        <v>9.85</v>
      </c>
      <c r="Z599" s="228">
        <v>17.600000000000001</v>
      </c>
      <c r="AA599" s="228">
        <v>12</v>
      </c>
      <c r="AB599" s="20">
        <v>7.35</v>
      </c>
      <c r="AC599" s="20">
        <v>44.11</v>
      </c>
      <c r="AD599" s="20">
        <v>0.03</v>
      </c>
      <c r="AE599" s="20">
        <v>0.28999999999999998</v>
      </c>
      <c r="AF599" s="20">
        <v>1.45</v>
      </c>
      <c r="AG599" s="260" t="s">
        <v>1900</v>
      </c>
      <c r="AH599" s="20">
        <v>2.73</v>
      </c>
      <c r="AI599" s="204">
        <v>9.24</v>
      </c>
      <c r="AJ599" s="20">
        <v>1.42</v>
      </c>
      <c r="AK599" s="20">
        <v>2.29</v>
      </c>
      <c r="AL599" s="20">
        <v>1.1200000000000001</v>
      </c>
      <c r="AM599" s="21" t="s">
        <v>15</v>
      </c>
      <c r="AN599" s="21" t="s">
        <v>15</v>
      </c>
      <c r="AO599" s="204">
        <v>8.4227122510149179</v>
      </c>
      <c r="AP599" s="204">
        <v>1.327622906996643</v>
      </c>
      <c r="AQ599" s="217">
        <f t="shared" ref="AQ599:AQ600" si="184">AO599+AP599</f>
        <v>9.7503351580115609</v>
      </c>
      <c r="AR599" s="261">
        <f t="shared" ref="AR599:AR662" si="185">IF(OR(AO599="NaN",AP599="NaN"),"NaN",AO599/AQ599)</f>
        <v>0.86383822858583736</v>
      </c>
      <c r="AS599" s="204">
        <v>0.22384831522959744</v>
      </c>
      <c r="AT599" s="199" t="s">
        <v>15</v>
      </c>
      <c r="AU599" s="199" t="s">
        <v>15</v>
      </c>
      <c r="AV599" s="199" t="s">
        <v>15</v>
      </c>
      <c r="AW599" s="204" t="str">
        <f t="shared" ref="AW599:AW662" si="186">IF(AM599="NaN","NaN",(AM599*1000)/1.28784/14.0067)</f>
        <v>NaN</v>
      </c>
      <c r="AX599" s="20">
        <v>2.97</v>
      </c>
      <c r="AY599" s="28" t="s">
        <v>1907</v>
      </c>
      <c r="AZ599" s="247" t="s">
        <v>1911</v>
      </c>
      <c r="BA599" s="20">
        <v>2.97</v>
      </c>
      <c r="BB599" s="248">
        <f t="shared" si="180"/>
        <v>0.8151920318725101</v>
      </c>
      <c r="BC599" s="20">
        <v>0.32</v>
      </c>
      <c r="BD599" s="206">
        <f t="shared" si="166"/>
        <v>9.3193302667893288E-2</v>
      </c>
      <c r="BE599" s="20">
        <v>125.75</v>
      </c>
      <c r="BF599" s="206">
        <f t="shared" si="167"/>
        <v>37.963504885085733</v>
      </c>
      <c r="BG599" s="217" t="s">
        <v>15</v>
      </c>
      <c r="BH599" s="29" t="s">
        <v>15</v>
      </c>
      <c r="BI599" s="29" t="s">
        <v>15</v>
      </c>
      <c r="BJ599" s="309">
        <v>20.78388</v>
      </c>
      <c r="BK599" s="309">
        <v>1404627000</v>
      </c>
      <c r="BL599" s="309">
        <v>258186200</v>
      </c>
      <c r="BM599" s="309">
        <v>0.427014</v>
      </c>
      <c r="BN599" s="309">
        <v>0.21958849999999999</v>
      </c>
      <c r="BO599" s="309">
        <v>0.19577829999999999</v>
      </c>
      <c r="BP599" s="309">
        <v>0.15441179999999999</v>
      </c>
      <c r="BQ599" s="309">
        <v>4.8626769999999996E-6</v>
      </c>
      <c r="BR599" s="309">
        <v>3.202524E-3</v>
      </c>
      <c r="BS599" s="136">
        <v>12.931143442789701</v>
      </c>
      <c r="BT599" s="136">
        <v>7.8423906962076799</v>
      </c>
      <c r="BU599" s="136">
        <v>6.6423072712495901E-4</v>
      </c>
      <c r="BV599" s="136">
        <v>1.7041464646657301E-3</v>
      </c>
      <c r="BW599" s="136">
        <v>1.8290221147860099E-3</v>
      </c>
      <c r="BX599" s="136">
        <v>68.705493272259105</v>
      </c>
      <c r="BY599" s="136">
        <v>6756.5745586795902</v>
      </c>
      <c r="BZ599" s="136">
        <v>3.1694159604388997E-2</v>
      </c>
      <c r="CA599" s="136">
        <v>2.1331354704825299E-4</v>
      </c>
      <c r="CB599" s="136">
        <v>14604.169769137599</v>
      </c>
      <c r="CC599" s="136">
        <v>9278.7088925702501</v>
      </c>
      <c r="CD599" s="136">
        <v>3740.8043371059798</v>
      </c>
      <c r="CE599" s="136">
        <v>0</v>
      </c>
      <c r="CF599" s="136">
        <v>15.913219</v>
      </c>
      <c r="CG599" s="136">
        <v>35.320709999999998</v>
      </c>
      <c r="CH599" s="136">
        <v>29.2</v>
      </c>
      <c r="CI599" s="136">
        <v>26.562758620689699</v>
      </c>
      <c r="CJ599" s="136">
        <v>26.4357340720222</v>
      </c>
      <c r="CK599" s="136">
        <v>7.9200000000000007E-2</v>
      </c>
      <c r="CL599" s="136">
        <v>18.939599999999999</v>
      </c>
      <c r="CM599" s="136">
        <v>43.693199999999997</v>
      </c>
      <c r="CN599" s="136">
        <v>449.566667</v>
      </c>
      <c r="CO599" s="136">
        <v>22655.890281</v>
      </c>
      <c r="CP599" s="136">
        <v>64845.442617000001</v>
      </c>
      <c r="CQ599" s="136">
        <v>68</v>
      </c>
      <c r="CR599" s="136">
        <v>82.262068965517201</v>
      </c>
      <c r="CS599" s="136">
        <v>82.102493074792207</v>
      </c>
      <c r="CT599" s="136">
        <v>1007.3</v>
      </c>
      <c r="CU599" s="136">
        <v>1005.95448275862</v>
      </c>
      <c r="CV599" s="136">
        <v>1005.79418282548</v>
      </c>
      <c r="CW599" s="136">
        <v>1.2</v>
      </c>
      <c r="CX599" s="136">
        <v>1.84</v>
      </c>
      <c r="CY599" s="136">
        <v>1.50443213296399</v>
      </c>
      <c r="CZ599" s="136">
        <v>191</v>
      </c>
      <c r="DA599" s="136">
        <v>161.73793103448301</v>
      </c>
      <c r="DB599" s="136">
        <v>158.22160664819901</v>
      </c>
      <c r="DC599" s="136">
        <v>83.45</v>
      </c>
      <c r="DD599" s="136">
        <v>2570.5500000000002</v>
      </c>
      <c r="DE599" s="136">
        <v>6675.625</v>
      </c>
      <c r="DF599" s="136">
        <v>668.77499999999998</v>
      </c>
      <c r="DG599" s="136">
        <v>21094.799999999999</v>
      </c>
      <c r="DH599" s="136">
        <v>62154.224999999999</v>
      </c>
      <c r="DI599" s="136">
        <v>459.6</v>
      </c>
      <c r="DJ599" s="136">
        <v>65999.05</v>
      </c>
      <c r="DK599" s="136">
        <v>162978.875</v>
      </c>
      <c r="DL599" s="136">
        <v>427.27499999999998</v>
      </c>
      <c r="DM599" s="136">
        <v>61172.5</v>
      </c>
      <c r="DN599" s="136">
        <v>150884.32500000001</v>
      </c>
      <c r="DO599" s="136">
        <v>43.29</v>
      </c>
      <c r="DP599" s="136">
        <v>1410.4069999999999</v>
      </c>
      <c r="DQ599" s="136">
        <v>3999.8429999999998</v>
      </c>
      <c r="DR599" s="136">
        <v>1.635</v>
      </c>
      <c r="DS599" s="136">
        <v>44.835999999999999</v>
      </c>
      <c r="DT599" s="136">
        <v>124.374</v>
      </c>
      <c r="DU599" s="136">
        <v>8.4250000000000007</v>
      </c>
      <c r="DV599" s="136">
        <v>230.52500000000001</v>
      </c>
      <c r="DW599" s="136">
        <v>646.85</v>
      </c>
      <c r="DX599" s="136">
        <v>26.824999999999999</v>
      </c>
      <c r="DY599" s="136">
        <v>1075.375</v>
      </c>
      <c r="DZ599" s="136">
        <v>7939.35</v>
      </c>
      <c r="EA599" s="136">
        <v>292.47500000000002</v>
      </c>
      <c r="EB599" s="136">
        <v>9165.0750000000007</v>
      </c>
      <c r="EC599" s="136">
        <v>21912</v>
      </c>
    </row>
    <row r="600" spans="1:133" ht="20.25" customHeight="1">
      <c r="A600" s="25">
        <v>40670</v>
      </c>
      <c r="B600" s="26" t="s">
        <v>307</v>
      </c>
      <c r="C600" s="27">
        <v>2</v>
      </c>
      <c r="D600" s="31">
        <v>-3.3722129999999999</v>
      </c>
      <c r="E600" s="47">
        <v>-60.284962</v>
      </c>
      <c r="F600" s="11" t="s">
        <v>16</v>
      </c>
      <c r="G600" s="13">
        <v>13</v>
      </c>
      <c r="H600" s="11" t="s">
        <v>21</v>
      </c>
      <c r="I600" s="12" t="s">
        <v>479</v>
      </c>
      <c r="J600" s="12" t="s">
        <v>1931</v>
      </c>
      <c r="K600" s="24" t="s">
        <v>697</v>
      </c>
      <c r="L600" s="136">
        <v>1</v>
      </c>
      <c r="M600" s="28">
        <v>8.1999999999999993</v>
      </c>
      <c r="N600" s="28">
        <v>0.66</v>
      </c>
      <c r="O600" s="28">
        <v>31.98</v>
      </c>
      <c r="P600" s="28">
        <v>65</v>
      </c>
      <c r="Q600" s="28">
        <v>0.5</v>
      </c>
      <c r="R600" s="205">
        <v>89.65</v>
      </c>
      <c r="S600" s="205">
        <v>6.55</v>
      </c>
      <c r="T600" s="205" t="s">
        <v>15</v>
      </c>
      <c r="U600" s="205" t="s">
        <v>15</v>
      </c>
      <c r="V600" s="28" t="s">
        <v>15</v>
      </c>
      <c r="W600" s="28">
        <v>7.6</v>
      </c>
      <c r="X600" s="205">
        <v>20</v>
      </c>
      <c r="Y600" s="239">
        <v>11.82</v>
      </c>
      <c r="Z600" s="239">
        <v>24.75</v>
      </c>
      <c r="AA600" s="239">
        <v>20</v>
      </c>
      <c r="AB600" s="28">
        <v>7.31</v>
      </c>
      <c r="AC600" s="28">
        <v>43.14</v>
      </c>
      <c r="AD600" s="28">
        <v>0.03</v>
      </c>
      <c r="AE600" s="28">
        <v>0.13</v>
      </c>
      <c r="AF600" s="28">
        <v>1.06</v>
      </c>
      <c r="AG600" s="260" t="s">
        <v>1900</v>
      </c>
      <c r="AH600" s="28">
        <v>1.99</v>
      </c>
      <c r="AI600" s="205">
        <v>7.21</v>
      </c>
      <c r="AJ600" s="28">
        <v>1.1100000000000001</v>
      </c>
      <c r="AK600" s="28">
        <v>3.13</v>
      </c>
      <c r="AL600" s="28">
        <v>1.35</v>
      </c>
      <c r="AM600" s="29" t="s">
        <v>15</v>
      </c>
      <c r="AN600" s="29" t="s">
        <v>15</v>
      </c>
      <c r="AO600" s="205">
        <v>12.767860358664578</v>
      </c>
      <c r="AP600" s="205">
        <v>0.76152109638474474</v>
      </c>
      <c r="AQ600" s="217">
        <f t="shared" si="184"/>
        <v>13.529381455049322</v>
      </c>
      <c r="AR600" s="261">
        <f t="shared" si="185"/>
        <v>0.94371353199591135</v>
      </c>
      <c r="AS600" s="205">
        <v>0.81145014270728644</v>
      </c>
      <c r="AT600" s="199" t="s">
        <v>15</v>
      </c>
      <c r="AU600" s="199" t="s">
        <v>15</v>
      </c>
      <c r="AV600" s="199" t="s">
        <v>15</v>
      </c>
      <c r="AW600" s="204" t="str">
        <f t="shared" si="186"/>
        <v>NaN</v>
      </c>
      <c r="AX600" s="28">
        <v>1.52</v>
      </c>
      <c r="AY600" s="28" t="s">
        <v>1907</v>
      </c>
      <c r="AZ600" s="247" t="s">
        <v>1911</v>
      </c>
      <c r="BA600" s="28">
        <v>1.52</v>
      </c>
      <c r="BB600" s="248">
        <f t="shared" si="180"/>
        <v>0.41720265604249668</v>
      </c>
      <c r="BC600" s="28">
        <v>0.23</v>
      </c>
      <c r="BD600" s="206">
        <f t="shared" si="166"/>
        <v>6.6982686292548305E-2</v>
      </c>
      <c r="BE600" s="28">
        <v>117.9</v>
      </c>
      <c r="BF600" s="206">
        <f t="shared" si="167"/>
        <v>35.593616110947188</v>
      </c>
      <c r="BG600" s="217" t="s">
        <v>15</v>
      </c>
      <c r="BH600" s="29" t="s">
        <v>15</v>
      </c>
      <c r="BI600" s="29" t="s">
        <v>15</v>
      </c>
      <c r="BJ600" s="309">
        <v>20.78388</v>
      </c>
      <c r="BK600" s="309">
        <v>1404627000</v>
      </c>
      <c r="BL600" s="309">
        <v>258186200</v>
      </c>
      <c r="BM600" s="309">
        <v>0.427014</v>
      </c>
      <c r="BN600" s="309">
        <v>0.21958849999999999</v>
      </c>
      <c r="BO600" s="309">
        <v>0.19577829999999999</v>
      </c>
      <c r="BP600" s="309">
        <v>0.15441179999999999</v>
      </c>
      <c r="BQ600" s="309">
        <v>4.8626769999999996E-6</v>
      </c>
      <c r="BR600" s="309">
        <v>3.202524E-3</v>
      </c>
      <c r="BS600" s="136">
        <v>12.931143442789701</v>
      </c>
      <c r="BT600" s="136">
        <v>7.8423906962076799</v>
      </c>
      <c r="BU600" s="136">
        <v>6.6423072712495901E-4</v>
      </c>
      <c r="BV600" s="136">
        <v>1.7041464646657301E-3</v>
      </c>
      <c r="BW600" s="136">
        <v>1.8290221147860099E-3</v>
      </c>
      <c r="BX600" s="136">
        <v>68.705493272259105</v>
      </c>
      <c r="BY600" s="136">
        <v>6756.5745586795902</v>
      </c>
      <c r="BZ600" s="136">
        <v>3.1694159604388997E-2</v>
      </c>
      <c r="CA600" s="136">
        <v>2.1331354704825299E-4</v>
      </c>
      <c r="CB600" s="136">
        <v>14604.169769137599</v>
      </c>
      <c r="CC600" s="136">
        <v>9278.7088925702501</v>
      </c>
      <c r="CD600" s="136">
        <v>3740.8043371059798</v>
      </c>
      <c r="CE600" s="136">
        <v>0</v>
      </c>
      <c r="CF600" s="136">
        <v>15.913219</v>
      </c>
      <c r="CG600" s="136">
        <v>35.320709999999998</v>
      </c>
      <c r="CH600" s="136">
        <v>29.2</v>
      </c>
      <c r="CI600" s="136">
        <v>26.562758620689699</v>
      </c>
      <c r="CJ600" s="136">
        <v>26.4357340720222</v>
      </c>
      <c r="CK600" s="136">
        <v>7.9200000000000007E-2</v>
      </c>
      <c r="CL600" s="136">
        <v>18.939599999999999</v>
      </c>
      <c r="CM600" s="136">
        <v>43.693199999999997</v>
      </c>
      <c r="CN600" s="136">
        <v>449.566667</v>
      </c>
      <c r="CO600" s="136">
        <v>22655.890281</v>
      </c>
      <c r="CP600" s="136">
        <v>64845.442617000001</v>
      </c>
      <c r="CQ600" s="136">
        <v>68</v>
      </c>
      <c r="CR600" s="136">
        <v>82.262068965517201</v>
      </c>
      <c r="CS600" s="136">
        <v>82.102493074792207</v>
      </c>
      <c r="CT600" s="136">
        <v>1007.3</v>
      </c>
      <c r="CU600" s="136">
        <v>1005.95448275862</v>
      </c>
      <c r="CV600" s="136">
        <v>1005.79418282548</v>
      </c>
      <c r="CW600" s="136">
        <v>1.2</v>
      </c>
      <c r="CX600" s="136">
        <v>1.84</v>
      </c>
      <c r="CY600" s="136">
        <v>1.50443213296399</v>
      </c>
      <c r="CZ600" s="136">
        <v>191</v>
      </c>
      <c r="DA600" s="136">
        <v>161.73793103448301</v>
      </c>
      <c r="DB600" s="136">
        <v>158.22160664819901</v>
      </c>
      <c r="DC600" s="136">
        <v>83.45</v>
      </c>
      <c r="DD600" s="136">
        <v>2570.5500000000002</v>
      </c>
      <c r="DE600" s="136">
        <v>6675.625</v>
      </c>
      <c r="DF600" s="136">
        <v>668.77499999999998</v>
      </c>
      <c r="DG600" s="136">
        <v>21094.799999999999</v>
      </c>
      <c r="DH600" s="136">
        <v>62154.224999999999</v>
      </c>
      <c r="DI600" s="136">
        <v>459.6</v>
      </c>
      <c r="DJ600" s="136">
        <v>65999.05</v>
      </c>
      <c r="DK600" s="136">
        <v>162978.875</v>
      </c>
      <c r="DL600" s="136">
        <v>427.27499999999998</v>
      </c>
      <c r="DM600" s="136">
        <v>61172.5</v>
      </c>
      <c r="DN600" s="136">
        <v>150884.32500000001</v>
      </c>
      <c r="DO600" s="136">
        <v>43.29</v>
      </c>
      <c r="DP600" s="136">
        <v>1410.4069999999999</v>
      </c>
      <c r="DQ600" s="136">
        <v>3999.8429999999998</v>
      </c>
      <c r="DR600" s="136">
        <v>1.635</v>
      </c>
      <c r="DS600" s="136">
        <v>44.835999999999999</v>
      </c>
      <c r="DT600" s="136">
        <v>124.374</v>
      </c>
      <c r="DU600" s="136">
        <v>8.4250000000000007</v>
      </c>
      <c r="DV600" s="136">
        <v>230.52500000000001</v>
      </c>
      <c r="DW600" s="136">
        <v>646.85</v>
      </c>
      <c r="DX600" s="136">
        <v>26.824999999999999</v>
      </c>
      <c r="DY600" s="136">
        <v>1075.375</v>
      </c>
      <c r="DZ600" s="136">
        <v>7939.35</v>
      </c>
      <c r="EA600" s="136">
        <v>292.47500000000002</v>
      </c>
      <c r="EB600" s="136">
        <v>9165.0750000000007</v>
      </c>
      <c r="EC600" s="136">
        <v>21912</v>
      </c>
    </row>
    <row r="601" spans="1:133" ht="20.25" customHeight="1">
      <c r="A601" s="25">
        <v>40670</v>
      </c>
      <c r="B601" s="26" t="s">
        <v>307</v>
      </c>
      <c r="C601" s="27">
        <v>2</v>
      </c>
      <c r="D601" s="31">
        <v>-3.3722129999999999</v>
      </c>
      <c r="E601" s="47">
        <v>-60.284962</v>
      </c>
      <c r="F601" s="11" t="s">
        <v>16</v>
      </c>
      <c r="G601" s="13">
        <v>13</v>
      </c>
      <c r="H601" s="11" t="s">
        <v>21</v>
      </c>
      <c r="I601" s="12" t="s">
        <v>709</v>
      </c>
      <c r="J601" s="12" t="s">
        <v>1931</v>
      </c>
      <c r="K601" s="24" t="s">
        <v>697</v>
      </c>
      <c r="L601" s="136">
        <v>0</v>
      </c>
      <c r="M601" s="28">
        <v>8.1999999999999993</v>
      </c>
      <c r="N601" s="28">
        <v>0.66</v>
      </c>
      <c r="O601" s="28">
        <v>27.89</v>
      </c>
      <c r="P601" s="28">
        <v>67.67</v>
      </c>
      <c r="Q601" s="28">
        <v>7.51</v>
      </c>
      <c r="R601" s="205">
        <v>23.566666666666663</v>
      </c>
      <c r="S601" s="205">
        <v>1.8466666666666667</v>
      </c>
      <c r="T601" s="205" t="s">
        <v>15</v>
      </c>
      <c r="U601" s="205" t="s">
        <v>15</v>
      </c>
      <c r="V601" s="28" t="s">
        <v>15</v>
      </c>
      <c r="W601" s="28">
        <v>6.52</v>
      </c>
      <c r="X601" s="205">
        <v>8.1999999999999993</v>
      </c>
      <c r="Y601" s="239">
        <v>10.62</v>
      </c>
      <c r="Z601" s="239">
        <v>14.8</v>
      </c>
      <c r="AA601" s="239">
        <v>8.1999999999999993</v>
      </c>
      <c r="AB601" s="28">
        <v>7.25</v>
      </c>
      <c r="AC601" s="28">
        <v>44.76</v>
      </c>
      <c r="AD601" s="20" t="s">
        <v>1895</v>
      </c>
      <c r="AE601" s="28">
        <v>0.25</v>
      </c>
      <c r="AF601" s="28">
        <v>1.43</v>
      </c>
      <c r="AG601" s="260" t="s">
        <v>1900</v>
      </c>
      <c r="AH601" s="28">
        <v>2.82</v>
      </c>
      <c r="AI601" s="205">
        <v>9.2899999999999991</v>
      </c>
      <c r="AJ601" s="28">
        <v>1.45</v>
      </c>
      <c r="AK601" s="28">
        <v>2.5</v>
      </c>
      <c r="AL601" s="28">
        <v>1.1499999999999999</v>
      </c>
      <c r="AM601" s="29" t="s">
        <v>15</v>
      </c>
      <c r="AN601" s="29" t="s">
        <v>15</v>
      </c>
      <c r="AO601" s="205" t="s">
        <v>15</v>
      </c>
      <c r="AP601" s="205" t="s">
        <v>15</v>
      </c>
      <c r="AQ601" s="205" t="s">
        <v>15</v>
      </c>
      <c r="AR601" s="261" t="str">
        <f t="shared" si="185"/>
        <v>NaN</v>
      </c>
      <c r="AS601" s="205" t="s">
        <v>15</v>
      </c>
      <c r="AT601" s="199" t="s">
        <v>15</v>
      </c>
      <c r="AU601" s="199" t="s">
        <v>15</v>
      </c>
      <c r="AV601" s="199" t="s">
        <v>15</v>
      </c>
      <c r="AW601" s="204" t="str">
        <f t="shared" si="186"/>
        <v>NaN</v>
      </c>
      <c r="AX601" s="28">
        <v>3.59</v>
      </c>
      <c r="AY601" s="28">
        <v>0.05</v>
      </c>
      <c r="AZ601" s="246">
        <f t="shared" si="181"/>
        <v>7.5550059612371793E-3</v>
      </c>
      <c r="BA601" s="28">
        <v>3.54</v>
      </c>
      <c r="BB601" s="248">
        <f t="shared" si="180"/>
        <v>0.97164302788844625</v>
      </c>
      <c r="BC601" s="28">
        <v>0.34</v>
      </c>
      <c r="BD601" s="206">
        <f t="shared" si="166"/>
        <v>9.9017884084636645E-2</v>
      </c>
      <c r="BE601" s="28">
        <v>107.6</v>
      </c>
      <c r="BF601" s="206">
        <f t="shared" si="167"/>
        <v>32.484080521950105</v>
      </c>
      <c r="BG601" s="217" t="s">
        <v>15</v>
      </c>
      <c r="BH601" s="29" t="s">
        <v>15</v>
      </c>
      <c r="BI601" s="29" t="s">
        <v>15</v>
      </c>
      <c r="BJ601" s="309">
        <v>20.78388</v>
      </c>
      <c r="BK601" s="309">
        <v>1404627000</v>
      </c>
      <c r="BL601" s="309">
        <v>258186200</v>
      </c>
      <c r="BM601" s="309">
        <v>0.427014</v>
      </c>
      <c r="BN601" s="309">
        <v>0.21958849999999999</v>
      </c>
      <c r="BO601" s="309">
        <v>0.19577829999999999</v>
      </c>
      <c r="BP601" s="309">
        <v>0.15441179999999999</v>
      </c>
      <c r="BQ601" s="309">
        <v>4.8626769999999996E-6</v>
      </c>
      <c r="BR601" s="309">
        <v>3.202524E-3</v>
      </c>
      <c r="BS601" s="136">
        <v>12.931143442789701</v>
      </c>
      <c r="BT601" s="136">
        <v>7.8423906962076799</v>
      </c>
      <c r="BU601" s="136">
        <v>6.6423072712495901E-4</v>
      </c>
      <c r="BV601" s="136">
        <v>1.7041464646657301E-3</v>
      </c>
      <c r="BW601" s="136">
        <v>1.8290221147860099E-3</v>
      </c>
      <c r="BX601" s="136">
        <v>68.705493272259105</v>
      </c>
      <c r="BY601" s="136">
        <v>6756.5745586795902</v>
      </c>
      <c r="BZ601" s="136">
        <v>3.1694159604388997E-2</v>
      </c>
      <c r="CA601" s="136">
        <v>2.1331354704825299E-4</v>
      </c>
      <c r="CB601" s="136">
        <v>14604.169769137599</v>
      </c>
      <c r="CC601" s="136">
        <v>9278.7088925702501</v>
      </c>
      <c r="CD601" s="136">
        <v>3740.8043371059798</v>
      </c>
      <c r="CE601" s="136">
        <v>0</v>
      </c>
      <c r="CF601" s="136">
        <v>15.913219</v>
      </c>
      <c r="CG601" s="136">
        <v>35.320709999999998</v>
      </c>
      <c r="CH601" s="136">
        <v>29.2</v>
      </c>
      <c r="CI601" s="136">
        <v>26.562758620689699</v>
      </c>
      <c r="CJ601" s="136">
        <v>26.4357340720222</v>
      </c>
      <c r="CK601" s="136">
        <v>7.9200000000000007E-2</v>
      </c>
      <c r="CL601" s="136">
        <v>18.939599999999999</v>
      </c>
      <c r="CM601" s="136">
        <v>43.693199999999997</v>
      </c>
      <c r="CN601" s="136">
        <v>449.566667</v>
      </c>
      <c r="CO601" s="136">
        <v>22655.890281</v>
      </c>
      <c r="CP601" s="136">
        <v>64845.442617000001</v>
      </c>
      <c r="CQ601" s="136">
        <v>68</v>
      </c>
      <c r="CR601" s="136">
        <v>82.262068965517201</v>
      </c>
      <c r="CS601" s="136">
        <v>82.102493074792207</v>
      </c>
      <c r="CT601" s="136">
        <v>1007.3</v>
      </c>
      <c r="CU601" s="136">
        <v>1005.95448275862</v>
      </c>
      <c r="CV601" s="136">
        <v>1005.79418282548</v>
      </c>
      <c r="CW601" s="136">
        <v>1.2</v>
      </c>
      <c r="CX601" s="136">
        <v>1.84</v>
      </c>
      <c r="CY601" s="136">
        <v>1.50443213296399</v>
      </c>
      <c r="CZ601" s="136">
        <v>191</v>
      </c>
      <c r="DA601" s="136">
        <v>161.73793103448301</v>
      </c>
      <c r="DB601" s="136">
        <v>158.22160664819901</v>
      </c>
      <c r="DC601" s="136">
        <v>83.45</v>
      </c>
      <c r="DD601" s="136">
        <v>2570.5500000000002</v>
      </c>
      <c r="DE601" s="136">
        <v>6675.625</v>
      </c>
      <c r="DF601" s="136">
        <v>668.77499999999998</v>
      </c>
      <c r="DG601" s="136">
        <v>21094.799999999999</v>
      </c>
      <c r="DH601" s="136">
        <v>62154.224999999999</v>
      </c>
      <c r="DI601" s="136">
        <v>459.6</v>
      </c>
      <c r="DJ601" s="136">
        <v>65999.05</v>
      </c>
      <c r="DK601" s="136">
        <v>162978.875</v>
      </c>
      <c r="DL601" s="136">
        <v>427.27499999999998</v>
      </c>
      <c r="DM601" s="136">
        <v>61172.5</v>
      </c>
      <c r="DN601" s="136">
        <v>150884.32500000001</v>
      </c>
      <c r="DO601" s="136">
        <v>43.29</v>
      </c>
      <c r="DP601" s="136">
        <v>1410.4069999999999</v>
      </c>
      <c r="DQ601" s="136">
        <v>3999.8429999999998</v>
      </c>
      <c r="DR601" s="136">
        <v>1.635</v>
      </c>
      <c r="DS601" s="136">
        <v>44.835999999999999</v>
      </c>
      <c r="DT601" s="136">
        <v>124.374</v>
      </c>
      <c r="DU601" s="136">
        <v>8.4250000000000007</v>
      </c>
      <c r="DV601" s="136">
        <v>230.52500000000001</v>
      </c>
      <c r="DW601" s="136">
        <v>646.85</v>
      </c>
      <c r="DX601" s="136">
        <v>26.824999999999999</v>
      </c>
      <c r="DY601" s="136">
        <v>1075.375</v>
      </c>
      <c r="DZ601" s="136">
        <v>7939.35</v>
      </c>
      <c r="EA601" s="136">
        <v>292.47500000000002</v>
      </c>
      <c r="EB601" s="136">
        <v>9165.0750000000007</v>
      </c>
      <c r="EC601" s="136">
        <v>21912</v>
      </c>
    </row>
    <row r="602" spans="1:133" ht="20.25" customHeight="1">
      <c r="A602" s="25">
        <v>40670</v>
      </c>
      <c r="B602" s="26" t="s">
        <v>113</v>
      </c>
      <c r="C602" s="27">
        <v>2</v>
      </c>
      <c r="D602" s="31">
        <v>-3.3859629999999998</v>
      </c>
      <c r="E602" s="47">
        <v>-60.266457000000003</v>
      </c>
      <c r="F602" s="11" t="s">
        <v>16</v>
      </c>
      <c r="G602" s="13">
        <v>14</v>
      </c>
      <c r="H602" s="11" t="s">
        <v>318</v>
      </c>
      <c r="I602" s="12" t="s">
        <v>710</v>
      </c>
      <c r="J602" s="12" t="s">
        <v>1931</v>
      </c>
      <c r="K602" s="24" t="s">
        <v>697</v>
      </c>
      <c r="L602" s="136">
        <v>0</v>
      </c>
      <c r="M602" s="28">
        <v>7.3</v>
      </c>
      <c r="N602" s="28">
        <v>0.6</v>
      </c>
      <c r="O602" s="28">
        <v>28.18</v>
      </c>
      <c r="P602" s="28">
        <v>65</v>
      </c>
      <c r="Q602" s="28">
        <v>2.1800000000000002</v>
      </c>
      <c r="R602" s="205">
        <v>54.599999999999994</v>
      </c>
      <c r="S602" s="205">
        <v>4.26</v>
      </c>
      <c r="T602" s="205">
        <v>20.324999999999999</v>
      </c>
      <c r="U602" s="205">
        <v>4.8</v>
      </c>
      <c r="V602" s="28" t="s">
        <v>15</v>
      </c>
      <c r="W602" s="28">
        <v>6.87</v>
      </c>
      <c r="X602" s="205">
        <v>21.6</v>
      </c>
      <c r="Y602" s="239">
        <v>7.16</v>
      </c>
      <c r="Z602" s="239">
        <v>27.2</v>
      </c>
      <c r="AA602" s="239">
        <v>21.6</v>
      </c>
      <c r="AB602" s="28">
        <v>7.23</v>
      </c>
      <c r="AC602" s="28">
        <v>42.63</v>
      </c>
      <c r="AD602" s="20" t="s">
        <v>1895</v>
      </c>
      <c r="AE602" s="28">
        <v>0.3</v>
      </c>
      <c r="AF602" s="28">
        <v>1.1200000000000001</v>
      </c>
      <c r="AG602" s="260" t="s">
        <v>1900</v>
      </c>
      <c r="AH602" s="28">
        <v>2.15</v>
      </c>
      <c r="AI602" s="205">
        <v>8.26</v>
      </c>
      <c r="AJ602" s="28">
        <v>1.05</v>
      </c>
      <c r="AK602" s="28">
        <v>2.11</v>
      </c>
      <c r="AL602" s="28">
        <v>0.98</v>
      </c>
      <c r="AM602" s="29" t="s">
        <v>15</v>
      </c>
      <c r="AN602" s="29" t="s">
        <v>15</v>
      </c>
      <c r="AO602" s="205">
        <v>2.2697649022201807</v>
      </c>
      <c r="AP602" s="205">
        <v>1.0502558760150869</v>
      </c>
      <c r="AQ602" s="217">
        <f t="shared" ref="AQ602:AQ603" si="187">AO602+AP602</f>
        <v>3.3200207782352678</v>
      </c>
      <c r="AR602" s="261">
        <f t="shared" si="185"/>
        <v>0.68365984848644745</v>
      </c>
      <c r="AS602" s="205">
        <v>0.36375351224809416</v>
      </c>
      <c r="AT602" s="199" t="s">
        <v>15</v>
      </c>
      <c r="AU602" s="199" t="s">
        <v>15</v>
      </c>
      <c r="AV602" s="199" t="s">
        <v>15</v>
      </c>
      <c r="AW602" s="204" t="str">
        <f t="shared" si="186"/>
        <v>NaN</v>
      </c>
      <c r="AX602" s="28">
        <v>5.29</v>
      </c>
      <c r="AY602" s="28">
        <v>0.03</v>
      </c>
      <c r="AZ602" s="246">
        <f t="shared" si="181"/>
        <v>4.5330035767423065E-3</v>
      </c>
      <c r="BA602" s="28">
        <v>5.25</v>
      </c>
      <c r="BB602" s="248">
        <f t="shared" si="180"/>
        <v>1.4409960159362551</v>
      </c>
      <c r="BC602" s="28">
        <v>0.45</v>
      </c>
      <c r="BD602" s="206">
        <f t="shared" si="166"/>
        <v>0.13105308187672496</v>
      </c>
      <c r="BE602" s="28">
        <v>113.3</v>
      </c>
      <c r="BF602" s="206">
        <f t="shared" si="167"/>
        <v>34.204891478967909</v>
      </c>
      <c r="BG602" s="217" t="s">
        <v>15</v>
      </c>
      <c r="BH602" s="29" t="s">
        <v>15</v>
      </c>
      <c r="BI602" s="29" t="s">
        <v>15</v>
      </c>
      <c r="BJ602" s="309">
        <v>20.78388</v>
      </c>
      <c r="BK602" s="309">
        <v>1404627000</v>
      </c>
      <c r="BL602" s="309">
        <v>258186200</v>
      </c>
      <c r="BM602" s="309">
        <v>0.427014</v>
      </c>
      <c r="BN602" s="309">
        <v>0.21958849999999999</v>
      </c>
      <c r="BO602" s="309">
        <v>0.19577829999999999</v>
      </c>
      <c r="BP602" s="309">
        <v>0.15441179999999999</v>
      </c>
      <c r="BQ602" s="309">
        <v>4.8626769999999996E-6</v>
      </c>
      <c r="BR602" s="309">
        <v>3.202524E-3</v>
      </c>
      <c r="BS602" s="136">
        <v>14.104024410247799</v>
      </c>
      <c r="BT602" s="136">
        <v>6.6695604324340803</v>
      </c>
      <c r="BU602" s="136">
        <v>-4.5827619032934299E-3</v>
      </c>
      <c r="BV602" s="136">
        <v>-3.2077475334517701E-3</v>
      </c>
      <c r="BW602" s="136">
        <v>5.5939336307346803E-3</v>
      </c>
      <c r="BX602" s="136">
        <v>34.990461147379797</v>
      </c>
      <c r="BY602" s="136">
        <v>5852.42713447394</v>
      </c>
      <c r="BZ602" s="136">
        <v>3.0826690715767199E-2</v>
      </c>
      <c r="CA602" s="136">
        <v>6.8849079275992405E-4</v>
      </c>
      <c r="CB602" s="136">
        <v>37633.573524457403</v>
      </c>
      <c r="CC602" s="136">
        <v>3561.04697816628</v>
      </c>
      <c r="CD602" s="136">
        <v>1229.49398076482</v>
      </c>
      <c r="CE602" s="136">
        <v>0</v>
      </c>
      <c r="CF602" s="136">
        <v>15.913219</v>
      </c>
      <c r="CG602" s="136">
        <v>35.320709999999998</v>
      </c>
      <c r="CH602" s="136">
        <v>29.2</v>
      </c>
      <c r="CI602" s="136">
        <v>26.562758620689699</v>
      </c>
      <c r="CJ602" s="136">
        <v>26.4357340720222</v>
      </c>
      <c r="CK602" s="136">
        <v>7.9200000000000007E-2</v>
      </c>
      <c r="CL602" s="136">
        <v>18.939599999999999</v>
      </c>
      <c r="CM602" s="136">
        <v>43.693199999999997</v>
      </c>
      <c r="CN602" s="136">
        <v>449.566667</v>
      </c>
      <c r="CO602" s="136">
        <v>22655.890281</v>
      </c>
      <c r="CP602" s="136">
        <v>64845.442617000001</v>
      </c>
      <c r="CQ602" s="136">
        <v>68</v>
      </c>
      <c r="CR602" s="136">
        <v>82.262068965517201</v>
      </c>
      <c r="CS602" s="136">
        <v>82.102493074792207</v>
      </c>
      <c r="CT602" s="136">
        <v>1007.3</v>
      </c>
      <c r="CU602" s="136">
        <v>1005.95448275862</v>
      </c>
      <c r="CV602" s="136">
        <v>1005.79418282548</v>
      </c>
      <c r="CW602" s="136">
        <v>1.2</v>
      </c>
      <c r="CX602" s="136">
        <v>1.84</v>
      </c>
      <c r="CY602" s="136">
        <v>1.50443213296399</v>
      </c>
      <c r="CZ602" s="136">
        <v>191</v>
      </c>
      <c r="DA602" s="136">
        <v>161.73793103448301</v>
      </c>
      <c r="DB602" s="136">
        <v>158.22160664819901</v>
      </c>
      <c r="DC602" s="136">
        <v>83.45</v>
      </c>
      <c r="DD602" s="136">
        <v>2570.5500000000002</v>
      </c>
      <c r="DE602" s="136">
        <v>6675.625</v>
      </c>
      <c r="DF602" s="136">
        <v>668.77499999999998</v>
      </c>
      <c r="DG602" s="136">
        <v>21094.799999999999</v>
      </c>
      <c r="DH602" s="136">
        <v>62154.224999999999</v>
      </c>
      <c r="DI602" s="136">
        <v>459.6</v>
      </c>
      <c r="DJ602" s="136">
        <v>65999.05</v>
      </c>
      <c r="DK602" s="136">
        <v>162978.875</v>
      </c>
      <c r="DL602" s="136">
        <v>427.27499999999998</v>
      </c>
      <c r="DM602" s="136">
        <v>61172.5</v>
      </c>
      <c r="DN602" s="136">
        <v>150884.32500000001</v>
      </c>
      <c r="DO602" s="136">
        <v>43.29</v>
      </c>
      <c r="DP602" s="136">
        <v>1410.4069999999999</v>
      </c>
      <c r="DQ602" s="136">
        <v>3999.8429999999998</v>
      </c>
      <c r="DR602" s="136">
        <v>1.635</v>
      </c>
      <c r="DS602" s="136">
        <v>44.835999999999999</v>
      </c>
      <c r="DT602" s="136">
        <v>124.374</v>
      </c>
      <c r="DU602" s="136">
        <v>8.4250000000000007</v>
      </c>
      <c r="DV602" s="136">
        <v>230.52500000000001</v>
      </c>
      <c r="DW602" s="136">
        <v>646.85</v>
      </c>
      <c r="DX602" s="136">
        <v>26.824999999999999</v>
      </c>
      <c r="DY602" s="136">
        <v>1075.375</v>
      </c>
      <c r="DZ602" s="136">
        <v>7939.35</v>
      </c>
      <c r="EA602" s="136">
        <v>292.47500000000002</v>
      </c>
      <c r="EB602" s="136">
        <v>9165.0750000000007</v>
      </c>
      <c r="EC602" s="136">
        <v>21912</v>
      </c>
    </row>
    <row r="603" spans="1:133" ht="20.25" customHeight="1">
      <c r="A603" s="17">
        <v>40670</v>
      </c>
      <c r="B603" s="18" t="s">
        <v>113</v>
      </c>
      <c r="C603" s="19">
        <v>2</v>
      </c>
      <c r="D603" s="31">
        <v>-3.3859629999999998</v>
      </c>
      <c r="E603" s="32">
        <v>-60.266457000000003</v>
      </c>
      <c r="F603" s="11" t="s">
        <v>16</v>
      </c>
      <c r="G603" s="13">
        <v>14</v>
      </c>
      <c r="H603" s="11" t="s">
        <v>318</v>
      </c>
      <c r="I603" s="12" t="s">
        <v>520</v>
      </c>
      <c r="J603" s="12" t="s">
        <v>1931</v>
      </c>
      <c r="K603" s="16" t="s">
        <v>697</v>
      </c>
      <c r="L603" s="136">
        <v>1</v>
      </c>
      <c r="M603" s="20">
        <v>7.3</v>
      </c>
      <c r="N603" s="20">
        <v>0.6</v>
      </c>
      <c r="O603" s="20">
        <v>31.9</v>
      </c>
      <c r="P603" s="20">
        <v>64</v>
      </c>
      <c r="Q603" s="20">
        <v>0.62</v>
      </c>
      <c r="R603" s="204">
        <v>72.716666666666683</v>
      </c>
      <c r="S603" s="204">
        <v>5.2783333333333333</v>
      </c>
      <c r="T603" s="204">
        <v>18.983333333333334</v>
      </c>
      <c r="U603" s="204">
        <v>4.4666666666666659</v>
      </c>
      <c r="V603" s="28" t="s">
        <v>15</v>
      </c>
      <c r="W603" s="20">
        <v>7.33</v>
      </c>
      <c r="X603" s="204">
        <v>27.6</v>
      </c>
      <c r="Y603" s="228">
        <v>8.27</v>
      </c>
      <c r="Z603" s="228">
        <v>31.6</v>
      </c>
      <c r="AA603" s="228">
        <v>27.6</v>
      </c>
      <c r="AB603" s="20">
        <v>7.32</v>
      </c>
      <c r="AC603" s="20">
        <v>41.62</v>
      </c>
      <c r="AD603" s="20">
        <v>0.03</v>
      </c>
      <c r="AE603" s="20">
        <v>0.36</v>
      </c>
      <c r="AF603" s="20">
        <v>1.26</v>
      </c>
      <c r="AG603" s="260" t="s">
        <v>1900</v>
      </c>
      <c r="AH603" s="20">
        <v>2.5499999999999998</v>
      </c>
      <c r="AI603" s="204">
        <v>9</v>
      </c>
      <c r="AJ603" s="20">
        <v>1.36</v>
      </c>
      <c r="AK603" s="20">
        <v>2.0099999999999998</v>
      </c>
      <c r="AL603" s="20">
        <v>1</v>
      </c>
      <c r="AM603" s="21" t="s">
        <v>15</v>
      </c>
      <c r="AN603" s="21" t="s">
        <v>15</v>
      </c>
      <c r="AO603" s="204">
        <v>4.8615208594295396</v>
      </c>
      <c r="AP603" s="204">
        <v>1.0899824188372584</v>
      </c>
      <c r="AQ603" s="217">
        <f t="shared" si="187"/>
        <v>5.9515032782667978</v>
      </c>
      <c r="AR603" s="261">
        <f t="shared" si="185"/>
        <v>0.81685594918218984</v>
      </c>
      <c r="AS603" s="204">
        <v>0.78346910330358921</v>
      </c>
      <c r="AT603" s="199" t="s">
        <v>15</v>
      </c>
      <c r="AU603" s="199" t="s">
        <v>15</v>
      </c>
      <c r="AV603" s="199" t="s">
        <v>15</v>
      </c>
      <c r="AW603" s="204" t="str">
        <f t="shared" si="186"/>
        <v>NaN</v>
      </c>
      <c r="AX603" s="20">
        <v>5.24</v>
      </c>
      <c r="AY603" s="20">
        <v>0.04</v>
      </c>
      <c r="AZ603" s="246">
        <f t="shared" si="181"/>
        <v>6.0440047689897438E-3</v>
      </c>
      <c r="BA603" s="20">
        <v>5.2</v>
      </c>
      <c r="BB603" s="248">
        <f t="shared" si="180"/>
        <v>1.4272722443559098</v>
      </c>
      <c r="BC603" s="20">
        <v>0.26</v>
      </c>
      <c r="BD603" s="206">
        <f t="shared" ref="BD603:BD659" si="188">(BC603*94.9698*0.001)/0.3261</f>
        <v>7.5719558417663299E-2</v>
      </c>
      <c r="BE603" s="20">
        <v>109.65</v>
      </c>
      <c r="BF603" s="206">
        <f t="shared" si="167"/>
        <v>33.102968673158266</v>
      </c>
      <c r="BG603" s="217" t="s">
        <v>15</v>
      </c>
      <c r="BH603" s="21" t="s">
        <v>15</v>
      </c>
      <c r="BI603" s="21" t="s">
        <v>15</v>
      </c>
      <c r="BJ603" s="309">
        <v>20.78388</v>
      </c>
      <c r="BK603" s="309">
        <v>1404627000</v>
      </c>
      <c r="BL603" s="309">
        <v>258186200</v>
      </c>
      <c r="BM603" s="309">
        <v>0.427014</v>
      </c>
      <c r="BN603" s="309">
        <v>0.21958849999999999</v>
      </c>
      <c r="BO603" s="309">
        <v>0.19577829999999999</v>
      </c>
      <c r="BP603" s="309">
        <v>0.15441179999999999</v>
      </c>
      <c r="BQ603" s="309">
        <v>4.8626769999999996E-6</v>
      </c>
      <c r="BR603" s="309">
        <v>3.202524E-3</v>
      </c>
      <c r="BS603" s="136">
        <v>14.104024410247799</v>
      </c>
      <c r="BT603" s="136">
        <v>6.6695604324340803</v>
      </c>
      <c r="BU603" s="136">
        <v>-4.5827619032934299E-3</v>
      </c>
      <c r="BV603" s="136">
        <v>-3.2077475334517701E-3</v>
      </c>
      <c r="BW603" s="136">
        <v>5.5939336307346803E-3</v>
      </c>
      <c r="BX603" s="136">
        <v>34.990461147379797</v>
      </c>
      <c r="BY603" s="136">
        <v>5852.42713447394</v>
      </c>
      <c r="BZ603" s="136">
        <v>3.0826690715767199E-2</v>
      </c>
      <c r="CA603" s="136">
        <v>6.8849079275992405E-4</v>
      </c>
      <c r="CB603" s="136">
        <v>37633.573524457403</v>
      </c>
      <c r="CC603" s="136">
        <v>3561.04697816628</v>
      </c>
      <c r="CD603" s="136">
        <v>1229.49398076482</v>
      </c>
      <c r="CE603" s="136">
        <v>0</v>
      </c>
      <c r="CF603" s="136">
        <v>15.913219</v>
      </c>
      <c r="CG603" s="136">
        <v>35.320709999999998</v>
      </c>
      <c r="CH603" s="136">
        <v>29.2</v>
      </c>
      <c r="CI603" s="136">
        <v>26.562758620689699</v>
      </c>
      <c r="CJ603" s="136">
        <v>26.4357340720222</v>
      </c>
      <c r="CK603" s="136">
        <v>7.9200000000000007E-2</v>
      </c>
      <c r="CL603" s="136">
        <v>18.939599999999999</v>
      </c>
      <c r="CM603" s="136">
        <v>43.693199999999997</v>
      </c>
      <c r="CN603" s="136">
        <v>449.566667</v>
      </c>
      <c r="CO603" s="136">
        <v>22655.890281</v>
      </c>
      <c r="CP603" s="136">
        <v>64845.442617000001</v>
      </c>
      <c r="CQ603" s="136">
        <v>68</v>
      </c>
      <c r="CR603" s="136">
        <v>82.262068965517201</v>
      </c>
      <c r="CS603" s="136">
        <v>82.102493074792207</v>
      </c>
      <c r="CT603" s="136">
        <v>1007.3</v>
      </c>
      <c r="CU603" s="136">
        <v>1005.95448275862</v>
      </c>
      <c r="CV603" s="136">
        <v>1005.79418282548</v>
      </c>
      <c r="CW603" s="136">
        <v>1.2</v>
      </c>
      <c r="CX603" s="136">
        <v>1.84</v>
      </c>
      <c r="CY603" s="136">
        <v>1.50443213296399</v>
      </c>
      <c r="CZ603" s="136">
        <v>191</v>
      </c>
      <c r="DA603" s="136">
        <v>161.73793103448301</v>
      </c>
      <c r="DB603" s="136">
        <v>158.22160664819901</v>
      </c>
      <c r="DC603" s="136">
        <v>83.45</v>
      </c>
      <c r="DD603" s="136">
        <v>2570.5500000000002</v>
      </c>
      <c r="DE603" s="136">
        <v>6675.625</v>
      </c>
      <c r="DF603" s="136">
        <v>668.77499999999998</v>
      </c>
      <c r="DG603" s="136">
        <v>21094.799999999999</v>
      </c>
      <c r="DH603" s="136">
        <v>62154.224999999999</v>
      </c>
      <c r="DI603" s="136">
        <v>459.6</v>
      </c>
      <c r="DJ603" s="136">
        <v>65999.05</v>
      </c>
      <c r="DK603" s="136">
        <v>162978.875</v>
      </c>
      <c r="DL603" s="136">
        <v>427.27499999999998</v>
      </c>
      <c r="DM603" s="136">
        <v>61172.5</v>
      </c>
      <c r="DN603" s="136">
        <v>150884.32500000001</v>
      </c>
      <c r="DO603" s="136">
        <v>43.29</v>
      </c>
      <c r="DP603" s="136">
        <v>1410.4069999999999</v>
      </c>
      <c r="DQ603" s="136">
        <v>3999.8429999999998</v>
      </c>
      <c r="DR603" s="136">
        <v>1.635</v>
      </c>
      <c r="DS603" s="136">
        <v>44.835999999999999</v>
      </c>
      <c r="DT603" s="136">
        <v>124.374</v>
      </c>
      <c r="DU603" s="136">
        <v>8.4250000000000007</v>
      </c>
      <c r="DV603" s="136">
        <v>230.52500000000001</v>
      </c>
      <c r="DW603" s="136">
        <v>646.85</v>
      </c>
      <c r="DX603" s="136">
        <v>26.824999999999999</v>
      </c>
      <c r="DY603" s="136">
        <v>1075.375</v>
      </c>
      <c r="DZ603" s="136">
        <v>7939.35</v>
      </c>
      <c r="EA603" s="136">
        <v>292.47500000000002</v>
      </c>
      <c r="EB603" s="136">
        <v>9165.0750000000007</v>
      </c>
      <c r="EC603" s="136">
        <v>21912</v>
      </c>
    </row>
    <row r="604" spans="1:133" ht="20.25" customHeight="1">
      <c r="A604" s="17">
        <v>40670</v>
      </c>
      <c r="B604" s="18" t="s">
        <v>113</v>
      </c>
      <c r="C604" s="19">
        <v>2</v>
      </c>
      <c r="D604" s="31">
        <v>-3.3859629999999998</v>
      </c>
      <c r="E604" s="32">
        <v>-60.266457000000003</v>
      </c>
      <c r="F604" s="11" t="s">
        <v>16</v>
      </c>
      <c r="G604" s="13">
        <v>14</v>
      </c>
      <c r="H604" s="11" t="s">
        <v>318</v>
      </c>
      <c r="I604" s="12" t="s">
        <v>711</v>
      </c>
      <c r="J604" s="12" t="s">
        <v>1931</v>
      </c>
      <c r="K604" s="16" t="s">
        <v>697</v>
      </c>
      <c r="L604" s="136">
        <v>0</v>
      </c>
      <c r="M604" s="20">
        <v>7.3</v>
      </c>
      <c r="N604" s="20">
        <v>0.6</v>
      </c>
      <c r="O604" s="20">
        <v>27.75</v>
      </c>
      <c r="P604" s="20">
        <v>66</v>
      </c>
      <c r="Q604" s="20">
        <v>6.57</v>
      </c>
      <c r="R604" s="204">
        <v>26.524999999999999</v>
      </c>
      <c r="S604" s="204">
        <v>2.0874999999999999</v>
      </c>
      <c r="T604" s="204">
        <v>2.125</v>
      </c>
      <c r="U604" s="204">
        <v>0.5</v>
      </c>
      <c r="V604" s="28" t="s">
        <v>15</v>
      </c>
      <c r="W604" s="20">
        <v>6.56</v>
      </c>
      <c r="X604" s="204">
        <v>34.200000000000003</v>
      </c>
      <c r="Y604" s="228">
        <v>9.31</v>
      </c>
      <c r="Z604" s="228">
        <v>37.200000000000003</v>
      </c>
      <c r="AA604" s="228">
        <v>34.200000000000003</v>
      </c>
      <c r="AB604" s="20">
        <v>7.22</v>
      </c>
      <c r="AC604" s="20">
        <v>35.659999999999997</v>
      </c>
      <c r="AD604" s="20">
        <v>0.04</v>
      </c>
      <c r="AE604" s="20">
        <v>0.49</v>
      </c>
      <c r="AF604" s="20">
        <v>5.44</v>
      </c>
      <c r="AG604" s="260" t="s">
        <v>1900</v>
      </c>
      <c r="AH604" s="20">
        <v>2.74</v>
      </c>
      <c r="AI604" s="204">
        <v>9.77</v>
      </c>
      <c r="AJ604" s="20">
        <v>1.4</v>
      </c>
      <c r="AK604" s="20">
        <v>2.0699999999999998</v>
      </c>
      <c r="AL604" s="20">
        <v>1.03</v>
      </c>
      <c r="AM604" s="21" t="s">
        <v>15</v>
      </c>
      <c r="AN604" s="21" t="s">
        <v>15</v>
      </c>
      <c r="AO604" s="204" t="s">
        <v>15</v>
      </c>
      <c r="AP604" s="204" t="s">
        <v>15</v>
      </c>
      <c r="AQ604" s="204" t="s">
        <v>15</v>
      </c>
      <c r="AR604" s="261" t="str">
        <f t="shared" si="185"/>
        <v>NaN</v>
      </c>
      <c r="AS604" s="204" t="s">
        <v>15</v>
      </c>
      <c r="AT604" s="199" t="s">
        <v>15</v>
      </c>
      <c r="AU604" s="199" t="s">
        <v>15</v>
      </c>
      <c r="AV604" s="199" t="s">
        <v>15</v>
      </c>
      <c r="AW604" s="204" t="str">
        <f t="shared" si="186"/>
        <v>NaN</v>
      </c>
      <c r="AX604" s="20">
        <v>6.61</v>
      </c>
      <c r="AY604" s="20">
        <v>0.01</v>
      </c>
      <c r="AZ604" s="246">
        <f t="shared" si="181"/>
        <v>1.511001192247436E-3</v>
      </c>
      <c r="BA604" s="20">
        <v>6.6</v>
      </c>
      <c r="BB604" s="248">
        <f t="shared" si="180"/>
        <v>1.8115378486055778</v>
      </c>
      <c r="BC604" s="20">
        <v>0.47</v>
      </c>
      <c r="BD604" s="206">
        <f t="shared" si="188"/>
        <v>0.13687766329346826</v>
      </c>
      <c r="BE604" s="20">
        <v>122.5</v>
      </c>
      <c r="BF604" s="206">
        <f t="shared" si="167"/>
        <v>36.982340742926468</v>
      </c>
      <c r="BG604" s="217" t="s">
        <v>15</v>
      </c>
      <c r="BH604" s="21" t="s">
        <v>15</v>
      </c>
      <c r="BI604" s="21" t="s">
        <v>15</v>
      </c>
      <c r="BJ604" s="309">
        <v>20.78388</v>
      </c>
      <c r="BK604" s="309">
        <v>1404627000</v>
      </c>
      <c r="BL604" s="309">
        <v>258186200</v>
      </c>
      <c r="BM604" s="309">
        <v>0.427014</v>
      </c>
      <c r="BN604" s="309">
        <v>0.21958849999999999</v>
      </c>
      <c r="BO604" s="309">
        <v>0.19577829999999999</v>
      </c>
      <c r="BP604" s="309">
        <v>0.15441179999999999</v>
      </c>
      <c r="BQ604" s="309">
        <v>4.8626769999999996E-6</v>
      </c>
      <c r="BR604" s="309">
        <v>3.202524E-3</v>
      </c>
      <c r="BS604" s="136">
        <v>14.104024410247799</v>
      </c>
      <c r="BT604" s="136">
        <v>6.6695604324340803</v>
      </c>
      <c r="BU604" s="136">
        <v>-4.5827619032934299E-3</v>
      </c>
      <c r="BV604" s="136">
        <v>-3.2077475334517701E-3</v>
      </c>
      <c r="BW604" s="136">
        <v>5.5939336307346803E-3</v>
      </c>
      <c r="BX604" s="136">
        <v>34.990461147379797</v>
      </c>
      <c r="BY604" s="136">
        <v>5852.42713447394</v>
      </c>
      <c r="BZ604" s="136">
        <v>3.0826690715767199E-2</v>
      </c>
      <c r="CA604" s="136">
        <v>6.8849079275992405E-4</v>
      </c>
      <c r="CB604" s="136">
        <v>37633.573524457403</v>
      </c>
      <c r="CC604" s="136">
        <v>3561.04697816628</v>
      </c>
      <c r="CD604" s="136">
        <v>1229.49398076482</v>
      </c>
      <c r="CE604" s="136">
        <v>0</v>
      </c>
      <c r="CF604" s="136">
        <v>15.913219</v>
      </c>
      <c r="CG604" s="136">
        <v>35.320709999999998</v>
      </c>
      <c r="CH604" s="136">
        <v>29.2</v>
      </c>
      <c r="CI604" s="136">
        <v>26.562758620689699</v>
      </c>
      <c r="CJ604" s="136">
        <v>26.4357340720222</v>
      </c>
      <c r="CK604" s="136">
        <v>7.9200000000000007E-2</v>
      </c>
      <c r="CL604" s="136">
        <v>18.939599999999999</v>
      </c>
      <c r="CM604" s="136">
        <v>43.693199999999997</v>
      </c>
      <c r="CN604" s="136">
        <v>449.566667</v>
      </c>
      <c r="CO604" s="136">
        <v>22655.890281</v>
      </c>
      <c r="CP604" s="136">
        <v>64845.442617000001</v>
      </c>
      <c r="CQ604" s="136">
        <v>68</v>
      </c>
      <c r="CR604" s="136">
        <v>82.262068965517201</v>
      </c>
      <c r="CS604" s="136">
        <v>82.102493074792207</v>
      </c>
      <c r="CT604" s="136">
        <v>1007.3</v>
      </c>
      <c r="CU604" s="136">
        <v>1005.95448275862</v>
      </c>
      <c r="CV604" s="136">
        <v>1005.79418282548</v>
      </c>
      <c r="CW604" s="136">
        <v>1.2</v>
      </c>
      <c r="CX604" s="136">
        <v>1.84</v>
      </c>
      <c r="CY604" s="136">
        <v>1.50443213296399</v>
      </c>
      <c r="CZ604" s="136">
        <v>191</v>
      </c>
      <c r="DA604" s="136">
        <v>161.73793103448301</v>
      </c>
      <c r="DB604" s="136">
        <v>158.22160664819901</v>
      </c>
      <c r="DC604" s="136">
        <v>83.45</v>
      </c>
      <c r="DD604" s="136">
        <v>2570.5500000000002</v>
      </c>
      <c r="DE604" s="136">
        <v>6675.625</v>
      </c>
      <c r="DF604" s="136">
        <v>668.77499999999998</v>
      </c>
      <c r="DG604" s="136">
        <v>21094.799999999999</v>
      </c>
      <c r="DH604" s="136">
        <v>62154.224999999999</v>
      </c>
      <c r="DI604" s="136">
        <v>459.6</v>
      </c>
      <c r="DJ604" s="136">
        <v>65999.05</v>
      </c>
      <c r="DK604" s="136">
        <v>162978.875</v>
      </c>
      <c r="DL604" s="136">
        <v>427.27499999999998</v>
      </c>
      <c r="DM604" s="136">
        <v>61172.5</v>
      </c>
      <c r="DN604" s="136">
        <v>150884.32500000001</v>
      </c>
      <c r="DO604" s="136">
        <v>43.29</v>
      </c>
      <c r="DP604" s="136">
        <v>1410.4069999999999</v>
      </c>
      <c r="DQ604" s="136">
        <v>3999.8429999999998</v>
      </c>
      <c r="DR604" s="136">
        <v>1.635</v>
      </c>
      <c r="DS604" s="136">
        <v>44.835999999999999</v>
      </c>
      <c r="DT604" s="136">
        <v>124.374</v>
      </c>
      <c r="DU604" s="136">
        <v>8.4250000000000007</v>
      </c>
      <c r="DV604" s="136">
        <v>230.52500000000001</v>
      </c>
      <c r="DW604" s="136">
        <v>646.85</v>
      </c>
      <c r="DX604" s="136">
        <v>26.824999999999999</v>
      </c>
      <c r="DY604" s="136">
        <v>1075.375</v>
      </c>
      <c r="DZ604" s="136">
        <v>7939.35</v>
      </c>
      <c r="EA604" s="136">
        <v>292.47500000000002</v>
      </c>
      <c r="EB604" s="136">
        <v>9165.0750000000007</v>
      </c>
      <c r="EC604" s="136">
        <v>21912</v>
      </c>
    </row>
    <row r="605" spans="1:133" ht="20.25" customHeight="1">
      <c r="A605" s="25">
        <v>40670</v>
      </c>
      <c r="B605" s="26" t="s">
        <v>705</v>
      </c>
      <c r="C605" s="27">
        <v>2</v>
      </c>
      <c r="D605" s="14">
        <v>-3.3662000000000001</v>
      </c>
      <c r="E605" s="23">
        <v>-60.245829999999998</v>
      </c>
      <c r="F605" s="11" t="s">
        <v>16</v>
      </c>
      <c r="G605" s="13">
        <v>11</v>
      </c>
      <c r="H605" s="11" t="s">
        <v>20</v>
      </c>
      <c r="I605" s="12" t="s">
        <v>706</v>
      </c>
      <c r="J605" s="12" t="s">
        <v>1931</v>
      </c>
      <c r="K605" s="24" t="s">
        <v>697</v>
      </c>
      <c r="L605" s="136">
        <v>0</v>
      </c>
      <c r="M605" s="28">
        <v>7.8</v>
      </c>
      <c r="N605" s="28">
        <v>0.4</v>
      </c>
      <c r="O605" s="28">
        <v>28.23</v>
      </c>
      <c r="P605" s="28">
        <v>64</v>
      </c>
      <c r="Q605" s="28">
        <v>1.66</v>
      </c>
      <c r="R605" s="205">
        <v>44.966666666666669</v>
      </c>
      <c r="S605" s="205">
        <v>3.5066666666666664</v>
      </c>
      <c r="T605" s="205">
        <v>20.2</v>
      </c>
      <c r="U605" s="205">
        <v>4.7666666666666666</v>
      </c>
      <c r="V605" s="28" t="s">
        <v>15</v>
      </c>
      <c r="W605" s="28">
        <v>6.69</v>
      </c>
      <c r="X605" s="205">
        <v>33.714285699999998</v>
      </c>
      <c r="Y605" s="239">
        <v>18.420000000000002</v>
      </c>
      <c r="Z605" s="239">
        <v>36</v>
      </c>
      <c r="AA605" s="239">
        <v>33.71</v>
      </c>
      <c r="AB605" s="28">
        <v>7.36</v>
      </c>
      <c r="AC605" s="28">
        <v>41.4</v>
      </c>
      <c r="AD605" s="28">
        <v>0.03</v>
      </c>
      <c r="AE605" s="28">
        <v>0.35</v>
      </c>
      <c r="AF605" s="28">
        <v>1.29</v>
      </c>
      <c r="AG605" s="260" t="s">
        <v>1900</v>
      </c>
      <c r="AH605" s="28">
        <v>2.57</v>
      </c>
      <c r="AI605" s="205">
        <v>6.57</v>
      </c>
      <c r="AJ605" s="28">
        <v>0.88</v>
      </c>
      <c r="AK605" s="28">
        <v>2.0299999999999998</v>
      </c>
      <c r="AL605" s="28">
        <v>1.02</v>
      </c>
      <c r="AM605" s="29" t="s">
        <v>15</v>
      </c>
      <c r="AN605" s="29" t="s">
        <v>15</v>
      </c>
      <c r="AO605" s="205">
        <v>0.70778678907759396</v>
      </c>
      <c r="AP605" s="205">
        <v>0.55453338762925997</v>
      </c>
      <c r="AQ605" s="217">
        <f t="shared" ref="AQ605:AQ606" si="189">AO605+AP605</f>
        <v>1.2623201767068539</v>
      </c>
      <c r="AR605" s="261">
        <f t="shared" si="185"/>
        <v>0.56070306261290304</v>
      </c>
      <c r="AS605" s="205">
        <v>0.47567766986289373</v>
      </c>
      <c r="AT605" s="199" t="s">
        <v>15</v>
      </c>
      <c r="AU605" s="199" t="s">
        <v>15</v>
      </c>
      <c r="AV605" s="199" t="s">
        <v>15</v>
      </c>
      <c r="AW605" s="204" t="str">
        <f t="shared" si="186"/>
        <v>NaN</v>
      </c>
      <c r="AX605" s="28">
        <v>0.59</v>
      </c>
      <c r="AY605" s="28">
        <v>0.06</v>
      </c>
      <c r="AZ605" s="246">
        <f t="shared" si="181"/>
        <v>9.0660071534846131E-3</v>
      </c>
      <c r="BA605" s="28">
        <v>0.53</v>
      </c>
      <c r="BB605" s="248">
        <f t="shared" si="180"/>
        <v>0.14547197875166001</v>
      </c>
      <c r="BC605" s="28">
        <v>0.18</v>
      </c>
      <c r="BD605" s="206">
        <f t="shared" si="188"/>
        <v>5.2421232750689981E-2</v>
      </c>
      <c r="BE605" s="28">
        <v>105.45</v>
      </c>
      <c r="BF605" s="206">
        <f t="shared" si="167"/>
        <v>31.835002704829357</v>
      </c>
      <c r="BG605" s="217" t="s">
        <v>15</v>
      </c>
      <c r="BH605" s="29" t="s">
        <v>15</v>
      </c>
      <c r="BI605" s="29" t="s">
        <v>15</v>
      </c>
      <c r="BJ605" s="309">
        <v>20.78388</v>
      </c>
      <c r="BK605" s="309">
        <v>1404627000</v>
      </c>
      <c r="BL605" s="309">
        <v>258186200</v>
      </c>
      <c r="BM605" s="309">
        <v>0.427014</v>
      </c>
      <c r="BN605" s="309">
        <v>0.21958849999999999</v>
      </c>
      <c r="BO605" s="309">
        <v>0.19577829999999999</v>
      </c>
      <c r="BP605" s="309">
        <v>0.15441179999999999</v>
      </c>
      <c r="BQ605" s="309">
        <v>4.8626769999999996E-6</v>
      </c>
      <c r="BR605" s="309">
        <v>3.202524E-3</v>
      </c>
      <c r="BS605" s="136">
        <v>13.789169073104899</v>
      </c>
      <c r="BT605" s="136">
        <v>6.9853804111480704</v>
      </c>
      <c r="BU605" s="136">
        <v>-5.5918532743817204E-3</v>
      </c>
      <c r="BV605" s="136">
        <v>-1.2564184726215901E-2</v>
      </c>
      <c r="BW605" s="136">
        <v>1.4868908561766101E-2</v>
      </c>
      <c r="BX605" s="136">
        <v>66.007924871832898</v>
      </c>
      <c r="BY605" s="136">
        <v>6010.9398933816401</v>
      </c>
      <c r="BZ605" s="136">
        <v>9.1285125949736895E-2</v>
      </c>
      <c r="CA605" s="136">
        <v>1.8974476606185399E-3</v>
      </c>
      <c r="CB605" s="136">
        <v>109195.87076949301</v>
      </c>
      <c r="CC605" s="136">
        <v>1213.0725584059901</v>
      </c>
      <c r="CD605" s="136">
        <v>496.64159435100902</v>
      </c>
      <c r="CE605" s="136">
        <v>0</v>
      </c>
      <c r="CF605" s="136">
        <v>15.913219</v>
      </c>
      <c r="CG605" s="136">
        <v>35.320709999999998</v>
      </c>
      <c r="CH605" s="136">
        <v>32.200000000000003</v>
      </c>
      <c r="CI605" s="136">
        <v>26.553793103448299</v>
      </c>
      <c r="CJ605" s="136">
        <v>26.4770083102493</v>
      </c>
      <c r="CK605" s="136">
        <v>7.1999999999999998E-3</v>
      </c>
      <c r="CL605" s="136">
        <v>18.921600000000002</v>
      </c>
      <c r="CM605" s="136">
        <v>43.390799999999999</v>
      </c>
      <c r="CN605" s="136">
        <v>727.25972200000001</v>
      </c>
      <c r="CO605" s="136">
        <v>22167.745835999998</v>
      </c>
      <c r="CP605" s="136">
        <v>66090.857061000002</v>
      </c>
      <c r="CQ605" s="136">
        <v>62</v>
      </c>
      <c r="CR605" s="136">
        <v>82.303448275862095</v>
      </c>
      <c r="CS605" s="136">
        <v>81.941828254847593</v>
      </c>
      <c r="CT605" s="136">
        <v>1005.5</v>
      </c>
      <c r="CU605" s="136">
        <v>1005.98</v>
      </c>
      <c r="CV605" s="136">
        <v>1005.7864265928</v>
      </c>
      <c r="CW605" s="136">
        <v>2.5</v>
      </c>
      <c r="CX605" s="136">
        <v>1.81931034482759</v>
      </c>
      <c r="CY605" s="136">
        <v>1.5074792243767301</v>
      </c>
      <c r="CZ605" s="136">
        <v>187</v>
      </c>
      <c r="DA605" s="136">
        <v>162.16551724137901</v>
      </c>
      <c r="DB605" s="136">
        <v>157.606648199446</v>
      </c>
      <c r="DC605" s="136">
        <v>54.85</v>
      </c>
      <c r="DD605" s="136">
        <v>2535</v>
      </c>
      <c r="DE605" s="136">
        <v>6759.6</v>
      </c>
      <c r="DF605" s="136">
        <v>545.1</v>
      </c>
      <c r="DG605" s="136">
        <v>20786.575000000001</v>
      </c>
      <c r="DH605" s="136">
        <v>62915.7</v>
      </c>
      <c r="DI605" s="136">
        <v>455.9</v>
      </c>
      <c r="DJ605" s="136">
        <v>65984.074999999997</v>
      </c>
      <c r="DK605" s="136">
        <v>162994.27499999999</v>
      </c>
      <c r="DL605" s="136">
        <v>420.35</v>
      </c>
      <c r="DM605" s="136">
        <v>61157.65</v>
      </c>
      <c r="DN605" s="136">
        <v>150877.95000000001</v>
      </c>
      <c r="DO605" s="136">
        <v>34.03</v>
      </c>
      <c r="DP605" s="136">
        <v>1390.3330000000001</v>
      </c>
      <c r="DQ605" s="136">
        <v>4040.8789999999999</v>
      </c>
      <c r="DR605" s="136">
        <v>1.0249999999999999</v>
      </c>
      <c r="DS605" s="136">
        <v>43.81</v>
      </c>
      <c r="DT605" s="136">
        <v>125.599</v>
      </c>
      <c r="DU605" s="136">
        <v>5.6</v>
      </c>
      <c r="DV605" s="136">
        <v>224.72499999999999</v>
      </c>
      <c r="DW605" s="136">
        <v>653.29999999999995</v>
      </c>
      <c r="DX605" s="136">
        <v>75.150000000000006</v>
      </c>
      <c r="DY605" s="136">
        <v>864.82500000000005</v>
      </c>
      <c r="DZ605" s="136">
        <v>8040.375</v>
      </c>
      <c r="EA605" s="136">
        <v>185.6</v>
      </c>
      <c r="EB605" s="136">
        <v>9233.85</v>
      </c>
      <c r="EC605" s="136">
        <v>22157.55</v>
      </c>
    </row>
    <row r="606" spans="1:133" ht="20.25" customHeight="1">
      <c r="A606" s="17">
        <v>40670</v>
      </c>
      <c r="B606" s="18" t="s">
        <v>705</v>
      </c>
      <c r="C606" s="19">
        <v>2</v>
      </c>
      <c r="D606" s="14">
        <v>-3.3662000000000001</v>
      </c>
      <c r="E606" s="15">
        <v>-60.245829999999998</v>
      </c>
      <c r="F606" s="11" t="s">
        <v>16</v>
      </c>
      <c r="G606" s="13">
        <v>11</v>
      </c>
      <c r="H606" s="11" t="s">
        <v>20</v>
      </c>
      <c r="I606" s="12" t="s">
        <v>560</v>
      </c>
      <c r="J606" s="12" t="s">
        <v>1931</v>
      </c>
      <c r="K606" s="16" t="s">
        <v>697</v>
      </c>
      <c r="L606" s="136">
        <v>1</v>
      </c>
      <c r="M606" s="20">
        <v>7.8</v>
      </c>
      <c r="N606" s="20">
        <v>0.4</v>
      </c>
      <c r="O606" s="20">
        <v>28.75</v>
      </c>
      <c r="P606" s="20">
        <v>63</v>
      </c>
      <c r="Q606" s="20">
        <v>0.54</v>
      </c>
      <c r="R606" s="204">
        <v>46.366666666666667</v>
      </c>
      <c r="S606" s="204">
        <v>3.5833333333333335</v>
      </c>
      <c r="T606" s="204">
        <v>7.7</v>
      </c>
      <c r="U606" s="204">
        <v>1.8333333333333333</v>
      </c>
      <c r="V606" s="28" t="s">
        <v>15</v>
      </c>
      <c r="W606" s="20">
        <v>6.68</v>
      </c>
      <c r="X606" s="204">
        <v>34.6</v>
      </c>
      <c r="Y606" s="228">
        <v>12.29</v>
      </c>
      <c r="Z606" s="228">
        <v>38</v>
      </c>
      <c r="AA606" s="228">
        <v>34.6</v>
      </c>
      <c r="AB606" s="20">
        <v>7.25</v>
      </c>
      <c r="AC606" s="20">
        <v>41.84</v>
      </c>
      <c r="AD606" s="20">
        <v>0.02</v>
      </c>
      <c r="AE606" s="20">
        <v>0.37</v>
      </c>
      <c r="AF606" s="20">
        <v>1.2</v>
      </c>
      <c r="AG606" s="20">
        <v>0.3</v>
      </c>
      <c r="AH606" s="20">
        <v>1.82</v>
      </c>
      <c r="AI606" s="204">
        <v>4.62</v>
      </c>
      <c r="AJ606" s="20">
        <v>0.6</v>
      </c>
      <c r="AK606" s="20">
        <v>1.7</v>
      </c>
      <c r="AL606" s="20">
        <v>0.78</v>
      </c>
      <c r="AM606" s="21" t="s">
        <v>15</v>
      </c>
      <c r="AN606" s="21" t="s">
        <v>15</v>
      </c>
      <c r="AO606" s="204">
        <v>0.73251728485249246</v>
      </c>
      <c r="AP606" s="204">
        <v>0.37151823019832952</v>
      </c>
      <c r="AQ606" s="217">
        <f t="shared" si="189"/>
        <v>1.1040355150508221</v>
      </c>
      <c r="AR606" s="261">
        <f t="shared" si="185"/>
        <v>0.6634906892635356</v>
      </c>
      <c r="AS606" s="204">
        <v>0.19586727582589664</v>
      </c>
      <c r="AT606" s="199" t="s">
        <v>15</v>
      </c>
      <c r="AU606" s="199" t="s">
        <v>15</v>
      </c>
      <c r="AV606" s="199" t="s">
        <v>15</v>
      </c>
      <c r="AW606" s="204" t="str">
        <f t="shared" si="186"/>
        <v>NaN</v>
      </c>
      <c r="AX606" s="20">
        <v>5.49</v>
      </c>
      <c r="AY606" s="20">
        <v>0.01</v>
      </c>
      <c r="AZ606" s="246">
        <f t="shared" si="181"/>
        <v>1.511001192247436E-3</v>
      </c>
      <c r="BA606" s="20">
        <v>5.48</v>
      </c>
      <c r="BB606" s="248">
        <f t="shared" si="180"/>
        <v>1.5041253652058435</v>
      </c>
      <c r="BC606" s="20">
        <v>0.51</v>
      </c>
      <c r="BD606" s="206">
        <f t="shared" si="188"/>
        <v>0.14852682612695492</v>
      </c>
      <c r="BE606" s="20">
        <v>131.15</v>
      </c>
      <c r="BF606" s="206">
        <f t="shared" si="167"/>
        <v>39.593746844365761</v>
      </c>
      <c r="BG606" s="217" t="s">
        <v>15</v>
      </c>
      <c r="BH606" s="21" t="s">
        <v>15</v>
      </c>
      <c r="BI606" s="21" t="s">
        <v>15</v>
      </c>
      <c r="BJ606" s="309">
        <v>20.78388</v>
      </c>
      <c r="BK606" s="309">
        <v>1404627000</v>
      </c>
      <c r="BL606" s="309">
        <v>258186200</v>
      </c>
      <c r="BM606" s="309">
        <v>0.427014</v>
      </c>
      <c r="BN606" s="309">
        <v>0.21958849999999999</v>
      </c>
      <c r="BO606" s="309">
        <v>0.19577829999999999</v>
      </c>
      <c r="BP606" s="309">
        <v>0.15441179999999999</v>
      </c>
      <c r="BQ606" s="309">
        <v>4.8626769999999996E-6</v>
      </c>
      <c r="BR606" s="309">
        <v>3.202524E-3</v>
      </c>
      <c r="BS606" s="136">
        <v>13.789169073104899</v>
      </c>
      <c r="BT606" s="136">
        <v>6.9853804111480704</v>
      </c>
      <c r="BU606" s="136">
        <v>-5.5918532743817204E-3</v>
      </c>
      <c r="BV606" s="136">
        <v>-1.2564184726215901E-2</v>
      </c>
      <c r="BW606" s="136">
        <v>1.4868908561766101E-2</v>
      </c>
      <c r="BX606" s="136">
        <v>66.007924871832898</v>
      </c>
      <c r="BY606" s="136">
        <v>6010.9398933816401</v>
      </c>
      <c r="BZ606" s="136">
        <v>9.1285125949736895E-2</v>
      </c>
      <c r="CA606" s="136">
        <v>1.8974476606185399E-3</v>
      </c>
      <c r="CB606" s="136">
        <v>109195.87076949301</v>
      </c>
      <c r="CC606" s="136">
        <v>1213.0725584059901</v>
      </c>
      <c r="CD606" s="136">
        <v>496.64159435100902</v>
      </c>
      <c r="CE606" s="136">
        <v>0</v>
      </c>
      <c r="CF606" s="136">
        <v>15.913219</v>
      </c>
      <c r="CG606" s="136">
        <v>35.320709999999998</v>
      </c>
      <c r="CH606" s="136">
        <v>32.200000000000003</v>
      </c>
      <c r="CI606" s="136">
        <v>26.553793103448299</v>
      </c>
      <c r="CJ606" s="136">
        <v>26.4770083102493</v>
      </c>
      <c r="CK606" s="136">
        <v>7.1999999999999998E-3</v>
      </c>
      <c r="CL606" s="136">
        <v>18.921600000000002</v>
      </c>
      <c r="CM606" s="136">
        <v>43.390799999999999</v>
      </c>
      <c r="CN606" s="136">
        <v>727.25972200000001</v>
      </c>
      <c r="CO606" s="136">
        <v>22167.745835999998</v>
      </c>
      <c r="CP606" s="136">
        <v>66090.857061000002</v>
      </c>
      <c r="CQ606" s="136">
        <v>62</v>
      </c>
      <c r="CR606" s="136">
        <v>82.303448275862095</v>
      </c>
      <c r="CS606" s="136">
        <v>81.941828254847593</v>
      </c>
      <c r="CT606" s="136">
        <v>1005.5</v>
      </c>
      <c r="CU606" s="136">
        <v>1005.98</v>
      </c>
      <c r="CV606" s="136">
        <v>1005.7864265928</v>
      </c>
      <c r="CW606" s="136">
        <v>2.5</v>
      </c>
      <c r="CX606" s="136">
        <v>1.81931034482759</v>
      </c>
      <c r="CY606" s="136">
        <v>1.5074792243767301</v>
      </c>
      <c r="CZ606" s="136">
        <v>187</v>
      </c>
      <c r="DA606" s="136">
        <v>162.16551724137901</v>
      </c>
      <c r="DB606" s="136">
        <v>157.606648199446</v>
      </c>
      <c r="DC606" s="136">
        <v>54.85</v>
      </c>
      <c r="DD606" s="136">
        <v>2535</v>
      </c>
      <c r="DE606" s="136">
        <v>6759.6</v>
      </c>
      <c r="DF606" s="136">
        <v>545.1</v>
      </c>
      <c r="DG606" s="136">
        <v>20786.575000000001</v>
      </c>
      <c r="DH606" s="136">
        <v>62915.7</v>
      </c>
      <c r="DI606" s="136">
        <v>455.9</v>
      </c>
      <c r="DJ606" s="136">
        <v>65984.074999999997</v>
      </c>
      <c r="DK606" s="136">
        <v>162994.27499999999</v>
      </c>
      <c r="DL606" s="136">
        <v>420.35</v>
      </c>
      <c r="DM606" s="136">
        <v>61157.65</v>
      </c>
      <c r="DN606" s="136">
        <v>150877.95000000001</v>
      </c>
      <c r="DO606" s="136">
        <v>34.03</v>
      </c>
      <c r="DP606" s="136">
        <v>1390.3330000000001</v>
      </c>
      <c r="DQ606" s="136">
        <v>4040.8789999999999</v>
      </c>
      <c r="DR606" s="136">
        <v>1.0249999999999999</v>
      </c>
      <c r="DS606" s="136">
        <v>43.81</v>
      </c>
      <c r="DT606" s="136">
        <v>125.599</v>
      </c>
      <c r="DU606" s="136">
        <v>5.6</v>
      </c>
      <c r="DV606" s="136">
        <v>224.72499999999999</v>
      </c>
      <c r="DW606" s="136">
        <v>653.29999999999995</v>
      </c>
      <c r="DX606" s="136">
        <v>75.150000000000006</v>
      </c>
      <c r="DY606" s="136">
        <v>864.82500000000005</v>
      </c>
      <c r="DZ606" s="136">
        <v>8040.375</v>
      </c>
      <c r="EA606" s="136">
        <v>185.6</v>
      </c>
      <c r="EB606" s="136">
        <v>9233.85</v>
      </c>
      <c r="EC606" s="136">
        <v>22157.55</v>
      </c>
    </row>
    <row r="607" spans="1:133" ht="20.25" customHeight="1">
      <c r="A607" s="17">
        <v>40670</v>
      </c>
      <c r="B607" s="18" t="s">
        <v>705</v>
      </c>
      <c r="C607" s="19">
        <v>2</v>
      </c>
      <c r="D607" s="14">
        <v>-3.3662000000000001</v>
      </c>
      <c r="E607" s="15">
        <v>-60.245829999999998</v>
      </c>
      <c r="F607" s="11" t="s">
        <v>16</v>
      </c>
      <c r="G607" s="13">
        <v>11</v>
      </c>
      <c r="H607" s="11" t="s">
        <v>20</v>
      </c>
      <c r="I607" s="12" t="s">
        <v>707</v>
      </c>
      <c r="J607" s="12" t="s">
        <v>1931</v>
      </c>
      <c r="K607" s="16" t="s">
        <v>697</v>
      </c>
      <c r="L607" s="136">
        <v>0</v>
      </c>
      <c r="M607" s="20">
        <v>7.8</v>
      </c>
      <c r="N607" s="20">
        <v>0.4</v>
      </c>
      <c r="O607" s="20">
        <v>27.91</v>
      </c>
      <c r="P607" s="20">
        <v>63</v>
      </c>
      <c r="Q607" s="20">
        <v>6.84</v>
      </c>
      <c r="R607" s="204">
        <v>28.366666666666671</v>
      </c>
      <c r="S607" s="204">
        <v>2.2233333333333336</v>
      </c>
      <c r="T607" s="204">
        <v>14.200000000000001</v>
      </c>
      <c r="U607" s="204">
        <v>3.3666666666666667</v>
      </c>
      <c r="V607" s="28" t="s">
        <v>15</v>
      </c>
      <c r="W607" s="20">
        <v>6.57</v>
      </c>
      <c r="X607" s="204">
        <v>39.142857100000001</v>
      </c>
      <c r="Y607" s="228">
        <v>11.38</v>
      </c>
      <c r="Z607" s="228">
        <v>44</v>
      </c>
      <c r="AA607" s="228">
        <v>39.14</v>
      </c>
      <c r="AB607" s="20">
        <v>7.2</v>
      </c>
      <c r="AC607" s="20">
        <v>41.19</v>
      </c>
      <c r="AD607" s="20">
        <v>0.03</v>
      </c>
      <c r="AE607" s="20">
        <v>0.37</v>
      </c>
      <c r="AF607" s="20">
        <v>1.31</v>
      </c>
      <c r="AG607" s="260" t="s">
        <v>1900</v>
      </c>
      <c r="AH607" s="20">
        <v>2.23</v>
      </c>
      <c r="AI607" s="204">
        <v>9.07</v>
      </c>
      <c r="AJ607" s="20">
        <v>1.28</v>
      </c>
      <c r="AK607" s="20">
        <v>2.0699999999999998</v>
      </c>
      <c r="AL607" s="20">
        <v>1.03</v>
      </c>
      <c r="AM607" s="21" t="s">
        <v>15</v>
      </c>
      <c r="AN607" s="21" t="s">
        <v>15</v>
      </c>
      <c r="AO607" s="204" t="s">
        <v>15</v>
      </c>
      <c r="AP607" s="204" t="s">
        <v>15</v>
      </c>
      <c r="AQ607" s="204" t="s">
        <v>15</v>
      </c>
      <c r="AR607" s="261" t="str">
        <f t="shared" si="185"/>
        <v>NaN</v>
      </c>
      <c r="AS607" s="204" t="s">
        <v>15</v>
      </c>
      <c r="AT607" s="199" t="s">
        <v>15</v>
      </c>
      <c r="AU607" s="199" t="s">
        <v>15</v>
      </c>
      <c r="AV607" s="199" t="s">
        <v>15</v>
      </c>
      <c r="AW607" s="204" t="str">
        <f t="shared" si="186"/>
        <v>NaN</v>
      </c>
      <c r="AX607" s="20">
        <v>2.94</v>
      </c>
      <c r="AY607" s="28" t="s">
        <v>1907</v>
      </c>
      <c r="AZ607" s="247" t="s">
        <v>1911</v>
      </c>
      <c r="BA607" s="20">
        <v>2.94</v>
      </c>
      <c r="BB607" s="248">
        <f t="shared" si="180"/>
        <v>0.80695776892430282</v>
      </c>
      <c r="BC607" s="20">
        <v>0.1</v>
      </c>
      <c r="BD607" s="206">
        <f t="shared" si="188"/>
        <v>2.9122907083716652E-2</v>
      </c>
      <c r="BE607" s="20">
        <v>125.1</v>
      </c>
      <c r="BF607" s="206">
        <f t="shared" ref="BF607:BF659" si="190">(BE607*92.0815*0.001)/0.30501</f>
        <v>37.76727205665388</v>
      </c>
      <c r="BG607" s="217" t="s">
        <v>15</v>
      </c>
      <c r="BH607" s="21" t="s">
        <v>15</v>
      </c>
      <c r="BI607" s="21" t="s">
        <v>15</v>
      </c>
      <c r="BJ607" s="309">
        <v>20.78388</v>
      </c>
      <c r="BK607" s="309">
        <v>1404627000</v>
      </c>
      <c r="BL607" s="309">
        <v>258186200</v>
      </c>
      <c r="BM607" s="309">
        <v>0.427014</v>
      </c>
      <c r="BN607" s="309">
        <v>0.21958849999999999</v>
      </c>
      <c r="BO607" s="309">
        <v>0.19577829999999999</v>
      </c>
      <c r="BP607" s="309">
        <v>0.15441179999999999</v>
      </c>
      <c r="BQ607" s="309">
        <v>4.8626769999999996E-6</v>
      </c>
      <c r="BR607" s="309">
        <v>3.202524E-3</v>
      </c>
      <c r="BS607" s="136">
        <v>13.789169073104899</v>
      </c>
      <c r="BT607" s="136">
        <v>6.9853804111480704</v>
      </c>
      <c r="BU607" s="136">
        <v>-5.5918532743817204E-3</v>
      </c>
      <c r="BV607" s="136">
        <v>-1.2564184726215901E-2</v>
      </c>
      <c r="BW607" s="136">
        <v>1.4868908561766101E-2</v>
      </c>
      <c r="BX607" s="136">
        <v>66.007924871832898</v>
      </c>
      <c r="BY607" s="136">
        <v>6010.9398933816401</v>
      </c>
      <c r="BZ607" s="136">
        <v>9.1285125949736895E-2</v>
      </c>
      <c r="CA607" s="136">
        <v>1.8974476606185399E-3</v>
      </c>
      <c r="CB607" s="136">
        <v>109195.87076949301</v>
      </c>
      <c r="CC607" s="136">
        <v>1213.0725584059901</v>
      </c>
      <c r="CD607" s="136">
        <v>496.64159435100902</v>
      </c>
      <c r="CE607" s="136">
        <v>0</v>
      </c>
      <c r="CF607" s="136">
        <v>15.913219</v>
      </c>
      <c r="CG607" s="136">
        <v>35.320709999999998</v>
      </c>
      <c r="CH607" s="136">
        <v>32.200000000000003</v>
      </c>
      <c r="CI607" s="136">
        <v>26.553793103448299</v>
      </c>
      <c r="CJ607" s="136">
        <v>26.4770083102493</v>
      </c>
      <c r="CK607" s="136">
        <v>7.1999999999999998E-3</v>
      </c>
      <c r="CL607" s="136">
        <v>18.921600000000002</v>
      </c>
      <c r="CM607" s="136">
        <v>43.390799999999999</v>
      </c>
      <c r="CN607" s="136">
        <v>727.25972200000001</v>
      </c>
      <c r="CO607" s="136">
        <v>22167.745835999998</v>
      </c>
      <c r="CP607" s="136">
        <v>66090.857061000002</v>
      </c>
      <c r="CQ607" s="136">
        <v>62</v>
      </c>
      <c r="CR607" s="136">
        <v>82.303448275862095</v>
      </c>
      <c r="CS607" s="136">
        <v>81.941828254847593</v>
      </c>
      <c r="CT607" s="136">
        <v>1005.5</v>
      </c>
      <c r="CU607" s="136">
        <v>1005.98</v>
      </c>
      <c r="CV607" s="136">
        <v>1005.7864265928</v>
      </c>
      <c r="CW607" s="136">
        <v>2.5</v>
      </c>
      <c r="CX607" s="136">
        <v>1.81931034482759</v>
      </c>
      <c r="CY607" s="136">
        <v>1.5074792243767301</v>
      </c>
      <c r="CZ607" s="136">
        <v>187</v>
      </c>
      <c r="DA607" s="136">
        <v>162.16551724137901</v>
      </c>
      <c r="DB607" s="136">
        <v>157.606648199446</v>
      </c>
      <c r="DC607" s="136">
        <v>54.85</v>
      </c>
      <c r="DD607" s="136">
        <v>2535</v>
      </c>
      <c r="DE607" s="136">
        <v>6759.6</v>
      </c>
      <c r="DF607" s="136">
        <v>545.1</v>
      </c>
      <c r="DG607" s="136">
        <v>20786.575000000001</v>
      </c>
      <c r="DH607" s="136">
        <v>62915.7</v>
      </c>
      <c r="DI607" s="136">
        <v>455.9</v>
      </c>
      <c r="DJ607" s="136">
        <v>65984.074999999997</v>
      </c>
      <c r="DK607" s="136">
        <v>162994.27499999999</v>
      </c>
      <c r="DL607" s="136">
        <v>420.35</v>
      </c>
      <c r="DM607" s="136">
        <v>61157.65</v>
      </c>
      <c r="DN607" s="136">
        <v>150877.95000000001</v>
      </c>
      <c r="DO607" s="136">
        <v>34.03</v>
      </c>
      <c r="DP607" s="136">
        <v>1390.3330000000001</v>
      </c>
      <c r="DQ607" s="136">
        <v>4040.8789999999999</v>
      </c>
      <c r="DR607" s="136">
        <v>1.0249999999999999</v>
      </c>
      <c r="DS607" s="136">
        <v>43.81</v>
      </c>
      <c r="DT607" s="136">
        <v>125.599</v>
      </c>
      <c r="DU607" s="136">
        <v>5.6</v>
      </c>
      <c r="DV607" s="136">
        <v>224.72499999999999</v>
      </c>
      <c r="DW607" s="136">
        <v>653.29999999999995</v>
      </c>
      <c r="DX607" s="136">
        <v>75.150000000000006</v>
      </c>
      <c r="DY607" s="136">
        <v>864.82500000000005</v>
      </c>
      <c r="DZ607" s="136">
        <v>8040.375</v>
      </c>
      <c r="EA607" s="136">
        <v>185.6</v>
      </c>
      <c r="EB607" s="136">
        <v>9233.85</v>
      </c>
      <c r="EC607" s="136">
        <v>22157.55</v>
      </c>
    </row>
    <row r="608" spans="1:133" ht="20.25" customHeight="1">
      <c r="A608" s="17">
        <v>40671</v>
      </c>
      <c r="B608" s="18" t="s">
        <v>712</v>
      </c>
      <c r="C608" s="19">
        <v>2</v>
      </c>
      <c r="D608" s="31">
        <v>-3.3975029999999999</v>
      </c>
      <c r="E608" s="32">
        <v>-60.286579000000003</v>
      </c>
      <c r="F608" s="11" t="s">
        <v>16</v>
      </c>
      <c r="G608" s="13">
        <v>4</v>
      </c>
      <c r="H608" s="11" t="s">
        <v>81</v>
      </c>
      <c r="I608" s="12" t="s">
        <v>495</v>
      </c>
      <c r="J608" s="12" t="s">
        <v>1931</v>
      </c>
      <c r="K608" s="16" t="s">
        <v>697</v>
      </c>
      <c r="L608" s="136">
        <v>0</v>
      </c>
      <c r="M608" s="20">
        <v>8</v>
      </c>
      <c r="N608" s="20">
        <v>1</v>
      </c>
      <c r="O608" s="20">
        <v>28.79</v>
      </c>
      <c r="P608" s="20">
        <v>69</v>
      </c>
      <c r="Q608" s="20">
        <v>1.88</v>
      </c>
      <c r="R608" s="204">
        <v>87.3</v>
      </c>
      <c r="S608" s="204">
        <v>6.7366666666666672</v>
      </c>
      <c r="T608" s="205" t="s">
        <v>15</v>
      </c>
      <c r="U608" s="205" t="s">
        <v>15</v>
      </c>
      <c r="V608" s="28" t="s">
        <v>15</v>
      </c>
      <c r="W608" s="20">
        <v>7.32</v>
      </c>
      <c r="X608" s="204">
        <v>5.8666666699999999</v>
      </c>
      <c r="Y608" s="228">
        <v>5.71</v>
      </c>
      <c r="Z608" s="228">
        <v>7.6</v>
      </c>
      <c r="AA608" s="228">
        <v>5.87</v>
      </c>
      <c r="AB608" s="20">
        <v>7.61</v>
      </c>
      <c r="AC608" s="20">
        <v>45.49</v>
      </c>
      <c r="AD608" s="20">
        <v>0.02</v>
      </c>
      <c r="AE608" s="178" t="s">
        <v>1900</v>
      </c>
      <c r="AF608" s="20">
        <v>1.52</v>
      </c>
      <c r="AG608" s="260" t="s">
        <v>1900</v>
      </c>
      <c r="AH608" s="20">
        <v>2.9</v>
      </c>
      <c r="AI608" s="204">
        <v>9.24</v>
      </c>
      <c r="AJ608" s="20">
        <v>1.35</v>
      </c>
      <c r="AK608" s="20">
        <v>2.58</v>
      </c>
      <c r="AL608" s="20">
        <v>1.17</v>
      </c>
      <c r="AM608" s="21" t="s">
        <v>15</v>
      </c>
      <c r="AN608" s="21" t="s">
        <v>15</v>
      </c>
      <c r="AO608" s="204">
        <v>15.37841149266286</v>
      </c>
      <c r="AP608" s="204" t="s">
        <v>1910</v>
      </c>
      <c r="AQ608" s="204">
        <v>15.37841149266286</v>
      </c>
      <c r="AR608" s="261">
        <f t="shared" si="185"/>
        <v>1</v>
      </c>
      <c r="AS608" s="204">
        <v>3.4696488860587524</v>
      </c>
      <c r="AT608" s="199" t="s">
        <v>15</v>
      </c>
      <c r="AU608" s="199" t="s">
        <v>15</v>
      </c>
      <c r="AV608" s="199" t="s">
        <v>15</v>
      </c>
      <c r="AW608" s="204" t="str">
        <f t="shared" si="186"/>
        <v>NaN</v>
      </c>
      <c r="AX608" s="20">
        <v>0.4</v>
      </c>
      <c r="AY608" s="20">
        <v>0.01</v>
      </c>
      <c r="AZ608" s="246">
        <f t="shared" si="181"/>
        <v>1.511001192247436E-3</v>
      </c>
      <c r="BA608" s="20">
        <v>0.39</v>
      </c>
      <c r="BB608" s="248">
        <f t="shared" si="180"/>
        <v>0.10704541832669323</v>
      </c>
      <c r="BC608" s="20">
        <v>0.08</v>
      </c>
      <c r="BD608" s="206">
        <f t="shared" si="188"/>
        <v>2.3298325666973322E-2</v>
      </c>
      <c r="BE608" s="20">
        <v>100.4</v>
      </c>
      <c r="BF608" s="206">
        <f t="shared" si="190"/>
        <v>30.310424576243406</v>
      </c>
      <c r="BG608" s="217" t="s">
        <v>15</v>
      </c>
      <c r="BH608" s="21" t="s">
        <v>15</v>
      </c>
      <c r="BI608" s="21" t="s">
        <v>15</v>
      </c>
      <c r="BJ608" s="309">
        <v>20.816479999999999</v>
      </c>
      <c r="BK608" s="309">
        <v>1413067000</v>
      </c>
      <c r="BL608" s="309">
        <v>258876000</v>
      </c>
      <c r="BM608" s="309">
        <v>0.43018000000000001</v>
      </c>
      <c r="BN608" s="309">
        <v>0.2179391</v>
      </c>
      <c r="BO608" s="309">
        <v>0.19372320000000001</v>
      </c>
      <c r="BP608" s="309">
        <v>0.1549963</v>
      </c>
      <c r="BQ608" s="309">
        <v>4.792881E-6</v>
      </c>
      <c r="BR608" s="309">
        <v>3.1565569999999999E-3</v>
      </c>
      <c r="BS608" s="136">
        <v>13.0841067632039</v>
      </c>
      <c r="BT608" s="136">
        <v>7.7293647130330401</v>
      </c>
      <c r="BU608" s="136">
        <v>-1.8831120881562401E-3</v>
      </c>
      <c r="BV608" s="136">
        <v>4.7460543767859499E-4</v>
      </c>
      <c r="BW608" s="136">
        <v>1.9421017107864201E-3</v>
      </c>
      <c r="BX608" s="136">
        <v>345.85420587781499</v>
      </c>
      <c r="BY608" s="136">
        <v>4607.69851501419</v>
      </c>
      <c r="BZ608" s="136">
        <v>2.29546671035816E-2</v>
      </c>
      <c r="CA608" s="136">
        <v>2.2917050804428099E-4</v>
      </c>
      <c r="CB608" s="136">
        <v>15392.773734894299</v>
      </c>
      <c r="CC608" s="136">
        <v>11044.9579525224</v>
      </c>
      <c r="CD608" s="136">
        <v>3793.9176250883102</v>
      </c>
      <c r="CE608" s="136">
        <v>0</v>
      </c>
      <c r="CF608" s="136">
        <v>21.421953999999999</v>
      </c>
      <c r="CG608" s="136">
        <v>43.618968000000002</v>
      </c>
      <c r="CH608" s="136">
        <v>25.5</v>
      </c>
      <c r="CI608" s="136">
        <v>26.457931034482801</v>
      </c>
      <c r="CJ608" s="136">
        <v>26.6235457063712</v>
      </c>
      <c r="CK608" s="136">
        <v>0.1116</v>
      </c>
      <c r="CL608" s="136">
        <v>18.954000000000001</v>
      </c>
      <c r="CM608" s="136">
        <v>42.692399999999999</v>
      </c>
      <c r="CN608" s="136">
        <v>0</v>
      </c>
      <c r="CO608" s="136">
        <v>21324.035834999999</v>
      </c>
      <c r="CP608" s="136">
        <v>67151.783171000003</v>
      </c>
      <c r="CQ608" s="136">
        <v>91</v>
      </c>
      <c r="CR608" s="136">
        <v>82.758620689655203</v>
      </c>
      <c r="CS608" s="136">
        <v>81.457063711911402</v>
      </c>
      <c r="CT608" s="136">
        <v>1005.4</v>
      </c>
      <c r="CU608" s="136">
        <v>1006.22275862069</v>
      </c>
      <c r="CV608" s="136">
        <v>1005.75844875346</v>
      </c>
      <c r="CW608" s="136">
        <v>1</v>
      </c>
      <c r="CX608" s="136">
        <v>1.75931034482759</v>
      </c>
      <c r="CY608" s="136">
        <v>1.5249307479224401</v>
      </c>
      <c r="CZ608" s="136">
        <v>21</v>
      </c>
      <c r="DA608" s="136">
        <v>162.62758620689701</v>
      </c>
      <c r="DB608" s="136">
        <v>156.072022160665</v>
      </c>
      <c r="DC608" s="136">
        <v>0</v>
      </c>
      <c r="DD608" s="136">
        <v>2459.7249999999999</v>
      </c>
      <c r="DE608" s="136">
        <v>6782.75</v>
      </c>
      <c r="DF608" s="136">
        <v>0</v>
      </c>
      <c r="DG608" s="136">
        <v>20150.724999999999</v>
      </c>
      <c r="DH608" s="136">
        <v>63299.474999999999</v>
      </c>
      <c r="DI608" s="136">
        <v>443.32499999999999</v>
      </c>
      <c r="DJ608" s="136">
        <v>65983.074999999997</v>
      </c>
      <c r="DK608" s="136">
        <v>163112.4</v>
      </c>
      <c r="DL608" s="136">
        <v>416.875</v>
      </c>
      <c r="DM608" s="136">
        <v>61113.95</v>
      </c>
      <c r="DN608" s="136">
        <v>150841.9</v>
      </c>
      <c r="DO608" s="136">
        <v>0</v>
      </c>
      <c r="DP608" s="136">
        <v>1351.3789999999999</v>
      </c>
      <c r="DQ608" s="136">
        <v>4057.953</v>
      </c>
      <c r="DR608" s="136">
        <v>0</v>
      </c>
      <c r="DS608" s="136">
        <v>42.631999999999998</v>
      </c>
      <c r="DT608" s="136">
        <v>125.798</v>
      </c>
      <c r="DU608" s="136">
        <v>0</v>
      </c>
      <c r="DV608" s="136">
        <v>218.45</v>
      </c>
      <c r="DW608" s="136">
        <v>654.15</v>
      </c>
      <c r="DX608" s="136">
        <v>0</v>
      </c>
      <c r="DY608" s="136">
        <v>676</v>
      </c>
      <c r="DZ608" s="136">
        <v>8118.05</v>
      </c>
      <c r="EA608" s="136">
        <v>0</v>
      </c>
      <c r="EB608" s="136">
        <v>9118.2250000000004</v>
      </c>
      <c r="EC608" s="136">
        <v>22249.7</v>
      </c>
    </row>
    <row r="609" spans="1:133" ht="20.25" customHeight="1">
      <c r="A609" s="25">
        <v>40671</v>
      </c>
      <c r="B609" s="26" t="s">
        <v>712</v>
      </c>
      <c r="C609" s="27">
        <v>2</v>
      </c>
      <c r="D609" s="31">
        <v>-3.3975029999999999</v>
      </c>
      <c r="E609" s="47">
        <v>-60.286579000000003</v>
      </c>
      <c r="F609" s="11" t="s">
        <v>16</v>
      </c>
      <c r="G609" s="13">
        <v>4</v>
      </c>
      <c r="H609" s="11" t="s">
        <v>81</v>
      </c>
      <c r="I609" s="12" t="s">
        <v>494</v>
      </c>
      <c r="J609" s="12" t="s">
        <v>1931</v>
      </c>
      <c r="K609" s="24" t="s">
        <v>697</v>
      </c>
      <c r="L609" s="136">
        <v>1</v>
      </c>
      <c r="M609" s="28">
        <v>8</v>
      </c>
      <c r="N609" s="28">
        <v>1</v>
      </c>
      <c r="O609" s="28">
        <v>28.93</v>
      </c>
      <c r="P609" s="28">
        <v>69</v>
      </c>
      <c r="Q609" s="28">
        <v>0.44</v>
      </c>
      <c r="R609" s="205">
        <v>94.12</v>
      </c>
      <c r="S609" s="205">
        <v>7.2480000000000002</v>
      </c>
      <c r="T609" s="205" t="s">
        <v>15</v>
      </c>
      <c r="U609" s="205" t="s">
        <v>15</v>
      </c>
      <c r="V609" s="28" t="s">
        <v>15</v>
      </c>
      <c r="W609" s="28">
        <v>7.21</v>
      </c>
      <c r="X609" s="205">
        <v>5.7</v>
      </c>
      <c r="Y609" s="239">
        <v>20.41</v>
      </c>
      <c r="Z609" s="239">
        <v>8.8000000000000007</v>
      </c>
      <c r="AA609" s="239">
        <v>5.7</v>
      </c>
      <c r="AB609" s="28">
        <v>7.55</v>
      </c>
      <c r="AC609" s="28">
        <v>46.01</v>
      </c>
      <c r="AD609" s="28">
        <v>0.03</v>
      </c>
      <c r="AE609" s="178" t="s">
        <v>1900</v>
      </c>
      <c r="AF609" s="28">
        <v>1.45</v>
      </c>
      <c r="AG609" s="260" t="s">
        <v>1900</v>
      </c>
      <c r="AH609" s="28">
        <v>2.64</v>
      </c>
      <c r="AI609" s="205">
        <v>9.2899999999999991</v>
      </c>
      <c r="AJ609" s="28">
        <v>1.36</v>
      </c>
      <c r="AK609" s="28">
        <v>2.4500000000000002</v>
      </c>
      <c r="AL609" s="28">
        <v>1.0900000000000001</v>
      </c>
      <c r="AM609" s="29" t="s">
        <v>15</v>
      </c>
      <c r="AN609" s="29" t="s">
        <v>15</v>
      </c>
      <c r="AO609" s="205">
        <v>20.542139010461657</v>
      </c>
      <c r="AP609" s="205" t="s">
        <v>1910</v>
      </c>
      <c r="AQ609" s="205">
        <v>20.542139010461657</v>
      </c>
      <c r="AR609" s="261">
        <f t="shared" si="185"/>
        <v>1</v>
      </c>
      <c r="AS609" s="205">
        <v>0.27981039403699587</v>
      </c>
      <c r="AT609" s="199" t="s">
        <v>15</v>
      </c>
      <c r="AU609" s="199" t="s">
        <v>15</v>
      </c>
      <c r="AV609" s="199" t="s">
        <v>15</v>
      </c>
      <c r="AW609" s="204" t="str">
        <f t="shared" si="186"/>
        <v>NaN</v>
      </c>
      <c r="AX609" s="28">
        <v>0.56999999999999995</v>
      </c>
      <c r="AY609" s="28">
        <v>0.14000000000000001</v>
      </c>
      <c r="AZ609" s="246">
        <f t="shared" si="181"/>
        <v>2.1154016691464102E-2</v>
      </c>
      <c r="BA609" s="28">
        <v>0.43</v>
      </c>
      <c r="BB609" s="248">
        <f t="shared" si="180"/>
        <v>0.11802443559096946</v>
      </c>
      <c r="BC609" s="167" t="s">
        <v>1895</v>
      </c>
      <c r="BD609" s="238" t="s">
        <v>1907</v>
      </c>
      <c r="BE609" s="28">
        <v>104.35</v>
      </c>
      <c r="BF609" s="206">
        <f t="shared" si="190"/>
        <v>31.502916379790825</v>
      </c>
      <c r="BG609" s="217" t="s">
        <v>15</v>
      </c>
      <c r="BH609" s="21" t="s">
        <v>15</v>
      </c>
      <c r="BI609" s="21" t="s">
        <v>15</v>
      </c>
      <c r="BJ609" s="309">
        <v>20.816479999999999</v>
      </c>
      <c r="BK609" s="309">
        <v>1413067000</v>
      </c>
      <c r="BL609" s="309">
        <v>258876000</v>
      </c>
      <c r="BM609" s="309">
        <v>0.43018000000000001</v>
      </c>
      <c r="BN609" s="309">
        <v>0.2179391</v>
      </c>
      <c r="BO609" s="309">
        <v>0.19372320000000001</v>
      </c>
      <c r="BP609" s="309">
        <v>0.1549963</v>
      </c>
      <c r="BQ609" s="309">
        <v>4.792881E-6</v>
      </c>
      <c r="BR609" s="309">
        <v>3.1565569999999999E-3</v>
      </c>
      <c r="BS609" s="136">
        <v>13.0841067632039</v>
      </c>
      <c r="BT609" s="136">
        <v>7.7293647130330401</v>
      </c>
      <c r="BU609" s="136">
        <v>-1.8831120881562401E-3</v>
      </c>
      <c r="BV609" s="136">
        <v>4.7460543767859499E-4</v>
      </c>
      <c r="BW609" s="136">
        <v>1.9421017107864201E-3</v>
      </c>
      <c r="BX609" s="136">
        <v>345.85420587781499</v>
      </c>
      <c r="BY609" s="136">
        <v>4607.69851501419</v>
      </c>
      <c r="BZ609" s="136">
        <v>2.29546671035816E-2</v>
      </c>
      <c r="CA609" s="136">
        <v>2.2917050804428099E-4</v>
      </c>
      <c r="CB609" s="136">
        <v>15392.773734894299</v>
      </c>
      <c r="CC609" s="136">
        <v>11044.9579525224</v>
      </c>
      <c r="CD609" s="136">
        <v>3793.9176250883102</v>
      </c>
      <c r="CE609" s="136">
        <v>0</v>
      </c>
      <c r="CF609" s="136">
        <v>21.421953999999999</v>
      </c>
      <c r="CG609" s="136">
        <v>43.618968000000002</v>
      </c>
      <c r="CH609" s="136">
        <v>25.5</v>
      </c>
      <c r="CI609" s="136">
        <v>26.457931034482801</v>
      </c>
      <c r="CJ609" s="136">
        <v>26.6235457063712</v>
      </c>
      <c r="CK609" s="136">
        <v>0.1116</v>
      </c>
      <c r="CL609" s="136">
        <v>18.954000000000001</v>
      </c>
      <c r="CM609" s="136">
        <v>42.692399999999999</v>
      </c>
      <c r="CN609" s="136">
        <v>0</v>
      </c>
      <c r="CO609" s="136">
        <v>21324.035834999999</v>
      </c>
      <c r="CP609" s="136">
        <v>67151.783171000003</v>
      </c>
      <c r="CQ609" s="136">
        <v>91</v>
      </c>
      <c r="CR609" s="136">
        <v>82.758620689655203</v>
      </c>
      <c r="CS609" s="136">
        <v>81.457063711911402</v>
      </c>
      <c r="CT609" s="136">
        <v>1005.4</v>
      </c>
      <c r="CU609" s="136">
        <v>1006.22275862069</v>
      </c>
      <c r="CV609" s="136">
        <v>1005.75844875346</v>
      </c>
      <c r="CW609" s="136">
        <v>1</v>
      </c>
      <c r="CX609" s="136">
        <v>1.75931034482759</v>
      </c>
      <c r="CY609" s="136">
        <v>1.5249307479224401</v>
      </c>
      <c r="CZ609" s="136">
        <v>21</v>
      </c>
      <c r="DA609" s="136">
        <v>162.62758620689701</v>
      </c>
      <c r="DB609" s="136">
        <v>156.072022160665</v>
      </c>
      <c r="DC609" s="136">
        <v>0</v>
      </c>
      <c r="DD609" s="136">
        <v>2459.7249999999999</v>
      </c>
      <c r="DE609" s="136">
        <v>6782.75</v>
      </c>
      <c r="DF609" s="136">
        <v>0</v>
      </c>
      <c r="DG609" s="136">
        <v>20150.724999999999</v>
      </c>
      <c r="DH609" s="136">
        <v>63299.474999999999</v>
      </c>
      <c r="DI609" s="136">
        <v>443.32499999999999</v>
      </c>
      <c r="DJ609" s="136">
        <v>65983.074999999997</v>
      </c>
      <c r="DK609" s="136">
        <v>163112.4</v>
      </c>
      <c r="DL609" s="136">
        <v>416.875</v>
      </c>
      <c r="DM609" s="136">
        <v>61113.95</v>
      </c>
      <c r="DN609" s="136">
        <v>150841.9</v>
      </c>
      <c r="DO609" s="136">
        <v>0</v>
      </c>
      <c r="DP609" s="136">
        <v>1351.3789999999999</v>
      </c>
      <c r="DQ609" s="136">
        <v>4057.953</v>
      </c>
      <c r="DR609" s="136">
        <v>0</v>
      </c>
      <c r="DS609" s="136">
        <v>42.631999999999998</v>
      </c>
      <c r="DT609" s="136">
        <v>125.798</v>
      </c>
      <c r="DU609" s="136">
        <v>0</v>
      </c>
      <c r="DV609" s="136">
        <v>218.45</v>
      </c>
      <c r="DW609" s="136">
        <v>654.15</v>
      </c>
      <c r="DX609" s="136">
        <v>0</v>
      </c>
      <c r="DY609" s="136">
        <v>676</v>
      </c>
      <c r="DZ609" s="136">
        <v>8118.05</v>
      </c>
      <c r="EA609" s="136">
        <v>0</v>
      </c>
      <c r="EB609" s="136">
        <v>9118.2250000000004</v>
      </c>
      <c r="EC609" s="136">
        <v>22249.7</v>
      </c>
    </row>
    <row r="610" spans="1:133" ht="20.25" customHeight="1">
      <c r="A610" s="25">
        <v>40671</v>
      </c>
      <c r="B610" s="26" t="s">
        <v>712</v>
      </c>
      <c r="C610" s="27">
        <v>2</v>
      </c>
      <c r="D610" s="31">
        <v>-3.3975029999999999</v>
      </c>
      <c r="E610" s="47">
        <v>-60.286579000000003</v>
      </c>
      <c r="F610" s="11" t="s">
        <v>16</v>
      </c>
      <c r="G610" s="13">
        <v>4</v>
      </c>
      <c r="H610" s="11" t="s">
        <v>81</v>
      </c>
      <c r="I610" s="12" t="s">
        <v>713</v>
      </c>
      <c r="J610" s="12" t="s">
        <v>1931</v>
      </c>
      <c r="K610" s="24" t="s">
        <v>697</v>
      </c>
      <c r="L610" s="136">
        <v>0</v>
      </c>
      <c r="M610" s="28">
        <v>8</v>
      </c>
      <c r="N610" s="28">
        <v>1</v>
      </c>
      <c r="O610" s="28">
        <v>27.79</v>
      </c>
      <c r="P610" s="28">
        <v>67</v>
      </c>
      <c r="Q610" s="28">
        <v>7.05</v>
      </c>
      <c r="R610" s="205">
        <v>26.05</v>
      </c>
      <c r="S610" s="205">
        <v>2.0449999999999999</v>
      </c>
      <c r="T610" s="205" t="s">
        <v>15</v>
      </c>
      <c r="U610" s="205" t="s">
        <v>15</v>
      </c>
      <c r="V610" s="28" t="s">
        <v>15</v>
      </c>
      <c r="W610" s="28">
        <v>6.64</v>
      </c>
      <c r="X610" s="205">
        <v>10.6</v>
      </c>
      <c r="Y610" s="239">
        <v>5.99</v>
      </c>
      <c r="Z610" s="239">
        <v>26.5</v>
      </c>
      <c r="AA610" s="239">
        <v>10.6</v>
      </c>
      <c r="AB610" s="28">
        <v>7.37</v>
      </c>
      <c r="AC610" s="28">
        <v>45.38</v>
      </c>
      <c r="AD610" s="28">
        <v>0.02</v>
      </c>
      <c r="AE610" s="28">
        <v>0.38</v>
      </c>
      <c r="AF610" s="28">
        <v>1.31</v>
      </c>
      <c r="AG610" s="260" t="s">
        <v>1900</v>
      </c>
      <c r="AH610" s="28">
        <v>2.56</v>
      </c>
      <c r="AI610" s="205">
        <v>9.2799999999999994</v>
      </c>
      <c r="AJ610" s="28">
        <v>1.34</v>
      </c>
      <c r="AK610" s="28">
        <v>2.19</v>
      </c>
      <c r="AL610" s="28">
        <v>1.06</v>
      </c>
      <c r="AM610" s="29" t="s">
        <v>15</v>
      </c>
      <c r="AN610" s="29" t="s">
        <v>15</v>
      </c>
      <c r="AO610" s="205" t="s">
        <v>15</v>
      </c>
      <c r="AP610" s="205" t="s">
        <v>15</v>
      </c>
      <c r="AQ610" s="205" t="s">
        <v>15</v>
      </c>
      <c r="AR610" s="261" t="str">
        <f t="shared" si="185"/>
        <v>NaN</v>
      </c>
      <c r="AS610" s="205" t="s">
        <v>15</v>
      </c>
      <c r="AT610" s="199" t="s">
        <v>15</v>
      </c>
      <c r="AU610" s="199" t="s">
        <v>15</v>
      </c>
      <c r="AV610" s="199" t="s">
        <v>15</v>
      </c>
      <c r="AW610" s="204" t="str">
        <f t="shared" si="186"/>
        <v>NaN</v>
      </c>
      <c r="AX610" s="28">
        <v>4.28</v>
      </c>
      <c r="AY610" s="28">
        <v>0.18</v>
      </c>
      <c r="AZ610" s="246">
        <f t="shared" si="181"/>
        <v>2.7198021460453845E-2</v>
      </c>
      <c r="BA610" s="28">
        <v>4.0999999999999996</v>
      </c>
      <c r="BB610" s="248">
        <f t="shared" si="180"/>
        <v>1.1253492695883132</v>
      </c>
      <c r="BC610" s="28">
        <v>0.27</v>
      </c>
      <c r="BD610" s="206">
        <f t="shared" si="188"/>
        <v>7.8631849126034978E-2</v>
      </c>
      <c r="BE610" s="28">
        <v>112.2</v>
      </c>
      <c r="BF610" s="206">
        <f t="shared" si="190"/>
        <v>33.872805153929384</v>
      </c>
      <c r="BG610" s="217" t="s">
        <v>15</v>
      </c>
      <c r="BH610" s="21" t="s">
        <v>15</v>
      </c>
      <c r="BI610" s="21" t="s">
        <v>15</v>
      </c>
      <c r="BJ610" s="309">
        <v>20.816479999999999</v>
      </c>
      <c r="BK610" s="309">
        <v>1413067000</v>
      </c>
      <c r="BL610" s="309">
        <v>258876000</v>
      </c>
      <c r="BM610" s="309">
        <v>0.43018000000000001</v>
      </c>
      <c r="BN610" s="309">
        <v>0.2179391</v>
      </c>
      <c r="BO610" s="309">
        <v>0.19372320000000001</v>
      </c>
      <c r="BP610" s="309">
        <v>0.1549963</v>
      </c>
      <c r="BQ610" s="309">
        <v>4.792881E-6</v>
      </c>
      <c r="BR610" s="309">
        <v>3.1565569999999999E-3</v>
      </c>
      <c r="BS610" s="136">
        <v>13.0841067632039</v>
      </c>
      <c r="BT610" s="136">
        <v>7.7293647130330401</v>
      </c>
      <c r="BU610" s="136">
        <v>-1.8831120881562401E-3</v>
      </c>
      <c r="BV610" s="136">
        <v>4.7460543767859499E-4</v>
      </c>
      <c r="BW610" s="136">
        <v>1.9421017107864201E-3</v>
      </c>
      <c r="BX610" s="136">
        <v>345.85420587781499</v>
      </c>
      <c r="BY610" s="136">
        <v>4607.69851501419</v>
      </c>
      <c r="BZ610" s="136">
        <v>2.29546671035816E-2</v>
      </c>
      <c r="CA610" s="136">
        <v>2.2917050804428099E-4</v>
      </c>
      <c r="CB610" s="136">
        <v>15392.773734894299</v>
      </c>
      <c r="CC610" s="136">
        <v>11044.9579525224</v>
      </c>
      <c r="CD610" s="136">
        <v>3793.9176250883102</v>
      </c>
      <c r="CE610" s="136">
        <v>0</v>
      </c>
      <c r="CF610" s="136">
        <v>21.421953999999999</v>
      </c>
      <c r="CG610" s="136">
        <v>43.618968000000002</v>
      </c>
      <c r="CH610" s="136">
        <v>25.5</v>
      </c>
      <c r="CI610" s="136">
        <v>26.457931034482801</v>
      </c>
      <c r="CJ610" s="136">
        <v>26.6235457063712</v>
      </c>
      <c r="CK610" s="136">
        <v>0.1116</v>
      </c>
      <c r="CL610" s="136">
        <v>18.954000000000001</v>
      </c>
      <c r="CM610" s="136">
        <v>42.692399999999999</v>
      </c>
      <c r="CN610" s="136">
        <v>0</v>
      </c>
      <c r="CO610" s="136">
        <v>21324.035834999999</v>
      </c>
      <c r="CP610" s="136">
        <v>67151.783171000003</v>
      </c>
      <c r="CQ610" s="136">
        <v>91</v>
      </c>
      <c r="CR610" s="136">
        <v>82.758620689655203</v>
      </c>
      <c r="CS610" s="136">
        <v>81.457063711911402</v>
      </c>
      <c r="CT610" s="136">
        <v>1005.4</v>
      </c>
      <c r="CU610" s="136">
        <v>1006.22275862069</v>
      </c>
      <c r="CV610" s="136">
        <v>1005.75844875346</v>
      </c>
      <c r="CW610" s="136">
        <v>1</v>
      </c>
      <c r="CX610" s="136">
        <v>1.75931034482759</v>
      </c>
      <c r="CY610" s="136">
        <v>1.5249307479224401</v>
      </c>
      <c r="CZ610" s="136">
        <v>21</v>
      </c>
      <c r="DA610" s="136">
        <v>162.62758620689701</v>
      </c>
      <c r="DB610" s="136">
        <v>156.072022160665</v>
      </c>
      <c r="DC610" s="136">
        <v>0</v>
      </c>
      <c r="DD610" s="136">
        <v>2459.7249999999999</v>
      </c>
      <c r="DE610" s="136">
        <v>6782.75</v>
      </c>
      <c r="DF610" s="136">
        <v>0</v>
      </c>
      <c r="DG610" s="136">
        <v>20150.724999999999</v>
      </c>
      <c r="DH610" s="136">
        <v>63299.474999999999</v>
      </c>
      <c r="DI610" s="136">
        <v>443.32499999999999</v>
      </c>
      <c r="DJ610" s="136">
        <v>65983.074999999997</v>
      </c>
      <c r="DK610" s="136">
        <v>163112.4</v>
      </c>
      <c r="DL610" s="136">
        <v>416.875</v>
      </c>
      <c r="DM610" s="136">
        <v>61113.95</v>
      </c>
      <c r="DN610" s="136">
        <v>150841.9</v>
      </c>
      <c r="DO610" s="136">
        <v>0</v>
      </c>
      <c r="DP610" s="136">
        <v>1351.3789999999999</v>
      </c>
      <c r="DQ610" s="136">
        <v>4057.953</v>
      </c>
      <c r="DR610" s="136">
        <v>0</v>
      </c>
      <c r="DS610" s="136">
        <v>42.631999999999998</v>
      </c>
      <c r="DT610" s="136">
        <v>125.798</v>
      </c>
      <c r="DU610" s="136">
        <v>0</v>
      </c>
      <c r="DV610" s="136">
        <v>218.45</v>
      </c>
      <c r="DW610" s="136">
        <v>654.15</v>
      </c>
      <c r="DX610" s="136">
        <v>0</v>
      </c>
      <c r="DY610" s="136">
        <v>676</v>
      </c>
      <c r="DZ610" s="136">
        <v>8118.05</v>
      </c>
      <c r="EA610" s="136">
        <v>0</v>
      </c>
      <c r="EB610" s="136">
        <v>9118.2250000000004</v>
      </c>
      <c r="EC610" s="136">
        <v>22249.7</v>
      </c>
    </row>
    <row r="611" spans="1:133" ht="20.25" customHeight="1">
      <c r="A611" s="25">
        <v>40671</v>
      </c>
      <c r="B611" s="26" t="s">
        <v>372</v>
      </c>
      <c r="C611" s="27">
        <v>2</v>
      </c>
      <c r="D611" s="31">
        <v>-3.3860679999999999</v>
      </c>
      <c r="E611" s="47">
        <v>-60.286572</v>
      </c>
      <c r="F611" s="11" t="s">
        <v>16</v>
      </c>
      <c r="G611" s="13">
        <v>7</v>
      </c>
      <c r="H611" s="11" t="s">
        <v>18</v>
      </c>
      <c r="I611" s="12" t="s">
        <v>714</v>
      </c>
      <c r="J611" s="12" t="s">
        <v>1931</v>
      </c>
      <c r="K611" s="24" t="s">
        <v>697</v>
      </c>
      <c r="L611" s="136">
        <v>0</v>
      </c>
      <c r="M611" s="28">
        <v>8.1999999999999993</v>
      </c>
      <c r="N611" s="28">
        <v>0.68</v>
      </c>
      <c r="O611" s="28">
        <v>28.55</v>
      </c>
      <c r="P611" s="28">
        <v>65</v>
      </c>
      <c r="Q611" s="28">
        <v>1.83</v>
      </c>
      <c r="R611" s="205">
        <v>59.9</v>
      </c>
      <c r="S611" s="205">
        <v>4.6520000000000001</v>
      </c>
      <c r="T611" s="205" t="s">
        <v>15</v>
      </c>
      <c r="U611" s="205" t="s">
        <v>15</v>
      </c>
      <c r="V611" s="28" t="s">
        <v>15</v>
      </c>
      <c r="W611" s="28">
        <v>7.17</v>
      </c>
      <c r="X611" s="205">
        <v>17.466666700000001</v>
      </c>
      <c r="Y611" s="239">
        <v>7.78</v>
      </c>
      <c r="Z611" s="239">
        <v>22.67</v>
      </c>
      <c r="AA611" s="239">
        <v>17.47</v>
      </c>
      <c r="AB611" s="28">
        <v>7.31</v>
      </c>
      <c r="AC611" s="28">
        <v>44.7</v>
      </c>
      <c r="AD611" s="20" t="s">
        <v>1895</v>
      </c>
      <c r="AE611" s="28">
        <v>0.13</v>
      </c>
      <c r="AF611" s="28">
        <v>0.44</v>
      </c>
      <c r="AG611" s="260" t="s">
        <v>1900</v>
      </c>
      <c r="AH611" s="28">
        <v>0.82</v>
      </c>
      <c r="AI611" s="205">
        <v>3.78</v>
      </c>
      <c r="AJ611" s="28">
        <v>0.44</v>
      </c>
      <c r="AK611" s="28">
        <v>0.67</v>
      </c>
      <c r="AL611" s="28">
        <v>0.28999999999999998</v>
      </c>
      <c r="AM611" s="29" t="s">
        <v>15</v>
      </c>
      <c r="AN611" s="29" t="s">
        <v>15</v>
      </c>
      <c r="AO611" s="205">
        <v>8.5973095511857007</v>
      </c>
      <c r="AP611" s="205">
        <v>2.1290275985232414E-2</v>
      </c>
      <c r="AQ611" s="217">
        <f t="shared" ref="AQ611" si="191">AO611+AP611</f>
        <v>8.6185998271709323</v>
      </c>
      <c r="AR611" s="261">
        <f t="shared" si="185"/>
        <v>0.99752972914253291</v>
      </c>
      <c r="AS611" s="205">
        <v>0.61558286688139141</v>
      </c>
      <c r="AT611" s="199" t="s">
        <v>15</v>
      </c>
      <c r="AU611" s="199" t="s">
        <v>15</v>
      </c>
      <c r="AV611" s="199" t="s">
        <v>15</v>
      </c>
      <c r="AW611" s="204" t="str">
        <f t="shared" si="186"/>
        <v>NaN</v>
      </c>
      <c r="AX611" s="28">
        <v>1.36</v>
      </c>
      <c r="AY611" s="28">
        <v>0.05</v>
      </c>
      <c r="AZ611" s="246">
        <f t="shared" si="181"/>
        <v>7.5550059612371793E-3</v>
      </c>
      <c r="BA611" s="28">
        <v>1.31</v>
      </c>
      <c r="BB611" s="248">
        <f t="shared" si="180"/>
        <v>0.35956281540504653</v>
      </c>
      <c r="BC611" s="28">
        <v>7.0000000000000007E-2</v>
      </c>
      <c r="BD611" s="206">
        <f t="shared" si="188"/>
        <v>2.0386034958601661E-2</v>
      </c>
      <c r="BE611" s="28">
        <v>101.2</v>
      </c>
      <c r="BF611" s="206">
        <f t="shared" si="190"/>
        <v>30.551941903544147</v>
      </c>
      <c r="BG611" s="217" t="s">
        <v>15</v>
      </c>
      <c r="BH611" s="21" t="s">
        <v>15</v>
      </c>
      <c r="BI611" s="21" t="s">
        <v>15</v>
      </c>
      <c r="BJ611" s="309">
        <v>20.816479999999999</v>
      </c>
      <c r="BK611" s="309">
        <v>1413067000</v>
      </c>
      <c r="BL611" s="309">
        <v>258876000</v>
      </c>
      <c r="BM611" s="309">
        <v>0.43018000000000001</v>
      </c>
      <c r="BN611" s="309">
        <v>0.2179391</v>
      </c>
      <c r="BO611" s="309">
        <v>0.19372320000000001</v>
      </c>
      <c r="BP611" s="309">
        <v>0.1549963</v>
      </c>
      <c r="BQ611" s="309">
        <v>4.792881E-6</v>
      </c>
      <c r="BR611" s="309">
        <v>3.1565569999999999E-3</v>
      </c>
      <c r="BS611" s="136">
        <v>13.3082071940104</v>
      </c>
      <c r="BT611" s="136">
        <v>7.5054372151692696</v>
      </c>
      <c r="BU611" s="136">
        <v>-1.22297477597992E-3</v>
      </c>
      <c r="BV611" s="136">
        <v>4.1420970228500702E-4</v>
      </c>
      <c r="BW611" s="136">
        <v>1.2918655993416901E-3</v>
      </c>
      <c r="BX611" s="136">
        <v>341.28925775401302</v>
      </c>
      <c r="BY611" s="136">
        <v>6292.0730452251801</v>
      </c>
      <c r="BZ611" s="136">
        <v>3.5012723717891499E-2</v>
      </c>
      <c r="CA611" s="136">
        <v>1.5077730938419E-4</v>
      </c>
      <c r="CB611" s="136">
        <v>9727.6997913597806</v>
      </c>
      <c r="CC611" s="136">
        <v>18521.3250606078</v>
      </c>
      <c r="CD611" s="136">
        <v>6171.8334075906796</v>
      </c>
      <c r="CE611" s="136">
        <v>0</v>
      </c>
      <c r="CF611" s="136">
        <v>21.421953999999999</v>
      </c>
      <c r="CG611" s="136">
        <v>43.618968000000002</v>
      </c>
      <c r="CH611" s="136">
        <v>25.5</v>
      </c>
      <c r="CI611" s="136">
        <v>26.454482758620699</v>
      </c>
      <c r="CJ611" s="136">
        <v>26.629916897506899</v>
      </c>
      <c r="CK611" s="136">
        <v>0.13320000000000001</v>
      </c>
      <c r="CL611" s="136">
        <v>18.982800000000001</v>
      </c>
      <c r="CM611" s="136">
        <v>42.721200000000003</v>
      </c>
      <c r="CN611" s="136">
        <v>0</v>
      </c>
      <c r="CO611" s="136">
        <v>21324.035834999999</v>
      </c>
      <c r="CP611" s="136">
        <v>67151.783171000003</v>
      </c>
      <c r="CQ611" s="136">
        <v>88</v>
      </c>
      <c r="CR611" s="136">
        <v>82.751724137931006</v>
      </c>
      <c r="CS611" s="136">
        <v>81.440443213296405</v>
      </c>
      <c r="CT611" s="136">
        <v>1005.4</v>
      </c>
      <c r="CU611" s="136">
        <v>1006.23793103448</v>
      </c>
      <c r="CV611" s="136">
        <v>1005.7587257617701</v>
      </c>
      <c r="CW611" s="136">
        <v>1.3</v>
      </c>
      <c r="CX611" s="136">
        <v>1.75931034482759</v>
      </c>
      <c r="CY611" s="136">
        <v>1.52853185595568</v>
      </c>
      <c r="CZ611" s="136">
        <v>167</v>
      </c>
      <c r="DA611" s="136">
        <v>163.234482758621</v>
      </c>
      <c r="DB611" s="136">
        <v>156.29085872576201</v>
      </c>
      <c r="DC611" s="136">
        <v>0</v>
      </c>
      <c r="DD611" s="136">
        <v>2459.7249999999999</v>
      </c>
      <c r="DE611" s="136">
        <v>6782.75</v>
      </c>
      <c r="DF611" s="136">
        <v>0</v>
      </c>
      <c r="DG611" s="136">
        <v>20150.724999999999</v>
      </c>
      <c r="DH611" s="136">
        <v>63299.474999999999</v>
      </c>
      <c r="DI611" s="136">
        <v>441.42500000000001</v>
      </c>
      <c r="DJ611" s="136">
        <v>65980.574999999997</v>
      </c>
      <c r="DK611" s="136">
        <v>163125.04999999999</v>
      </c>
      <c r="DL611" s="136">
        <v>416.9</v>
      </c>
      <c r="DM611" s="136">
        <v>61110.6</v>
      </c>
      <c r="DN611" s="136">
        <v>150854.27499999999</v>
      </c>
      <c r="DO611" s="136">
        <v>0</v>
      </c>
      <c r="DP611" s="136">
        <v>1351.3789999999999</v>
      </c>
      <c r="DQ611" s="136">
        <v>4057.953</v>
      </c>
      <c r="DR611" s="136">
        <v>0</v>
      </c>
      <c r="DS611" s="136">
        <v>42.631999999999998</v>
      </c>
      <c r="DT611" s="136">
        <v>125.798</v>
      </c>
      <c r="DU611" s="136">
        <v>0</v>
      </c>
      <c r="DV611" s="136">
        <v>218.45</v>
      </c>
      <c r="DW611" s="136">
        <v>654.15</v>
      </c>
      <c r="DX611" s="136">
        <v>0</v>
      </c>
      <c r="DY611" s="136">
        <v>676</v>
      </c>
      <c r="DZ611" s="136">
        <v>8118.05</v>
      </c>
      <c r="EA611" s="136">
        <v>0</v>
      </c>
      <c r="EB611" s="136">
        <v>9118.2250000000004</v>
      </c>
      <c r="EC611" s="136">
        <v>22249.7</v>
      </c>
    </row>
    <row r="612" spans="1:133" ht="20.25" customHeight="1">
      <c r="A612" s="17">
        <v>40671</v>
      </c>
      <c r="B612" s="18" t="s">
        <v>372</v>
      </c>
      <c r="C612" s="19">
        <v>2</v>
      </c>
      <c r="D612" s="31">
        <v>-3.3860679999999999</v>
      </c>
      <c r="E612" s="32">
        <v>-60.286572</v>
      </c>
      <c r="F612" s="11" t="s">
        <v>16</v>
      </c>
      <c r="G612" s="13">
        <v>7</v>
      </c>
      <c r="H612" s="11" t="s">
        <v>18</v>
      </c>
      <c r="I612" s="12" t="s">
        <v>497</v>
      </c>
      <c r="J612" s="12" t="s">
        <v>1931</v>
      </c>
      <c r="K612" s="16" t="s">
        <v>697</v>
      </c>
      <c r="L612" s="136">
        <v>1</v>
      </c>
      <c r="M612" s="20">
        <v>8.1999999999999993</v>
      </c>
      <c r="N612" s="20">
        <v>0.68</v>
      </c>
      <c r="O612" s="20">
        <v>29.01</v>
      </c>
      <c r="P612" s="20">
        <v>67</v>
      </c>
      <c r="Q612" s="20">
        <v>0.51</v>
      </c>
      <c r="R612" s="204">
        <v>83.014285714285705</v>
      </c>
      <c r="S612" s="204">
        <v>6.3814285714285708</v>
      </c>
      <c r="T612" s="205" t="s">
        <v>15</v>
      </c>
      <c r="U612" s="205" t="s">
        <v>15</v>
      </c>
      <c r="V612" s="28" t="s">
        <v>15</v>
      </c>
      <c r="W612" s="20">
        <v>7.44</v>
      </c>
      <c r="X612" s="204">
        <v>14.933333299999999</v>
      </c>
      <c r="Y612" s="228">
        <v>6.39</v>
      </c>
      <c r="Z612" s="228">
        <v>16.670000000000002</v>
      </c>
      <c r="AA612" s="228">
        <v>14.93</v>
      </c>
      <c r="AB612" s="20">
        <v>7.44</v>
      </c>
      <c r="AC612" s="20">
        <v>45.98</v>
      </c>
      <c r="AD612" s="20">
        <v>0.02</v>
      </c>
      <c r="AE612" s="178" t="s">
        <v>1900</v>
      </c>
      <c r="AF612" s="20">
        <v>1.4</v>
      </c>
      <c r="AG612" s="260" t="s">
        <v>1900</v>
      </c>
      <c r="AH612" s="20">
        <v>2.66</v>
      </c>
      <c r="AI612" s="204">
        <v>9.35</v>
      </c>
      <c r="AJ612" s="20">
        <v>1.4</v>
      </c>
      <c r="AK612" s="20">
        <v>2.38</v>
      </c>
      <c r="AL612" s="20">
        <v>1.1299999999999999</v>
      </c>
      <c r="AM612" s="21" t="s">
        <v>15</v>
      </c>
      <c r="AN612" s="21" t="s">
        <v>15</v>
      </c>
      <c r="AO612" s="204">
        <v>16.886971734931667</v>
      </c>
      <c r="AP612" s="205" t="s">
        <v>1910</v>
      </c>
      <c r="AQ612" s="204">
        <v>16.886971734931667</v>
      </c>
      <c r="AR612" s="261">
        <f t="shared" si="185"/>
        <v>1</v>
      </c>
      <c r="AS612" s="204">
        <v>0.44769663045919367</v>
      </c>
      <c r="AT612" s="199" t="s">
        <v>15</v>
      </c>
      <c r="AU612" s="199" t="s">
        <v>15</v>
      </c>
      <c r="AV612" s="199" t="s">
        <v>15</v>
      </c>
      <c r="AW612" s="204" t="str">
        <f t="shared" si="186"/>
        <v>NaN</v>
      </c>
      <c r="AX612" s="20">
        <v>0.67</v>
      </c>
      <c r="AY612" s="20">
        <v>0.17</v>
      </c>
      <c r="AZ612" s="246">
        <f t="shared" si="181"/>
        <v>2.568702026820641E-2</v>
      </c>
      <c r="BA612" s="20">
        <v>0.5</v>
      </c>
      <c r="BB612" s="248">
        <f t="shared" si="180"/>
        <v>0.13723771580345284</v>
      </c>
      <c r="BC612" s="20">
        <v>0.05</v>
      </c>
      <c r="BD612" s="206">
        <f t="shared" si="188"/>
        <v>1.4561453541858326E-2</v>
      </c>
      <c r="BE612" s="20">
        <v>32.4</v>
      </c>
      <c r="BF612" s="206">
        <f t="shared" si="190"/>
        <v>9.7814517556801412</v>
      </c>
      <c r="BG612" s="217" t="s">
        <v>15</v>
      </c>
      <c r="BH612" s="21" t="s">
        <v>15</v>
      </c>
      <c r="BI612" s="21" t="s">
        <v>15</v>
      </c>
      <c r="BJ612" s="309">
        <v>20.816479999999999</v>
      </c>
      <c r="BK612" s="309">
        <v>1413067000</v>
      </c>
      <c r="BL612" s="309">
        <v>258876000</v>
      </c>
      <c r="BM612" s="309">
        <v>0.43018000000000001</v>
      </c>
      <c r="BN612" s="309">
        <v>0.2179391</v>
      </c>
      <c r="BO612" s="309">
        <v>0.19372320000000001</v>
      </c>
      <c r="BP612" s="309">
        <v>0.1549963</v>
      </c>
      <c r="BQ612" s="309">
        <v>4.792881E-6</v>
      </c>
      <c r="BR612" s="309">
        <v>3.1565569999999999E-3</v>
      </c>
      <c r="BS612" s="136">
        <v>13.3082071940104</v>
      </c>
      <c r="BT612" s="136">
        <v>7.5054372151692696</v>
      </c>
      <c r="BU612" s="136">
        <v>-1.22297477597992E-3</v>
      </c>
      <c r="BV612" s="136">
        <v>4.1420970228500702E-4</v>
      </c>
      <c r="BW612" s="136">
        <v>1.2918655993416901E-3</v>
      </c>
      <c r="BX612" s="136">
        <v>341.28925775401302</v>
      </c>
      <c r="BY612" s="136">
        <v>6292.0730452251801</v>
      </c>
      <c r="BZ612" s="136">
        <v>3.5012723717891499E-2</v>
      </c>
      <c r="CA612" s="136">
        <v>1.5077730938419E-4</v>
      </c>
      <c r="CB612" s="136">
        <v>9727.6997913597806</v>
      </c>
      <c r="CC612" s="136">
        <v>18521.3250606078</v>
      </c>
      <c r="CD612" s="136">
        <v>6171.8334075906796</v>
      </c>
      <c r="CE612" s="136">
        <v>0</v>
      </c>
      <c r="CF612" s="136">
        <v>21.421953999999999</v>
      </c>
      <c r="CG612" s="136">
        <v>43.618968000000002</v>
      </c>
      <c r="CH612" s="136">
        <v>25.5</v>
      </c>
      <c r="CI612" s="136">
        <v>26.454482758620699</v>
      </c>
      <c r="CJ612" s="136">
        <v>26.629916897506899</v>
      </c>
      <c r="CK612" s="136">
        <v>0.13320000000000001</v>
      </c>
      <c r="CL612" s="136">
        <v>18.982800000000001</v>
      </c>
      <c r="CM612" s="136">
        <v>42.721200000000003</v>
      </c>
      <c r="CN612" s="136">
        <v>0</v>
      </c>
      <c r="CO612" s="136">
        <v>21324.035834999999</v>
      </c>
      <c r="CP612" s="136">
        <v>67151.783171000003</v>
      </c>
      <c r="CQ612" s="136">
        <v>88</v>
      </c>
      <c r="CR612" s="136">
        <v>82.751724137931006</v>
      </c>
      <c r="CS612" s="136">
        <v>81.440443213296405</v>
      </c>
      <c r="CT612" s="136">
        <v>1005.4</v>
      </c>
      <c r="CU612" s="136">
        <v>1006.23793103448</v>
      </c>
      <c r="CV612" s="136">
        <v>1005.7587257617701</v>
      </c>
      <c r="CW612" s="136">
        <v>1.3</v>
      </c>
      <c r="CX612" s="136">
        <v>1.75931034482759</v>
      </c>
      <c r="CY612" s="136">
        <v>1.52853185595568</v>
      </c>
      <c r="CZ612" s="136">
        <v>167</v>
      </c>
      <c r="DA612" s="136">
        <v>163.234482758621</v>
      </c>
      <c r="DB612" s="136">
        <v>156.29085872576201</v>
      </c>
      <c r="DC612" s="136">
        <v>0</v>
      </c>
      <c r="DD612" s="136">
        <v>2459.7249999999999</v>
      </c>
      <c r="DE612" s="136">
        <v>6782.75</v>
      </c>
      <c r="DF612" s="136">
        <v>0</v>
      </c>
      <c r="DG612" s="136">
        <v>20150.724999999999</v>
      </c>
      <c r="DH612" s="136">
        <v>63299.474999999999</v>
      </c>
      <c r="DI612" s="136">
        <v>441.42500000000001</v>
      </c>
      <c r="DJ612" s="136">
        <v>65980.574999999997</v>
      </c>
      <c r="DK612" s="136">
        <v>163125.04999999999</v>
      </c>
      <c r="DL612" s="136">
        <v>416.9</v>
      </c>
      <c r="DM612" s="136">
        <v>61110.6</v>
      </c>
      <c r="DN612" s="136">
        <v>150854.27499999999</v>
      </c>
      <c r="DO612" s="136">
        <v>0</v>
      </c>
      <c r="DP612" s="136">
        <v>1351.3789999999999</v>
      </c>
      <c r="DQ612" s="136">
        <v>4057.953</v>
      </c>
      <c r="DR612" s="136">
        <v>0</v>
      </c>
      <c r="DS612" s="136">
        <v>42.631999999999998</v>
      </c>
      <c r="DT612" s="136">
        <v>125.798</v>
      </c>
      <c r="DU612" s="136">
        <v>0</v>
      </c>
      <c r="DV612" s="136">
        <v>218.45</v>
      </c>
      <c r="DW612" s="136">
        <v>654.15</v>
      </c>
      <c r="DX612" s="136">
        <v>0</v>
      </c>
      <c r="DY612" s="136">
        <v>676</v>
      </c>
      <c r="DZ612" s="136">
        <v>8118.05</v>
      </c>
      <c r="EA612" s="136">
        <v>0</v>
      </c>
      <c r="EB612" s="136">
        <v>9118.2250000000004</v>
      </c>
      <c r="EC612" s="136">
        <v>22249.7</v>
      </c>
    </row>
    <row r="613" spans="1:133" ht="20.25" customHeight="1">
      <c r="A613" s="17">
        <v>40671</v>
      </c>
      <c r="B613" s="18" t="s">
        <v>372</v>
      </c>
      <c r="C613" s="19">
        <v>2</v>
      </c>
      <c r="D613" s="31">
        <v>-3.3860679999999999</v>
      </c>
      <c r="E613" s="32">
        <v>-60.286572</v>
      </c>
      <c r="F613" s="11" t="s">
        <v>16</v>
      </c>
      <c r="G613" s="13">
        <v>7</v>
      </c>
      <c r="H613" s="11" t="s">
        <v>18</v>
      </c>
      <c r="I613" s="12" t="s">
        <v>715</v>
      </c>
      <c r="J613" s="12" t="s">
        <v>1931</v>
      </c>
      <c r="K613" s="16" t="s">
        <v>697</v>
      </c>
      <c r="L613" s="136">
        <v>0</v>
      </c>
      <c r="M613" s="20">
        <v>8.1999999999999993</v>
      </c>
      <c r="N613" s="20">
        <v>0.68</v>
      </c>
      <c r="O613" s="20">
        <v>27.77</v>
      </c>
      <c r="P613" s="20">
        <v>66</v>
      </c>
      <c r="Q613" s="20">
        <v>7.04</v>
      </c>
      <c r="R613" s="204">
        <v>20.925000000000001</v>
      </c>
      <c r="S613" s="204">
        <v>1.645</v>
      </c>
      <c r="T613" s="205" t="s">
        <v>15</v>
      </c>
      <c r="U613" s="205" t="s">
        <v>15</v>
      </c>
      <c r="V613" s="28" t="s">
        <v>15</v>
      </c>
      <c r="W613" s="20">
        <v>6.66</v>
      </c>
      <c r="X613" s="204">
        <v>19.8</v>
      </c>
      <c r="Y613" s="228">
        <v>7.58</v>
      </c>
      <c r="Z613" s="228">
        <v>29</v>
      </c>
      <c r="AA613" s="228">
        <v>19.8</v>
      </c>
      <c r="AB613" s="20">
        <v>7.14</v>
      </c>
      <c r="AC613" s="20">
        <v>38.1</v>
      </c>
      <c r="AD613" s="20">
        <v>0.03</v>
      </c>
      <c r="AE613" s="20">
        <v>0.36</v>
      </c>
      <c r="AF613" s="20">
        <v>3.83</v>
      </c>
      <c r="AG613" s="260" t="s">
        <v>1900</v>
      </c>
      <c r="AH613" s="20">
        <v>2.35</v>
      </c>
      <c r="AI613" s="204">
        <v>9</v>
      </c>
      <c r="AJ613" s="20">
        <v>1.29</v>
      </c>
      <c r="AK613" s="20">
        <v>1.64</v>
      </c>
      <c r="AL613" s="20">
        <v>0.96</v>
      </c>
      <c r="AM613" s="21" t="s">
        <v>15</v>
      </c>
      <c r="AN613" s="21" t="s">
        <v>15</v>
      </c>
      <c r="AO613" s="204" t="s">
        <v>15</v>
      </c>
      <c r="AP613" s="204" t="s">
        <v>15</v>
      </c>
      <c r="AQ613" s="204" t="s">
        <v>15</v>
      </c>
      <c r="AR613" s="261" t="str">
        <f t="shared" si="185"/>
        <v>NaN</v>
      </c>
      <c r="AS613" s="204" t="s">
        <v>15</v>
      </c>
      <c r="AT613" s="199" t="s">
        <v>15</v>
      </c>
      <c r="AU613" s="199" t="s">
        <v>15</v>
      </c>
      <c r="AV613" s="199" t="s">
        <v>15</v>
      </c>
      <c r="AW613" s="204" t="str">
        <f t="shared" si="186"/>
        <v>NaN</v>
      </c>
      <c r="AX613" s="20">
        <v>7.67</v>
      </c>
      <c r="AY613" s="20">
        <v>0.21</v>
      </c>
      <c r="AZ613" s="246">
        <f t="shared" si="181"/>
        <v>3.1731025037196145E-2</v>
      </c>
      <c r="BA613" s="20">
        <v>7.46</v>
      </c>
      <c r="BB613" s="248">
        <f t="shared" si="180"/>
        <v>2.0475867197875166</v>
      </c>
      <c r="BC613" s="20">
        <v>0.28000000000000003</v>
      </c>
      <c r="BD613" s="206">
        <f t="shared" si="188"/>
        <v>8.1544139834406643E-2</v>
      </c>
      <c r="BE613" s="20">
        <v>103.55</v>
      </c>
      <c r="BF613" s="206">
        <f t="shared" si="190"/>
        <v>31.261399052490081</v>
      </c>
      <c r="BG613" s="217" t="s">
        <v>15</v>
      </c>
      <c r="BH613" s="21" t="s">
        <v>15</v>
      </c>
      <c r="BI613" s="21" t="s">
        <v>15</v>
      </c>
      <c r="BJ613" s="309">
        <v>20.816479999999999</v>
      </c>
      <c r="BK613" s="309">
        <v>1413067000</v>
      </c>
      <c r="BL613" s="309">
        <v>258876000</v>
      </c>
      <c r="BM613" s="309">
        <v>0.43018000000000001</v>
      </c>
      <c r="BN613" s="309">
        <v>0.2179391</v>
      </c>
      <c r="BO613" s="309">
        <v>0.19372320000000001</v>
      </c>
      <c r="BP613" s="309">
        <v>0.1549963</v>
      </c>
      <c r="BQ613" s="309">
        <v>4.792881E-6</v>
      </c>
      <c r="BR613" s="309">
        <v>3.1565569999999999E-3</v>
      </c>
      <c r="BS613" s="136">
        <v>13.3082071940104</v>
      </c>
      <c r="BT613" s="136">
        <v>7.5054372151692696</v>
      </c>
      <c r="BU613" s="136">
        <v>-1.22297477597992E-3</v>
      </c>
      <c r="BV613" s="136">
        <v>4.1420970228500702E-4</v>
      </c>
      <c r="BW613" s="136">
        <v>1.2918655993416901E-3</v>
      </c>
      <c r="BX613" s="136">
        <v>341.28925775401302</v>
      </c>
      <c r="BY613" s="136">
        <v>6292.0730452251801</v>
      </c>
      <c r="BZ613" s="136">
        <v>3.5012723717891499E-2</v>
      </c>
      <c r="CA613" s="136">
        <v>1.5077730938419E-4</v>
      </c>
      <c r="CB613" s="136">
        <v>9727.6997913597806</v>
      </c>
      <c r="CC613" s="136">
        <v>18521.3250606078</v>
      </c>
      <c r="CD613" s="136">
        <v>6171.8334075906796</v>
      </c>
      <c r="CE613" s="136">
        <v>0</v>
      </c>
      <c r="CF613" s="136">
        <v>21.421953999999999</v>
      </c>
      <c r="CG613" s="136">
        <v>43.618968000000002</v>
      </c>
      <c r="CH613" s="136">
        <v>25.5</v>
      </c>
      <c r="CI613" s="136">
        <v>26.454482758620699</v>
      </c>
      <c r="CJ613" s="136">
        <v>26.629916897506899</v>
      </c>
      <c r="CK613" s="136">
        <v>0.13320000000000001</v>
      </c>
      <c r="CL613" s="136">
        <v>18.982800000000001</v>
      </c>
      <c r="CM613" s="136">
        <v>42.721200000000003</v>
      </c>
      <c r="CN613" s="136">
        <v>0</v>
      </c>
      <c r="CO613" s="136">
        <v>21324.035834999999</v>
      </c>
      <c r="CP613" s="136">
        <v>67151.783171000003</v>
      </c>
      <c r="CQ613" s="136">
        <v>88</v>
      </c>
      <c r="CR613" s="136">
        <v>82.751724137931006</v>
      </c>
      <c r="CS613" s="136">
        <v>81.440443213296405</v>
      </c>
      <c r="CT613" s="136">
        <v>1005.4</v>
      </c>
      <c r="CU613" s="136">
        <v>1006.23793103448</v>
      </c>
      <c r="CV613" s="136">
        <v>1005.7587257617701</v>
      </c>
      <c r="CW613" s="136">
        <v>1.3</v>
      </c>
      <c r="CX613" s="136">
        <v>1.75931034482759</v>
      </c>
      <c r="CY613" s="136">
        <v>1.52853185595568</v>
      </c>
      <c r="CZ613" s="136">
        <v>167</v>
      </c>
      <c r="DA613" s="136">
        <v>163.234482758621</v>
      </c>
      <c r="DB613" s="136">
        <v>156.29085872576201</v>
      </c>
      <c r="DC613" s="136">
        <v>0</v>
      </c>
      <c r="DD613" s="136">
        <v>2459.7249999999999</v>
      </c>
      <c r="DE613" s="136">
        <v>6782.75</v>
      </c>
      <c r="DF613" s="136">
        <v>0</v>
      </c>
      <c r="DG613" s="136">
        <v>20150.724999999999</v>
      </c>
      <c r="DH613" s="136">
        <v>63299.474999999999</v>
      </c>
      <c r="DI613" s="136">
        <v>441.42500000000001</v>
      </c>
      <c r="DJ613" s="136">
        <v>65980.574999999997</v>
      </c>
      <c r="DK613" s="136">
        <v>163125.04999999999</v>
      </c>
      <c r="DL613" s="136">
        <v>416.9</v>
      </c>
      <c r="DM613" s="136">
        <v>61110.6</v>
      </c>
      <c r="DN613" s="136">
        <v>150854.27499999999</v>
      </c>
      <c r="DO613" s="136">
        <v>0</v>
      </c>
      <c r="DP613" s="136">
        <v>1351.3789999999999</v>
      </c>
      <c r="DQ613" s="136">
        <v>4057.953</v>
      </c>
      <c r="DR613" s="136">
        <v>0</v>
      </c>
      <c r="DS613" s="136">
        <v>42.631999999999998</v>
      </c>
      <c r="DT613" s="136">
        <v>125.798</v>
      </c>
      <c r="DU613" s="136">
        <v>0</v>
      </c>
      <c r="DV613" s="136">
        <v>218.45</v>
      </c>
      <c r="DW613" s="136">
        <v>654.15</v>
      </c>
      <c r="DX613" s="136">
        <v>0</v>
      </c>
      <c r="DY613" s="136">
        <v>676</v>
      </c>
      <c r="DZ613" s="136">
        <v>8118.05</v>
      </c>
      <c r="EA613" s="136">
        <v>0</v>
      </c>
      <c r="EB613" s="136">
        <v>9118.2250000000004</v>
      </c>
      <c r="EC613" s="136">
        <v>22249.7</v>
      </c>
    </row>
    <row r="614" spans="1:133" ht="20.25" customHeight="1">
      <c r="A614" s="25">
        <v>40671</v>
      </c>
      <c r="B614" s="26" t="s">
        <v>271</v>
      </c>
      <c r="C614" s="27">
        <v>2</v>
      </c>
      <c r="D614" s="31">
        <v>-3.3636249999999999</v>
      </c>
      <c r="E614" s="47">
        <v>-60.297519999999999</v>
      </c>
      <c r="F614" s="11" t="s">
        <v>16</v>
      </c>
      <c r="G614" s="13">
        <v>10</v>
      </c>
      <c r="H614" s="11" t="s">
        <v>19</v>
      </c>
      <c r="I614" s="12" t="s">
        <v>718</v>
      </c>
      <c r="J614" s="12" t="s">
        <v>1931</v>
      </c>
      <c r="K614" s="24" t="s">
        <v>697</v>
      </c>
      <c r="L614" s="136">
        <v>0</v>
      </c>
      <c r="M614" s="28">
        <v>7.4</v>
      </c>
      <c r="N614" s="28">
        <v>0.9</v>
      </c>
      <c r="O614" s="28">
        <v>28.48</v>
      </c>
      <c r="P614" s="28">
        <v>68</v>
      </c>
      <c r="Q614" s="28">
        <v>1.93</v>
      </c>
      <c r="R614" s="205">
        <v>51.166666666666664</v>
      </c>
      <c r="S614" s="205">
        <v>3.973333333333334</v>
      </c>
      <c r="T614" s="205" t="s">
        <v>15</v>
      </c>
      <c r="U614" s="205" t="s">
        <v>15</v>
      </c>
      <c r="V614" s="28" t="s">
        <v>15</v>
      </c>
      <c r="W614" s="28">
        <v>7.1</v>
      </c>
      <c r="X614" s="205">
        <v>7.5806451600000004</v>
      </c>
      <c r="Y614" s="239">
        <v>8.1999999999999993</v>
      </c>
      <c r="Z614" s="239">
        <v>10.33</v>
      </c>
      <c r="AA614" s="239">
        <v>7.58</v>
      </c>
      <c r="AB614" s="28">
        <v>7.61</v>
      </c>
      <c r="AC614" s="28">
        <v>44.28</v>
      </c>
      <c r="AD614" s="28">
        <v>0.03</v>
      </c>
      <c r="AE614" s="178" t="s">
        <v>1900</v>
      </c>
      <c r="AF614" s="28">
        <v>1.44</v>
      </c>
      <c r="AG614" s="260" t="s">
        <v>1900</v>
      </c>
      <c r="AH614" s="28">
        <v>2.1800000000000002</v>
      </c>
      <c r="AI614" s="205">
        <v>9.1999999999999993</v>
      </c>
      <c r="AJ614" s="28">
        <v>1.19</v>
      </c>
      <c r="AK614" s="28">
        <v>1.74</v>
      </c>
      <c r="AL614" s="28">
        <v>0.96</v>
      </c>
      <c r="AM614" s="29" t="s">
        <v>15</v>
      </c>
      <c r="AN614" s="29" t="s">
        <v>15</v>
      </c>
      <c r="AO614" s="205">
        <v>6.6455788246307161</v>
      </c>
      <c r="AP614" s="205">
        <v>0.41391708522830473</v>
      </c>
      <c r="AQ614" s="217">
        <f t="shared" ref="AQ614:AQ615" si="192">AO614+AP614</f>
        <v>7.0594959098590211</v>
      </c>
      <c r="AR614" s="261">
        <f t="shared" si="185"/>
        <v>0.94136733124949556</v>
      </c>
      <c r="AS614" s="205">
        <v>3.52561096486615</v>
      </c>
      <c r="AT614" s="199" t="s">
        <v>15</v>
      </c>
      <c r="AU614" s="199" t="s">
        <v>15</v>
      </c>
      <c r="AV614" s="199" t="s">
        <v>15</v>
      </c>
      <c r="AW614" s="204" t="str">
        <f t="shared" si="186"/>
        <v>NaN</v>
      </c>
      <c r="AX614" s="28">
        <v>0.69</v>
      </c>
      <c r="AY614" s="28">
        <v>0.26</v>
      </c>
      <c r="AZ614" s="246">
        <f t="shared" si="181"/>
        <v>3.9286030998433336E-2</v>
      </c>
      <c r="BA614" s="28">
        <v>0.43</v>
      </c>
      <c r="BB614" s="248">
        <f t="shared" si="180"/>
        <v>0.11802443559096946</v>
      </c>
      <c r="BC614" s="28">
        <v>0.09</v>
      </c>
      <c r="BD614" s="206">
        <f t="shared" si="188"/>
        <v>2.621061637534499E-2</v>
      </c>
      <c r="BE614" s="28">
        <v>86.55</v>
      </c>
      <c r="BF614" s="206">
        <f t="shared" si="190"/>
        <v>26.129155847349271</v>
      </c>
      <c r="BG614" s="217" t="s">
        <v>15</v>
      </c>
      <c r="BH614" s="21" t="s">
        <v>15</v>
      </c>
      <c r="BI614" s="21" t="s">
        <v>15</v>
      </c>
      <c r="BJ614" s="309">
        <v>20.816479999999999</v>
      </c>
      <c r="BK614" s="309">
        <v>1413067000</v>
      </c>
      <c r="BL614" s="309">
        <v>258876000</v>
      </c>
      <c r="BM614" s="309">
        <v>0.43018000000000001</v>
      </c>
      <c r="BN614" s="309">
        <v>0.2179391</v>
      </c>
      <c r="BO614" s="309">
        <v>0.19372320000000001</v>
      </c>
      <c r="BP614" s="309">
        <v>0.1549963</v>
      </c>
      <c r="BQ614" s="309">
        <v>4.792881E-6</v>
      </c>
      <c r="BR614" s="309">
        <v>3.1565569999999999E-3</v>
      </c>
      <c r="BS614" s="136">
        <v>12.4514787197113</v>
      </c>
      <c r="BT614" s="136">
        <v>8.3621251583099401</v>
      </c>
      <c r="BU614" s="136">
        <v>-1.5494333929382299E-3</v>
      </c>
      <c r="BV614" s="136">
        <v>-1.1115784582216299E-4</v>
      </c>
      <c r="BW614" s="136">
        <v>1.5537308063358101E-3</v>
      </c>
      <c r="BX614" s="136">
        <v>4.1034243237940196</v>
      </c>
      <c r="BY614" s="136">
        <v>7415.8467425011604</v>
      </c>
      <c r="BZ614" s="136">
        <v>9.4962218651203807E-3</v>
      </c>
      <c r="CA614" s="136">
        <v>1.6758644199845699E-4</v>
      </c>
      <c r="CB614" s="136">
        <v>12577.0671794056</v>
      </c>
      <c r="CC614" s="136">
        <v>15821.2547071762</v>
      </c>
      <c r="CD614" s="136">
        <v>6657.0416790223198</v>
      </c>
      <c r="CE614" s="136">
        <v>0</v>
      </c>
      <c r="CF614" s="136">
        <v>21.421953999999999</v>
      </c>
      <c r="CG614" s="136">
        <v>43.618968000000002</v>
      </c>
      <c r="CH614" s="136">
        <v>24.9</v>
      </c>
      <c r="CI614" s="136">
        <v>26.442068965517201</v>
      </c>
      <c r="CJ614" s="136">
        <v>26.639335180055401</v>
      </c>
      <c r="CK614" s="136">
        <v>0.09</v>
      </c>
      <c r="CL614" s="136">
        <v>18.961200000000002</v>
      </c>
      <c r="CM614" s="136">
        <v>42.717599999999997</v>
      </c>
      <c r="CN614" s="136">
        <v>0.88361100000000004</v>
      </c>
      <c r="CO614" s="136">
        <v>21324.919446</v>
      </c>
      <c r="CP614" s="136">
        <v>67152.666782</v>
      </c>
      <c r="CQ614" s="136">
        <v>94</v>
      </c>
      <c r="CR614" s="136">
        <v>82.8</v>
      </c>
      <c r="CS614" s="136">
        <v>81.4376731301939</v>
      </c>
      <c r="CT614" s="136">
        <v>1006.4</v>
      </c>
      <c r="CU614" s="136">
        <v>1006.27586206897</v>
      </c>
      <c r="CV614" s="136">
        <v>1005.76343490305</v>
      </c>
      <c r="CW614" s="136">
        <v>0.6</v>
      </c>
      <c r="CX614" s="136">
        <v>1.7468965517241399</v>
      </c>
      <c r="CY614" s="136">
        <v>1.53240997229917</v>
      </c>
      <c r="CZ614" s="136">
        <v>3</v>
      </c>
      <c r="DA614" s="136">
        <v>162.344827586207</v>
      </c>
      <c r="DB614" s="136">
        <v>156.21883656509701</v>
      </c>
      <c r="DC614" s="136">
        <v>4.8</v>
      </c>
      <c r="DD614" s="136">
        <v>2464.5250000000001</v>
      </c>
      <c r="DE614" s="136">
        <v>6787.55</v>
      </c>
      <c r="DF614" s="136">
        <v>39.075000000000003</v>
      </c>
      <c r="DG614" s="136">
        <v>20189.8</v>
      </c>
      <c r="DH614" s="136">
        <v>63338.55</v>
      </c>
      <c r="DI614" s="136">
        <v>439.82499999999999</v>
      </c>
      <c r="DJ614" s="136">
        <v>65984.5</v>
      </c>
      <c r="DK614" s="136">
        <v>163145.5</v>
      </c>
      <c r="DL614" s="136">
        <v>410.55</v>
      </c>
      <c r="DM614" s="136">
        <v>61098.05</v>
      </c>
      <c r="DN614" s="136">
        <v>150865.20000000001</v>
      </c>
      <c r="DO614" s="136">
        <v>2.2530000000000001</v>
      </c>
      <c r="DP614" s="136">
        <v>1353.6320000000001</v>
      </c>
      <c r="DQ614" s="136">
        <v>4060.2060000000001</v>
      </c>
      <c r="DR614" s="136">
        <v>8.0000000000000002E-3</v>
      </c>
      <c r="DS614" s="136">
        <v>42.64</v>
      </c>
      <c r="DT614" s="136">
        <v>125.806</v>
      </c>
      <c r="DU614" s="136">
        <v>2.5000000000000001E-2</v>
      </c>
      <c r="DV614" s="136">
        <v>218.47499999999999</v>
      </c>
      <c r="DW614" s="136">
        <v>654.17499999999995</v>
      </c>
      <c r="DX614" s="136">
        <v>0.125</v>
      </c>
      <c r="DY614" s="136">
        <v>676.125</v>
      </c>
      <c r="DZ614" s="136">
        <v>8118.1750000000002</v>
      </c>
      <c r="EA614" s="136">
        <v>18.074999999999999</v>
      </c>
      <c r="EB614" s="136">
        <v>9136.2999999999993</v>
      </c>
      <c r="EC614" s="136">
        <v>22267.775000000001</v>
      </c>
    </row>
    <row r="615" spans="1:133" ht="20.25" customHeight="1">
      <c r="A615" s="17">
        <v>40671</v>
      </c>
      <c r="B615" s="18" t="s">
        <v>271</v>
      </c>
      <c r="C615" s="19">
        <v>2</v>
      </c>
      <c r="D615" s="31">
        <v>-3.3636249999999999</v>
      </c>
      <c r="E615" s="32">
        <v>-60.297519999999999</v>
      </c>
      <c r="F615" s="11" t="s">
        <v>16</v>
      </c>
      <c r="G615" s="13">
        <v>10</v>
      </c>
      <c r="H615" s="11" t="s">
        <v>19</v>
      </c>
      <c r="I615" s="12" t="s">
        <v>470</v>
      </c>
      <c r="J615" s="12" t="s">
        <v>1931</v>
      </c>
      <c r="K615" s="16" t="s">
        <v>697</v>
      </c>
      <c r="L615" s="136">
        <v>1</v>
      </c>
      <c r="M615" s="20">
        <v>7.4</v>
      </c>
      <c r="N615" s="20">
        <v>0.9</v>
      </c>
      <c r="O615" s="20">
        <v>30.3</v>
      </c>
      <c r="P615" s="20">
        <v>69</v>
      </c>
      <c r="Q615" s="20">
        <v>0.54</v>
      </c>
      <c r="R615" s="204">
        <v>84.64</v>
      </c>
      <c r="S615" s="204">
        <v>6.3620000000000001</v>
      </c>
      <c r="T615" s="205" t="s">
        <v>15</v>
      </c>
      <c r="U615" s="205" t="s">
        <v>15</v>
      </c>
      <c r="V615" s="28" t="s">
        <v>15</v>
      </c>
      <c r="W615" s="20">
        <v>7.36</v>
      </c>
      <c r="X615" s="204">
        <v>6</v>
      </c>
      <c r="Y615" s="228">
        <v>5.72</v>
      </c>
      <c r="Z615" s="228">
        <v>9.33</v>
      </c>
      <c r="AA615" s="228">
        <v>6</v>
      </c>
      <c r="AB615" s="20">
        <v>7.52</v>
      </c>
      <c r="AC615" s="20">
        <v>45.49</v>
      </c>
      <c r="AD615" s="20">
        <v>0.03</v>
      </c>
      <c r="AE615" s="178" t="s">
        <v>1900</v>
      </c>
      <c r="AF615" s="20">
        <v>1.79</v>
      </c>
      <c r="AG615" s="260" t="s">
        <v>1900</v>
      </c>
      <c r="AH615" s="20">
        <v>2.76</v>
      </c>
      <c r="AI615" s="204">
        <v>9.14</v>
      </c>
      <c r="AJ615" s="20">
        <v>1.38</v>
      </c>
      <c r="AK615" s="20">
        <v>2.36</v>
      </c>
      <c r="AL615" s="20">
        <v>1.19</v>
      </c>
      <c r="AM615" s="21" t="s">
        <v>15</v>
      </c>
      <c r="AN615" s="21" t="s">
        <v>15</v>
      </c>
      <c r="AO615" s="204">
        <v>6.3488128753319337</v>
      </c>
      <c r="AP615" s="204">
        <v>0.61175512099206697</v>
      </c>
      <c r="AQ615" s="217">
        <f t="shared" si="192"/>
        <v>6.9605679963240004</v>
      </c>
      <c r="AR615" s="261">
        <f t="shared" si="185"/>
        <v>0.9121113217606458</v>
      </c>
      <c r="AS615" s="204">
        <v>3.1058953738106574</v>
      </c>
      <c r="AT615" s="199" t="s">
        <v>15</v>
      </c>
      <c r="AU615" s="199" t="s">
        <v>15</v>
      </c>
      <c r="AV615" s="199" t="s">
        <v>15</v>
      </c>
      <c r="AW615" s="204" t="str">
        <f t="shared" si="186"/>
        <v>NaN</v>
      </c>
      <c r="AX615" s="20">
        <v>0.67</v>
      </c>
      <c r="AY615" s="20">
        <v>0.32</v>
      </c>
      <c r="AZ615" s="246">
        <f t="shared" si="181"/>
        <v>4.835203815191795E-2</v>
      </c>
      <c r="BA615" s="20">
        <v>0.35</v>
      </c>
      <c r="BB615" s="248">
        <f t="shared" si="180"/>
        <v>9.6066401062416998E-2</v>
      </c>
      <c r="BC615" s="20">
        <v>0.08</v>
      </c>
      <c r="BD615" s="206">
        <f t="shared" si="188"/>
        <v>2.3298325666973322E-2</v>
      </c>
      <c r="BE615" s="20">
        <v>102.25</v>
      </c>
      <c r="BF615" s="206">
        <f t="shared" si="190"/>
        <v>30.868933395626378</v>
      </c>
      <c r="BG615" s="217" t="s">
        <v>15</v>
      </c>
      <c r="BH615" s="21" t="s">
        <v>15</v>
      </c>
      <c r="BI615" s="21" t="s">
        <v>15</v>
      </c>
      <c r="BJ615" s="309">
        <v>20.816479999999999</v>
      </c>
      <c r="BK615" s="309">
        <v>1413067000</v>
      </c>
      <c r="BL615" s="309">
        <v>258876000</v>
      </c>
      <c r="BM615" s="309">
        <v>0.43018000000000001</v>
      </c>
      <c r="BN615" s="309">
        <v>0.2179391</v>
      </c>
      <c r="BO615" s="309">
        <v>0.19372320000000001</v>
      </c>
      <c r="BP615" s="309">
        <v>0.1549963</v>
      </c>
      <c r="BQ615" s="309">
        <v>4.792881E-6</v>
      </c>
      <c r="BR615" s="309">
        <v>3.1565569999999999E-3</v>
      </c>
      <c r="BS615" s="136">
        <v>12.4514787197113</v>
      </c>
      <c r="BT615" s="136">
        <v>8.3621251583099401</v>
      </c>
      <c r="BU615" s="136">
        <v>-1.5494333929382299E-3</v>
      </c>
      <c r="BV615" s="136">
        <v>-1.1115784582216299E-4</v>
      </c>
      <c r="BW615" s="136">
        <v>1.5537308063358101E-3</v>
      </c>
      <c r="BX615" s="136">
        <v>4.1034243237940196</v>
      </c>
      <c r="BY615" s="136">
        <v>7415.8467425011604</v>
      </c>
      <c r="BZ615" s="136">
        <v>9.4962218651203807E-3</v>
      </c>
      <c r="CA615" s="136">
        <v>1.6758644199845699E-4</v>
      </c>
      <c r="CB615" s="136">
        <v>12577.0671794056</v>
      </c>
      <c r="CC615" s="136">
        <v>15821.2547071762</v>
      </c>
      <c r="CD615" s="136">
        <v>6657.0416790223198</v>
      </c>
      <c r="CE615" s="136">
        <v>0</v>
      </c>
      <c r="CF615" s="136">
        <v>21.421953999999999</v>
      </c>
      <c r="CG615" s="136">
        <v>43.618968000000002</v>
      </c>
      <c r="CH615" s="136">
        <v>24.9</v>
      </c>
      <c r="CI615" s="136">
        <v>26.442068965517201</v>
      </c>
      <c r="CJ615" s="136">
        <v>26.639335180055401</v>
      </c>
      <c r="CK615" s="136">
        <v>0.09</v>
      </c>
      <c r="CL615" s="136">
        <v>18.961200000000002</v>
      </c>
      <c r="CM615" s="136">
        <v>42.717599999999997</v>
      </c>
      <c r="CN615" s="136">
        <v>0.88361100000000004</v>
      </c>
      <c r="CO615" s="136">
        <v>21324.919446</v>
      </c>
      <c r="CP615" s="136">
        <v>67152.666782</v>
      </c>
      <c r="CQ615" s="136">
        <v>94</v>
      </c>
      <c r="CR615" s="136">
        <v>82.8</v>
      </c>
      <c r="CS615" s="136">
        <v>81.4376731301939</v>
      </c>
      <c r="CT615" s="136">
        <v>1006.4</v>
      </c>
      <c r="CU615" s="136">
        <v>1006.27586206897</v>
      </c>
      <c r="CV615" s="136">
        <v>1005.76343490305</v>
      </c>
      <c r="CW615" s="136">
        <v>0.6</v>
      </c>
      <c r="CX615" s="136">
        <v>1.7468965517241399</v>
      </c>
      <c r="CY615" s="136">
        <v>1.53240997229917</v>
      </c>
      <c r="CZ615" s="136">
        <v>3</v>
      </c>
      <c r="DA615" s="136">
        <v>162.344827586207</v>
      </c>
      <c r="DB615" s="136">
        <v>156.21883656509701</v>
      </c>
      <c r="DC615" s="136">
        <v>4.8</v>
      </c>
      <c r="DD615" s="136">
        <v>2464.5250000000001</v>
      </c>
      <c r="DE615" s="136">
        <v>6787.55</v>
      </c>
      <c r="DF615" s="136">
        <v>39.075000000000003</v>
      </c>
      <c r="DG615" s="136">
        <v>20189.8</v>
      </c>
      <c r="DH615" s="136">
        <v>63338.55</v>
      </c>
      <c r="DI615" s="136">
        <v>439.82499999999999</v>
      </c>
      <c r="DJ615" s="136">
        <v>65984.5</v>
      </c>
      <c r="DK615" s="136">
        <v>163145.5</v>
      </c>
      <c r="DL615" s="136">
        <v>410.55</v>
      </c>
      <c r="DM615" s="136">
        <v>61098.05</v>
      </c>
      <c r="DN615" s="136">
        <v>150865.20000000001</v>
      </c>
      <c r="DO615" s="136">
        <v>2.2530000000000001</v>
      </c>
      <c r="DP615" s="136">
        <v>1353.6320000000001</v>
      </c>
      <c r="DQ615" s="136">
        <v>4060.2060000000001</v>
      </c>
      <c r="DR615" s="136">
        <v>8.0000000000000002E-3</v>
      </c>
      <c r="DS615" s="136">
        <v>42.64</v>
      </c>
      <c r="DT615" s="136">
        <v>125.806</v>
      </c>
      <c r="DU615" s="136">
        <v>2.5000000000000001E-2</v>
      </c>
      <c r="DV615" s="136">
        <v>218.47499999999999</v>
      </c>
      <c r="DW615" s="136">
        <v>654.17499999999995</v>
      </c>
      <c r="DX615" s="136">
        <v>0.125</v>
      </c>
      <c r="DY615" s="136">
        <v>676.125</v>
      </c>
      <c r="DZ615" s="136">
        <v>8118.1750000000002</v>
      </c>
      <c r="EA615" s="136">
        <v>18.074999999999999</v>
      </c>
      <c r="EB615" s="136">
        <v>9136.2999999999993</v>
      </c>
      <c r="EC615" s="136">
        <v>22267.775000000001</v>
      </c>
    </row>
    <row r="616" spans="1:133" ht="20.25" customHeight="1">
      <c r="A616" s="17">
        <v>40671</v>
      </c>
      <c r="B616" s="18" t="s">
        <v>271</v>
      </c>
      <c r="C616" s="19">
        <v>2</v>
      </c>
      <c r="D616" s="31">
        <v>-3.3636249999999999</v>
      </c>
      <c r="E616" s="32">
        <v>-60.297519999999999</v>
      </c>
      <c r="F616" s="11" t="s">
        <v>16</v>
      </c>
      <c r="G616" s="13">
        <v>10</v>
      </c>
      <c r="H616" s="11" t="s">
        <v>19</v>
      </c>
      <c r="I616" s="12" t="s">
        <v>719</v>
      </c>
      <c r="J616" s="12" t="s">
        <v>1931</v>
      </c>
      <c r="K616" s="16" t="s">
        <v>697</v>
      </c>
      <c r="L616" s="136">
        <v>0</v>
      </c>
      <c r="M616" s="20">
        <v>7.4</v>
      </c>
      <c r="N616" s="20">
        <v>0.9</v>
      </c>
      <c r="O616" s="20">
        <v>28.03</v>
      </c>
      <c r="P616" s="20">
        <v>69</v>
      </c>
      <c r="Q616" s="20">
        <v>6.41</v>
      </c>
      <c r="R616" s="204">
        <v>6.9000000000000012</v>
      </c>
      <c r="S616" s="204">
        <v>0.54333333333333333</v>
      </c>
      <c r="T616" s="205" t="s">
        <v>15</v>
      </c>
      <c r="U616" s="205" t="s">
        <v>15</v>
      </c>
      <c r="V616" s="28" t="s">
        <v>15</v>
      </c>
      <c r="W616" s="20">
        <v>6.59</v>
      </c>
      <c r="X616" s="204">
        <v>2.6</v>
      </c>
      <c r="Y616" s="228">
        <v>6.71</v>
      </c>
      <c r="Z616" s="228">
        <v>6</v>
      </c>
      <c r="AA616" s="228">
        <v>2.6</v>
      </c>
      <c r="AB616" s="20">
        <v>7.28</v>
      </c>
      <c r="AC616" s="20">
        <v>45.61</v>
      </c>
      <c r="AD616" s="20">
        <v>0.03</v>
      </c>
      <c r="AE616" s="178" t="s">
        <v>1900</v>
      </c>
      <c r="AF616" s="20">
        <v>1.37</v>
      </c>
      <c r="AG616" s="260" t="s">
        <v>1900</v>
      </c>
      <c r="AH616" s="20">
        <v>2.35</v>
      </c>
      <c r="AI616" s="204">
        <v>10</v>
      </c>
      <c r="AJ616" s="20">
        <v>1.5</v>
      </c>
      <c r="AK616" s="20">
        <v>1.89</v>
      </c>
      <c r="AL616" s="20">
        <v>0.99</v>
      </c>
      <c r="AM616" s="21" t="s">
        <v>15</v>
      </c>
      <c r="AN616" s="21" t="s">
        <v>15</v>
      </c>
      <c r="AO616" s="204" t="s">
        <v>15</v>
      </c>
      <c r="AP616" s="204" t="s">
        <v>15</v>
      </c>
      <c r="AQ616" s="204" t="s">
        <v>15</v>
      </c>
      <c r="AR616" s="261" t="str">
        <f t="shared" si="185"/>
        <v>NaN</v>
      </c>
      <c r="AS616" s="204" t="s">
        <v>15</v>
      </c>
      <c r="AT616" s="199" t="s">
        <v>15</v>
      </c>
      <c r="AU616" s="199" t="s">
        <v>15</v>
      </c>
      <c r="AV616" s="199" t="s">
        <v>15</v>
      </c>
      <c r="AW616" s="204" t="str">
        <f t="shared" si="186"/>
        <v>NaN</v>
      </c>
      <c r="AX616" s="20">
        <v>0.85</v>
      </c>
      <c r="AY616" s="20">
        <v>0.27</v>
      </c>
      <c r="AZ616" s="246">
        <f t="shared" si="181"/>
        <v>4.0797032190680774E-2</v>
      </c>
      <c r="BA616" s="20">
        <v>0.57999999999999996</v>
      </c>
      <c r="BB616" s="248">
        <f t="shared" si="180"/>
        <v>0.15919575033200531</v>
      </c>
      <c r="BC616" s="20">
        <v>0.21</v>
      </c>
      <c r="BD616" s="206">
        <f t="shared" si="188"/>
        <v>6.1158104875804968E-2</v>
      </c>
      <c r="BE616" s="20">
        <v>74.599999999999994</v>
      </c>
      <c r="BF616" s="206">
        <f t="shared" si="190"/>
        <v>22.521490770794397</v>
      </c>
      <c r="BG616" s="217" t="s">
        <v>15</v>
      </c>
      <c r="BH616" s="21" t="s">
        <v>15</v>
      </c>
      <c r="BI616" s="21" t="s">
        <v>15</v>
      </c>
      <c r="BJ616" s="309">
        <v>20.816479999999999</v>
      </c>
      <c r="BK616" s="309">
        <v>1413067000</v>
      </c>
      <c r="BL616" s="309">
        <v>258876000</v>
      </c>
      <c r="BM616" s="309">
        <v>0.43018000000000001</v>
      </c>
      <c r="BN616" s="309">
        <v>0.2179391</v>
      </c>
      <c r="BO616" s="309">
        <v>0.19372320000000001</v>
      </c>
      <c r="BP616" s="309">
        <v>0.1549963</v>
      </c>
      <c r="BQ616" s="309">
        <v>4.792881E-6</v>
      </c>
      <c r="BR616" s="309">
        <v>3.1565569999999999E-3</v>
      </c>
      <c r="BS616" s="136">
        <v>12.4514787197113</v>
      </c>
      <c r="BT616" s="136">
        <v>8.3621251583099401</v>
      </c>
      <c r="BU616" s="136">
        <v>-1.5494333929382299E-3</v>
      </c>
      <c r="BV616" s="136">
        <v>-1.1115784582216299E-4</v>
      </c>
      <c r="BW616" s="136">
        <v>1.5537308063358101E-3</v>
      </c>
      <c r="BX616" s="136">
        <v>4.1034243237940196</v>
      </c>
      <c r="BY616" s="136">
        <v>7415.8467425011604</v>
      </c>
      <c r="BZ616" s="136">
        <v>9.4962218651203807E-3</v>
      </c>
      <c r="CA616" s="136">
        <v>1.6758644199845699E-4</v>
      </c>
      <c r="CB616" s="136">
        <v>12577.0671794056</v>
      </c>
      <c r="CC616" s="136">
        <v>15821.2547071762</v>
      </c>
      <c r="CD616" s="136">
        <v>6657.0416790223198</v>
      </c>
      <c r="CE616" s="136">
        <v>0</v>
      </c>
      <c r="CF616" s="136">
        <v>21.421953999999999</v>
      </c>
      <c r="CG616" s="136">
        <v>43.618968000000002</v>
      </c>
      <c r="CH616" s="136">
        <v>24.9</v>
      </c>
      <c r="CI616" s="136">
        <v>26.442068965517201</v>
      </c>
      <c r="CJ616" s="136">
        <v>26.639335180055401</v>
      </c>
      <c r="CK616" s="136">
        <v>0.09</v>
      </c>
      <c r="CL616" s="136">
        <v>18.961200000000002</v>
      </c>
      <c r="CM616" s="136">
        <v>42.717599999999997</v>
      </c>
      <c r="CN616" s="136">
        <v>0.88361100000000004</v>
      </c>
      <c r="CO616" s="136">
        <v>21324.919446</v>
      </c>
      <c r="CP616" s="136">
        <v>67152.666782</v>
      </c>
      <c r="CQ616" s="136">
        <v>94</v>
      </c>
      <c r="CR616" s="136">
        <v>82.8</v>
      </c>
      <c r="CS616" s="136">
        <v>81.4376731301939</v>
      </c>
      <c r="CT616" s="136">
        <v>1006.4</v>
      </c>
      <c r="CU616" s="136">
        <v>1006.27586206897</v>
      </c>
      <c r="CV616" s="136">
        <v>1005.76343490305</v>
      </c>
      <c r="CW616" s="136">
        <v>0.6</v>
      </c>
      <c r="CX616" s="136">
        <v>1.7468965517241399</v>
      </c>
      <c r="CY616" s="136">
        <v>1.53240997229917</v>
      </c>
      <c r="CZ616" s="136">
        <v>3</v>
      </c>
      <c r="DA616" s="136">
        <v>162.344827586207</v>
      </c>
      <c r="DB616" s="136">
        <v>156.21883656509701</v>
      </c>
      <c r="DC616" s="136">
        <v>4.8</v>
      </c>
      <c r="DD616" s="136">
        <v>2464.5250000000001</v>
      </c>
      <c r="DE616" s="136">
        <v>6787.55</v>
      </c>
      <c r="DF616" s="136">
        <v>39.075000000000003</v>
      </c>
      <c r="DG616" s="136">
        <v>20189.8</v>
      </c>
      <c r="DH616" s="136">
        <v>63338.55</v>
      </c>
      <c r="DI616" s="136">
        <v>439.82499999999999</v>
      </c>
      <c r="DJ616" s="136">
        <v>65984.5</v>
      </c>
      <c r="DK616" s="136">
        <v>163145.5</v>
      </c>
      <c r="DL616" s="136">
        <v>410.55</v>
      </c>
      <c r="DM616" s="136">
        <v>61098.05</v>
      </c>
      <c r="DN616" s="136">
        <v>150865.20000000001</v>
      </c>
      <c r="DO616" s="136">
        <v>2.2530000000000001</v>
      </c>
      <c r="DP616" s="136">
        <v>1353.6320000000001</v>
      </c>
      <c r="DQ616" s="136">
        <v>4060.2060000000001</v>
      </c>
      <c r="DR616" s="136">
        <v>8.0000000000000002E-3</v>
      </c>
      <c r="DS616" s="136">
        <v>42.64</v>
      </c>
      <c r="DT616" s="136">
        <v>125.806</v>
      </c>
      <c r="DU616" s="136">
        <v>2.5000000000000001E-2</v>
      </c>
      <c r="DV616" s="136">
        <v>218.47499999999999</v>
      </c>
      <c r="DW616" s="136">
        <v>654.17499999999995</v>
      </c>
      <c r="DX616" s="136">
        <v>0.125</v>
      </c>
      <c r="DY616" s="136">
        <v>676.125</v>
      </c>
      <c r="DZ616" s="136">
        <v>8118.1750000000002</v>
      </c>
      <c r="EA616" s="136">
        <v>18.074999999999999</v>
      </c>
      <c r="EB616" s="136">
        <v>9136.2999999999993</v>
      </c>
      <c r="EC616" s="136">
        <v>22267.775000000001</v>
      </c>
    </row>
    <row r="617" spans="1:133" ht="20.25" customHeight="1">
      <c r="A617" s="17">
        <v>40671</v>
      </c>
      <c r="B617" s="18" t="s">
        <v>723</v>
      </c>
      <c r="C617" s="19">
        <v>1</v>
      </c>
      <c r="D617" s="14">
        <v>-3.37134</v>
      </c>
      <c r="E617" s="15">
        <v>-60.213880000000003</v>
      </c>
      <c r="F617" s="11" t="s">
        <v>29</v>
      </c>
      <c r="G617" s="13">
        <v>18</v>
      </c>
      <c r="H617" s="11" t="s">
        <v>30</v>
      </c>
      <c r="I617" s="12" t="s">
        <v>30</v>
      </c>
      <c r="J617" s="12" t="s">
        <v>1931</v>
      </c>
      <c r="K617" s="16" t="s">
        <v>697</v>
      </c>
      <c r="L617" s="136">
        <v>1</v>
      </c>
      <c r="M617" s="21" t="s">
        <v>15</v>
      </c>
      <c r="N617" s="21" t="s">
        <v>15</v>
      </c>
      <c r="O617" s="20">
        <v>28.57</v>
      </c>
      <c r="P617" s="20">
        <v>67</v>
      </c>
      <c r="Q617" s="20">
        <v>0.37</v>
      </c>
      <c r="R617" s="204">
        <v>39.300000000000004</v>
      </c>
      <c r="S617" s="204">
        <v>3.0460000000000003</v>
      </c>
      <c r="T617" s="205" t="s">
        <v>15</v>
      </c>
      <c r="U617" s="205" t="s">
        <v>15</v>
      </c>
      <c r="V617" s="28" t="s">
        <v>15</v>
      </c>
      <c r="W617" s="20">
        <v>6.24</v>
      </c>
      <c r="X617" s="204">
        <v>21.454545499999998</v>
      </c>
      <c r="Y617" s="228">
        <v>9.92</v>
      </c>
      <c r="Z617" s="228">
        <v>29.6</v>
      </c>
      <c r="AA617" s="228">
        <v>21.45</v>
      </c>
      <c r="AB617" s="20">
        <v>7.34</v>
      </c>
      <c r="AC617" s="20">
        <v>43.85</v>
      </c>
      <c r="AD617" s="20">
        <v>0.03</v>
      </c>
      <c r="AE617" s="20">
        <v>0.27</v>
      </c>
      <c r="AF617" s="20">
        <v>1.36</v>
      </c>
      <c r="AG617" s="260" t="s">
        <v>1900</v>
      </c>
      <c r="AH617" s="20">
        <v>2.69</v>
      </c>
      <c r="AI617" s="204">
        <v>9.17</v>
      </c>
      <c r="AJ617" s="20">
        <v>1.26</v>
      </c>
      <c r="AK617" s="20">
        <v>2.02</v>
      </c>
      <c r="AL617" s="20">
        <v>1.0900000000000001</v>
      </c>
      <c r="AM617" s="21" t="s">
        <v>15</v>
      </c>
      <c r="AN617" s="21" t="s">
        <v>15</v>
      </c>
      <c r="AO617" s="204">
        <v>2.4844256055463001</v>
      </c>
      <c r="AP617" s="204">
        <v>0.56651124787371376</v>
      </c>
      <c r="AQ617" s="217">
        <f t="shared" ref="AQ617:AQ618" si="193">AO617+AP617</f>
        <v>3.0509368534200139</v>
      </c>
      <c r="AR617" s="261">
        <f t="shared" si="185"/>
        <v>0.81431564300038828</v>
      </c>
      <c r="AS617" s="204">
        <v>5.5962078807399049E-2</v>
      </c>
      <c r="AT617" s="199" t="s">
        <v>15</v>
      </c>
      <c r="AU617" s="199" t="s">
        <v>15</v>
      </c>
      <c r="AV617" s="199" t="s">
        <v>15</v>
      </c>
      <c r="AW617" s="204" t="str">
        <f t="shared" si="186"/>
        <v>NaN</v>
      </c>
      <c r="AX617" s="20">
        <v>3.62</v>
      </c>
      <c r="AY617" s="20">
        <v>0.19</v>
      </c>
      <c r="AZ617" s="246">
        <f t="shared" si="181"/>
        <v>2.8709022652701283E-2</v>
      </c>
      <c r="BA617" s="20">
        <v>3.43</v>
      </c>
      <c r="BB617" s="248">
        <f t="shared" si="180"/>
        <v>0.9414507304116867</v>
      </c>
      <c r="BC617" s="20">
        <v>0.16</v>
      </c>
      <c r="BD617" s="206">
        <f t="shared" si="188"/>
        <v>4.6596651333946644E-2</v>
      </c>
      <c r="BE617" s="20">
        <v>74.400000000000006</v>
      </c>
      <c r="BF617" s="206">
        <f t="shared" si="190"/>
        <v>22.461111438969219</v>
      </c>
      <c r="BG617" s="217" t="s">
        <v>15</v>
      </c>
      <c r="BH617" s="21" t="s">
        <v>15</v>
      </c>
      <c r="BI617" s="21" t="s">
        <v>15</v>
      </c>
      <c r="BJ617" s="309">
        <v>20.816479999999999</v>
      </c>
      <c r="BK617" s="309">
        <v>1413067000</v>
      </c>
      <c r="BL617" s="309">
        <v>258876000</v>
      </c>
      <c r="BM617" s="309">
        <v>0.43018000000000001</v>
      </c>
      <c r="BN617" s="309">
        <v>0.2179391</v>
      </c>
      <c r="BO617" s="309">
        <v>0.19372320000000001</v>
      </c>
      <c r="BP617" s="309">
        <v>0.1549963</v>
      </c>
      <c r="BQ617" s="309">
        <v>4.792881E-6</v>
      </c>
      <c r="BR617" s="309">
        <v>3.1565569999999999E-3</v>
      </c>
      <c r="BS617" s="136">
        <v>11.914011160532599</v>
      </c>
      <c r="BT617" s="136">
        <v>8.8974922498067208</v>
      </c>
      <c r="BU617" s="136">
        <v>2.45659062638879E-2</v>
      </c>
      <c r="BV617" s="136">
        <v>3.58951510861516E-2</v>
      </c>
      <c r="BW617" s="136">
        <v>4.9017452169209698E-2</v>
      </c>
      <c r="BX617" s="136">
        <v>55.613060656556897</v>
      </c>
      <c r="BY617" s="136">
        <v>1431.8285238138999</v>
      </c>
      <c r="BZ617" s="136">
        <v>3.45006527075735E-2</v>
      </c>
      <c r="CA617" s="136">
        <v>4.2449237242740004E-3</v>
      </c>
      <c r="CB617" s="136">
        <v>323913.09296612098</v>
      </c>
      <c r="CC617" s="136">
        <v>277.85848066636999</v>
      </c>
      <c r="CD617" s="136">
        <v>227.96084381091299</v>
      </c>
      <c r="CE617" s="136">
        <v>0</v>
      </c>
      <c r="CF617" s="136">
        <v>21.421953999999999</v>
      </c>
      <c r="CG617" s="136">
        <v>43.618968000000002</v>
      </c>
      <c r="CH617" s="136">
        <v>31.7</v>
      </c>
      <c r="CI617" s="136">
        <v>26.458620689655199</v>
      </c>
      <c r="CJ617" s="136">
        <v>26.7157894736842</v>
      </c>
      <c r="CK617" s="136">
        <v>4.3200000000000002E-2</v>
      </c>
      <c r="CL617" s="136">
        <v>18.730799999999999</v>
      </c>
      <c r="CM617" s="136">
        <v>42.2712</v>
      </c>
      <c r="CN617" s="136">
        <v>533.89750000000004</v>
      </c>
      <c r="CO617" s="136">
        <v>21630.310556</v>
      </c>
      <c r="CP617" s="136">
        <v>66889.573841000005</v>
      </c>
      <c r="CQ617" s="136">
        <v>59</v>
      </c>
      <c r="CR617" s="136">
        <v>82.731034482758602</v>
      </c>
      <c r="CS617" s="136">
        <v>81.210526315789494</v>
      </c>
      <c r="CT617" s="136">
        <v>1002.1</v>
      </c>
      <c r="CU617" s="136">
        <v>1006.30620689655</v>
      </c>
      <c r="CV617" s="136">
        <v>1005.73822714681</v>
      </c>
      <c r="CW617" s="136">
        <v>2.2999999999999998</v>
      </c>
      <c r="CX617" s="136">
        <v>1.6703448275862101</v>
      </c>
      <c r="CY617" s="136">
        <v>1.5457063711911401</v>
      </c>
      <c r="CZ617" s="136">
        <v>140</v>
      </c>
      <c r="DA617" s="136">
        <v>164.44137931034501</v>
      </c>
      <c r="DB617" s="136">
        <v>155.96675900277</v>
      </c>
      <c r="DC617" s="136">
        <v>31</v>
      </c>
      <c r="DD617" s="136">
        <v>2492.4</v>
      </c>
      <c r="DE617" s="136">
        <v>6775.9</v>
      </c>
      <c r="DF617" s="136">
        <v>255</v>
      </c>
      <c r="DG617" s="136">
        <v>20843.650000000001</v>
      </c>
      <c r="DH617" s="136">
        <v>62844.55</v>
      </c>
      <c r="DI617" s="136">
        <v>469.125</v>
      </c>
      <c r="DJ617" s="136">
        <v>66046.399999999994</v>
      </c>
      <c r="DK617" s="136">
        <v>163160.125</v>
      </c>
      <c r="DL617" s="136">
        <v>435.22500000000002</v>
      </c>
      <c r="DM617" s="136">
        <v>61117.8</v>
      </c>
      <c r="DN617" s="136">
        <v>150941.47500000001</v>
      </c>
      <c r="DO617" s="136">
        <v>17.657</v>
      </c>
      <c r="DP617" s="136">
        <v>1391.6569999999999</v>
      </c>
      <c r="DQ617" s="136">
        <v>4038.1379999999999</v>
      </c>
      <c r="DR617" s="136">
        <v>0.41</v>
      </c>
      <c r="DS617" s="136">
        <v>43.536999999999999</v>
      </c>
      <c r="DT617" s="136">
        <v>125.22</v>
      </c>
      <c r="DU617" s="136">
        <v>2.0750000000000002</v>
      </c>
      <c r="DV617" s="136">
        <v>223.6</v>
      </c>
      <c r="DW617" s="136">
        <v>650.79999999999905</v>
      </c>
      <c r="DX617" s="136">
        <v>10.65</v>
      </c>
      <c r="DY617" s="136">
        <v>1021.425</v>
      </c>
      <c r="DZ617" s="136">
        <v>7760</v>
      </c>
      <c r="EA617" s="136">
        <v>115.55</v>
      </c>
      <c r="EB617" s="136">
        <v>9101.35</v>
      </c>
      <c r="EC617" s="136">
        <v>22400.1</v>
      </c>
    </row>
    <row r="618" spans="1:133" ht="20.25" customHeight="1">
      <c r="A618" s="17">
        <v>40671</v>
      </c>
      <c r="B618" s="18" t="s">
        <v>448</v>
      </c>
      <c r="C618" s="19">
        <v>2</v>
      </c>
      <c r="D618" s="14">
        <v>-3.3632300000000002</v>
      </c>
      <c r="E618" s="15">
        <v>-60.328620000000001</v>
      </c>
      <c r="F618" s="11" t="s">
        <v>16</v>
      </c>
      <c r="G618" s="13">
        <v>9</v>
      </c>
      <c r="H618" s="11" t="s">
        <v>86</v>
      </c>
      <c r="I618" s="12" t="s">
        <v>716</v>
      </c>
      <c r="J618" s="12" t="s">
        <v>1931</v>
      </c>
      <c r="K618" s="16" t="s">
        <v>697</v>
      </c>
      <c r="L618" s="136">
        <v>0</v>
      </c>
      <c r="M618" s="20">
        <v>8.6</v>
      </c>
      <c r="N618" s="20">
        <v>0.96</v>
      </c>
      <c r="O618" s="20">
        <v>29.02</v>
      </c>
      <c r="P618" s="20">
        <v>70</v>
      </c>
      <c r="Q618" s="20">
        <v>2</v>
      </c>
      <c r="R618" s="204">
        <v>53.9</v>
      </c>
      <c r="S618" s="204">
        <v>4.1460000000000008</v>
      </c>
      <c r="T618" s="205" t="s">
        <v>15</v>
      </c>
      <c r="U618" s="205" t="s">
        <v>15</v>
      </c>
      <c r="V618" s="28" t="s">
        <v>15</v>
      </c>
      <c r="W618" s="20">
        <v>6.89</v>
      </c>
      <c r="X618" s="204">
        <v>4.4000000000000004</v>
      </c>
      <c r="Y618" s="228">
        <v>5.72</v>
      </c>
      <c r="Z618" s="228">
        <v>15.67</v>
      </c>
      <c r="AA618" s="228">
        <v>4.4000000000000004</v>
      </c>
      <c r="AB618" s="20">
        <v>7.39</v>
      </c>
      <c r="AC618" s="20">
        <v>38.659999999999997</v>
      </c>
      <c r="AD618" s="20">
        <v>0.03</v>
      </c>
      <c r="AE618" s="178" t="s">
        <v>1900</v>
      </c>
      <c r="AF618" s="20">
        <v>6.7</v>
      </c>
      <c r="AG618" s="260" t="s">
        <v>1900</v>
      </c>
      <c r="AH618" s="20">
        <v>2.74</v>
      </c>
      <c r="AI618" s="204">
        <v>14.68</v>
      </c>
      <c r="AJ618" s="20">
        <v>2.04</v>
      </c>
      <c r="AK618" s="20">
        <v>2.46</v>
      </c>
      <c r="AL618" s="20">
        <v>1.24</v>
      </c>
      <c r="AM618" s="21" t="s">
        <v>15</v>
      </c>
      <c r="AN618" s="21" t="s">
        <v>15</v>
      </c>
      <c r="AO618" s="204">
        <v>7.8029660268959624</v>
      </c>
      <c r="AP618" s="204">
        <v>0.42387926267629178</v>
      </c>
      <c r="AQ618" s="217">
        <f t="shared" si="193"/>
        <v>8.226845289572255</v>
      </c>
      <c r="AR618" s="261">
        <f t="shared" si="185"/>
        <v>0.94847608679191153</v>
      </c>
      <c r="AS618" s="204">
        <v>0.86741222151468933</v>
      </c>
      <c r="AT618" s="199" t="s">
        <v>15</v>
      </c>
      <c r="AU618" s="199" t="s">
        <v>15</v>
      </c>
      <c r="AV618" s="199" t="s">
        <v>15</v>
      </c>
      <c r="AW618" s="204" t="str">
        <f t="shared" si="186"/>
        <v>NaN</v>
      </c>
      <c r="AX618" s="20">
        <v>0.44</v>
      </c>
      <c r="AY618" s="20">
        <v>0.12</v>
      </c>
      <c r="AZ618" s="246">
        <f t="shared" si="181"/>
        <v>1.8132014306969226E-2</v>
      </c>
      <c r="BA618" s="20">
        <v>0.32</v>
      </c>
      <c r="BB618" s="248">
        <f t="shared" si="180"/>
        <v>8.783213811420984E-2</v>
      </c>
      <c r="BC618" s="167" t="s">
        <v>1895</v>
      </c>
      <c r="BD618" s="238" t="s">
        <v>1907</v>
      </c>
      <c r="BE618" s="20">
        <v>101.4</v>
      </c>
      <c r="BF618" s="206">
        <f t="shared" si="190"/>
        <v>30.612321235369336</v>
      </c>
      <c r="BG618" s="217" t="s">
        <v>15</v>
      </c>
      <c r="BH618" s="21" t="s">
        <v>15</v>
      </c>
      <c r="BI618" s="21" t="s">
        <v>15</v>
      </c>
      <c r="BJ618" s="309">
        <v>20.816479999999999</v>
      </c>
      <c r="BK618" s="309">
        <v>1413067000</v>
      </c>
      <c r="BL618" s="309">
        <v>258876000</v>
      </c>
      <c r="BM618" s="309">
        <v>0.43018000000000001</v>
      </c>
      <c r="BN618" s="309">
        <v>0.2179391</v>
      </c>
      <c r="BO618" s="309">
        <v>0.19372320000000001</v>
      </c>
      <c r="BP618" s="309">
        <v>0.1549963</v>
      </c>
      <c r="BQ618" s="309">
        <v>4.792881E-6</v>
      </c>
      <c r="BR618" s="309">
        <v>3.1565569999999999E-3</v>
      </c>
      <c r="BS618" s="136">
        <v>12.444878578186</v>
      </c>
      <c r="BT618" s="136">
        <v>8.3681071599324603</v>
      </c>
      <c r="BU618" s="136">
        <v>-1.07604222527395E-3</v>
      </c>
      <c r="BV618" s="136">
        <v>-5.4432880521441496E-4</v>
      </c>
      <c r="BW618" s="136">
        <v>1.2088478154813199E-3</v>
      </c>
      <c r="BX618" s="136">
        <v>26.833112109857598</v>
      </c>
      <c r="BY618" s="136">
        <v>4153.2896967556899</v>
      </c>
      <c r="BZ618" s="136">
        <v>2.43956031940799E-2</v>
      </c>
      <c r="CA618" s="136">
        <v>1.3444264042223499E-4</v>
      </c>
      <c r="CB618" s="136">
        <v>10075.0871278627</v>
      </c>
      <c r="CC618" s="136">
        <v>14354.7746939803</v>
      </c>
      <c r="CD618" s="136">
        <v>5910.6403586924598</v>
      </c>
      <c r="CE618" s="136">
        <v>0</v>
      </c>
      <c r="CF618" s="136">
        <v>21.421953999999999</v>
      </c>
      <c r="CG618" s="136">
        <v>43.618968000000002</v>
      </c>
      <c r="CH618" s="136">
        <v>26.5</v>
      </c>
      <c r="CI618" s="136">
        <v>26.447586206896599</v>
      </c>
      <c r="CJ618" s="136">
        <v>26.649307479224401</v>
      </c>
      <c r="CK618" s="136">
        <v>9.3600000000000003E-2</v>
      </c>
      <c r="CL618" s="136">
        <v>18.939599999999999</v>
      </c>
      <c r="CM618" s="136">
        <v>42.703200000000002</v>
      </c>
      <c r="CN618" s="136">
        <v>101.610833</v>
      </c>
      <c r="CO618" s="136">
        <v>21426.509168</v>
      </c>
      <c r="CP618" s="136">
        <v>67254.06551</v>
      </c>
      <c r="CQ618" s="136">
        <v>86</v>
      </c>
      <c r="CR618" s="136">
        <v>82.7655172413793</v>
      </c>
      <c r="CS618" s="136">
        <v>81.415512465373993</v>
      </c>
      <c r="CT618" s="136">
        <v>1006.7</v>
      </c>
      <c r="CU618" s="136">
        <v>1006.29310344828</v>
      </c>
      <c r="CV618" s="136">
        <v>1005.76592797784</v>
      </c>
      <c r="CW618" s="136">
        <v>1.1000000000000001</v>
      </c>
      <c r="CX618" s="136">
        <v>1.74344827586207</v>
      </c>
      <c r="CY618" s="136">
        <v>1.53545706371191</v>
      </c>
      <c r="CZ618" s="136">
        <v>55</v>
      </c>
      <c r="DA618" s="136">
        <v>162.172413793103</v>
      </c>
      <c r="DB618" s="136">
        <v>156.20498614958399</v>
      </c>
      <c r="DC618" s="136">
        <v>10.35</v>
      </c>
      <c r="DD618" s="136">
        <v>2468.4499999999998</v>
      </c>
      <c r="DE618" s="136">
        <v>6792.6750000000002</v>
      </c>
      <c r="DF618" s="136">
        <v>188.02500000000001</v>
      </c>
      <c r="DG618" s="136">
        <v>20329.05</v>
      </c>
      <c r="DH618" s="136">
        <v>63484.625</v>
      </c>
      <c r="DI618" s="136">
        <v>443.15</v>
      </c>
      <c r="DJ618" s="136">
        <v>65994.375</v>
      </c>
      <c r="DK618" s="136">
        <v>163155.70000000001</v>
      </c>
      <c r="DL618" s="136">
        <v>409.1</v>
      </c>
      <c r="DM618" s="136">
        <v>61094.85</v>
      </c>
      <c r="DN618" s="136">
        <v>150866.77499999999</v>
      </c>
      <c r="DO618" s="136">
        <v>11.125</v>
      </c>
      <c r="DP618" s="136">
        <v>1362.02</v>
      </c>
      <c r="DQ618" s="136">
        <v>4068.9290000000001</v>
      </c>
      <c r="DR618" s="136">
        <v>0.14499999999999999</v>
      </c>
      <c r="DS618" s="136">
        <v>42.774999999999999</v>
      </c>
      <c r="DT618" s="136">
        <v>125.943</v>
      </c>
      <c r="DU618" s="136">
        <v>0.72499999999999998</v>
      </c>
      <c r="DV618" s="136">
        <v>219.15</v>
      </c>
      <c r="DW618" s="136">
        <v>654.875</v>
      </c>
      <c r="DX618" s="136">
        <v>12.675000000000001</v>
      </c>
      <c r="DY618" s="136">
        <v>687.47500000000002</v>
      </c>
      <c r="DZ618" s="136">
        <v>8130.35</v>
      </c>
      <c r="EA618" s="136">
        <v>77.775000000000006</v>
      </c>
      <c r="EB618" s="136">
        <v>9192.7000000000007</v>
      </c>
      <c r="EC618" s="136">
        <v>22326.6</v>
      </c>
    </row>
    <row r="619" spans="1:133" ht="20.25" customHeight="1">
      <c r="A619" s="25">
        <v>40671</v>
      </c>
      <c r="B619" s="26" t="s">
        <v>448</v>
      </c>
      <c r="C619" s="27">
        <v>2</v>
      </c>
      <c r="D619" s="14">
        <v>-3.3632300000000002</v>
      </c>
      <c r="E619" s="23">
        <v>-60.328620000000001</v>
      </c>
      <c r="F619" s="11" t="s">
        <v>16</v>
      </c>
      <c r="G619" s="13">
        <v>9</v>
      </c>
      <c r="H619" s="11" t="s">
        <v>86</v>
      </c>
      <c r="I619" s="12" t="s">
        <v>529</v>
      </c>
      <c r="J619" s="12" t="s">
        <v>1931</v>
      </c>
      <c r="K619" s="24" t="s">
        <v>697</v>
      </c>
      <c r="L619" s="136">
        <v>1</v>
      </c>
      <c r="M619" s="28">
        <v>8.6</v>
      </c>
      <c r="N619" s="28">
        <v>0.96</v>
      </c>
      <c r="O619" s="28">
        <v>31.11</v>
      </c>
      <c r="P619" s="28">
        <v>69</v>
      </c>
      <c r="Q619" s="28">
        <v>0.55000000000000004</v>
      </c>
      <c r="R619" s="205">
        <v>91.65</v>
      </c>
      <c r="S619" s="205">
        <v>6.8</v>
      </c>
      <c r="T619" s="205" t="s">
        <v>15</v>
      </c>
      <c r="U619" s="205" t="s">
        <v>15</v>
      </c>
      <c r="V619" s="28" t="s">
        <v>15</v>
      </c>
      <c r="W619" s="28">
        <v>7.26</v>
      </c>
      <c r="X619" s="205">
        <v>5.6</v>
      </c>
      <c r="Y619" s="239">
        <v>6.13</v>
      </c>
      <c r="Z619" s="239">
        <v>9.67</v>
      </c>
      <c r="AA619" s="239">
        <v>5.6</v>
      </c>
      <c r="AB619" s="28">
        <v>7.45</v>
      </c>
      <c r="AC619" s="28">
        <v>44.22</v>
      </c>
      <c r="AD619" s="28">
        <v>0.02</v>
      </c>
      <c r="AE619" s="178" t="s">
        <v>1900</v>
      </c>
      <c r="AF619" s="28">
        <v>1.28</v>
      </c>
      <c r="AG619" s="260" t="s">
        <v>1900</v>
      </c>
      <c r="AH619" s="28">
        <v>5.44</v>
      </c>
      <c r="AI619" s="205">
        <v>10.52</v>
      </c>
      <c r="AJ619" s="28">
        <v>1.5</v>
      </c>
      <c r="AK619" s="28">
        <v>1.62</v>
      </c>
      <c r="AL619" s="28">
        <v>0.89</v>
      </c>
      <c r="AM619" s="29" t="s">
        <v>15</v>
      </c>
      <c r="AN619" s="29" t="s">
        <v>15</v>
      </c>
      <c r="AO619" s="205">
        <v>18.385145168975015</v>
      </c>
      <c r="AP619" s="205" t="s">
        <v>1910</v>
      </c>
      <c r="AQ619" s="205">
        <v>18.385145168975015</v>
      </c>
      <c r="AR619" s="261">
        <f t="shared" si="185"/>
        <v>1</v>
      </c>
      <c r="AS619" s="205">
        <v>1.4270330095886803</v>
      </c>
      <c r="AT619" s="199" t="s">
        <v>15</v>
      </c>
      <c r="AU619" s="199" t="s">
        <v>15</v>
      </c>
      <c r="AV619" s="199" t="s">
        <v>15</v>
      </c>
      <c r="AW619" s="204" t="str">
        <f t="shared" si="186"/>
        <v>NaN</v>
      </c>
      <c r="AX619" s="28">
        <v>0.24</v>
      </c>
      <c r="AY619" s="28">
        <v>0.2</v>
      </c>
      <c r="AZ619" s="246">
        <f t="shared" si="181"/>
        <v>3.0220023844948717E-2</v>
      </c>
      <c r="BA619" s="28">
        <v>0.04</v>
      </c>
      <c r="BB619" s="248">
        <f t="shared" si="180"/>
        <v>1.097901726427623E-2</v>
      </c>
      <c r="BC619" s="28">
        <v>0.06</v>
      </c>
      <c r="BD619" s="206">
        <f t="shared" si="188"/>
        <v>1.7473744250229989E-2</v>
      </c>
      <c r="BE619" s="28">
        <v>111.85</v>
      </c>
      <c r="BF619" s="206">
        <f t="shared" si="190"/>
        <v>33.767141323235307</v>
      </c>
      <c r="BG619" s="217" t="s">
        <v>15</v>
      </c>
      <c r="BH619" s="29" t="s">
        <v>15</v>
      </c>
      <c r="BI619" s="29" t="s">
        <v>15</v>
      </c>
      <c r="BJ619" s="309">
        <v>20.816479999999999</v>
      </c>
      <c r="BK619" s="309">
        <v>1413067000</v>
      </c>
      <c r="BL619" s="309">
        <v>258876000</v>
      </c>
      <c r="BM619" s="309">
        <v>0.43018000000000001</v>
      </c>
      <c r="BN619" s="309">
        <v>0.2179391</v>
      </c>
      <c r="BO619" s="309">
        <v>0.19372320000000001</v>
      </c>
      <c r="BP619" s="309">
        <v>0.1549963</v>
      </c>
      <c r="BQ619" s="309">
        <v>4.792881E-6</v>
      </c>
      <c r="BR619" s="309">
        <v>3.1565569999999999E-3</v>
      </c>
      <c r="BS619" s="136">
        <v>12.444878578186</v>
      </c>
      <c r="BT619" s="136">
        <v>8.3681071599324603</v>
      </c>
      <c r="BU619" s="136">
        <v>-1.07604222527395E-3</v>
      </c>
      <c r="BV619" s="136">
        <v>-5.4432880521441496E-4</v>
      </c>
      <c r="BW619" s="136">
        <v>1.2088478154813199E-3</v>
      </c>
      <c r="BX619" s="136">
        <v>26.833112109857598</v>
      </c>
      <c r="BY619" s="136">
        <v>4153.2896967556899</v>
      </c>
      <c r="BZ619" s="136">
        <v>2.43956031940799E-2</v>
      </c>
      <c r="CA619" s="136">
        <v>1.3444264042223499E-4</v>
      </c>
      <c r="CB619" s="136">
        <v>10075.0871278627</v>
      </c>
      <c r="CC619" s="136">
        <v>14354.7746939803</v>
      </c>
      <c r="CD619" s="136">
        <v>5910.6403586924598</v>
      </c>
      <c r="CE619" s="136">
        <v>0</v>
      </c>
      <c r="CF619" s="136">
        <v>21.421953999999999</v>
      </c>
      <c r="CG619" s="136">
        <v>43.618968000000002</v>
      </c>
      <c r="CH619" s="136">
        <v>26.5</v>
      </c>
      <c r="CI619" s="136">
        <v>26.447586206896599</v>
      </c>
      <c r="CJ619" s="136">
        <v>26.649307479224401</v>
      </c>
      <c r="CK619" s="136">
        <v>9.3600000000000003E-2</v>
      </c>
      <c r="CL619" s="136">
        <v>18.939599999999999</v>
      </c>
      <c r="CM619" s="136">
        <v>42.703200000000002</v>
      </c>
      <c r="CN619" s="136">
        <v>101.610833</v>
      </c>
      <c r="CO619" s="136">
        <v>21426.509168</v>
      </c>
      <c r="CP619" s="136">
        <v>67254.06551</v>
      </c>
      <c r="CQ619" s="136">
        <v>86</v>
      </c>
      <c r="CR619" s="136">
        <v>82.7655172413793</v>
      </c>
      <c r="CS619" s="136">
        <v>81.415512465373993</v>
      </c>
      <c r="CT619" s="136">
        <v>1006.7</v>
      </c>
      <c r="CU619" s="136">
        <v>1006.29310344828</v>
      </c>
      <c r="CV619" s="136">
        <v>1005.76592797784</v>
      </c>
      <c r="CW619" s="136">
        <v>1.1000000000000001</v>
      </c>
      <c r="CX619" s="136">
        <v>1.74344827586207</v>
      </c>
      <c r="CY619" s="136">
        <v>1.53545706371191</v>
      </c>
      <c r="CZ619" s="136">
        <v>55</v>
      </c>
      <c r="DA619" s="136">
        <v>162.172413793103</v>
      </c>
      <c r="DB619" s="136">
        <v>156.20498614958399</v>
      </c>
      <c r="DC619" s="136">
        <v>10.35</v>
      </c>
      <c r="DD619" s="136">
        <v>2468.4499999999998</v>
      </c>
      <c r="DE619" s="136">
        <v>6792.6750000000002</v>
      </c>
      <c r="DF619" s="136">
        <v>188.02500000000001</v>
      </c>
      <c r="DG619" s="136">
        <v>20329.05</v>
      </c>
      <c r="DH619" s="136">
        <v>63484.625</v>
      </c>
      <c r="DI619" s="136">
        <v>443.15</v>
      </c>
      <c r="DJ619" s="136">
        <v>65994.375</v>
      </c>
      <c r="DK619" s="136">
        <v>163155.70000000001</v>
      </c>
      <c r="DL619" s="136">
        <v>409.1</v>
      </c>
      <c r="DM619" s="136">
        <v>61094.85</v>
      </c>
      <c r="DN619" s="136">
        <v>150866.77499999999</v>
      </c>
      <c r="DO619" s="136">
        <v>11.125</v>
      </c>
      <c r="DP619" s="136">
        <v>1362.02</v>
      </c>
      <c r="DQ619" s="136">
        <v>4068.9290000000001</v>
      </c>
      <c r="DR619" s="136">
        <v>0.14499999999999999</v>
      </c>
      <c r="DS619" s="136">
        <v>42.774999999999999</v>
      </c>
      <c r="DT619" s="136">
        <v>125.943</v>
      </c>
      <c r="DU619" s="136">
        <v>0.72499999999999998</v>
      </c>
      <c r="DV619" s="136">
        <v>219.15</v>
      </c>
      <c r="DW619" s="136">
        <v>654.875</v>
      </c>
      <c r="DX619" s="136">
        <v>12.675000000000001</v>
      </c>
      <c r="DY619" s="136">
        <v>687.47500000000002</v>
      </c>
      <c r="DZ619" s="136">
        <v>8130.35</v>
      </c>
      <c r="EA619" s="136">
        <v>77.775000000000006</v>
      </c>
      <c r="EB619" s="136">
        <v>9192.7000000000007</v>
      </c>
      <c r="EC619" s="136">
        <v>22326.6</v>
      </c>
    </row>
    <row r="620" spans="1:133" ht="20.25" customHeight="1">
      <c r="A620" s="25">
        <v>40671</v>
      </c>
      <c r="B620" s="26" t="s">
        <v>448</v>
      </c>
      <c r="C620" s="27">
        <v>2</v>
      </c>
      <c r="D620" s="14">
        <v>-3.3632300000000002</v>
      </c>
      <c r="E620" s="23">
        <v>-60.328620000000001</v>
      </c>
      <c r="F620" s="11" t="s">
        <v>16</v>
      </c>
      <c r="G620" s="13">
        <v>9</v>
      </c>
      <c r="H620" s="11" t="s">
        <v>86</v>
      </c>
      <c r="I620" s="12" t="s">
        <v>717</v>
      </c>
      <c r="J620" s="12" t="s">
        <v>1931</v>
      </c>
      <c r="K620" s="24" t="s">
        <v>697</v>
      </c>
      <c r="L620" s="136">
        <v>0</v>
      </c>
      <c r="M620" s="28">
        <v>8.6</v>
      </c>
      <c r="N620" s="28">
        <v>0.96</v>
      </c>
      <c r="O620" s="28">
        <v>28.06</v>
      </c>
      <c r="P620" s="28">
        <v>78</v>
      </c>
      <c r="Q620" s="28">
        <v>7.04</v>
      </c>
      <c r="R620" s="205">
        <v>4.5999999999999996</v>
      </c>
      <c r="S620" s="205">
        <v>0.36</v>
      </c>
      <c r="T620" s="205" t="s">
        <v>15</v>
      </c>
      <c r="U620" s="205" t="s">
        <v>15</v>
      </c>
      <c r="V620" s="28" t="s">
        <v>15</v>
      </c>
      <c r="W620" s="28">
        <v>6.3</v>
      </c>
      <c r="X620" s="205">
        <v>3.0769230799999998</v>
      </c>
      <c r="Y620" s="239">
        <v>8.2100000000000009</v>
      </c>
      <c r="Z620" s="239">
        <v>6.57</v>
      </c>
      <c r="AA620" s="239">
        <v>3.08</v>
      </c>
      <c r="AB620" s="28">
        <v>7.18</v>
      </c>
      <c r="AC620" s="28">
        <v>46.29</v>
      </c>
      <c r="AD620" s="28">
        <v>0.04</v>
      </c>
      <c r="AE620" s="178" t="s">
        <v>1900</v>
      </c>
      <c r="AF620" s="28">
        <v>1.91</v>
      </c>
      <c r="AG620" s="260" t="s">
        <v>1900</v>
      </c>
      <c r="AH620" s="28">
        <v>1.79</v>
      </c>
      <c r="AI620" s="205">
        <v>8.5299999999999994</v>
      </c>
      <c r="AJ620" s="28">
        <v>1.47</v>
      </c>
      <c r="AK620" s="28">
        <v>3.09</v>
      </c>
      <c r="AL620" s="28">
        <v>1.7</v>
      </c>
      <c r="AM620" s="29" t="s">
        <v>15</v>
      </c>
      <c r="AN620" s="29" t="s">
        <v>15</v>
      </c>
      <c r="AO620" s="205" t="s">
        <v>15</v>
      </c>
      <c r="AP620" s="205" t="s">
        <v>15</v>
      </c>
      <c r="AQ620" s="205" t="s">
        <v>15</v>
      </c>
      <c r="AR620" s="261" t="str">
        <f t="shared" si="185"/>
        <v>NaN</v>
      </c>
      <c r="AS620" s="205" t="s">
        <v>15</v>
      </c>
      <c r="AT620" s="199" t="s">
        <v>15</v>
      </c>
      <c r="AU620" s="199" t="s">
        <v>15</v>
      </c>
      <c r="AV620" s="199" t="s">
        <v>15</v>
      </c>
      <c r="AW620" s="204" t="str">
        <f t="shared" si="186"/>
        <v>NaN</v>
      </c>
      <c r="AX620" s="28">
        <v>0.42</v>
      </c>
      <c r="AY620" s="28">
        <v>0.25</v>
      </c>
      <c r="AZ620" s="246">
        <f t="shared" si="181"/>
        <v>3.7775029806185897E-2</v>
      </c>
      <c r="BA620" s="28">
        <v>0.17</v>
      </c>
      <c r="BB620" s="248">
        <f t="shared" si="180"/>
        <v>4.6660823373173975E-2</v>
      </c>
      <c r="BC620" s="28">
        <v>0.43</v>
      </c>
      <c r="BD620" s="206">
        <f t="shared" si="188"/>
        <v>0.12522850045998163</v>
      </c>
      <c r="BE620" s="28">
        <v>115.65</v>
      </c>
      <c r="BF620" s="206">
        <f t="shared" si="190"/>
        <v>34.914348627913846</v>
      </c>
      <c r="BG620" s="217" t="s">
        <v>15</v>
      </c>
      <c r="BH620" s="29" t="s">
        <v>15</v>
      </c>
      <c r="BI620" s="29" t="s">
        <v>15</v>
      </c>
      <c r="BJ620" s="309">
        <v>20.816479999999999</v>
      </c>
      <c r="BK620" s="309">
        <v>1413067000</v>
      </c>
      <c r="BL620" s="309">
        <v>258876000</v>
      </c>
      <c r="BM620" s="309">
        <v>0.43018000000000001</v>
      </c>
      <c r="BN620" s="309">
        <v>0.2179391</v>
      </c>
      <c r="BO620" s="309">
        <v>0.19372320000000001</v>
      </c>
      <c r="BP620" s="309">
        <v>0.1549963</v>
      </c>
      <c r="BQ620" s="309">
        <v>4.792881E-6</v>
      </c>
      <c r="BR620" s="309">
        <v>3.1565569999999999E-3</v>
      </c>
      <c r="BS620" s="136">
        <v>12.444878578186</v>
      </c>
      <c r="BT620" s="136">
        <v>8.3681071599324603</v>
      </c>
      <c r="BU620" s="136">
        <v>-1.07604222527395E-3</v>
      </c>
      <c r="BV620" s="136">
        <v>-5.4432880521441496E-4</v>
      </c>
      <c r="BW620" s="136">
        <v>1.2088478154813199E-3</v>
      </c>
      <c r="BX620" s="136">
        <v>26.833112109857598</v>
      </c>
      <c r="BY620" s="136">
        <v>4153.2896967556899</v>
      </c>
      <c r="BZ620" s="136">
        <v>2.43956031940799E-2</v>
      </c>
      <c r="CA620" s="136">
        <v>1.3444264042223499E-4</v>
      </c>
      <c r="CB620" s="136">
        <v>10075.0871278627</v>
      </c>
      <c r="CC620" s="136">
        <v>14354.7746939803</v>
      </c>
      <c r="CD620" s="136">
        <v>5910.6403586924598</v>
      </c>
      <c r="CE620" s="136">
        <v>0</v>
      </c>
      <c r="CF620" s="136">
        <v>21.421953999999999</v>
      </c>
      <c r="CG620" s="136">
        <v>43.618968000000002</v>
      </c>
      <c r="CH620" s="136">
        <v>26.5</v>
      </c>
      <c r="CI620" s="136">
        <v>26.447586206896599</v>
      </c>
      <c r="CJ620" s="136">
        <v>26.649307479224401</v>
      </c>
      <c r="CK620" s="136">
        <v>9.3600000000000003E-2</v>
      </c>
      <c r="CL620" s="136">
        <v>18.939599999999999</v>
      </c>
      <c r="CM620" s="136">
        <v>42.703200000000002</v>
      </c>
      <c r="CN620" s="136">
        <v>101.610833</v>
      </c>
      <c r="CO620" s="136">
        <v>21426.509168</v>
      </c>
      <c r="CP620" s="136">
        <v>67254.06551</v>
      </c>
      <c r="CQ620" s="136">
        <v>86</v>
      </c>
      <c r="CR620" s="136">
        <v>82.7655172413793</v>
      </c>
      <c r="CS620" s="136">
        <v>81.415512465373993</v>
      </c>
      <c r="CT620" s="136">
        <v>1006.7</v>
      </c>
      <c r="CU620" s="136">
        <v>1006.29310344828</v>
      </c>
      <c r="CV620" s="136">
        <v>1005.76592797784</v>
      </c>
      <c r="CW620" s="136">
        <v>1.1000000000000001</v>
      </c>
      <c r="CX620" s="136">
        <v>1.74344827586207</v>
      </c>
      <c r="CY620" s="136">
        <v>1.53545706371191</v>
      </c>
      <c r="CZ620" s="136">
        <v>55</v>
      </c>
      <c r="DA620" s="136">
        <v>162.172413793103</v>
      </c>
      <c r="DB620" s="136">
        <v>156.20498614958399</v>
      </c>
      <c r="DC620" s="136">
        <v>10.35</v>
      </c>
      <c r="DD620" s="136">
        <v>2468.4499999999998</v>
      </c>
      <c r="DE620" s="136">
        <v>6792.6750000000002</v>
      </c>
      <c r="DF620" s="136">
        <v>188.02500000000001</v>
      </c>
      <c r="DG620" s="136">
        <v>20329.05</v>
      </c>
      <c r="DH620" s="136">
        <v>63484.625</v>
      </c>
      <c r="DI620" s="136">
        <v>443.15</v>
      </c>
      <c r="DJ620" s="136">
        <v>65994.375</v>
      </c>
      <c r="DK620" s="136">
        <v>163155.70000000001</v>
      </c>
      <c r="DL620" s="136">
        <v>409.1</v>
      </c>
      <c r="DM620" s="136">
        <v>61094.85</v>
      </c>
      <c r="DN620" s="136">
        <v>150866.77499999999</v>
      </c>
      <c r="DO620" s="136">
        <v>11.125</v>
      </c>
      <c r="DP620" s="136">
        <v>1362.02</v>
      </c>
      <c r="DQ620" s="136">
        <v>4068.9290000000001</v>
      </c>
      <c r="DR620" s="136">
        <v>0.14499999999999999</v>
      </c>
      <c r="DS620" s="136">
        <v>42.774999999999999</v>
      </c>
      <c r="DT620" s="136">
        <v>125.943</v>
      </c>
      <c r="DU620" s="136">
        <v>0.72499999999999998</v>
      </c>
      <c r="DV620" s="136">
        <v>219.15</v>
      </c>
      <c r="DW620" s="136">
        <v>654.875</v>
      </c>
      <c r="DX620" s="136">
        <v>12.675000000000001</v>
      </c>
      <c r="DY620" s="136">
        <v>687.47500000000002</v>
      </c>
      <c r="DZ620" s="136">
        <v>8130.35</v>
      </c>
      <c r="EA620" s="136">
        <v>77.775000000000006</v>
      </c>
      <c r="EB620" s="136">
        <v>9192.7000000000007</v>
      </c>
      <c r="EC620" s="136">
        <v>22326.6</v>
      </c>
    </row>
    <row r="621" spans="1:133" ht="20.25" customHeight="1">
      <c r="A621" s="17">
        <v>40671</v>
      </c>
      <c r="B621" s="18" t="s">
        <v>720</v>
      </c>
      <c r="C621" s="19">
        <v>2</v>
      </c>
      <c r="D621" s="14">
        <v>-3.3539599999999998</v>
      </c>
      <c r="E621" s="15">
        <v>-60.274889999999999</v>
      </c>
      <c r="F621" s="11" t="s">
        <v>16</v>
      </c>
      <c r="G621" s="13">
        <v>12</v>
      </c>
      <c r="H621" s="11" t="s">
        <v>93</v>
      </c>
      <c r="I621" s="12" t="s">
        <v>721</v>
      </c>
      <c r="J621" s="12" t="s">
        <v>1931</v>
      </c>
      <c r="K621" s="16" t="s">
        <v>697</v>
      </c>
      <c r="L621" s="136">
        <v>0</v>
      </c>
      <c r="M621" s="20">
        <v>8.1999999999999993</v>
      </c>
      <c r="N621" s="20">
        <v>0.4</v>
      </c>
      <c r="O621" s="20">
        <v>28.26</v>
      </c>
      <c r="P621" s="20">
        <v>62</v>
      </c>
      <c r="Q621" s="20">
        <v>2.0499999999999998</v>
      </c>
      <c r="R621" s="204">
        <v>26.166666666666668</v>
      </c>
      <c r="S621" s="204">
        <v>2.04</v>
      </c>
      <c r="T621" s="205" t="s">
        <v>15</v>
      </c>
      <c r="U621" s="205" t="s">
        <v>15</v>
      </c>
      <c r="V621" s="28" t="s">
        <v>15</v>
      </c>
      <c r="W621" s="20">
        <v>6.76</v>
      </c>
      <c r="X621" s="204">
        <v>28.2</v>
      </c>
      <c r="Y621" s="228">
        <v>6.02</v>
      </c>
      <c r="Z621" s="228">
        <v>36</v>
      </c>
      <c r="AA621" s="228">
        <v>28.2</v>
      </c>
      <c r="AB621" s="20">
        <v>7.28</v>
      </c>
      <c r="AC621" s="20">
        <v>41.47</v>
      </c>
      <c r="AD621" s="20">
        <v>0.02</v>
      </c>
      <c r="AE621" s="20">
        <v>0.38</v>
      </c>
      <c r="AF621" s="20">
        <v>1.02</v>
      </c>
      <c r="AG621" s="260" t="s">
        <v>1900</v>
      </c>
      <c r="AH621" s="20">
        <v>1.95</v>
      </c>
      <c r="AI621" s="204">
        <v>8.0500000000000007</v>
      </c>
      <c r="AJ621" s="20">
        <v>1.1000000000000001</v>
      </c>
      <c r="AK621" s="20">
        <v>1.34</v>
      </c>
      <c r="AL621" s="20">
        <v>0.79</v>
      </c>
      <c r="AM621" s="21" t="s">
        <v>15</v>
      </c>
      <c r="AN621" s="21" t="s">
        <v>15</v>
      </c>
      <c r="AO621" s="204">
        <v>0.49263147583597744</v>
      </c>
      <c r="AP621" s="204">
        <v>0.43333379485180878</v>
      </c>
      <c r="AQ621" s="217">
        <f t="shared" ref="AQ621:AQ622" si="194">AO621+AP621</f>
        <v>0.92596527068778622</v>
      </c>
      <c r="AR621" s="261">
        <f t="shared" si="185"/>
        <v>0.5320193871526756</v>
      </c>
      <c r="AS621" s="204">
        <v>0.3357724728443951</v>
      </c>
      <c r="AT621" s="199" t="s">
        <v>15</v>
      </c>
      <c r="AU621" s="199" t="s">
        <v>15</v>
      </c>
      <c r="AV621" s="199" t="s">
        <v>15</v>
      </c>
      <c r="AW621" s="204" t="str">
        <f t="shared" si="186"/>
        <v>NaN</v>
      </c>
      <c r="AX621" s="20">
        <v>2.4</v>
      </c>
      <c r="AY621" s="20">
        <v>0.2</v>
      </c>
      <c r="AZ621" s="246">
        <f t="shared" si="181"/>
        <v>3.0220023844948717E-2</v>
      </c>
      <c r="BA621" s="20">
        <v>2.2000000000000002</v>
      </c>
      <c r="BB621" s="248">
        <f t="shared" si="180"/>
        <v>0.60384594953519266</v>
      </c>
      <c r="BC621" s="20">
        <v>0.13</v>
      </c>
      <c r="BD621" s="206">
        <f t="shared" si="188"/>
        <v>3.785977920883165E-2</v>
      </c>
      <c r="BE621" s="20">
        <v>103.7</v>
      </c>
      <c r="BF621" s="206">
        <f t="shared" si="190"/>
        <v>31.306683551358979</v>
      </c>
      <c r="BG621" s="217" t="s">
        <v>15</v>
      </c>
      <c r="BH621" s="21" t="s">
        <v>15</v>
      </c>
      <c r="BI621" s="21" t="s">
        <v>15</v>
      </c>
      <c r="BJ621" s="309">
        <v>20.816479999999999</v>
      </c>
      <c r="BK621" s="309">
        <v>1413067000</v>
      </c>
      <c r="BL621" s="309">
        <v>258876000</v>
      </c>
      <c r="BM621" s="309">
        <v>0.43018000000000001</v>
      </c>
      <c r="BN621" s="309">
        <v>0.2179391</v>
      </c>
      <c r="BO621" s="309">
        <v>0.19372320000000001</v>
      </c>
      <c r="BP621" s="309">
        <v>0.1549963</v>
      </c>
      <c r="BQ621" s="309">
        <v>4.792881E-6</v>
      </c>
      <c r="BR621" s="309">
        <v>3.1565569999999999E-3</v>
      </c>
      <c r="BS621" s="136">
        <v>13.703551054000901</v>
      </c>
      <c r="BT621" s="136">
        <v>7.1101748943328902</v>
      </c>
      <c r="BU621" s="136">
        <v>-2.5608366122469302E-3</v>
      </c>
      <c r="BV621" s="136">
        <v>1.44917223951779E-3</v>
      </c>
      <c r="BW621" s="136">
        <v>4.1743491892702904E-3</v>
      </c>
      <c r="BX621" s="136">
        <v>330.49456665039799</v>
      </c>
      <c r="BY621" s="136">
        <v>4501.7444749094402</v>
      </c>
      <c r="BZ621" s="136">
        <v>9.7479793443891096E-3</v>
      </c>
      <c r="CA621" s="136">
        <v>3.9020138071610899E-4</v>
      </c>
      <c r="CB621" s="136">
        <v>25022.1462688461</v>
      </c>
      <c r="CC621" s="136">
        <v>8246.8370365792507</v>
      </c>
      <c r="CD621" s="136">
        <v>1832.5808498107899</v>
      </c>
      <c r="CE621" s="136">
        <v>0</v>
      </c>
      <c r="CF621" s="136">
        <v>21.421953999999999</v>
      </c>
      <c r="CG621" s="136">
        <v>43.618968000000002</v>
      </c>
      <c r="CH621" s="136">
        <v>25.1</v>
      </c>
      <c r="CI621" s="136">
        <v>26.448275862069</v>
      </c>
      <c r="CJ621" s="136">
        <v>26.634626038781199</v>
      </c>
      <c r="CK621" s="136">
        <v>0.1116</v>
      </c>
      <c r="CL621" s="136">
        <v>18.9864</v>
      </c>
      <c r="CM621" s="136">
        <v>42.731999999999999</v>
      </c>
      <c r="CN621" s="136">
        <v>0</v>
      </c>
      <c r="CO621" s="136">
        <v>21324.035834999999</v>
      </c>
      <c r="CP621" s="136">
        <v>67151.783171000003</v>
      </c>
      <c r="CQ621" s="136">
        <v>93</v>
      </c>
      <c r="CR621" s="136">
        <v>82.772413793103496</v>
      </c>
      <c r="CS621" s="136">
        <v>81.4376731301939</v>
      </c>
      <c r="CT621" s="136">
        <v>1005.8</v>
      </c>
      <c r="CU621" s="136">
        <v>1006.25655172414</v>
      </c>
      <c r="CV621" s="136">
        <v>1005.76038781163</v>
      </c>
      <c r="CW621" s="136">
        <v>0.8</v>
      </c>
      <c r="CX621" s="136">
        <v>1.7537931034482801</v>
      </c>
      <c r="CY621" s="136">
        <v>1.5307479224376701</v>
      </c>
      <c r="CZ621" s="136">
        <v>25</v>
      </c>
      <c r="DA621" s="136">
        <v>162.90344827586199</v>
      </c>
      <c r="DB621" s="136">
        <v>156.31301939058201</v>
      </c>
      <c r="DC621" s="136">
        <v>0</v>
      </c>
      <c r="DD621" s="136">
        <v>2459.7249999999999</v>
      </c>
      <c r="DE621" s="136">
        <v>6782.75</v>
      </c>
      <c r="DF621" s="136">
        <v>0</v>
      </c>
      <c r="DG621" s="136">
        <v>20150.724999999999</v>
      </c>
      <c r="DH621" s="136">
        <v>63299.474999999999</v>
      </c>
      <c r="DI621" s="136">
        <v>439.77499999999998</v>
      </c>
      <c r="DJ621" s="136">
        <v>65980.524999999994</v>
      </c>
      <c r="DK621" s="136">
        <v>163135.5</v>
      </c>
      <c r="DL621" s="136">
        <v>413.6</v>
      </c>
      <c r="DM621" s="136">
        <v>61104.25</v>
      </c>
      <c r="DN621" s="136">
        <v>150861.22500000001</v>
      </c>
      <c r="DO621" s="136">
        <v>0</v>
      </c>
      <c r="DP621" s="136">
        <v>1351.3789999999999</v>
      </c>
      <c r="DQ621" s="136">
        <v>4057.953</v>
      </c>
      <c r="DR621" s="136">
        <v>0</v>
      </c>
      <c r="DS621" s="136">
        <v>42.631999999999998</v>
      </c>
      <c r="DT621" s="136">
        <v>125.798</v>
      </c>
      <c r="DU621" s="136">
        <v>0</v>
      </c>
      <c r="DV621" s="136">
        <v>218.45</v>
      </c>
      <c r="DW621" s="136">
        <v>654.15</v>
      </c>
      <c r="DX621" s="136">
        <v>0</v>
      </c>
      <c r="DY621" s="136">
        <v>676</v>
      </c>
      <c r="DZ621" s="136">
        <v>8118.05</v>
      </c>
      <c r="EA621" s="136">
        <v>0</v>
      </c>
      <c r="EB621" s="136">
        <v>9118.2250000000004</v>
      </c>
      <c r="EC621" s="136">
        <v>22249.7</v>
      </c>
    </row>
    <row r="622" spans="1:133" ht="20.25" customHeight="1">
      <c r="A622" s="25">
        <v>40671</v>
      </c>
      <c r="B622" s="26" t="s">
        <v>720</v>
      </c>
      <c r="C622" s="27">
        <v>2</v>
      </c>
      <c r="D622" s="14">
        <v>-3.3539599999999998</v>
      </c>
      <c r="E622" s="23">
        <v>-60.274889999999999</v>
      </c>
      <c r="F622" s="11" t="s">
        <v>16</v>
      </c>
      <c r="G622" s="13">
        <v>12</v>
      </c>
      <c r="H622" s="11" t="s">
        <v>93</v>
      </c>
      <c r="I622" s="12" t="s">
        <v>535</v>
      </c>
      <c r="J622" s="12" t="s">
        <v>1931</v>
      </c>
      <c r="K622" s="24" t="s">
        <v>697</v>
      </c>
      <c r="L622" s="136">
        <v>1</v>
      </c>
      <c r="M622" s="28">
        <v>8.1999999999999993</v>
      </c>
      <c r="N622" s="28">
        <v>0.4</v>
      </c>
      <c r="O622" s="28">
        <v>28.72</v>
      </c>
      <c r="P622" s="28">
        <v>61.8</v>
      </c>
      <c r="Q622" s="28">
        <v>0.5</v>
      </c>
      <c r="R622" s="205">
        <v>28.4</v>
      </c>
      <c r="S622" s="205">
        <v>2.1960000000000002</v>
      </c>
      <c r="T622" s="205" t="s">
        <v>15</v>
      </c>
      <c r="U622" s="205" t="s">
        <v>15</v>
      </c>
      <c r="V622" s="28" t="s">
        <v>15</v>
      </c>
      <c r="W622" s="28">
        <v>6.91</v>
      </c>
      <c r="X622" s="205">
        <v>28.2</v>
      </c>
      <c r="Y622" s="239">
        <v>8.58</v>
      </c>
      <c r="Z622" s="239">
        <v>34</v>
      </c>
      <c r="AA622" s="239">
        <v>28.2</v>
      </c>
      <c r="AB622" s="28">
        <v>7.27</v>
      </c>
      <c r="AC622" s="28">
        <v>41.39</v>
      </c>
      <c r="AD622" s="28">
        <v>0.02</v>
      </c>
      <c r="AE622" s="28">
        <v>0.16</v>
      </c>
      <c r="AF622" s="28">
        <v>0.91</v>
      </c>
      <c r="AG622" s="260" t="s">
        <v>1900</v>
      </c>
      <c r="AH622" s="28">
        <v>1.44</v>
      </c>
      <c r="AI622" s="205">
        <v>5.9</v>
      </c>
      <c r="AJ622" s="28">
        <v>0.72</v>
      </c>
      <c r="AK622" s="28">
        <v>0.98</v>
      </c>
      <c r="AL622" s="28">
        <v>0.56000000000000005</v>
      </c>
      <c r="AM622" s="29" t="s">
        <v>15</v>
      </c>
      <c r="AN622" s="29" t="s">
        <v>15</v>
      </c>
      <c r="AO622" s="205">
        <v>1.0861633744335404</v>
      </c>
      <c r="AP622" s="205">
        <v>0.631225204534405</v>
      </c>
      <c r="AQ622" s="217">
        <f t="shared" si="194"/>
        <v>1.7173885789679453</v>
      </c>
      <c r="AR622" s="261">
        <f t="shared" si="185"/>
        <v>0.63245056345155382</v>
      </c>
      <c r="AS622" s="205">
        <v>5.5962078807399208E-2</v>
      </c>
      <c r="AT622" s="199" t="s">
        <v>15</v>
      </c>
      <c r="AU622" s="199" t="s">
        <v>15</v>
      </c>
      <c r="AV622" s="199" t="s">
        <v>15</v>
      </c>
      <c r="AW622" s="204" t="str">
        <f t="shared" si="186"/>
        <v>NaN</v>
      </c>
      <c r="AX622" s="28">
        <v>5.46</v>
      </c>
      <c r="AY622" s="28">
        <v>0.23</v>
      </c>
      <c r="AZ622" s="246">
        <f t="shared" si="181"/>
        <v>3.4753027421691028E-2</v>
      </c>
      <c r="BA622" s="28">
        <v>5.23</v>
      </c>
      <c r="BB622" s="248">
        <f t="shared" si="180"/>
        <v>1.4355065073041171</v>
      </c>
      <c r="BC622" s="28">
        <v>0.18</v>
      </c>
      <c r="BD622" s="206">
        <f t="shared" si="188"/>
        <v>5.2421232750689981E-2</v>
      </c>
      <c r="BE622" s="28">
        <v>77.7</v>
      </c>
      <c r="BF622" s="206">
        <f t="shared" si="190"/>
        <v>23.457370414084789</v>
      </c>
      <c r="BG622" s="217" t="s">
        <v>15</v>
      </c>
      <c r="BH622" s="29" t="s">
        <v>15</v>
      </c>
      <c r="BI622" s="29" t="s">
        <v>15</v>
      </c>
      <c r="BJ622" s="309">
        <v>20.816479999999999</v>
      </c>
      <c r="BK622" s="309">
        <v>1413067000</v>
      </c>
      <c r="BL622" s="309">
        <v>258876000</v>
      </c>
      <c r="BM622" s="309">
        <v>0.43018000000000001</v>
      </c>
      <c r="BN622" s="309">
        <v>0.2179391</v>
      </c>
      <c r="BO622" s="309">
        <v>0.19372320000000001</v>
      </c>
      <c r="BP622" s="309">
        <v>0.1549963</v>
      </c>
      <c r="BQ622" s="309">
        <v>4.792881E-6</v>
      </c>
      <c r="BR622" s="309">
        <v>3.1565569999999999E-3</v>
      </c>
      <c r="BS622" s="136">
        <v>13.703551054000901</v>
      </c>
      <c r="BT622" s="136">
        <v>7.1101748943328902</v>
      </c>
      <c r="BU622" s="136">
        <v>-2.5608366122469302E-3</v>
      </c>
      <c r="BV622" s="136">
        <v>1.44917223951779E-3</v>
      </c>
      <c r="BW622" s="136">
        <v>4.1743491892702904E-3</v>
      </c>
      <c r="BX622" s="136">
        <v>330.49456665039799</v>
      </c>
      <c r="BY622" s="136">
        <v>4501.7444749094402</v>
      </c>
      <c r="BZ622" s="136">
        <v>9.7479793443891096E-3</v>
      </c>
      <c r="CA622" s="136">
        <v>3.9020138071610899E-4</v>
      </c>
      <c r="CB622" s="136">
        <v>25022.1462688461</v>
      </c>
      <c r="CC622" s="136">
        <v>8246.8370365792507</v>
      </c>
      <c r="CD622" s="136">
        <v>1832.5808498107899</v>
      </c>
      <c r="CE622" s="136">
        <v>0</v>
      </c>
      <c r="CF622" s="136">
        <v>21.421953999999999</v>
      </c>
      <c r="CG622" s="136">
        <v>43.618968000000002</v>
      </c>
      <c r="CH622" s="136">
        <v>25.1</v>
      </c>
      <c r="CI622" s="136">
        <v>26.448275862069</v>
      </c>
      <c r="CJ622" s="136">
        <v>26.634626038781199</v>
      </c>
      <c r="CK622" s="136">
        <v>0.1116</v>
      </c>
      <c r="CL622" s="136">
        <v>18.9864</v>
      </c>
      <c r="CM622" s="136">
        <v>42.731999999999999</v>
      </c>
      <c r="CN622" s="136">
        <v>0</v>
      </c>
      <c r="CO622" s="136">
        <v>21324.035834999999</v>
      </c>
      <c r="CP622" s="136">
        <v>67151.783171000003</v>
      </c>
      <c r="CQ622" s="136">
        <v>93</v>
      </c>
      <c r="CR622" s="136">
        <v>82.772413793103496</v>
      </c>
      <c r="CS622" s="136">
        <v>81.4376731301939</v>
      </c>
      <c r="CT622" s="136">
        <v>1005.8</v>
      </c>
      <c r="CU622" s="136">
        <v>1006.25655172414</v>
      </c>
      <c r="CV622" s="136">
        <v>1005.76038781163</v>
      </c>
      <c r="CW622" s="136">
        <v>0.8</v>
      </c>
      <c r="CX622" s="136">
        <v>1.7537931034482801</v>
      </c>
      <c r="CY622" s="136">
        <v>1.5307479224376701</v>
      </c>
      <c r="CZ622" s="136">
        <v>25</v>
      </c>
      <c r="DA622" s="136">
        <v>162.90344827586199</v>
      </c>
      <c r="DB622" s="136">
        <v>156.31301939058201</v>
      </c>
      <c r="DC622" s="136">
        <v>0</v>
      </c>
      <c r="DD622" s="136">
        <v>2459.7249999999999</v>
      </c>
      <c r="DE622" s="136">
        <v>6782.75</v>
      </c>
      <c r="DF622" s="136">
        <v>0</v>
      </c>
      <c r="DG622" s="136">
        <v>20150.724999999999</v>
      </c>
      <c r="DH622" s="136">
        <v>63299.474999999999</v>
      </c>
      <c r="DI622" s="136">
        <v>439.77499999999998</v>
      </c>
      <c r="DJ622" s="136">
        <v>65980.524999999994</v>
      </c>
      <c r="DK622" s="136">
        <v>163135.5</v>
      </c>
      <c r="DL622" s="136">
        <v>413.6</v>
      </c>
      <c r="DM622" s="136">
        <v>61104.25</v>
      </c>
      <c r="DN622" s="136">
        <v>150861.22500000001</v>
      </c>
      <c r="DO622" s="136">
        <v>0</v>
      </c>
      <c r="DP622" s="136">
        <v>1351.3789999999999</v>
      </c>
      <c r="DQ622" s="136">
        <v>4057.953</v>
      </c>
      <c r="DR622" s="136">
        <v>0</v>
      </c>
      <c r="DS622" s="136">
        <v>42.631999999999998</v>
      </c>
      <c r="DT622" s="136">
        <v>125.798</v>
      </c>
      <c r="DU622" s="136">
        <v>0</v>
      </c>
      <c r="DV622" s="136">
        <v>218.45</v>
      </c>
      <c r="DW622" s="136">
        <v>654.15</v>
      </c>
      <c r="DX622" s="136">
        <v>0</v>
      </c>
      <c r="DY622" s="136">
        <v>676</v>
      </c>
      <c r="DZ622" s="136">
        <v>8118.05</v>
      </c>
      <c r="EA622" s="136">
        <v>0</v>
      </c>
      <c r="EB622" s="136">
        <v>9118.2250000000004</v>
      </c>
      <c r="EC622" s="136">
        <v>22249.7</v>
      </c>
    </row>
    <row r="623" spans="1:133" ht="20.25" customHeight="1">
      <c r="A623" s="25">
        <v>40671</v>
      </c>
      <c r="B623" s="26" t="s">
        <v>720</v>
      </c>
      <c r="C623" s="27">
        <v>2</v>
      </c>
      <c r="D623" s="14">
        <v>-3.3539599999999998</v>
      </c>
      <c r="E623" s="23">
        <v>-60.274889999999999</v>
      </c>
      <c r="F623" s="11" t="s">
        <v>16</v>
      </c>
      <c r="G623" s="13">
        <v>12</v>
      </c>
      <c r="H623" s="11" t="s">
        <v>93</v>
      </c>
      <c r="I623" s="12" t="s">
        <v>722</v>
      </c>
      <c r="J623" s="12" t="s">
        <v>1931</v>
      </c>
      <c r="K623" s="24" t="s">
        <v>697</v>
      </c>
      <c r="L623" s="136">
        <v>0</v>
      </c>
      <c r="M623" s="28">
        <v>8.1999999999999993</v>
      </c>
      <c r="N623" s="28">
        <v>0.4</v>
      </c>
      <c r="O623" s="28">
        <v>27.97</v>
      </c>
      <c r="P623" s="28">
        <v>64</v>
      </c>
      <c r="Q623" s="28">
        <v>7</v>
      </c>
      <c r="R623" s="205">
        <v>7.15</v>
      </c>
      <c r="S623" s="205">
        <v>0.56000000000000005</v>
      </c>
      <c r="T623" s="205" t="s">
        <v>15</v>
      </c>
      <c r="U623" s="205" t="s">
        <v>15</v>
      </c>
      <c r="V623" s="28" t="s">
        <v>15</v>
      </c>
      <c r="W623" s="28">
        <v>6.55</v>
      </c>
      <c r="X623" s="205">
        <v>13.692307700000001</v>
      </c>
      <c r="Y623" s="239">
        <v>6.67</v>
      </c>
      <c r="Z623" s="239">
        <v>30</v>
      </c>
      <c r="AA623" s="239">
        <v>13.69</v>
      </c>
      <c r="AB623" s="28">
        <v>7.29</v>
      </c>
      <c r="AC623" s="28">
        <v>43.56</v>
      </c>
      <c r="AD623" s="28">
        <v>0.02</v>
      </c>
      <c r="AE623" s="28">
        <v>0.32</v>
      </c>
      <c r="AF623" s="28">
        <v>1.22</v>
      </c>
      <c r="AG623" s="260" t="s">
        <v>1900</v>
      </c>
      <c r="AH623" s="28">
        <v>2.75</v>
      </c>
      <c r="AI623" s="205">
        <v>10.09</v>
      </c>
      <c r="AJ623" s="28">
        <v>1.43</v>
      </c>
      <c r="AK623" s="28">
        <v>1.83</v>
      </c>
      <c r="AL623" s="28">
        <v>1.08</v>
      </c>
      <c r="AM623" s="29" t="s">
        <v>15</v>
      </c>
      <c r="AN623" s="29" t="s">
        <v>15</v>
      </c>
      <c r="AO623" s="205" t="s">
        <v>15</v>
      </c>
      <c r="AP623" s="205" t="s">
        <v>15</v>
      </c>
      <c r="AQ623" s="205" t="s">
        <v>15</v>
      </c>
      <c r="AR623" s="261" t="str">
        <f t="shared" si="185"/>
        <v>NaN</v>
      </c>
      <c r="AS623" s="205" t="s">
        <v>15</v>
      </c>
      <c r="AT623" s="199" t="s">
        <v>15</v>
      </c>
      <c r="AU623" s="199" t="s">
        <v>15</v>
      </c>
      <c r="AV623" s="199" t="s">
        <v>15</v>
      </c>
      <c r="AW623" s="204" t="str">
        <f t="shared" si="186"/>
        <v>NaN</v>
      </c>
      <c r="AX623" s="28">
        <v>4.66</v>
      </c>
      <c r="AY623" s="28">
        <v>0.28000000000000003</v>
      </c>
      <c r="AZ623" s="246">
        <f t="shared" si="181"/>
        <v>4.2308033382928205E-2</v>
      </c>
      <c r="BA623" s="28">
        <v>4.38</v>
      </c>
      <c r="BB623" s="248">
        <f t="shared" si="180"/>
        <v>1.2022023904382471</v>
      </c>
      <c r="BC623" s="28">
        <v>0.37</v>
      </c>
      <c r="BD623" s="206">
        <f t="shared" si="188"/>
        <v>0.10775475620975163</v>
      </c>
      <c r="BE623" s="28">
        <v>118.7</v>
      </c>
      <c r="BF623" s="206">
        <f t="shared" si="190"/>
        <v>35.835133438247929</v>
      </c>
      <c r="BG623" s="217" t="s">
        <v>15</v>
      </c>
      <c r="BH623" s="29" t="s">
        <v>15</v>
      </c>
      <c r="BI623" s="29" t="s">
        <v>15</v>
      </c>
      <c r="BJ623" s="309">
        <v>20.816479999999999</v>
      </c>
      <c r="BK623" s="309">
        <v>1413067000</v>
      </c>
      <c r="BL623" s="309">
        <v>258876000</v>
      </c>
      <c r="BM623" s="309">
        <v>0.43018000000000001</v>
      </c>
      <c r="BN623" s="309">
        <v>0.2179391</v>
      </c>
      <c r="BO623" s="309">
        <v>0.19372320000000001</v>
      </c>
      <c r="BP623" s="309">
        <v>0.1549963</v>
      </c>
      <c r="BQ623" s="309">
        <v>4.792881E-6</v>
      </c>
      <c r="BR623" s="309">
        <v>3.1565569999999999E-3</v>
      </c>
      <c r="BS623" s="136">
        <v>13.703551054000901</v>
      </c>
      <c r="BT623" s="136">
        <v>7.1101748943328902</v>
      </c>
      <c r="BU623" s="136">
        <v>-2.5608366122469302E-3</v>
      </c>
      <c r="BV623" s="136">
        <v>1.44917223951779E-3</v>
      </c>
      <c r="BW623" s="136">
        <v>4.1743491892702904E-3</v>
      </c>
      <c r="BX623" s="136">
        <v>330.49456665039799</v>
      </c>
      <c r="BY623" s="136">
        <v>4501.7444749094402</v>
      </c>
      <c r="BZ623" s="136">
        <v>9.7479793443891096E-3</v>
      </c>
      <c r="CA623" s="136">
        <v>3.9020138071610899E-4</v>
      </c>
      <c r="CB623" s="136">
        <v>25022.1462688461</v>
      </c>
      <c r="CC623" s="136">
        <v>8246.8370365792507</v>
      </c>
      <c r="CD623" s="136">
        <v>1832.5808498107899</v>
      </c>
      <c r="CE623" s="136">
        <v>0</v>
      </c>
      <c r="CF623" s="136">
        <v>21.421953999999999</v>
      </c>
      <c r="CG623" s="136">
        <v>43.618968000000002</v>
      </c>
      <c r="CH623" s="136">
        <v>25.1</v>
      </c>
      <c r="CI623" s="136">
        <v>26.448275862069</v>
      </c>
      <c r="CJ623" s="136">
        <v>26.634626038781199</v>
      </c>
      <c r="CK623" s="136">
        <v>0.1116</v>
      </c>
      <c r="CL623" s="136">
        <v>18.9864</v>
      </c>
      <c r="CM623" s="136">
        <v>42.731999999999999</v>
      </c>
      <c r="CN623" s="136">
        <v>0</v>
      </c>
      <c r="CO623" s="136">
        <v>21324.035834999999</v>
      </c>
      <c r="CP623" s="136">
        <v>67151.783171000003</v>
      </c>
      <c r="CQ623" s="136">
        <v>93</v>
      </c>
      <c r="CR623" s="136">
        <v>82.772413793103496</v>
      </c>
      <c r="CS623" s="136">
        <v>81.4376731301939</v>
      </c>
      <c r="CT623" s="136">
        <v>1005.8</v>
      </c>
      <c r="CU623" s="136">
        <v>1006.25655172414</v>
      </c>
      <c r="CV623" s="136">
        <v>1005.76038781163</v>
      </c>
      <c r="CW623" s="136">
        <v>0.8</v>
      </c>
      <c r="CX623" s="136">
        <v>1.7537931034482801</v>
      </c>
      <c r="CY623" s="136">
        <v>1.5307479224376701</v>
      </c>
      <c r="CZ623" s="136">
        <v>25</v>
      </c>
      <c r="DA623" s="136">
        <v>162.90344827586199</v>
      </c>
      <c r="DB623" s="136">
        <v>156.31301939058201</v>
      </c>
      <c r="DC623" s="136">
        <v>0</v>
      </c>
      <c r="DD623" s="136">
        <v>2459.7249999999999</v>
      </c>
      <c r="DE623" s="136">
        <v>6782.75</v>
      </c>
      <c r="DF623" s="136">
        <v>0</v>
      </c>
      <c r="DG623" s="136">
        <v>20150.724999999999</v>
      </c>
      <c r="DH623" s="136">
        <v>63299.474999999999</v>
      </c>
      <c r="DI623" s="136">
        <v>439.77499999999998</v>
      </c>
      <c r="DJ623" s="136">
        <v>65980.524999999994</v>
      </c>
      <c r="DK623" s="136">
        <v>163135.5</v>
      </c>
      <c r="DL623" s="136">
        <v>413.6</v>
      </c>
      <c r="DM623" s="136">
        <v>61104.25</v>
      </c>
      <c r="DN623" s="136">
        <v>150861.22500000001</v>
      </c>
      <c r="DO623" s="136">
        <v>0</v>
      </c>
      <c r="DP623" s="136">
        <v>1351.3789999999999</v>
      </c>
      <c r="DQ623" s="136">
        <v>4057.953</v>
      </c>
      <c r="DR623" s="136">
        <v>0</v>
      </c>
      <c r="DS623" s="136">
        <v>42.631999999999998</v>
      </c>
      <c r="DT623" s="136">
        <v>125.798</v>
      </c>
      <c r="DU623" s="136">
        <v>0</v>
      </c>
      <c r="DV623" s="136">
        <v>218.45</v>
      </c>
      <c r="DW623" s="136">
        <v>654.15</v>
      </c>
      <c r="DX623" s="136">
        <v>0</v>
      </c>
      <c r="DY623" s="136">
        <v>676</v>
      </c>
      <c r="DZ623" s="136">
        <v>8118.05</v>
      </c>
      <c r="EA623" s="136">
        <v>0</v>
      </c>
      <c r="EB623" s="136">
        <v>9118.2250000000004</v>
      </c>
      <c r="EC623" s="136">
        <v>22249.7</v>
      </c>
    </row>
    <row r="624" spans="1:133" ht="20.25" customHeight="1">
      <c r="A624" s="17">
        <v>40672</v>
      </c>
      <c r="B624" s="18" t="s">
        <v>175</v>
      </c>
      <c r="C624" s="19">
        <v>4</v>
      </c>
      <c r="D624" s="14">
        <v>-3.3897599999999999</v>
      </c>
      <c r="E624" s="15">
        <v>-60.315770000000001</v>
      </c>
      <c r="F624" s="11" t="s">
        <v>16</v>
      </c>
      <c r="G624" s="13">
        <v>5</v>
      </c>
      <c r="H624" s="11" t="s">
        <v>43</v>
      </c>
      <c r="I624" s="12" t="s">
        <v>729</v>
      </c>
      <c r="J624" s="12" t="s">
        <v>1931</v>
      </c>
      <c r="K624" s="16" t="s">
        <v>697</v>
      </c>
      <c r="L624" s="136">
        <v>0</v>
      </c>
      <c r="M624" s="20">
        <v>8.6999999999999993</v>
      </c>
      <c r="N624" s="20">
        <v>1.2</v>
      </c>
      <c r="O624" s="20">
        <v>29.33</v>
      </c>
      <c r="P624" s="20">
        <v>69</v>
      </c>
      <c r="Q624" s="20">
        <v>2.08</v>
      </c>
      <c r="R624" s="204">
        <v>84.466666666666654</v>
      </c>
      <c r="S624" s="204">
        <v>6.46</v>
      </c>
      <c r="T624" s="205" t="s">
        <v>15</v>
      </c>
      <c r="U624" s="205" t="s">
        <v>15</v>
      </c>
      <c r="V624" s="28" t="s">
        <v>15</v>
      </c>
      <c r="W624" s="20">
        <v>6.83</v>
      </c>
      <c r="X624" s="204">
        <v>5.06666667</v>
      </c>
      <c r="Y624" s="228">
        <v>11.87</v>
      </c>
      <c r="Z624" s="228">
        <v>5.6</v>
      </c>
      <c r="AA624" s="228">
        <v>5.07</v>
      </c>
      <c r="AB624" s="20">
        <v>7.56</v>
      </c>
      <c r="AC624" s="20">
        <v>47.42</v>
      </c>
      <c r="AD624" s="20">
        <v>0.03</v>
      </c>
      <c r="AE624" s="20">
        <v>0.2</v>
      </c>
      <c r="AF624" s="20">
        <v>1.59</v>
      </c>
      <c r="AG624" s="260" t="s">
        <v>1900</v>
      </c>
      <c r="AH624" s="20">
        <v>2.87</v>
      </c>
      <c r="AI624" s="204">
        <v>8.1</v>
      </c>
      <c r="AJ624" s="20">
        <v>1.1299999999999999</v>
      </c>
      <c r="AK624" s="20">
        <v>2.4300000000000002</v>
      </c>
      <c r="AL624" s="20">
        <v>1.18</v>
      </c>
      <c r="AM624" s="21" t="s">
        <v>15</v>
      </c>
      <c r="AN624" s="21" t="s">
        <v>15</v>
      </c>
      <c r="AO624" s="204">
        <v>11.636192872005225</v>
      </c>
      <c r="AP624" s="205" t="s">
        <v>1910</v>
      </c>
      <c r="AQ624" s="204">
        <v>11.636977598821765</v>
      </c>
      <c r="AR624" s="261">
        <f t="shared" si="185"/>
        <v>0.99993256609717796</v>
      </c>
      <c r="AS624" s="204">
        <v>2.768847068995782</v>
      </c>
      <c r="AT624" s="199" t="s">
        <v>15</v>
      </c>
      <c r="AU624" s="199" t="s">
        <v>15</v>
      </c>
      <c r="AV624" s="199" t="s">
        <v>15</v>
      </c>
      <c r="AW624" s="204" t="str">
        <f t="shared" si="186"/>
        <v>NaN</v>
      </c>
      <c r="AX624" s="20">
        <v>2.6</v>
      </c>
      <c r="AY624" s="20">
        <v>0.17</v>
      </c>
      <c r="AZ624" s="246">
        <f t="shared" si="181"/>
        <v>2.568702026820641E-2</v>
      </c>
      <c r="BA624" s="20">
        <v>2.44</v>
      </c>
      <c r="BB624" s="248">
        <f t="shared" si="180"/>
        <v>0.66972005312084992</v>
      </c>
      <c r="BC624" s="20">
        <v>0.04</v>
      </c>
      <c r="BD624" s="206">
        <f t="shared" si="188"/>
        <v>1.1649162833486661E-2</v>
      </c>
      <c r="BE624" s="20">
        <v>40.15</v>
      </c>
      <c r="BF624" s="206">
        <f t="shared" si="190"/>
        <v>12.121150863906101</v>
      </c>
      <c r="BG624" s="217" t="s">
        <v>15</v>
      </c>
      <c r="BH624" s="29" t="s">
        <v>15</v>
      </c>
      <c r="BI624" s="29" t="s">
        <v>15</v>
      </c>
      <c r="BJ624" s="309">
        <v>20.855260000000001</v>
      </c>
      <c r="BK624" s="309">
        <v>1423143000</v>
      </c>
      <c r="BL624" s="309">
        <v>259783200</v>
      </c>
      <c r="BM624" s="309">
        <v>0.43198009999999998</v>
      </c>
      <c r="BN624" s="309">
        <v>0.2162171</v>
      </c>
      <c r="BO624" s="309">
        <v>0.19135969999999999</v>
      </c>
      <c r="BP624" s="309">
        <v>0.15734000000000001</v>
      </c>
      <c r="BQ624" s="309">
        <v>4.7042489999999997E-6</v>
      </c>
      <c r="BR624" s="309">
        <v>3.0981839999999999E-3</v>
      </c>
      <c r="BS624" s="136">
        <v>12.478013753891</v>
      </c>
      <c r="BT624" s="136">
        <v>8.3751356601715106</v>
      </c>
      <c r="BU624" s="136">
        <v>-2.2018966410541899E-4</v>
      </c>
      <c r="BV624" s="136">
        <v>-1.5449939382961001E-4</v>
      </c>
      <c r="BW624" s="136">
        <v>5.9821427566930695E-4</v>
      </c>
      <c r="BX624" s="136">
        <v>35.055997574819997</v>
      </c>
      <c r="BY624" s="136">
        <v>4898.8008010420899</v>
      </c>
      <c r="BZ624" s="136">
        <v>2.6321715358251101E-2</v>
      </c>
      <c r="CA624" s="309">
        <v>8.4419343402006801E-5</v>
      </c>
      <c r="CB624" s="136">
        <v>6374.2811735453497</v>
      </c>
      <c r="CC624" s="136">
        <v>157303.59789319799</v>
      </c>
      <c r="CD624" s="136">
        <v>10350.576394354601</v>
      </c>
      <c r="CE624" s="136">
        <v>0</v>
      </c>
      <c r="CF624" s="136">
        <v>21.316240000000001</v>
      </c>
      <c r="CG624" s="136">
        <v>51.061270999999998</v>
      </c>
      <c r="CH624" s="136">
        <v>27.4</v>
      </c>
      <c r="CI624" s="136">
        <v>26.505517241379302</v>
      </c>
      <c r="CJ624" s="136">
        <v>26.737119113573399</v>
      </c>
      <c r="CK624" s="136">
        <v>7.1999999999999995E-2</v>
      </c>
      <c r="CL624" s="136">
        <v>17.9496</v>
      </c>
      <c r="CM624" s="136">
        <v>42.411600000000099</v>
      </c>
      <c r="CN624" s="136">
        <v>205.328056</v>
      </c>
      <c r="CO624" s="136">
        <v>22010.300277999999</v>
      </c>
      <c r="CP624" s="136">
        <v>66618.661898000006</v>
      </c>
      <c r="CQ624" s="136">
        <v>84</v>
      </c>
      <c r="CR624" s="136">
        <v>82.889655172413796</v>
      </c>
      <c r="CS624" s="136">
        <v>81.204986149584499</v>
      </c>
      <c r="CT624" s="136">
        <v>1006.2</v>
      </c>
      <c r="CU624" s="136">
        <v>1006.20620689655</v>
      </c>
      <c r="CV624" s="136">
        <v>1005.68587257618</v>
      </c>
      <c r="CW624" s="136">
        <v>1.2</v>
      </c>
      <c r="CX624" s="136">
        <v>1.6048275862068999</v>
      </c>
      <c r="CY624" s="136">
        <v>1.5811634349030499</v>
      </c>
      <c r="CZ624" s="136">
        <v>233</v>
      </c>
      <c r="DA624" s="136">
        <v>153.73793103448301</v>
      </c>
      <c r="DB624" s="136">
        <v>157.29639889196699</v>
      </c>
      <c r="DC624" s="136">
        <v>44.45</v>
      </c>
      <c r="DD624" s="136">
        <v>2540.625</v>
      </c>
      <c r="DE624" s="136">
        <v>6798.6750000000002</v>
      </c>
      <c r="DF624" s="136">
        <v>359.9</v>
      </c>
      <c r="DG624" s="136">
        <v>21228.125</v>
      </c>
      <c r="DH624" s="136">
        <v>62616.474999999999</v>
      </c>
      <c r="DI624" s="136">
        <v>448.07499999999999</v>
      </c>
      <c r="DJ624" s="136">
        <v>65873.925000000003</v>
      </c>
      <c r="DK624" s="136">
        <v>163158.20000000001</v>
      </c>
      <c r="DL624" s="136">
        <v>418.97500000000002</v>
      </c>
      <c r="DM624" s="136">
        <v>61034.625</v>
      </c>
      <c r="DN624" s="136">
        <v>151118.25</v>
      </c>
      <c r="DO624" s="136">
        <v>22.925000000000001</v>
      </c>
      <c r="DP624" s="136">
        <v>1412.2560000000001</v>
      </c>
      <c r="DQ624" s="136">
        <v>4030.0329999999999</v>
      </c>
      <c r="DR624" s="136">
        <v>0.54</v>
      </c>
      <c r="DS624" s="136">
        <v>43.856999999999999</v>
      </c>
      <c r="DT624" s="136">
        <v>125.16800000000001</v>
      </c>
      <c r="DU624" s="136">
        <v>2.7749999999999999</v>
      </c>
      <c r="DV624" s="136">
        <v>225.22499999999999</v>
      </c>
      <c r="DW624" s="136">
        <v>650.67499999999905</v>
      </c>
      <c r="DX624" s="136">
        <v>8.5</v>
      </c>
      <c r="DY624" s="136">
        <v>1043.6500000000001</v>
      </c>
      <c r="DZ624" s="136">
        <v>7603.0249999999996</v>
      </c>
      <c r="EA624" s="136">
        <v>164.875</v>
      </c>
      <c r="EB624" s="136">
        <v>9258.1</v>
      </c>
      <c r="EC624" s="136">
        <v>22453.1</v>
      </c>
    </row>
    <row r="625" spans="1:133" ht="20.25" customHeight="1">
      <c r="A625" s="25">
        <v>40672</v>
      </c>
      <c r="B625" s="26" t="s">
        <v>175</v>
      </c>
      <c r="C625" s="27">
        <v>4</v>
      </c>
      <c r="D625" s="14">
        <v>-3.3897599999999999</v>
      </c>
      <c r="E625" s="23">
        <v>-60.315770000000001</v>
      </c>
      <c r="F625" s="11" t="s">
        <v>16</v>
      </c>
      <c r="G625" s="13">
        <v>5</v>
      </c>
      <c r="H625" s="11" t="s">
        <v>43</v>
      </c>
      <c r="I625" s="12" t="s">
        <v>570</v>
      </c>
      <c r="J625" s="12" t="s">
        <v>1931</v>
      </c>
      <c r="K625" s="24" t="s">
        <v>697</v>
      </c>
      <c r="L625" s="136">
        <v>1</v>
      </c>
      <c r="M625" s="28">
        <v>8.6999999999999993</v>
      </c>
      <c r="N625" s="28">
        <v>1.2</v>
      </c>
      <c r="O625" s="28">
        <v>30.33</v>
      </c>
      <c r="P625" s="28">
        <v>69</v>
      </c>
      <c r="Q625" s="28">
        <v>0.63</v>
      </c>
      <c r="R625" s="205">
        <v>128.36666666666667</v>
      </c>
      <c r="S625" s="205">
        <v>9.65</v>
      </c>
      <c r="T625" s="205" t="s">
        <v>15</v>
      </c>
      <c r="U625" s="205" t="s">
        <v>15</v>
      </c>
      <c r="V625" s="28" t="s">
        <v>15</v>
      </c>
      <c r="W625" s="28">
        <v>7.4</v>
      </c>
      <c r="X625" s="205">
        <v>3.2</v>
      </c>
      <c r="Y625" s="239">
        <v>5.76</v>
      </c>
      <c r="Z625" s="239">
        <v>4.2</v>
      </c>
      <c r="AA625" s="239">
        <v>3.2</v>
      </c>
      <c r="AB625" s="28">
        <v>7.44</v>
      </c>
      <c r="AC625" s="28">
        <v>46.46</v>
      </c>
      <c r="AD625" s="20" t="s">
        <v>1895</v>
      </c>
      <c r="AE625" s="178" t="s">
        <v>1900</v>
      </c>
      <c r="AF625" s="28">
        <v>0.61</v>
      </c>
      <c r="AG625" s="260" t="s">
        <v>1900</v>
      </c>
      <c r="AH625" s="28">
        <v>1.17</v>
      </c>
      <c r="AI625" s="205">
        <v>3.28</v>
      </c>
      <c r="AJ625" s="28">
        <v>0.31</v>
      </c>
      <c r="AK625" s="28">
        <v>0.68</v>
      </c>
      <c r="AL625" s="28">
        <v>0.32</v>
      </c>
      <c r="AM625" s="29" t="s">
        <v>15</v>
      </c>
      <c r="AN625" s="29" t="s">
        <v>15</v>
      </c>
      <c r="AO625" s="205">
        <v>5.478299424055507</v>
      </c>
      <c r="AP625" s="205" t="s">
        <v>1910</v>
      </c>
      <c r="AQ625" s="205">
        <f>AO625</f>
        <v>5.478299424055507</v>
      </c>
      <c r="AR625" s="261">
        <f t="shared" si="185"/>
        <v>1</v>
      </c>
      <c r="AS625" s="205">
        <v>0.44441760513984185</v>
      </c>
      <c r="AT625" s="199" t="s">
        <v>15</v>
      </c>
      <c r="AU625" s="199" t="s">
        <v>15</v>
      </c>
      <c r="AV625" s="199" t="s">
        <v>15</v>
      </c>
      <c r="AW625" s="204" t="str">
        <f t="shared" si="186"/>
        <v>NaN</v>
      </c>
      <c r="AX625" s="28">
        <v>0.93</v>
      </c>
      <c r="AY625" s="28">
        <v>0.14000000000000001</v>
      </c>
      <c r="AZ625" s="246">
        <f t="shared" si="181"/>
        <v>2.1154016691464102E-2</v>
      </c>
      <c r="BA625" s="28">
        <v>0.79</v>
      </c>
      <c r="BB625" s="248">
        <f t="shared" si="180"/>
        <v>0.21683559096945551</v>
      </c>
      <c r="BC625" s="28">
        <v>0.08</v>
      </c>
      <c r="BD625" s="206">
        <f t="shared" si="188"/>
        <v>2.3298325666973322E-2</v>
      </c>
      <c r="BE625" s="28">
        <v>35.65</v>
      </c>
      <c r="BF625" s="206">
        <f t="shared" si="190"/>
        <v>10.762615897839416</v>
      </c>
      <c r="BG625" s="217" t="s">
        <v>15</v>
      </c>
      <c r="BH625" s="29" t="s">
        <v>15</v>
      </c>
      <c r="BI625" s="29" t="s">
        <v>15</v>
      </c>
      <c r="BJ625" s="309">
        <v>20.855260000000001</v>
      </c>
      <c r="BK625" s="309">
        <v>1423143000</v>
      </c>
      <c r="BL625" s="309">
        <v>259783200</v>
      </c>
      <c r="BM625" s="309">
        <v>0.43198009999999998</v>
      </c>
      <c r="BN625" s="309">
        <v>0.2162171</v>
      </c>
      <c r="BO625" s="309">
        <v>0.19135969999999999</v>
      </c>
      <c r="BP625" s="309">
        <v>0.15734000000000001</v>
      </c>
      <c r="BQ625" s="309">
        <v>4.7042489999999997E-6</v>
      </c>
      <c r="BR625" s="309">
        <v>3.0981839999999999E-3</v>
      </c>
      <c r="BS625" s="136">
        <v>12.478013753891</v>
      </c>
      <c r="BT625" s="136">
        <v>8.3751356601715106</v>
      </c>
      <c r="BU625" s="136">
        <v>-2.2018966410541899E-4</v>
      </c>
      <c r="BV625" s="136">
        <v>-1.5449939382961001E-4</v>
      </c>
      <c r="BW625" s="136">
        <v>5.9821427566930695E-4</v>
      </c>
      <c r="BX625" s="136">
        <v>35.055997574819997</v>
      </c>
      <c r="BY625" s="136">
        <v>4898.8008010420899</v>
      </c>
      <c r="BZ625" s="136">
        <v>2.6321715358251101E-2</v>
      </c>
      <c r="CA625" s="309">
        <v>8.4419343402006801E-5</v>
      </c>
      <c r="CB625" s="136">
        <v>6374.2811735453497</v>
      </c>
      <c r="CC625" s="136">
        <v>157303.59789319799</v>
      </c>
      <c r="CD625" s="136">
        <v>10350.576394354601</v>
      </c>
      <c r="CE625" s="136">
        <v>0</v>
      </c>
      <c r="CF625" s="136">
        <v>21.316240000000001</v>
      </c>
      <c r="CG625" s="136">
        <v>51.061270999999998</v>
      </c>
      <c r="CH625" s="136">
        <v>27.4</v>
      </c>
      <c r="CI625" s="136">
        <v>26.505517241379302</v>
      </c>
      <c r="CJ625" s="136">
        <v>26.737119113573399</v>
      </c>
      <c r="CK625" s="136">
        <v>7.1999999999999995E-2</v>
      </c>
      <c r="CL625" s="136">
        <v>17.9496</v>
      </c>
      <c r="CM625" s="136">
        <v>42.411600000000099</v>
      </c>
      <c r="CN625" s="136">
        <v>205.328056</v>
      </c>
      <c r="CO625" s="136">
        <v>22010.300277999999</v>
      </c>
      <c r="CP625" s="136">
        <v>66618.661898000006</v>
      </c>
      <c r="CQ625" s="136">
        <v>84</v>
      </c>
      <c r="CR625" s="136">
        <v>82.889655172413796</v>
      </c>
      <c r="CS625" s="136">
        <v>81.204986149584499</v>
      </c>
      <c r="CT625" s="136">
        <v>1006.2</v>
      </c>
      <c r="CU625" s="136">
        <v>1006.20620689655</v>
      </c>
      <c r="CV625" s="136">
        <v>1005.68587257618</v>
      </c>
      <c r="CW625" s="136">
        <v>1.2</v>
      </c>
      <c r="CX625" s="136">
        <v>1.6048275862068999</v>
      </c>
      <c r="CY625" s="136">
        <v>1.5811634349030499</v>
      </c>
      <c r="CZ625" s="136">
        <v>233</v>
      </c>
      <c r="DA625" s="136">
        <v>153.73793103448301</v>
      </c>
      <c r="DB625" s="136">
        <v>157.29639889196699</v>
      </c>
      <c r="DC625" s="136">
        <v>44.45</v>
      </c>
      <c r="DD625" s="136">
        <v>2540.625</v>
      </c>
      <c r="DE625" s="136">
        <v>6798.6750000000002</v>
      </c>
      <c r="DF625" s="136">
        <v>359.9</v>
      </c>
      <c r="DG625" s="136">
        <v>21228.125</v>
      </c>
      <c r="DH625" s="136">
        <v>62616.474999999999</v>
      </c>
      <c r="DI625" s="136">
        <v>448.07499999999999</v>
      </c>
      <c r="DJ625" s="136">
        <v>65873.925000000003</v>
      </c>
      <c r="DK625" s="136">
        <v>163158.20000000001</v>
      </c>
      <c r="DL625" s="136">
        <v>418.97500000000002</v>
      </c>
      <c r="DM625" s="136">
        <v>61034.625</v>
      </c>
      <c r="DN625" s="136">
        <v>151118.25</v>
      </c>
      <c r="DO625" s="136">
        <v>22.925000000000001</v>
      </c>
      <c r="DP625" s="136">
        <v>1412.2560000000001</v>
      </c>
      <c r="DQ625" s="136">
        <v>4030.0329999999999</v>
      </c>
      <c r="DR625" s="136">
        <v>0.54</v>
      </c>
      <c r="DS625" s="136">
        <v>43.856999999999999</v>
      </c>
      <c r="DT625" s="136">
        <v>125.16800000000001</v>
      </c>
      <c r="DU625" s="136">
        <v>2.7749999999999999</v>
      </c>
      <c r="DV625" s="136">
        <v>225.22499999999999</v>
      </c>
      <c r="DW625" s="136">
        <v>650.67499999999905</v>
      </c>
      <c r="DX625" s="136">
        <v>8.5</v>
      </c>
      <c r="DY625" s="136">
        <v>1043.6500000000001</v>
      </c>
      <c r="DZ625" s="136">
        <v>7603.0249999999996</v>
      </c>
      <c r="EA625" s="136">
        <v>164.875</v>
      </c>
      <c r="EB625" s="136">
        <v>9258.1</v>
      </c>
      <c r="EC625" s="136">
        <v>22453.1</v>
      </c>
    </row>
    <row r="626" spans="1:133" ht="20.25" customHeight="1">
      <c r="A626" s="25">
        <v>40672</v>
      </c>
      <c r="B626" s="26" t="s">
        <v>175</v>
      </c>
      <c r="C626" s="27">
        <v>4</v>
      </c>
      <c r="D626" s="14">
        <v>-3.3897599999999999</v>
      </c>
      <c r="E626" s="23">
        <v>-60.315770000000001</v>
      </c>
      <c r="F626" s="11" t="s">
        <v>16</v>
      </c>
      <c r="G626" s="13">
        <v>5</v>
      </c>
      <c r="H626" s="11" t="s">
        <v>43</v>
      </c>
      <c r="I626" s="12" t="s">
        <v>730</v>
      </c>
      <c r="J626" s="12" t="s">
        <v>1931</v>
      </c>
      <c r="K626" s="24" t="s">
        <v>697</v>
      </c>
      <c r="L626" s="136">
        <v>0</v>
      </c>
      <c r="M626" s="28">
        <v>8.6999999999999993</v>
      </c>
      <c r="N626" s="28">
        <v>1.2</v>
      </c>
      <c r="O626" s="28">
        <v>27.9</v>
      </c>
      <c r="P626" s="28">
        <v>68</v>
      </c>
      <c r="Q626" s="28">
        <v>7.83</v>
      </c>
      <c r="R626" s="205">
        <v>19.900000000000002</v>
      </c>
      <c r="S626" s="205">
        <v>1.5599999999999998</v>
      </c>
      <c r="T626" s="205" t="s">
        <v>15</v>
      </c>
      <c r="U626" s="205" t="s">
        <v>15</v>
      </c>
      <c r="V626" s="28" t="s">
        <v>15</v>
      </c>
      <c r="W626" s="28">
        <v>6.42</v>
      </c>
      <c r="X626" s="205">
        <v>8</v>
      </c>
      <c r="Y626" s="239">
        <v>6.26</v>
      </c>
      <c r="Z626" s="239">
        <v>13.67</v>
      </c>
      <c r="AA626" s="239">
        <v>8</v>
      </c>
      <c r="AB626" s="28">
        <v>7.3</v>
      </c>
      <c r="AC626" s="28">
        <v>46.83</v>
      </c>
      <c r="AD626" s="28">
        <v>0.02</v>
      </c>
      <c r="AE626" s="28">
        <v>0.28999999999999998</v>
      </c>
      <c r="AF626" s="28">
        <v>0.9</v>
      </c>
      <c r="AG626" s="260" t="s">
        <v>1900</v>
      </c>
      <c r="AH626" s="28">
        <v>1.92</v>
      </c>
      <c r="AI626" s="205">
        <v>5.56</v>
      </c>
      <c r="AJ626" s="28">
        <v>0.64</v>
      </c>
      <c r="AK626" s="28">
        <v>1.19</v>
      </c>
      <c r="AL626" s="28">
        <v>0.68</v>
      </c>
      <c r="AM626" s="29" t="s">
        <v>15</v>
      </c>
      <c r="AN626" s="29" t="s">
        <v>15</v>
      </c>
      <c r="AO626" s="205" t="s">
        <v>15</v>
      </c>
      <c r="AP626" s="205" t="s">
        <v>15</v>
      </c>
      <c r="AQ626" s="205" t="s">
        <v>15</v>
      </c>
      <c r="AR626" s="261" t="str">
        <f t="shared" si="185"/>
        <v>NaN</v>
      </c>
      <c r="AS626" s="205" t="s">
        <v>15</v>
      </c>
      <c r="AT626" s="199" t="s">
        <v>15</v>
      </c>
      <c r="AU626" s="199" t="s">
        <v>15</v>
      </c>
      <c r="AV626" s="199" t="s">
        <v>15</v>
      </c>
      <c r="AW626" s="204" t="str">
        <f t="shared" si="186"/>
        <v>NaN</v>
      </c>
      <c r="AX626" s="28">
        <v>2.73</v>
      </c>
      <c r="AY626" s="28">
        <v>0.32</v>
      </c>
      <c r="AZ626" s="246">
        <f t="shared" si="181"/>
        <v>4.835203815191795E-2</v>
      </c>
      <c r="BA626" s="28">
        <v>2.41</v>
      </c>
      <c r="BB626" s="248">
        <f t="shared" si="180"/>
        <v>0.66148579017264275</v>
      </c>
      <c r="BC626" s="28">
        <v>0.2</v>
      </c>
      <c r="BD626" s="206">
        <f t="shared" si="188"/>
        <v>5.8245814167433303E-2</v>
      </c>
      <c r="BE626" s="28">
        <v>25.3</v>
      </c>
      <c r="BF626" s="206">
        <f t="shared" si="190"/>
        <v>7.6379854758860368</v>
      </c>
      <c r="BG626" s="217" t="s">
        <v>15</v>
      </c>
      <c r="BH626" s="29" t="s">
        <v>15</v>
      </c>
      <c r="BI626" s="29" t="s">
        <v>15</v>
      </c>
      <c r="BJ626" s="309">
        <v>20.855260000000001</v>
      </c>
      <c r="BK626" s="309">
        <v>1423143000</v>
      </c>
      <c r="BL626" s="309">
        <v>259783200</v>
      </c>
      <c r="BM626" s="309">
        <v>0.43198009999999998</v>
      </c>
      <c r="BN626" s="309">
        <v>0.2162171</v>
      </c>
      <c r="BO626" s="309">
        <v>0.19135969999999999</v>
      </c>
      <c r="BP626" s="309">
        <v>0.15734000000000001</v>
      </c>
      <c r="BQ626" s="309">
        <v>4.7042489999999997E-6</v>
      </c>
      <c r="BR626" s="309">
        <v>3.0981839999999999E-3</v>
      </c>
      <c r="BS626" s="136">
        <v>12.478013753891</v>
      </c>
      <c r="BT626" s="136">
        <v>8.3751356601715106</v>
      </c>
      <c r="BU626" s="136">
        <v>-2.2018966410541899E-4</v>
      </c>
      <c r="BV626" s="136">
        <v>-1.5449939382961001E-4</v>
      </c>
      <c r="BW626" s="136">
        <v>5.9821427566930695E-4</v>
      </c>
      <c r="BX626" s="136">
        <v>35.055997574819997</v>
      </c>
      <c r="BY626" s="136">
        <v>4898.8008010420899</v>
      </c>
      <c r="BZ626" s="136">
        <v>2.6321715358251101E-2</v>
      </c>
      <c r="CA626" s="309">
        <v>8.4419343402006801E-5</v>
      </c>
      <c r="CB626" s="136">
        <v>6374.2811735453497</v>
      </c>
      <c r="CC626" s="136">
        <v>157303.59789319799</v>
      </c>
      <c r="CD626" s="136">
        <v>10350.576394354601</v>
      </c>
      <c r="CE626" s="136">
        <v>0</v>
      </c>
      <c r="CF626" s="136">
        <v>21.316240000000001</v>
      </c>
      <c r="CG626" s="136">
        <v>51.061270999999998</v>
      </c>
      <c r="CH626" s="136">
        <v>27.4</v>
      </c>
      <c r="CI626" s="136">
        <v>26.505517241379302</v>
      </c>
      <c r="CJ626" s="136">
        <v>26.737119113573399</v>
      </c>
      <c r="CK626" s="136">
        <v>7.1999999999999995E-2</v>
      </c>
      <c r="CL626" s="136">
        <v>17.9496</v>
      </c>
      <c r="CM626" s="136">
        <v>42.411600000000099</v>
      </c>
      <c r="CN626" s="136">
        <v>205.328056</v>
      </c>
      <c r="CO626" s="136">
        <v>22010.300277999999</v>
      </c>
      <c r="CP626" s="136">
        <v>66618.661898000006</v>
      </c>
      <c r="CQ626" s="136">
        <v>84</v>
      </c>
      <c r="CR626" s="136">
        <v>82.889655172413796</v>
      </c>
      <c r="CS626" s="136">
        <v>81.204986149584499</v>
      </c>
      <c r="CT626" s="136">
        <v>1006.2</v>
      </c>
      <c r="CU626" s="136">
        <v>1006.20620689655</v>
      </c>
      <c r="CV626" s="136">
        <v>1005.68587257618</v>
      </c>
      <c r="CW626" s="136">
        <v>1.2</v>
      </c>
      <c r="CX626" s="136">
        <v>1.6048275862068999</v>
      </c>
      <c r="CY626" s="136">
        <v>1.5811634349030499</v>
      </c>
      <c r="CZ626" s="136">
        <v>233</v>
      </c>
      <c r="DA626" s="136">
        <v>153.73793103448301</v>
      </c>
      <c r="DB626" s="136">
        <v>157.29639889196699</v>
      </c>
      <c r="DC626" s="136">
        <v>44.45</v>
      </c>
      <c r="DD626" s="136">
        <v>2540.625</v>
      </c>
      <c r="DE626" s="136">
        <v>6798.6750000000002</v>
      </c>
      <c r="DF626" s="136">
        <v>359.9</v>
      </c>
      <c r="DG626" s="136">
        <v>21228.125</v>
      </c>
      <c r="DH626" s="136">
        <v>62616.474999999999</v>
      </c>
      <c r="DI626" s="136">
        <v>448.07499999999999</v>
      </c>
      <c r="DJ626" s="136">
        <v>65873.925000000003</v>
      </c>
      <c r="DK626" s="136">
        <v>163158.20000000001</v>
      </c>
      <c r="DL626" s="136">
        <v>418.97500000000002</v>
      </c>
      <c r="DM626" s="136">
        <v>61034.625</v>
      </c>
      <c r="DN626" s="136">
        <v>151118.25</v>
      </c>
      <c r="DO626" s="136">
        <v>22.925000000000001</v>
      </c>
      <c r="DP626" s="136">
        <v>1412.2560000000001</v>
      </c>
      <c r="DQ626" s="136">
        <v>4030.0329999999999</v>
      </c>
      <c r="DR626" s="136">
        <v>0.54</v>
      </c>
      <c r="DS626" s="136">
        <v>43.856999999999999</v>
      </c>
      <c r="DT626" s="136">
        <v>125.16800000000001</v>
      </c>
      <c r="DU626" s="136">
        <v>2.7749999999999999</v>
      </c>
      <c r="DV626" s="136">
        <v>225.22499999999999</v>
      </c>
      <c r="DW626" s="136">
        <v>650.67499999999905</v>
      </c>
      <c r="DX626" s="136">
        <v>8.5</v>
      </c>
      <c r="DY626" s="136">
        <v>1043.6500000000001</v>
      </c>
      <c r="DZ626" s="136">
        <v>7603.0249999999996</v>
      </c>
      <c r="EA626" s="136">
        <v>164.875</v>
      </c>
      <c r="EB626" s="136">
        <v>9258.1</v>
      </c>
      <c r="EC626" s="136">
        <v>22453.1</v>
      </c>
    </row>
    <row r="627" spans="1:133" ht="20.25" customHeight="1">
      <c r="A627" s="25">
        <v>40672</v>
      </c>
      <c r="B627" s="26" t="s">
        <v>476</v>
      </c>
      <c r="C627" s="27">
        <v>4</v>
      </c>
      <c r="D627" s="14">
        <v>-3.3895300000000002</v>
      </c>
      <c r="E627" s="23">
        <v>-60.316049999999997</v>
      </c>
      <c r="F627" s="11" t="s">
        <v>16</v>
      </c>
      <c r="G627" s="13">
        <v>5</v>
      </c>
      <c r="H627" s="11" t="s">
        <v>43</v>
      </c>
      <c r="I627" s="12" t="s">
        <v>731</v>
      </c>
      <c r="J627" s="12" t="s">
        <v>1931</v>
      </c>
      <c r="K627" s="24" t="s">
        <v>697</v>
      </c>
      <c r="L627" s="136">
        <v>0</v>
      </c>
      <c r="M627" s="28">
        <v>8.6999999999999993</v>
      </c>
      <c r="N627" s="28">
        <v>1.5</v>
      </c>
      <c r="O627" s="28">
        <v>29.26</v>
      </c>
      <c r="P627" s="28">
        <v>69</v>
      </c>
      <c r="Q627" s="28">
        <v>2.04</v>
      </c>
      <c r="R627" s="205">
        <v>80.425000000000011</v>
      </c>
      <c r="S627" s="205">
        <v>6.16</v>
      </c>
      <c r="T627" s="205" t="s">
        <v>15</v>
      </c>
      <c r="U627" s="205" t="s">
        <v>15</v>
      </c>
      <c r="V627" s="28" t="s">
        <v>15</v>
      </c>
      <c r="W627" s="28">
        <v>7.13</v>
      </c>
      <c r="X627" s="205">
        <v>6</v>
      </c>
      <c r="Y627" s="239">
        <v>12.75</v>
      </c>
      <c r="Z627" s="239">
        <v>8.25</v>
      </c>
      <c r="AA627" s="239">
        <v>6</v>
      </c>
      <c r="AB627" s="28">
        <v>7.66</v>
      </c>
      <c r="AC627" s="28">
        <v>46.65</v>
      </c>
      <c r="AD627" s="28">
        <v>0.04</v>
      </c>
      <c r="AE627" s="178" t="s">
        <v>1900</v>
      </c>
      <c r="AF627" s="28">
        <v>1.7</v>
      </c>
      <c r="AG627" s="260" t="s">
        <v>1900</v>
      </c>
      <c r="AH627" s="28">
        <v>2.71</v>
      </c>
      <c r="AI627" s="205">
        <v>7.47</v>
      </c>
      <c r="AJ627" s="28">
        <v>1.02</v>
      </c>
      <c r="AK627" s="28">
        <v>2.58</v>
      </c>
      <c r="AL627" s="28">
        <v>1.23</v>
      </c>
      <c r="AM627" s="29" t="s">
        <v>15</v>
      </c>
      <c r="AN627" s="29" t="s">
        <v>15</v>
      </c>
      <c r="AO627" s="205">
        <v>12.927124751454926</v>
      </c>
      <c r="AP627" s="205" t="s">
        <v>1910</v>
      </c>
      <c r="AQ627" s="205">
        <v>12.927124751454926</v>
      </c>
      <c r="AR627" s="261">
        <f t="shared" si="185"/>
        <v>1</v>
      </c>
      <c r="AS627" s="205">
        <v>0.17487101264535659</v>
      </c>
      <c r="AT627" s="199" t="s">
        <v>15</v>
      </c>
      <c r="AU627" s="199" t="s">
        <v>15</v>
      </c>
      <c r="AV627" s="199" t="s">
        <v>15</v>
      </c>
      <c r="AW627" s="204" t="str">
        <f t="shared" si="186"/>
        <v>NaN</v>
      </c>
      <c r="AX627" s="28">
        <v>1.06</v>
      </c>
      <c r="AY627" s="28">
        <v>0.31</v>
      </c>
      <c r="AZ627" s="246">
        <f t="shared" si="181"/>
        <v>4.6841036959670512E-2</v>
      </c>
      <c r="BA627" s="28">
        <v>0.75</v>
      </c>
      <c r="BB627" s="248">
        <f t="shared" si="180"/>
        <v>0.20585657370517929</v>
      </c>
      <c r="BC627" s="28">
        <v>0.17</v>
      </c>
      <c r="BD627" s="206">
        <f t="shared" si="188"/>
        <v>4.9508942042318323E-2</v>
      </c>
      <c r="BE627" s="28">
        <v>39.6</v>
      </c>
      <c r="BF627" s="206">
        <f t="shared" si="190"/>
        <v>11.955107701386842</v>
      </c>
      <c r="BG627" s="217" t="s">
        <v>15</v>
      </c>
      <c r="BH627" s="29" t="s">
        <v>15</v>
      </c>
      <c r="BI627" s="29" t="s">
        <v>15</v>
      </c>
      <c r="BJ627" s="309">
        <v>20.855260000000001</v>
      </c>
      <c r="BK627" s="309">
        <v>1423143000</v>
      </c>
      <c r="BL627" s="309">
        <v>259783200</v>
      </c>
      <c r="BM627" s="309">
        <v>0.43198009999999998</v>
      </c>
      <c r="BN627" s="309">
        <v>0.2162171</v>
      </c>
      <c r="BO627" s="309">
        <v>0.19135969999999999</v>
      </c>
      <c r="BP627" s="309">
        <v>0.15734000000000001</v>
      </c>
      <c r="BQ627" s="309">
        <v>4.7042489999999997E-6</v>
      </c>
      <c r="BR627" s="309">
        <v>3.0981839999999999E-3</v>
      </c>
      <c r="BS627" s="136">
        <v>12.540465927124</v>
      </c>
      <c r="BT627" s="136">
        <v>8.3126804351806598</v>
      </c>
      <c r="BU627" s="136">
        <v>-1.6240460681728999E-4</v>
      </c>
      <c r="BV627" s="136">
        <v>-2.2999968496151301E-4</v>
      </c>
      <c r="BW627" s="136">
        <v>5.4754370357841195E-4</v>
      </c>
      <c r="BX627" s="136">
        <v>54.773780697532601</v>
      </c>
      <c r="BY627" s="136">
        <v>4783.37430359875</v>
      </c>
      <c r="BZ627" s="136">
        <v>4.3647643287166998E-2</v>
      </c>
      <c r="CA627" s="309">
        <v>9.6368743809724204E-5</v>
      </c>
      <c r="CB627" s="136">
        <v>7255.1747262010304</v>
      </c>
      <c r="CC627" s="136">
        <v>42005.810306612402</v>
      </c>
      <c r="CD627" s="136">
        <v>9026.7478633405699</v>
      </c>
      <c r="CE627" s="136">
        <v>0</v>
      </c>
      <c r="CF627" s="136">
        <v>21.316240000000001</v>
      </c>
      <c r="CG627" s="136">
        <v>51.061270999999998</v>
      </c>
      <c r="CH627" s="136">
        <v>29.6</v>
      </c>
      <c r="CI627" s="136">
        <v>26.5765517241379</v>
      </c>
      <c r="CJ627" s="136">
        <v>26.7418282548477</v>
      </c>
      <c r="CK627" s="136">
        <v>5.04E-2</v>
      </c>
      <c r="CL627" s="136">
        <v>17.442</v>
      </c>
      <c r="CM627" s="136">
        <v>42.314400000000099</v>
      </c>
      <c r="CN627" s="136">
        <v>692.55305599999997</v>
      </c>
      <c r="CO627" s="136">
        <v>23295.400556000001</v>
      </c>
      <c r="CP627" s="136">
        <v>66709.249119999993</v>
      </c>
      <c r="CQ627" s="136">
        <v>72</v>
      </c>
      <c r="CR627" s="136">
        <v>82.710344827586198</v>
      </c>
      <c r="CS627" s="136">
        <v>81.193905817174496</v>
      </c>
      <c r="CT627" s="136">
        <v>1006</v>
      </c>
      <c r="CU627" s="136">
        <v>1006.16965517241</v>
      </c>
      <c r="CV627" s="136">
        <v>1005.67340720222</v>
      </c>
      <c r="CW627" s="136">
        <v>1.7</v>
      </c>
      <c r="CX627" s="136">
        <v>1.5648275862069001</v>
      </c>
      <c r="CY627" s="136">
        <v>1.57423822714682</v>
      </c>
      <c r="CZ627" s="136">
        <v>230</v>
      </c>
      <c r="DA627" s="136">
        <v>154.79310344827601</v>
      </c>
      <c r="DB627" s="136">
        <v>158.698060941828</v>
      </c>
      <c r="DC627" s="136">
        <v>86.525000000000006</v>
      </c>
      <c r="DD627" s="136">
        <v>2728.1</v>
      </c>
      <c r="DE627" s="136">
        <v>6863.95</v>
      </c>
      <c r="DF627" s="136">
        <v>692.45</v>
      </c>
      <c r="DG627" s="136">
        <v>22701.575000000001</v>
      </c>
      <c r="DH627" s="136">
        <v>62717.925000000003</v>
      </c>
      <c r="DI627" s="136">
        <v>451.5</v>
      </c>
      <c r="DJ627" s="136">
        <v>65862.45</v>
      </c>
      <c r="DK627" s="136">
        <v>163127.57500000001</v>
      </c>
      <c r="DL627" s="136">
        <v>431.65</v>
      </c>
      <c r="DM627" s="136">
        <v>61025.45</v>
      </c>
      <c r="DN627" s="136">
        <v>151140.29999999999</v>
      </c>
      <c r="DO627" s="136">
        <v>45.615000000000002</v>
      </c>
      <c r="DP627" s="136">
        <v>1504.4580000000001</v>
      </c>
      <c r="DQ627" s="136">
        <v>4042.3690000000001</v>
      </c>
      <c r="DR627" s="136">
        <v>1.7230000000000001</v>
      </c>
      <c r="DS627" s="136">
        <v>47.27</v>
      </c>
      <c r="DT627" s="136">
        <v>126.123</v>
      </c>
      <c r="DU627" s="136">
        <v>8.8249999999999993</v>
      </c>
      <c r="DV627" s="136">
        <v>242.85</v>
      </c>
      <c r="DW627" s="136">
        <v>655.57500000000005</v>
      </c>
      <c r="DX627" s="136">
        <v>27.8</v>
      </c>
      <c r="DY627" s="136">
        <v>1092.25</v>
      </c>
      <c r="DZ627" s="136">
        <v>7286.45</v>
      </c>
      <c r="EA627" s="136">
        <v>303.60000000000002</v>
      </c>
      <c r="EB627" s="136">
        <v>9896.0249999999996</v>
      </c>
      <c r="EC627" s="136">
        <v>22820.575000000001</v>
      </c>
    </row>
    <row r="628" spans="1:133" ht="20.25" customHeight="1">
      <c r="A628" s="17">
        <v>40672</v>
      </c>
      <c r="B628" s="18" t="s">
        <v>476</v>
      </c>
      <c r="C628" s="19">
        <v>4</v>
      </c>
      <c r="D628" s="14">
        <v>-3.3895300000000002</v>
      </c>
      <c r="E628" s="15">
        <v>-60.316049999999997</v>
      </c>
      <c r="F628" s="11" t="s">
        <v>16</v>
      </c>
      <c r="G628" s="13">
        <v>5</v>
      </c>
      <c r="H628" s="11" t="s">
        <v>43</v>
      </c>
      <c r="I628" s="12" t="s">
        <v>573</v>
      </c>
      <c r="J628" s="12" t="s">
        <v>1931</v>
      </c>
      <c r="K628" s="16" t="s">
        <v>697</v>
      </c>
      <c r="L628" s="136">
        <v>1</v>
      </c>
      <c r="M628" s="20">
        <v>8.6999999999999993</v>
      </c>
      <c r="N628" s="20">
        <v>1.5</v>
      </c>
      <c r="O628" s="20">
        <v>32.39</v>
      </c>
      <c r="P628" s="20">
        <v>69.67</v>
      </c>
      <c r="Q628" s="20">
        <v>0.54</v>
      </c>
      <c r="R628" s="204">
        <v>125.89999999999999</v>
      </c>
      <c r="S628" s="204">
        <v>9.1399999999999988</v>
      </c>
      <c r="T628" s="205" t="s">
        <v>15</v>
      </c>
      <c r="U628" s="205" t="s">
        <v>15</v>
      </c>
      <c r="V628" s="28" t="s">
        <v>15</v>
      </c>
      <c r="W628" s="20">
        <v>8.2899999999999991</v>
      </c>
      <c r="X628" s="204">
        <v>3.5820895500000001</v>
      </c>
      <c r="Y628" s="228">
        <v>6.49</v>
      </c>
      <c r="Z628" s="228">
        <v>4.5</v>
      </c>
      <c r="AA628" s="228">
        <v>3.58</v>
      </c>
      <c r="AB628" s="20">
        <v>7.71</v>
      </c>
      <c r="AC628" s="20">
        <v>46.63</v>
      </c>
      <c r="AD628" s="20">
        <v>0.03</v>
      </c>
      <c r="AE628" s="178" t="s">
        <v>1900</v>
      </c>
      <c r="AF628" s="20">
        <v>1.6</v>
      </c>
      <c r="AG628" s="260" t="s">
        <v>1900</v>
      </c>
      <c r="AH628" s="20">
        <v>2.84</v>
      </c>
      <c r="AI628" s="204">
        <v>8.0299999999999994</v>
      </c>
      <c r="AJ628" s="20">
        <v>1.1200000000000001</v>
      </c>
      <c r="AK628" s="20">
        <v>2.4500000000000002</v>
      </c>
      <c r="AL628" s="20">
        <v>1.18</v>
      </c>
      <c r="AM628" s="21" t="s">
        <v>15</v>
      </c>
      <c r="AN628" s="21" t="s">
        <v>15</v>
      </c>
      <c r="AO628" s="204">
        <v>3.9400625868568224</v>
      </c>
      <c r="AP628" s="204">
        <v>0.11993898462039393</v>
      </c>
      <c r="AQ628" s="204">
        <f>AO628+AP628</f>
        <v>4.0600015714772164</v>
      </c>
      <c r="AR628" s="261">
        <f t="shared" si="185"/>
        <v>0.97045838960679154</v>
      </c>
      <c r="AS628" s="204">
        <v>1.1603054882900929</v>
      </c>
      <c r="AT628" s="199" t="s">
        <v>15</v>
      </c>
      <c r="AU628" s="199" t="s">
        <v>15</v>
      </c>
      <c r="AV628" s="199" t="s">
        <v>15</v>
      </c>
      <c r="AW628" s="204" t="str">
        <f t="shared" si="186"/>
        <v>NaN</v>
      </c>
      <c r="AX628" s="20">
        <v>1.26</v>
      </c>
      <c r="AY628" s="20">
        <v>0.4</v>
      </c>
      <c r="AZ628" s="246">
        <f t="shared" si="181"/>
        <v>6.0440047689897435E-2</v>
      </c>
      <c r="BA628" s="20">
        <v>0.86</v>
      </c>
      <c r="BB628" s="248">
        <f t="shared" si="180"/>
        <v>0.23604887118193893</v>
      </c>
      <c r="BC628" s="20">
        <v>0.1</v>
      </c>
      <c r="BD628" s="206">
        <f t="shared" si="188"/>
        <v>2.9122907083716652E-2</v>
      </c>
      <c r="BE628" s="20">
        <v>32.049999999999997</v>
      </c>
      <c r="BF628" s="206">
        <f t="shared" si="190"/>
        <v>9.6757879249860661</v>
      </c>
      <c r="BG628" s="217" t="s">
        <v>15</v>
      </c>
      <c r="BH628" s="29" t="s">
        <v>15</v>
      </c>
      <c r="BI628" s="29" t="s">
        <v>15</v>
      </c>
      <c r="BJ628" s="309">
        <v>20.855260000000001</v>
      </c>
      <c r="BK628" s="309">
        <v>1423143000</v>
      </c>
      <c r="BL628" s="309">
        <v>259783200</v>
      </c>
      <c r="BM628" s="309">
        <v>0.43198009999999998</v>
      </c>
      <c r="BN628" s="309">
        <v>0.2162171</v>
      </c>
      <c r="BO628" s="309">
        <v>0.19135969999999999</v>
      </c>
      <c r="BP628" s="309">
        <v>0.15734000000000001</v>
      </c>
      <c r="BQ628" s="309">
        <v>4.7042489999999997E-6</v>
      </c>
      <c r="BR628" s="309">
        <v>3.0981839999999999E-3</v>
      </c>
      <c r="BS628" s="136">
        <v>12.540465927124</v>
      </c>
      <c r="BT628" s="136">
        <v>8.3126804351806598</v>
      </c>
      <c r="BU628" s="136">
        <v>-1.6240460681728999E-4</v>
      </c>
      <c r="BV628" s="136">
        <v>-2.2999968496151301E-4</v>
      </c>
      <c r="BW628" s="136">
        <v>5.4754370357841195E-4</v>
      </c>
      <c r="BX628" s="136">
        <v>54.773780697532601</v>
      </c>
      <c r="BY628" s="136">
        <v>4783.37430359875</v>
      </c>
      <c r="BZ628" s="136">
        <v>4.3647643287166998E-2</v>
      </c>
      <c r="CA628" s="309">
        <v>9.6368743809724204E-5</v>
      </c>
      <c r="CB628" s="136">
        <v>7255.1747262010304</v>
      </c>
      <c r="CC628" s="136">
        <v>42005.810306612402</v>
      </c>
      <c r="CD628" s="136">
        <v>9026.7478633405699</v>
      </c>
      <c r="CE628" s="136">
        <v>0</v>
      </c>
      <c r="CF628" s="136">
        <v>21.316240000000001</v>
      </c>
      <c r="CG628" s="136">
        <v>51.061270999999998</v>
      </c>
      <c r="CH628" s="136">
        <v>29.6</v>
      </c>
      <c r="CI628" s="136">
        <v>26.5765517241379</v>
      </c>
      <c r="CJ628" s="136">
        <v>26.7418282548477</v>
      </c>
      <c r="CK628" s="136">
        <v>5.04E-2</v>
      </c>
      <c r="CL628" s="136">
        <v>17.442</v>
      </c>
      <c r="CM628" s="136">
        <v>42.314400000000099</v>
      </c>
      <c r="CN628" s="136">
        <v>692.55305599999997</v>
      </c>
      <c r="CO628" s="136">
        <v>23295.400556000001</v>
      </c>
      <c r="CP628" s="136">
        <v>66709.249119999993</v>
      </c>
      <c r="CQ628" s="136">
        <v>72</v>
      </c>
      <c r="CR628" s="136">
        <v>82.710344827586198</v>
      </c>
      <c r="CS628" s="136">
        <v>81.193905817174496</v>
      </c>
      <c r="CT628" s="136">
        <v>1006</v>
      </c>
      <c r="CU628" s="136">
        <v>1006.16965517241</v>
      </c>
      <c r="CV628" s="136">
        <v>1005.67340720222</v>
      </c>
      <c r="CW628" s="136">
        <v>1.7</v>
      </c>
      <c r="CX628" s="136">
        <v>1.5648275862069001</v>
      </c>
      <c r="CY628" s="136">
        <v>1.57423822714682</v>
      </c>
      <c r="CZ628" s="136">
        <v>230</v>
      </c>
      <c r="DA628" s="136">
        <v>154.79310344827601</v>
      </c>
      <c r="DB628" s="136">
        <v>158.698060941828</v>
      </c>
      <c r="DC628" s="136">
        <v>86.525000000000006</v>
      </c>
      <c r="DD628" s="136">
        <v>2728.1</v>
      </c>
      <c r="DE628" s="136">
        <v>6863.95</v>
      </c>
      <c r="DF628" s="136">
        <v>692.45</v>
      </c>
      <c r="DG628" s="136">
        <v>22701.575000000001</v>
      </c>
      <c r="DH628" s="136">
        <v>62717.925000000003</v>
      </c>
      <c r="DI628" s="136">
        <v>451.5</v>
      </c>
      <c r="DJ628" s="136">
        <v>65862.45</v>
      </c>
      <c r="DK628" s="136">
        <v>163127.57500000001</v>
      </c>
      <c r="DL628" s="136">
        <v>431.65</v>
      </c>
      <c r="DM628" s="136">
        <v>61025.45</v>
      </c>
      <c r="DN628" s="136">
        <v>151140.29999999999</v>
      </c>
      <c r="DO628" s="136">
        <v>45.615000000000002</v>
      </c>
      <c r="DP628" s="136">
        <v>1504.4580000000001</v>
      </c>
      <c r="DQ628" s="136">
        <v>4042.3690000000001</v>
      </c>
      <c r="DR628" s="136">
        <v>1.7230000000000001</v>
      </c>
      <c r="DS628" s="136">
        <v>47.27</v>
      </c>
      <c r="DT628" s="136">
        <v>126.123</v>
      </c>
      <c r="DU628" s="136">
        <v>8.8249999999999993</v>
      </c>
      <c r="DV628" s="136">
        <v>242.85</v>
      </c>
      <c r="DW628" s="136">
        <v>655.57500000000005</v>
      </c>
      <c r="DX628" s="136">
        <v>27.8</v>
      </c>
      <c r="DY628" s="136">
        <v>1092.25</v>
      </c>
      <c r="DZ628" s="136">
        <v>7286.45</v>
      </c>
      <c r="EA628" s="136">
        <v>303.60000000000002</v>
      </c>
      <c r="EB628" s="136">
        <v>9896.0249999999996</v>
      </c>
      <c r="EC628" s="136">
        <v>22820.575000000001</v>
      </c>
    </row>
    <row r="629" spans="1:133" ht="20.25" customHeight="1">
      <c r="A629" s="17">
        <v>40672</v>
      </c>
      <c r="B629" s="18" t="s">
        <v>476</v>
      </c>
      <c r="C629" s="19">
        <v>4</v>
      </c>
      <c r="D629" s="14">
        <v>-3.3895300000000002</v>
      </c>
      <c r="E629" s="15">
        <v>-60.316049999999997</v>
      </c>
      <c r="F629" s="11" t="s">
        <v>16</v>
      </c>
      <c r="G629" s="13">
        <v>5</v>
      </c>
      <c r="H629" s="11" t="s">
        <v>43</v>
      </c>
      <c r="I629" s="12" t="s">
        <v>732</v>
      </c>
      <c r="J629" s="12" t="s">
        <v>1931</v>
      </c>
      <c r="K629" s="16" t="s">
        <v>697</v>
      </c>
      <c r="L629" s="136">
        <v>0</v>
      </c>
      <c r="M629" s="20">
        <v>8.6999999999999993</v>
      </c>
      <c r="N629" s="20">
        <v>1.5</v>
      </c>
      <c r="O629" s="20">
        <v>27.91</v>
      </c>
      <c r="P629" s="20">
        <v>68</v>
      </c>
      <c r="Q629" s="20">
        <v>7.99</v>
      </c>
      <c r="R629" s="204">
        <v>18</v>
      </c>
      <c r="S629" s="204">
        <v>1.41</v>
      </c>
      <c r="T629" s="205" t="s">
        <v>15</v>
      </c>
      <c r="U629" s="205" t="s">
        <v>15</v>
      </c>
      <c r="V629" s="28" t="s">
        <v>15</v>
      </c>
      <c r="W629" s="20">
        <v>6.5</v>
      </c>
      <c r="X629" s="204">
        <v>6.2</v>
      </c>
      <c r="Y629" s="228">
        <v>5.81</v>
      </c>
      <c r="Z629" s="228">
        <v>12.33</v>
      </c>
      <c r="AA629" s="228">
        <v>6.2</v>
      </c>
      <c r="AB629" s="20">
        <v>7.36</v>
      </c>
      <c r="AC629" s="20">
        <v>46.32</v>
      </c>
      <c r="AD629" s="20" t="s">
        <v>1895</v>
      </c>
      <c r="AE629" s="178" t="s">
        <v>1900</v>
      </c>
      <c r="AF629" s="20">
        <v>0.39</v>
      </c>
      <c r="AG629" s="260" t="s">
        <v>1900</v>
      </c>
      <c r="AH629" s="20">
        <v>0.79</v>
      </c>
      <c r="AI629" s="204">
        <v>2.2000000000000002</v>
      </c>
      <c r="AJ629" s="20">
        <v>0.14000000000000001</v>
      </c>
      <c r="AK629" s="20">
        <v>0.46</v>
      </c>
      <c r="AL629" s="20">
        <v>0.17</v>
      </c>
      <c r="AM629" s="21" t="s">
        <v>15</v>
      </c>
      <c r="AN629" s="21" t="s">
        <v>15</v>
      </c>
      <c r="AO629" s="204" t="s">
        <v>15</v>
      </c>
      <c r="AP629" s="204" t="s">
        <v>15</v>
      </c>
      <c r="AQ629" s="204" t="s">
        <v>15</v>
      </c>
      <c r="AR629" s="261" t="str">
        <f t="shared" si="185"/>
        <v>NaN</v>
      </c>
      <c r="AS629" s="204" t="s">
        <v>15</v>
      </c>
      <c r="AT629" s="199" t="s">
        <v>15</v>
      </c>
      <c r="AU629" s="199" t="s">
        <v>15</v>
      </c>
      <c r="AV629" s="199" t="s">
        <v>15</v>
      </c>
      <c r="AW629" s="204" t="str">
        <f t="shared" si="186"/>
        <v>NaN</v>
      </c>
      <c r="AX629" s="20">
        <v>5.74</v>
      </c>
      <c r="AY629" s="20">
        <v>0.69</v>
      </c>
      <c r="AZ629" s="246">
        <f t="shared" si="181"/>
        <v>0.10425908226507306</v>
      </c>
      <c r="BA629" s="20">
        <v>5.05</v>
      </c>
      <c r="BB629" s="248">
        <f t="shared" si="180"/>
        <v>1.3861009296148736</v>
      </c>
      <c r="BC629" s="20">
        <v>0.42</v>
      </c>
      <c r="BD629" s="206">
        <f t="shared" si="188"/>
        <v>0.12231620975160994</v>
      </c>
      <c r="BE629" s="20">
        <v>46</v>
      </c>
      <c r="BF629" s="206">
        <f t="shared" si="190"/>
        <v>13.887246319792794</v>
      </c>
      <c r="BG629" s="217" t="s">
        <v>15</v>
      </c>
      <c r="BH629" s="29" t="s">
        <v>15</v>
      </c>
      <c r="BI629" s="29" t="s">
        <v>15</v>
      </c>
      <c r="BJ629" s="309">
        <v>20.855260000000001</v>
      </c>
      <c r="BK629" s="309">
        <v>1423143000</v>
      </c>
      <c r="BL629" s="309">
        <v>259783200</v>
      </c>
      <c r="BM629" s="309">
        <v>0.43198009999999998</v>
      </c>
      <c r="BN629" s="309">
        <v>0.2162171</v>
      </c>
      <c r="BO629" s="309">
        <v>0.19135969999999999</v>
      </c>
      <c r="BP629" s="309">
        <v>0.15734000000000001</v>
      </c>
      <c r="BQ629" s="309">
        <v>4.7042489999999997E-6</v>
      </c>
      <c r="BR629" s="309">
        <v>3.0981839999999999E-3</v>
      </c>
      <c r="BS629" s="136">
        <v>12.540465927124</v>
      </c>
      <c r="BT629" s="136">
        <v>8.3126804351806598</v>
      </c>
      <c r="BU629" s="136">
        <v>-1.6240460681728999E-4</v>
      </c>
      <c r="BV629" s="136">
        <v>-2.2999968496151301E-4</v>
      </c>
      <c r="BW629" s="136">
        <v>5.4754370357841195E-4</v>
      </c>
      <c r="BX629" s="136">
        <v>54.773780697532601</v>
      </c>
      <c r="BY629" s="136">
        <v>4783.37430359875</v>
      </c>
      <c r="BZ629" s="136">
        <v>4.3647643287166998E-2</v>
      </c>
      <c r="CA629" s="309">
        <v>9.6368743809724204E-5</v>
      </c>
      <c r="CB629" s="136">
        <v>7255.1747262010304</v>
      </c>
      <c r="CC629" s="136">
        <v>42005.810306612402</v>
      </c>
      <c r="CD629" s="136">
        <v>9026.7478633405699</v>
      </c>
      <c r="CE629" s="136">
        <v>0</v>
      </c>
      <c r="CF629" s="136">
        <v>21.316240000000001</v>
      </c>
      <c r="CG629" s="136">
        <v>51.061270999999998</v>
      </c>
      <c r="CH629" s="136">
        <v>29.6</v>
      </c>
      <c r="CI629" s="136">
        <v>26.5765517241379</v>
      </c>
      <c r="CJ629" s="136">
        <v>26.7418282548477</v>
      </c>
      <c r="CK629" s="136">
        <v>5.04E-2</v>
      </c>
      <c r="CL629" s="136">
        <v>17.442</v>
      </c>
      <c r="CM629" s="136">
        <v>42.314400000000099</v>
      </c>
      <c r="CN629" s="136">
        <v>692.55305599999997</v>
      </c>
      <c r="CO629" s="136">
        <v>23295.400556000001</v>
      </c>
      <c r="CP629" s="136">
        <v>66709.249119999993</v>
      </c>
      <c r="CQ629" s="136">
        <v>72</v>
      </c>
      <c r="CR629" s="136">
        <v>82.710344827586198</v>
      </c>
      <c r="CS629" s="136">
        <v>81.193905817174496</v>
      </c>
      <c r="CT629" s="136">
        <v>1006</v>
      </c>
      <c r="CU629" s="136">
        <v>1006.16965517241</v>
      </c>
      <c r="CV629" s="136">
        <v>1005.67340720222</v>
      </c>
      <c r="CW629" s="136">
        <v>1.7</v>
      </c>
      <c r="CX629" s="136">
        <v>1.5648275862069001</v>
      </c>
      <c r="CY629" s="136">
        <v>1.57423822714682</v>
      </c>
      <c r="CZ629" s="136">
        <v>230</v>
      </c>
      <c r="DA629" s="136">
        <v>154.79310344827601</v>
      </c>
      <c r="DB629" s="136">
        <v>158.698060941828</v>
      </c>
      <c r="DC629" s="136">
        <v>86.525000000000006</v>
      </c>
      <c r="DD629" s="136">
        <v>2728.1</v>
      </c>
      <c r="DE629" s="136">
        <v>6863.95</v>
      </c>
      <c r="DF629" s="136">
        <v>692.45</v>
      </c>
      <c r="DG629" s="136">
        <v>22701.575000000001</v>
      </c>
      <c r="DH629" s="136">
        <v>62717.925000000003</v>
      </c>
      <c r="DI629" s="136">
        <v>451.5</v>
      </c>
      <c r="DJ629" s="136">
        <v>65862.45</v>
      </c>
      <c r="DK629" s="136">
        <v>163127.57500000001</v>
      </c>
      <c r="DL629" s="136">
        <v>431.65</v>
      </c>
      <c r="DM629" s="136">
        <v>61025.45</v>
      </c>
      <c r="DN629" s="136">
        <v>151140.29999999999</v>
      </c>
      <c r="DO629" s="136">
        <v>45.615000000000002</v>
      </c>
      <c r="DP629" s="136">
        <v>1504.4580000000001</v>
      </c>
      <c r="DQ629" s="136">
        <v>4042.3690000000001</v>
      </c>
      <c r="DR629" s="136">
        <v>1.7230000000000001</v>
      </c>
      <c r="DS629" s="136">
        <v>47.27</v>
      </c>
      <c r="DT629" s="136">
        <v>126.123</v>
      </c>
      <c r="DU629" s="136">
        <v>8.8249999999999993</v>
      </c>
      <c r="DV629" s="136">
        <v>242.85</v>
      </c>
      <c r="DW629" s="136">
        <v>655.57500000000005</v>
      </c>
      <c r="DX629" s="136">
        <v>27.8</v>
      </c>
      <c r="DY629" s="136">
        <v>1092.25</v>
      </c>
      <c r="DZ629" s="136">
        <v>7286.45</v>
      </c>
      <c r="EA629" s="136">
        <v>303.60000000000002</v>
      </c>
      <c r="EB629" s="136">
        <v>9896.0249999999996</v>
      </c>
      <c r="EC629" s="136">
        <v>22820.575000000001</v>
      </c>
    </row>
    <row r="630" spans="1:133" ht="20.25" customHeight="1">
      <c r="A630" s="17">
        <v>40672</v>
      </c>
      <c r="B630" s="18" t="s">
        <v>733</v>
      </c>
      <c r="C630" s="19">
        <v>4</v>
      </c>
      <c r="D630" s="14">
        <v>-3.3893200000000001</v>
      </c>
      <c r="E630" s="15">
        <v>-60.316209999999998</v>
      </c>
      <c r="F630" s="11" t="s">
        <v>16</v>
      </c>
      <c r="G630" s="13">
        <v>5</v>
      </c>
      <c r="H630" s="11" t="s">
        <v>43</v>
      </c>
      <c r="I630" s="12" t="s">
        <v>734</v>
      </c>
      <c r="J630" s="12" t="s">
        <v>1931</v>
      </c>
      <c r="K630" s="16" t="s">
        <v>697</v>
      </c>
      <c r="L630" s="136">
        <v>0</v>
      </c>
      <c r="M630" s="20">
        <v>8.6999999999999993</v>
      </c>
      <c r="N630" s="21" t="s">
        <v>15</v>
      </c>
      <c r="O630" s="20">
        <v>29.11</v>
      </c>
      <c r="P630" s="20">
        <v>69</v>
      </c>
      <c r="Q630" s="20">
        <v>2.04</v>
      </c>
      <c r="R630" s="204">
        <v>69.025000000000006</v>
      </c>
      <c r="S630" s="204">
        <v>5.2949999999999999</v>
      </c>
      <c r="T630" s="205" t="s">
        <v>15</v>
      </c>
      <c r="U630" s="205" t="s">
        <v>15</v>
      </c>
      <c r="V630" s="28" t="s">
        <v>15</v>
      </c>
      <c r="W630" s="20">
        <v>6.91</v>
      </c>
      <c r="X630" s="204">
        <v>5.3333333300000003</v>
      </c>
      <c r="Y630" s="228">
        <v>5.58</v>
      </c>
      <c r="Z630" s="228">
        <v>6.5</v>
      </c>
      <c r="AA630" s="228">
        <v>5.33</v>
      </c>
      <c r="AB630" s="20">
        <v>7.67</v>
      </c>
      <c r="AC630" s="20">
        <v>47.25</v>
      </c>
      <c r="AD630" s="20">
        <v>0.02</v>
      </c>
      <c r="AE630" s="178" t="s">
        <v>1900</v>
      </c>
      <c r="AF630" s="20">
        <v>0.53</v>
      </c>
      <c r="AG630" s="260" t="s">
        <v>1900</v>
      </c>
      <c r="AH630" s="20">
        <v>1.21</v>
      </c>
      <c r="AI630" s="204">
        <v>3.18</v>
      </c>
      <c r="AJ630" s="20">
        <v>0.3</v>
      </c>
      <c r="AK630" s="20">
        <v>0.69</v>
      </c>
      <c r="AL630" s="20">
        <v>0.28999999999999998</v>
      </c>
      <c r="AM630" s="21" t="s">
        <v>15</v>
      </c>
      <c r="AN630" s="21" t="s">
        <v>15</v>
      </c>
      <c r="AO630" s="204">
        <v>9.8902198702973934</v>
      </c>
      <c r="AP630" s="204" t="s">
        <v>1910</v>
      </c>
      <c r="AQ630" s="204">
        <f>AO630</f>
        <v>9.8902198702973934</v>
      </c>
      <c r="AR630" s="261">
        <f t="shared" si="185"/>
        <v>1</v>
      </c>
      <c r="AS630" s="204">
        <v>0.45355821633210758</v>
      </c>
      <c r="AT630" s="199" t="s">
        <v>15</v>
      </c>
      <c r="AU630" s="199" t="s">
        <v>15</v>
      </c>
      <c r="AV630" s="199" t="s">
        <v>15</v>
      </c>
      <c r="AW630" s="204" t="str">
        <f t="shared" si="186"/>
        <v>NaN</v>
      </c>
      <c r="AX630" s="20">
        <v>0.35</v>
      </c>
      <c r="AY630" s="20">
        <v>0.09</v>
      </c>
      <c r="AZ630" s="246">
        <f t="shared" si="181"/>
        <v>1.3599010730226922E-2</v>
      </c>
      <c r="BA630" s="20">
        <v>0.26</v>
      </c>
      <c r="BB630" s="248">
        <f t="shared" si="180"/>
        <v>7.1363612217795483E-2</v>
      </c>
      <c r="BC630" s="20">
        <v>0.12</v>
      </c>
      <c r="BD630" s="206">
        <f t="shared" si="188"/>
        <v>3.4947488500459978E-2</v>
      </c>
      <c r="BE630" s="20">
        <v>19.2</v>
      </c>
      <c r="BF630" s="206">
        <f t="shared" si="190"/>
        <v>5.7964158552178624</v>
      </c>
      <c r="BG630" s="217" t="s">
        <v>15</v>
      </c>
      <c r="BH630" s="29" t="s">
        <v>15</v>
      </c>
      <c r="BI630" s="29" t="s">
        <v>15</v>
      </c>
      <c r="BJ630" s="309">
        <v>20.855260000000001</v>
      </c>
      <c r="BK630" s="309">
        <v>1423143000</v>
      </c>
      <c r="BL630" s="309">
        <v>259783200</v>
      </c>
      <c r="BM630" s="309">
        <v>0.43198009999999998</v>
      </c>
      <c r="BN630" s="309">
        <v>0.2162171</v>
      </c>
      <c r="BO630" s="309">
        <v>0.19135969999999999</v>
      </c>
      <c r="BP630" s="309">
        <v>0.15734000000000001</v>
      </c>
      <c r="BQ630" s="309">
        <v>4.7042489999999997E-6</v>
      </c>
      <c r="BR630" s="309">
        <v>3.0981839999999999E-3</v>
      </c>
      <c r="BS630" s="136">
        <v>12.5540387630463</v>
      </c>
      <c r="BT630" s="136">
        <v>8.2991096973419207</v>
      </c>
      <c r="BU630" s="309">
        <v>-8.4778454038314494E-5</v>
      </c>
      <c r="BV630" s="136">
        <v>-1.3722701260121501E-4</v>
      </c>
      <c r="BW630" s="136">
        <v>4.9322411359753503E-4</v>
      </c>
      <c r="BX630" s="136">
        <v>58.292346854128503</v>
      </c>
      <c r="BY630" s="136">
        <v>4802.8602208855</v>
      </c>
      <c r="BZ630" s="136">
        <v>3.1032726112855302E-2</v>
      </c>
      <c r="CA630" s="309">
        <v>3.2116895630289803E-5</v>
      </c>
      <c r="CB630" s="136">
        <v>2374.8994273583899</v>
      </c>
      <c r="CC630" s="136">
        <v>183753.401737051</v>
      </c>
      <c r="CD630" s="136">
        <v>32864.579254783901</v>
      </c>
      <c r="CE630" s="136">
        <v>0</v>
      </c>
      <c r="CF630" s="136">
        <v>21.316240000000001</v>
      </c>
      <c r="CG630" s="136">
        <v>51.061270999999998</v>
      </c>
      <c r="CH630" s="136">
        <v>32.6</v>
      </c>
      <c r="CI630" s="136">
        <v>26.724137931034502</v>
      </c>
      <c r="CJ630" s="136">
        <v>26.7609418282549</v>
      </c>
      <c r="CK630" s="136">
        <v>0</v>
      </c>
      <c r="CL630" s="136">
        <v>16.909199999999998</v>
      </c>
      <c r="CM630" s="136">
        <v>42.141600000000103</v>
      </c>
      <c r="CN630" s="136">
        <v>710.226944</v>
      </c>
      <c r="CO630" s="136">
        <v>25446.811944000001</v>
      </c>
      <c r="CP630" s="136">
        <v>66984.553564000002</v>
      </c>
      <c r="CQ630" s="136">
        <v>58</v>
      </c>
      <c r="CR630" s="136">
        <v>82.131034482758594</v>
      </c>
      <c r="CS630" s="136">
        <v>81.124653739612199</v>
      </c>
      <c r="CT630" s="136">
        <v>1002</v>
      </c>
      <c r="CU630" s="136">
        <v>1006.07586206897</v>
      </c>
      <c r="CV630" s="136">
        <v>1005.65041551247</v>
      </c>
      <c r="CW630" s="136">
        <v>1.2</v>
      </c>
      <c r="CX630" s="136">
        <v>1.54758620689655</v>
      </c>
      <c r="CY630" s="136">
        <v>1.5706371191135799</v>
      </c>
      <c r="CZ630" s="136">
        <v>167</v>
      </c>
      <c r="DA630" s="136">
        <v>155.20689655172399</v>
      </c>
      <c r="DB630" s="136">
        <v>158.537396121884</v>
      </c>
      <c r="DC630" s="136">
        <v>56.475000000000001</v>
      </c>
      <c r="DD630" s="136">
        <v>2848.65</v>
      </c>
      <c r="DE630" s="136">
        <v>6908.875</v>
      </c>
      <c r="DF630" s="136">
        <v>540.375</v>
      </c>
      <c r="DG630" s="136">
        <v>23811.200000000001</v>
      </c>
      <c r="DH630" s="136">
        <v>63064.525000000001</v>
      </c>
      <c r="DI630" s="136">
        <v>448.82499999999999</v>
      </c>
      <c r="DJ630" s="136">
        <v>65855.149999999994</v>
      </c>
      <c r="DK630" s="136">
        <v>163089.02499999999</v>
      </c>
      <c r="DL630" s="136">
        <v>427.32499999999999</v>
      </c>
      <c r="DM630" s="136">
        <v>61050.75</v>
      </c>
      <c r="DN630" s="136">
        <v>151155.4</v>
      </c>
      <c r="DO630" s="136">
        <v>33.841999999999999</v>
      </c>
      <c r="DP630" s="136">
        <v>1566.6279999999999</v>
      </c>
      <c r="DQ630" s="136">
        <v>4056.57</v>
      </c>
      <c r="DR630" s="136">
        <v>1.0149999999999999</v>
      </c>
      <c r="DS630" s="136">
        <v>49.225999999999999</v>
      </c>
      <c r="DT630" s="136">
        <v>126.28100000000001</v>
      </c>
      <c r="DU630" s="136">
        <v>5.5250000000000004</v>
      </c>
      <c r="DV630" s="136">
        <v>253.27500000000001</v>
      </c>
      <c r="DW630" s="136">
        <v>656.2</v>
      </c>
      <c r="DX630" s="136">
        <v>60.975000000000001</v>
      </c>
      <c r="DY630" s="136">
        <v>1248.1500000000001</v>
      </c>
      <c r="DZ630" s="136">
        <v>7268.35</v>
      </c>
      <c r="EA630" s="136">
        <v>196.125</v>
      </c>
      <c r="EB630" s="136">
        <v>10242.825000000001</v>
      </c>
      <c r="EC630" s="136">
        <v>22991.45</v>
      </c>
    </row>
    <row r="631" spans="1:133" ht="20.25" customHeight="1">
      <c r="A631" s="25">
        <v>40672</v>
      </c>
      <c r="B631" s="26" t="s">
        <v>733</v>
      </c>
      <c r="C631" s="27">
        <v>4</v>
      </c>
      <c r="D631" s="14">
        <v>-3.3893200000000001</v>
      </c>
      <c r="E631" s="23">
        <v>-60.316209999999998</v>
      </c>
      <c r="F631" s="11" t="s">
        <v>16</v>
      </c>
      <c r="G631" s="13">
        <v>5</v>
      </c>
      <c r="H631" s="11" t="s">
        <v>43</v>
      </c>
      <c r="I631" s="12" t="s">
        <v>576</v>
      </c>
      <c r="J631" s="12" t="s">
        <v>1931</v>
      </c>
      <c r="K631" s="24" t="s">
        <v>697</v>
      </c>
      <c r="L631" s="136">
        <v>1</v>
      </c>
      <c r="M631" s="28">
        <v>8.6999999999999993</v>
      </c>
      <c r="N631" s="21" t="s">
        <v>15</v>
      </c>
      <c r="O631" s="28">
        <v>31.15</v>
      </c>
      <c r="P631" s="28">
        <v>69</v>
      </c>
      <c r="Q631" s="28">
        <v>0.53</v>
      </c>
      <c r="R631" s="205">
        <v>136.15</v>
      </c>
      <c r="S631" s="205">
        <v>10.09</v>
      </c>
      <c r="T631" s="205" t="s">
        <v>15</v>
      </c>
      <c r="U631" s="205" t="s">
        <v>15</v>
      </c>
      <c r="V631" s="28" t="s">
        <v>15</v>
      </c>
      <c r="W631" s="28">
        <v>8.33</v>
      </c>
      <c r="X631" s="205">
        <v>4.86486486</v>
      </c>
      <c r="Y631" s="239">
        <v>7.64</v>
      </c>
      <c r="Z631" s="239">
        <v>6</v>
      </c>
      <c r="AA631" s="239">
        <v>4.8600000000000003</v>
      </c>
      <c r="AB631" s="28">
        <v>7.74</v>
      </c>
      <c r="AC631" s="28">
        <v>46.32</v>
      </c>
      <c r="AD631" s="28">
        <v>0.02</v>
      </c>
      <c r="AE631" s="178" t="s">
        <v>1900</v>
      </c>
      <c r="AF631" s="28">
        <v>0.79</v>
      </c>
      <c r="AG631" s="260" t="s">
        <v>1900</v>
      </c>
      <c r="AH631" s="28">
        <v>1.1599999999999999</v>
      </c>
      <c r="AI631" s="205">
        <v>4.18</v>
      </c>
      <c r="AJ631" s="28">
        <v>0.34</v>
      </c>
      <c r="AK631" s="28">
        <v>0.9</v>
      </c>
      <c r="AL631" s="28">
        <v>0.47</v>
      </c>
      <c r="AM631" s="29" t="s">
        <v>15</v>
      </c>
      <c r="AN631" s="29" t="s">
        <v>15</v>
      </c>
      <c r="AO631" s="205">
        <v>11.359211319326363</v>
      </c>
      <c r="AP631" s="205" t="s">
        <v>1910</v>
      </c>
      <c r="AQ631" s="204">
        <f>AO631</f>
        <v>11.359211319326363</v>
      </c>
      <c r="AR631" s="261">
        <f t="shared" si="185"/>
        <v>1</v>
      </c>
      <c r="AS631" s="205">
        <v>3.1336885466048536</v>
      </c>
      <c r="AT631" s="199" t="s">
        <v>15</v>
      </c>
      <c r="AU631" s="199" t="s">
        <v>15</v>
      </c>
      <c r="AV631" s="199" t="s">
        <v>15</v>
      </c>
      <c r="AW631" s="204" t="str">
        <f t="shared" si="186"/>
        <v>NaN</v>
      </c>
      <c r="AX631" s="28">
        <v>1</v>
      </c>
      <c r="AY631" s="28">
        <v>0.35</v>
      </c>
      <c r="AZ631" s="246">
        <f t="shared" si="181"/>
        <v>5.2885041728660244E-2</v>
      </c>
      <c r="BA631" s="28">
        <v>0.65</v>
      </c>
      <c r="BB631" s="248">
        <f t="shared" si="180"/>
        <v>0.17840903054448873</v>
      </c>
      <c r="BC631" s="28">
        <v>0.1</v>
      </c>
      <c r="BD631" s="206">
        <f t="shared" si="188"/>
        <v>2.9122907083716652E-2</v>
      </c>
      <c r="BE631" s="28">
        <v>35.5</v>
      </c>
      <c r="BF631" s="206">
        <f t="shared" si="190"/>
        <v>10.717331398970526</v>
      </c>
      <c r="BG631" s="217" t="s">
        <v>15</v>
      </c>
      <c r="BH631" s="29" t="s">
        <v>15</v>
      </c>
      <c r="BI631" s="29" t="s">
        <v>15</v>
      </c>
      <c r="BJ631" s="309">
        <v>20.855260000000001</v>
      </c>
      <c r="BK631" s="309">
        <v>1423143000</v>
      </c>
      <c r="BL631" s="309">
        <v>259783200</v>
      </c>
      <c r="BM631" s="309">
        <v>0.43198009999999998</v>
      </c>
      <c r="BN631" s="309">
        <v>0.2162171</v>
      </c>
      <c r="BO631" s="309">
        <v>0.19135969999999999</v>
      </c>
      <c r="BP631" s="309">
        <v>0.15734000000000001</v>
      </c>
      <c r="BQ631" s="309">
        <v>4.7042489999999997E-6</v>
      </c>
      <c r="BR631" s="309">
        <v>3.0981839999999999E-3</v>
      </c>
      <c r="BS631" s="136">
        <v>12.5540387630463</v>
      </c>
      <c r="BT631" s="136">
        <v>8.2991096973419207</v>
      </c>
      <c r="BU631" s="309">
        <v>-8.4778454038314494E-5</v>
      </c>
      <c r="BV631" s="136">
        <v>-1.3722701260121501E-4</v>
      </c>
      <c r="BW631" s="136">
        <v>4.9322411359753503E-4</v>
      </c>
      <c r="BX631" s="136">
        <v>58.292346854128503</v>
      </c>
      <c r="BY631" s="136">
        <v>4802.8602208855</v>
      </c>
      <c r="BZ631" s="136">
        <v>3.1032726112855302E-2</v>
      </c>
      <c r="CA631" s="309">
        <v>3.2116895630289803E-5</v>
      </c>
      <c r="CB631" s="136">
        <v>2374.8994273583899</v>
      </c>
      <c r="CC631" s="136">
        <v>183753.401737051</v>
      </c>
      <c r="CD631" s="136">
        <v>32864.579254783901</v>
      </c>
      <c r="CE631" s="136">
        <v>0</v>
      </c>
      <c r="CF631" s="136">
        <v>21.316240000000001</v>
      </c>
      <c r="CG631" s="136">
        <v>51.061270999999998</v>
      </c>
      <c r="CH631" s="136">
        <v>32.6</v>
      </c>
      <c r="CI631" s="136">
        <v>26.724137931034502</v>
      </c>
      <c r="CJ631" s="136">
        <v>26.7609418282549</v>
      </c>
      <c r="CK631" s="136">
        <v>0</v>
      </c>
      <c r="CL631" s="136">
        <v>16.909199999999998</v>
      </c>
      <c r="CM631" s="136">
        <v>42.141600000000103</v>
      </c>
      <c r="CN631" s="136">
        <v>710.226944</v>
      </c>
      <c r="CO631" s="136">
        <v>25446.811944000001</v>
      </c>
      <c r="CP631" s="136">
        <v>66984.553564000002</v>
      </c>
      <c r="CQ631" s="136">
        <v>58</v>
      </c>
      <c r="CR631" s="136">
        <v>82.131034482758594</v>
      </c>
      <c r="CS631" s="136">
        <v>81.124653739612199</v>
      </c>
      <c r="CT631" s="136">
        <v>1002</v>
      </c>
      <c r="CU631" s="136">
        <v>1006.07586206897</v>
      </c>
      <c r="CV631" s="136">
        <v>1005.65041551247</v>
      </c>
      <c r="CW631" s="136">
        <v>1.2</v>
      </c>
      <c r="CX631" s="136">
        <v>1.54758620689655</v>
      </c>
      <c r="CY631" s="136">
        <v>1.5706371191135799</v>
      </c>
      <c r="CZ631" s="136">
        <v>167</v>
      </c>
      <c r="DA631" s="136">
        <v>155.20689655172399</v>
      </c>
      <c r="DB631" s="136">
        <v>158.537396121884</v>
      </c>
      <c r="DC631" s="136">
        <v>56.475000000000001</v>
      </c>
      <c r="DD631" s="136">
        <v>2848.65</v>
      </c>
      <c r="DE631" s="136">
        <v>6908.875</v>
      </c>
      <c r="DF631" s="136">
        <v>540.375</v>
      </c>
      <c r="DG631" s="136">
        <v>23811.200000000001</v>
      </c>
      <c r="DH631" s="136">
        <v>63064.525000000001</v>
      </c>
      <c r="DI631" s="136">
        <v>448.82499999999999</v>
      </c>
      <c r="DJ631" s="136">
        <v>65855.149999999994</v>
      </c>
      <c r="DK631" s="136">
        <v>163089.02499999999</v>
      </c>
      <c r="DL631" s="136">
        <v>427.32499999999999</v>
      </c>
      <c r="DM631" s="136">
        <v>61050.75</v>
      </c>
      <c r="DN631" s="136">
        <v>151155.4</v>
      </c>
      <c r="DO631" s="136">
        <v>33.841999999999999</v>
      </c>
      <c r="DP631" s="136">
        <v>1566.6279999999999</v>
      </c>
      <c r="DQ631" s="136">
        <v>4056.57</v>
      </c>
      <c r="DR631" s="136">
        <v>1.0149999999999999</v>
      </c>
      <c r="DS631" s="136">
        <v>49.225999999999999</v>
      </c>
      <c r="DT631" s="136">
        <v>126.28100000000001</v>
      </c>
      <c r="DU631" s="136">
        <v>5.5250000000000004</v>
      </c>
      <c r="DV631" s="136">
        <v>253.27500000000001</v>
      </c>
      <c r="DW631" s="136">
        <v>656.2</v>
      </c>
      <c r="DX631" s="136">
        <v>60.975000000000001</v>
      </c>
      <c r="DY631" s="136">
        <v>1248.1500000000001</v>
      </c>
      <c r="DZ631" s="136">
        <v>7268.35</v>
      </c>
      <c r="EA631" s="136">
        <v>196.125</v>
      </c>
      <c r="EB631" s="136">
        <v>10242.825000000001</v>
      </c>
      <c r="EC631" s="136">
        <v>22991.45</v>
      </c>
    </row>
    <row r="632" spans="1:133" ht="20.25" customHeight="1">
      <c r="A632" s="25">
        <v>40672</v>
      </c>
      <c r="B632" s="26" t="s">
        <v>733</v>
      </c>
      <c r="C632" s="27">
        <v>4</v>
      </c>
      <c r="D632" s="14">
        <v>-3.3893200000000001</v>
      </c>
      <c r="E632" s="23">
        <v>-60.316209999999998</v>
      </c>
      <c r="F632" s="11" t="s">
        <v>16</v>
      </c>
      <c r="G632" s="13">
        <v>5</v>
      </c>
      <c r="H632" s="11" t="s">
        <v>43</v>
      </c>
      <c r="I632" s="12" t="s">
        <v>735</v>
      </c>
      <c r="J632" s="12" t="s">
        <v>1931</v>
      </c>
      <c r="K632" s="24" t="s">
        <v>697</v>
      </c>
      <c r="L632" s="136">
        <v>0</v>
      </c>
      <c r="M632" s="28">
        <v>8.6999999999999993</v>
      </c>
      <c r="N632" s="21" t="s">
        <v>15</v>
      </c>
      <c r="O632" s="28">
        <v>27.95</v>
      </c>
      <c r="P632" s="28">
        <v>68.5</v>
      </c>
      <c r="Q632" s="28">
        <v>7.89</v>
      </c>
      <c r="R632" s="205">
        <v>15.5</v>
      </c>
      <c r="S632" s="205">
        <v>1.2149999999999999</v>
      </c>
      <c r="T632" s="205" t="s">
        <v>15</v>
      </c>
      <c r="U632" s="205" t="s">
        <v>15</v>
      </c>
      <c r="V632" s="28" t="s">
        <v>15</v>
      </c>
      <c r="W632" s="28">
        <v>6.5</v>
      </c>
      <c r="X632" s="205">
        <v>7.2</v>
      </c>
      <c r="Y632" s="239">
        <v>8.2100000000000009</v>
      </c>
      <c r="Z632" s="239">
        <v>12</v>
      </c>
      <c r="AA632" s="239">
        <v>7.2</v>
      </c>
      <c r="AB632" s="28">
        <v>7.24</v>
      </c>
      <c r="AC632" s="28">
        <v>46.83</v>
      </c>
      <c r="AD632" s="28">
        <v>0.02</v>
      </c>
      <c r="AE632" s="28">
        <v>0.1</v>
      </c>
      <c r="AF632" s="28">
        <v>0.31</v>
      </c>
      <c r="AG632" s="260" t="s">
        <v>1900</v>
      </c>
      <c r="AH632" s="28">
        <v>0.81</v>
      </c>
      <c r="AI632" s="205">
        <v>2.76</v>
      </c>
      <c r="AJ632" s="28">
        <v>0.48</v>
      </c>
      <c r="AK632" s="28">
        <v>0.36</v>
      </c>
      <c r="AL632" s="28">
        <v>0.11</v>
      </c>
      <c r="AM632" s="29" t="s">
        <v>15</v>
      </c>
      <c r="AN632" s="29" t="s">
        <v>15</v>
      </c>
      <c r="AO632" s="205" t="s">
        <v>15</v>
      </c>
      <c r="AP632" s="205" t="s">
        <v>15</v>
      </c>
      <c r="AQ632" s="205" t="s">
        <v>15</v>
      </c>
      <c r="AR632" s="261" t="str">
        <f t="shared" si="185"/>
        <v>NaN</v>
      </c>
      <c r="AS632" s="205" t="s">
        <v>15</v>
      </c>
      <c r="AT632" s="199" t="s">
        <v>15</v>
      </c>
      <c r="AU632" s="199" t="s">
        <v>15</v>
      </c>
      <c r="AV632" s="199" t="s">
        <v>15</v>
      </c>
      <c r="AW632" s="204" t="str">
        <f t="shared" si="186"/>
        <v>NaN</v>
      </c>
      <c r="AX632" s="28">
        <v>5.83</v>
      </c>
      <c r="AY632" s="28">
        <v>0.71</v>
      </c>
      <c r="AZ632" s="246">
        <f t="shared" si="181"/>
        <v>0.10728108464956794</v>
      </c>
      <c r="BA632" s="28">
        <v>5.12</v>
      </c>
      <c r="BB632" s="248">
        <f t="shared" si="180"/>
        <v>1.4053142098273574</v>
      </c>
      <c r="BC632" s="28">
        <v>0.37</v>
      </c>
      <c r="BD632" s="206">
        <f t="shared" si="188"/>
        <v>0.10775475620975163</v>
      </c>
      <c r="BE632" s="28">
        <v>40.299999999999997</v>
      </c>
      <c r="BF632" s="206">
        <f t="shared" si="190"/>
        <v>12.16643536277499</v>
      </c>
      <c r="BG632" s="217" t="s">
        <v>15</v>
      </c>
      <c r="BH632" s="29" t="s">
        <v>15</v>
      </c>
      <c r="BI632" s="29" t="s">
        <v>15</v>
      </c>
      <c r="BJ632" s="309">
        <v>20.855260000000001</v>
      </c>
      <c r="BK632" s="309">
        <v>1423143000</v>
      </c>
      <c r="BL632" s="309">
        <v>259783200</v>
      </c>
      <c r="BM632" s="309">
        <v>0.43198009999999998</v>
      </c>
      <c r="BN632" s="309">
        <v>0.2162171</v>
      </c>
      <c r="BO632" s="309">
        <v>0.19135969999999999</v>
      </c>
      <c r="BP632" s="309">
        <v>0.15734000000000001</v>
      </c>
      <c r="BQ632" s="309">
        <v>4.7042489999999997E-6</v>
      </c>
      <c r="BR632" s="309">
        <v>3.0981839999999999E-3</v>
      </c>
      <c r="BS632" s="136">
        <v>12.5540387630463</v>
      </c>
      <c r="BT632" s="136">
        <v>8.2991096973419207</v>
      </c>
      <c r="BU632" s="309">
        <v>-8.4778454038314494E-5</v>
      </c>
      <c r="BV632" s="136">
        <v>-1.3722701260121501E-4</v>
      </c>
      <c r="BW632" s="136">
        <v>4.9322411359753503E-4</v>
      </c>
      <c r="BX632" s="136">
        <v>58.292346854128503</v>
      </c>
      <c r="BY632" s="136">
        <v>4802.8602208855</v>
      </c>
      <c r="BZ632" s="136">
        <v>3.1032726112855302E-2</v>
      </c>
      <c r="CA632" s="309">
        <v>3.2116895630289803E-5</v>
      </c>
      <c r="CB632" s="136">
        <v>2374.8994273583899</v>
      </c>
      <c r="CC632" s="136">
        <v>183753.401737051</v>
      </c>
      <c r="CD632" s="136">
        <v>32864.579254783901</v>
      </c>
      <c r="CE632" s="136">
        <v>0</v>
      </c>
      <c r="CF632" s="136">
        <v>21.316240000000001</v>
      </c>
      <c r="CG632" s="136">
        <v>51.061270999999998</v>
      </c>
      <c r="CH632" s="136">
        <v>32.6</v>
      </c>
      <c r="CI632" s="136">
        <v>26.724137931034502</v>
      </c>
      <c r="CJ632" s="136">
        <v>26.7609418282549</v>
      </c>
      <c r="CK632" s="136">
        <v>0</v>
      </c>
      <c r="CL632" s="136">
        <v>16.909199999999998</v>
      </c>
      <c r="CM632" s="136">
        <v>42.141600000000103</v>
      </c>
      <c r="CN632" s="136">
        <v>710.226944</v>
      </c>
      <c r="CO632" s="136">
        <v>25446.811944000001</v>
      </c>
      <c r="CP632" s="136">
        <v>66984.553564000002</v>
      </c>
      <c r="CQ632" s="136">
        <v>58</v>
      </c>
      <c r="CR632" s="136">
        <v>82.131034482758594</v>
      </c>
      <c r="CS632" s="136">
        <v>81.124653739612199</v>
      </c>
      <c r="CT632" s="136">
        <v>1002</v>
      </c>
      <c r="CU632" s="136">
        <v>1006.07586206897</v>
      </c>
      <c r="CV632" s="136">
        <v>1005.65041551247</v>
      </c>
      <c r="CW632" s="136">
        <v>1.2</v>
      </c>
      <c r="CX632" s="136">
        <v>1.54758620689655</v>
      </c>
      <c r="CY632" s="136">
        <v>1.5706371191135799</v>
      </c>
      <c r="CZ632" s="136">
        <v>167</v>
      </c>
      <c r="DA632" s="136">
        <v>155.20689655172399</v>
      </c>
      <c r="DB632" s="136">
        <v>158.537396121884</v>
      </c>
      <c r="DC632" s="136">
        <v>56.475000000000001</v>
      </c>
      <c r="DD632" s="136">
        <v>2848.65</v>
      </c>
      <c r="DE632" s="136">
        <v>6908.875</v>
      </c>
      <c r="DF632" s="136">
        <v>540.375</v>
      </c>
      <c r="DG632" s="136">
        <v>23811.200000000001</v>
      </c>
      <c r="DH632" s="136">
        <v>63064.525000000001</v>
      </c>
      <c r="DI632" s="136">
        <v>448.82499999999999</v>
      </c>
      <c r="DJ632" s="136">
        <v>65855.149999999994</v>
      </c>
      <c r="DK632" s="136">
        <v>163089.02499999999</v>
      </c>
      <c r="DL632" s="136">
        <v>427.32499999999999</v>
      </c>
      <c r="DM632" s="136">
        <v>61050.75</v>
      </c>
      <c r="DN632" s="136">
        <v>151155.4</v>
      </c>
      <c r="DO632" s="136">
        <v>33.841999999999999</v>
      </c>
      <c r="DP632" s="136">
        <v>1566.6279999999999</v>
      </c>
      <c r="DQ632" s="136">
        <v>4056.57</v>
      </c>
      <c r="DR632" s="136">
        <v>1.0149999999999999</v>
      </c>
      <c r="DS632" s="136">
        <v>49.225999999999999</v>
      </c>
      <c r="DT632" s="136">
        <v>126.28100000000001</v>
      </c>
      <c r="DU632" s="136">
        <v>5.5250000000000004</v>
      </c>
      <c r="DV632" s="136">
        <v>253.27500000000001</v>
      </c>
      <c r="DW632" s="136">
        <v>656.2</v>
      </c>
      <c r="DX632" s="136">
        <v>60.975000000000001</v>
      </c>
      <c r="DY632" s="136">
        <v>1248.1500000000001</v>
      </c>
      <c r="DZ632" s="136">
        <v>7268.35</v>
      </c>
      <c r="EA632" s="136">
        <v>196.125</v>
      </c>
      <c r="EB632" s="136">
        <v>10242.825000000001</v>
      </c>
      <c r="EC632" s="136">
        <v>22991.45</v>
      </c>
    </row>
    <row r="633" spans="1:133" ht="20.25" customHeight="1">
      <c r="A633" s="25">
        <v>40672</v>
      </c>
      <c r="B633" s="26" t="s">
        <v>736</v>
      </c>
      <c r="C633" s="27">
        <v>4</v>
      </c>
      <c r="D633" s="14">
        <v>-3.3896999999999999</v>
      </c>
      <c r="E633" s="23">
        <v>-60.315919999999998</v>
      </c>
      <c r="F633" s="11" t="s">
        <v>16</v>
      </c>
      <c r="G633" s="13">
        <v>5</v>
      </c>
      <c r="H633" s="11" t="s">
        <v>43</v>
      </c>
      <c r="I633" s="12" t="s">
        <v>737</v>
      </c>
      <c r="J633" s="12" t="s">
        <v>1931</v>
      </c>
      <c r="K633" s="24" t="s">
        <v>697</v>
      </c>
      <c r="L633" s="136">
        <v>0</v>
      </c>
      <c r="M633" s="28">
        <v>8.6999999999999993</v>
      </c>
      <c r="N633" s="21" t="s">
        <v>15</v>
      </c>
      <c r="O633" s="28">
        <v>29.91</v>
      </c>
      <c r="P633" s="28">
        <v>69</v>
      </c>
      <c r="Q633" s="28">
        <v>1.92</v>
      </c>
      <c r="R633" s="205">
        <v>108.92500000000001</v>
      </c>
      <c r="S633" s="205">
        <v>8.2475000000000005</v>
      </c>
      <c r="T633" s="205" t="s">
        <v>15</v>
      </c>
      <c r="U633" s="205" t="s">
        <v>15</v>
      </c>
      <c r="V633" s="28" t="s">
        <v>15</v>
      </c>
      <c r="W633" s="28">
        <v>7.57</v>
      </c>
      <c r="X633" s="205">
        <v>5.7333333299999998</v>
      </c>
      <c r="Y633" s="239">
        <v>9.7200000000000006</v>
      </c>
      <c r="Z633" s="239">
        <v>8.5</v>
      </c>
      <c r="AA633" s="239">
        <v>5.73</v>
      </c>
      <c r="AB633" s="28">
        <v>7.71</v>
      </c>
      <c r="AC633" s="28">
        <v>45.75</v>
      </c>
      <c r="AD633" s="28">
        <v>0.05</v>
      </c>
      <c r="AE633" s="178" t="s">
        <v>1900</v>
      </c>
      <c r="AF633" s="28">
        <v>1.52</v>
      </c>
      <c r="AG633" s="260" t="s">
        <v>1900</v>
      </c>
      <c r="AH633" s="28">
        <v>2.66</v>
      </c>
      <c r="AI633" s="205">
        <v>11.31</v>
      </c>
      <c r="AJ633" s="28">
        <v>1.69</v>
      </c>
      <c r="AK633" s="28">
        <v>2.35</v>
      </c>
      <c r="AL633" s="28">
        <v>1.1499999999999999</v>
      </c>
      <c r="AM633" s="29" t="s">
        <v>15</v>
      </c>
      <c r="AN633" s="29" t="s">
        <v>15</v>
      </c>
      <c r="AO633" s="205">
        <v>8.5399348009879361</v>
      </c>
      <c r="AP633" s="205" t="s">
        <v>1910</v>
      </c>
      <c r="AQ633" s="205">
        <f>AO633</f>
        <v>8.5399348009879361</v>
      </c>
      <c r="AR633" s="261">
        <f t="shared" si="185"/>
        <v>1</v>
      </c>
      <c r="AS633" s="205">
        <v>2.8830075430284232</v>
      </c>
      <c r="AT633" s="199" t="s">
        <v>15</v>
      </c>
      <c r="AU633" s="199" t="s">
        <v>15</v>
      </c>
      <c r="AV633" s="199" t="s">
        <v>15</v>
      </c>
      <c r="AW633" s="204" t="str">
        <f t="shared" si="186"/>
        <v>NaN</v>
      </c>
      <c r="AX633" s="28">
        <v>0.16</v>
      </c>
      <c r="AY633" s="28">
        <v>0.06</v>
      </c>
      <c r="AZ633" s="246">
        <f t="shared" si="181"/>
        <v>9.0660071534846131E-3</v>
      </c>
      <c r="BA633" s="28">
        <v>0.1</v>
      </c>
      <c r="BB633" s="248">
        <f t="shared" si="180"/>
        <v>2.7447543160690573E-2</v>
      </c>
      <c r="BC633" s="28">
        <v>0.06</v>
      </c>
      <c r="BD633" s="206">
        <f t="shared" si="188"/>
        <v>1.7473744250229989E-2</v>
      </c>
      <c r="BE633" s="28">
        <v>29.75</v>
      </c>
      <c r="BF633" s="206">
        <f t="shared" si="190"/>
        <v>8.9814256089964264</v>
      </c>
      <c r="BG633" s="217" t="s">
        <v>15</v>
      </c>
      <c r="BH633" s="29" t="s">
        <v>15</v>
      </c>
      <c r="BI633" s="29" t="s">
        <v>15</v>
      </c>
      <c r="BJ633" s="309">
        <v>20.855260000000001</v>
      </c>
      <c r="BK633" s="309">
        <v>1423143000</v>
      </c>
      <c r="BL633" s="309">
        <v>259783200</v>
      </c>
      <c r="BM633" s="309">
        <v>0.43198009999999998</v>
      </c>
      <c r="BN633" s="309">
        <v>0.2162171</v>
      </c>
      <c r="BO633" s="309">
        <v>0.19135969999999999</v>
      </c>
      <c r="BP633" s="309">
        <v>0.15734000000000001</v>
      </c>
      <c r="BQ633" s="309">
        <v>4.7042489999999997E-6</v>
      </c>
      <c r="BR633" s="309">
        <v>3.0981839999999999E-3</v>
      </c>
      <c r="BS633" s="136">
        <v>12.486337025960299</v>
      </c>
      <c r="BT633" s="136">
        <v>8.3668117523193395</v>
      </c>
      <c r="BU633" s="136">
        <v>-2.5906780016763802E-4</v>
      </c>
      <c r="BV633" s="136">
        <v>-2.5747208079944099E-4</v>
      </c>
      <c r="BW633" s="136">
        <v>7.3564339739580996E-4</v>
      </c>
      <c r="BX633" s="136">
        <v>44.822999738046597</v>
      </c>
      <c r="BY633" s="136">
        <v>4271.2560446201296</v>
      </c>
      <c r="BZ633" s="136">
        <v>6.5520987070933095E-2</v>
      </c>
      <c r="CA633" s="309">
        <v>9.6368743809724204E-5</v>
      </c>
      <c r="CB633" s="136">
        <v>7255.1747262010304</v>
      </c>
      <c r="CC633" s="136">
        <v>42005.810306612402</v>
      </c>
      <c r="CD633" s="136">
        <v>9026.7478633405699</v>
      </c>
      <c r="CE633" s="136">
        <v>0</v>
      </c>
      <c r="CF633" s="136">
        <v>21.316240000000001</v>
      </c>
      <c r="CG633" s="136">
        <v>51.061270999999998</v>
      </c>
      <c r="CH633" s="136">
        <v>31.2</v>
      </c>
      <c r="CI633" s="136">
        <v>26.840689655172401</v>
      </c>
      <c r="CJ633" s="136">
        <v>26.808864265928001</v>
      </c>
      <c r="CK633" s="136">
        <v>4.6800000000000001E-2</v>
      </c>
      <c r="CL633" s="136">
        <v>16.5456</v>
      </c>
      <c r="CM633" s="136">
        <v>41.7528000000001</v>
      </c>
      <c r="CN633" s="136">
        <v>178.72305600000001</v>
      </c>
      <c r="CO633" s="136">
        <v>26184.186944000001</v>
      </c>
      <c r="CP633" s="136">
        <v>67709.540231999999</v>
      </c>
      <c r="CQ633" s="136">
        <v>62</v>
      </c>
      <c r="CR633" s="136">
        <v>81.662068965517193</v>
      </c>
      <c r="CS633" s="136">
        <v>80.941828254847593</v>
      </c>
      <c r="CT633" s="136">
        <v>1000.3</v>
      </c>
      <c r="CU633" s="136">
        <v>1005.97172413793</v>
      </c>
      <c r="CV633" s="136">
        <v>1005.6216066482</v>
      </c>
      <c r="CW633" s="136">
        <v>2.1</v>
      </c>
      <c r="CX633" s="136">
        <v>1.55103448275862</v>
      </c>
      <c r="CY633" s="136">
        <v>1.5734072022160701</v>
      </c>
      <c r="CZ633" s="136">
        <v>88</v>
      </c>
      <c r="DA633" s="136">
        <v>153.74482758620701</v>
      </c>
      <c r="DB633" s="136">
        <v>157.45706371191099</v>
      </c>
      <c r="DC633" s="136">
        <v>4.55</v>
      </c>
      <c r="DD633" s="136">
        <v>2829.125</v>
      </c>
      <c r="DE633" s="136">
        <v>6925.125</v>
      </c>
      <c r="DF633" s="136">
        <v>38.174999999999997</v>
      </c>
      <c r="DG633" s="136">
        <v>23766.224999999999</v>
      </c>
      <c r="DH633" s="136">
        <v>63288.15</v>
      </c>
      <c r="DI633" s="136">
        <v>446.6</v>
      </c>
      <c r="DJ633" s="136">
        <v>65848.625</v>
      </c>
      <c r="DK633" s="136">
        <v>163063.17499999999</v>
      </c>
      <c r="DL633" s="136">
        <v>419.32499999999999</v>
      </c>
      <c r="DM633" s="136">
        <v>61042.224999999999</v>
      </c>
      <c r="DN633" s="136">
        <v>151151.54999999999</v>
      </c>
      <c r="DO633" s="136">
        <v>2.2050000000000001</v>
      </c>
      <c r="DP633" s="136">
        <v>1559.0840000000001</v>
      </c>
      <c r="DQ633" s="136">
        <v>4064.6729999999998</v>
      </c>
      <c r="DR633" s="136">
        <v>8.0000000000000002E-3</v>
      </c>
      <c r="DS633" s="136">
        <v>48.767000000000003</v>
      </c>
      <c r="DT633" s="136">
        <v>126.19799999999999</v>
      </c>
      <c r="DU633" s="136">
        <v>2.5000000000000001E-2</v>
      </c>
      <c r="DV633" s="136">
        <v>250.65</v>
      </c>
      <c r="DW633" s="136">
        <v>655.52499999999998</v>
      </c>
      <c r="DX633" s="136">
        <v>0.05</v>
      </c>
      <c r="DY633" s="136">
        <v>1294.5</v>
      </c>
      <c r="DZ633" s="136">
        <v>7315.75</v>
      </c>
      <c r="EA633" s="136">
        <v>17.574999999999999</v>
      </c>
      <c r="EB633" s="136">
        <v>10162.450000000001</v>
      </c>
      <c r="EC633" s="136">
        <v>23037.275000000001</v>
      </c>
    </row>
    <row r="634" spans="1:133" ht="20.25" customHeight="1">
      <c r="A634" s="17">
        <v>40672</v>
      </c>
      <c r="B634" s="18" t="s">
        <v>736</v>
      </c>
      <c r="C634" s="19">
        <v>4</v>
      </c>
      <c r="D634" s="14">
        <v>-3.3896999999999999</v>
      </c>
      <c r="E634" s="15">
        <v>-60.315919999999998</v>
      </c>
      <c r="F634" s="11" t="s">
        <v>16</v>
      </c>
      <c r="G634" s="13">
        <v>5</v>
      </c>
      <c r="H634" s="11" t="s">
        <v>43</v>
      </c>
      <c r="I634" s="12" t="s">
        <v>579</v>
      </c>
      <c r="J634" s="12" t="s">
        <v>1931</v>
      </c>
      <c r="K634" s="16" t="s">
        <v>697</v>
      </c>
      <c r="L634" s="136">
        <v>1</v>
      </c>
      <c r="M634" s="20">
        <v>8.6999999999999993</v>
      </c>
      <c r="N634" s="21" t="s">
        <v>15</v>
      </c>
      <c r="O634" s="20">
        <v>29.93</v>
      </c>
      <c r="P634" s="20">
        <v>69</v>
      </c>
      <c r="Q634" s="20">
        <v>0.49</v>
      </c>
      <c r="R634" s="204">
        <v>110.36666666666667</v>
      </c>
      <c r="S634" s="204">
        <v>8.3533333333333335</v>
      </c>
      <c r="T634" s="205" t="s">
        <v>15</v>
      </c>
      <c r="U634" s="205" t="s">
        <v>15</v>
      </c>
      <c r="V634" s="28" t="s">
        <v>15</v>
      </c>
      <c r="W634" s="20">
        <v>7.47</v>
      </c>
      <c r="X634" s="204">
        <v>4.8</v>
      </c>
      <c r="Y634" s="228">
        <v>8.2200000000000006</v>
      </c>
      <c r="Z634" s="228">
        <v>6.75</v>
      </c>
      <c r="AA634" s="228">
        <v>4.8</v>
      </c>
      <c r="AB634" s="20">
        <v>7.68</v>
      </c>
      <c r="AC634" s="20">
        <v>46.18</v>
      </c>
      <c r="AD634" s="20">
        <v>0.03</v>
      </c>
      <c r="AE634" s="178" t="s">
        <v>1900</v>
      </c>
      <c r="AF634" s="20">
        <v>1.33</v>
      </c>
      <c r="AG634" s="260" t="s">
        <v>1900</v>
      </c>
      <c r="AH634" s="20">
        <v>2.33</v>
      </c>
      <c r="AI634" s="204">
        <v>9.68</v>
      </c>
      <c r="AJ634" s="20">
        <v>1.44</v>
      </c>
      <c r="AK634" s="20">
        <v>2.11</v>
      </c>
      <c r="AL634" s="20">
        <v>1.03</v>
      </c>
      <c r="AM634" s="21" t="s">
        <v>15</v>
      </c>
      <c r="AN634" s="21" t="s">
        <v>15</v>
      </c>
      <c r="AO634" s="204">
        <v>12.289077960462546</v>
      </c>
      <c r="AP634" s="205" t="s">
        <v>1910</v>
      </c>
      <c r="AQ634" s="205">
        <f>AO634</f>
        <v>12.289077960462546</v>
      </c>
      <c r="AR634" s="261">
        <f t="shared" si="185"/>
        <v>1</v>
      </c>
      <c r="AS634" s="204">
        <v>2.8538949263722726</v>
      </c>
      <c r="AT634" s="199" t="s">
        <v>15</v>
      </c>
      <c r="AU634" s="199" t="s">
        <v>15</v>
      </c>
      <c r="AV634" s="199" t="s">
        <v>15</v>
      </c>
      <c r="AW634" s="204" t="str">
        <f t="shared" si="186"/>
        <v>NaN</v>
      </c>
      <c r="AX634" s="20">
        <v>0.25</v>
      </c>
      <c r="AY634" s="20">
        <v>0.12</v>
      </c>
      <c r="AZ634" s="246">
        <f t="shared" si="181"/>
        <v>1.8132014306969226E-2</v>
      </c>
      <c r="BA634" s="20">
        <v>0.13</v>
      </c>
      <c r="BB634" s="248">
        <f t="shared" si="180"/>
        <v>3.5681806108897741E-2</v>
      </c>
      <c r="BC634" s="20">
        <v>0.12</v>
      </c>
      <c r="BD634" s="206">
        <f t="shared" si="188"/>
        <v>3.4947488500459978E-2</v>
      </c>
      <c r="BE634" s="20">
        <v>35.9</v>
      </c>
      <c r="BF634" s="206">
        <f t="shared" si="190"/>
        <v>10.838090062620898</v>
      </c>
      <c r="BG634" s="217" t="s">
        <v>15</v>
      </c>
      <c r="BH634" s="29" t="s">
        <v>15</v>
      </c>
      <c r="BI634" s="29" t="s">
        <v>15</v>
      </c>
      <c r="BJ634" s="309">
        <v>20.855260000000001</v>
      </c>
      <c r="BK634" s="309">
        <v>1423143000</v>
      </c>
      <c r="BL634" s="309">
        <v>259783200</v>
      </c>
      <c r="BM634" s="309">
        <v>0.43198009999999998</v>
      </c>
      <c r="BN634" s="309">
        <v>0.2162171</v>
      </c>
      <c r="BO634" s="309">
        <v>0.19135969999999999</v>
      </c>
      <c r="BP634" s="309">
        <v>0.15734000000000001</v>
      </c>
      <c r="BQ634" s="309">
        <v>4.7042489999999997E-6</v>
      </c>
      <c r="BR634" s="309">
        <v>3.0981839999999999E-3</v>
      </c>
      <c r="BS634" s="136">
        <v>12.486337025960299</v>
      </c>
      <c r="BT634" s="136">
        <v>8.3668117523193395</v>
      </c>
      <c r="BU634" s="136">
        <v>-2.5906780016763802E-4</v>
      </c>
      <c r="BV634" s="136">
        <v>-2.5747208079944099E-4</v>
      </c>
      <c r="BW634" s="136">
        <v>7.3564339739580996E-4</v>
      </c>
      <c r="BX634" s="136">
        <v>44.822999738046597</v>
      </c>
      <c r="BY634" s="136">
        <v>4271.2560446201296</v>
      </c>
      <c r="BZ634" s="136">
        <v>6.5520987070933095E-2</v>
      </c>
      <c r="CA634" s="309">
        <v>9.6368743809724204E-5</v>
      </c>
      <c r="CB634" s="136">
        <v>7255.1747262010304</v>
      </c>
      <c r="CC634" s="136">
        <v>42005.810306612402</v>
      </c>
      <c r="CD634" s="136">
        <v>9026.7478633405699</v>
      </c>
      <c r="CE634" s="136">
        <v>0</v>
      </c>
      <c r="CF634" s="136">
        <v>21.316240000000001</v>
      </c>
      <c r="CG634" s="136">
        <v>51.061270999999998</v>
      </c>
      <c r="CH634" s="136">
        <v>31.2</v>
      </c>
      <c r="CI634" s="136">
        <v>26.840689655172401</v>
      </c>
      <c r="CJ634" s="136">
        <v>26.808864265928001</v>
      </c>
      <c r="CK634" s="136">
        <v>4.6800000000000001E-2</v>
      </c>
      <c r="CL634" s="136">
        <v>16.5456</v>
      </c>
      <c r="CM634" s="136">
        <v>41.7528000000001</v>
      </c>
      <c r="CN634" s="136">
        <v>178.72305600000001</v>
      </c>
      <c r="CO634" s="136">
        <v>26184.186944000001</v>
      </c>
      <c r="CP634" s="136">
        <v>67709.540231999999</v>
      </c>
      <c r="CQ634" s="136">
        <v>62</v>
      </c>
      <c r="CR634" s="136">
        <v>81.662068965517193</v>
      </c>
      <c r="CS634" s="136">
        <v>80.941828254847593</v>
      </c>
      <c r="CT634" s="136">
        <v>1000.3</v>
      </c>
      <c r="CU634" s="136">
        <v>1005.97172413793</v>
      </c>
      <c r="CV634" s="136">
        <v>1005.6216066482</v>
      </c>
      <c r="CW634" s="136">
        <v>2.1</v>
      </c>
      <c r="CX634" s="136">
        <v>1.55103448275862</v>
      </c>
      <c r="CY634" s="136">
        <v>1.5734072022160701</v>
      </c>
      <c r="CZ634" s="136">
        <v>88</v>
      </c>
      <c r="DA634" s="136">
        <v>153.74482758620701</v>
      </c>
      <c r="DB634" s="136">
        <v>157.45706371191099</v>
      </c>
      <c r="DC634" s="136">
        <v>4.55</v>
      </c>
      <c r="DD634" s="136">
        <v>2829.125</v>
      </c>
      <c r="DE634" s="136">
        <v>6925.125</v>
      </c>
      <c r="DF634" s="136">
        <v>38.174999999999997</v>
      </c>
      <c r="DG634" s="136">
        <v>23766.224999999999</v>
      </c>
      <c r="DH634" s="136">
        <v>63288.15</v>
      </c>
      <c r="DI634" s="136">
        <v>446.6</v>
      </c>
      <c r="DJ634" s="136">
        <v>65848.625</v>
      </c>
      <c r="DK634" s="136">
        <v>163063.17499999999</v>
      </c>
      <c r="DL634" s="136">
        <v>419.32499999999999</v>
      </c>
      <c r="DM634" s="136">
        <v>61042.224999999999</v>
      </c>
      <c r="DN634" s="136">
        <v>151151.54999999999</v>
      </c>
      <c r="DO634" s="136">
        <v>2.2050000000000001</v>
      </c>
      <c r="DP634" s="136">
        <v>1559.0840000000001</v>
      </c>
      <c r="DQ634" s="136">
        <v>4064.6729999999998</v>
      </c>
      <c r="DR634" s="136">
        <v>8.0000000000000002E-3</v>
      </c>
      <c r="DS634" s="136">
        <v>48.767000000000003</v>
      </c>
      <c r="DT634" s="136">
        <v>126.19799999999999</v>
      </c>
      <c r="DU634" s="136">
        <v>2.5000000000000001E-2</v>
      </c>
      <c r="DV634" s="136">
        <v>250.65</v>
      </c>
      <c r="DW634" s="136">
        <v>655.52499999999998</v>
      </c>
      <c r="DX634" s="136">
        <v>0.05</v>
      </c>
      <c r="DY634" s="136">
        <v>1294.5</v>
      </c>
      <c r="DZ634" s="136">
        <v>7315.75</v>
      </c>
      <c r="EA634" s="136">
        <v>17.574999999999999</v>
      </c>
      <c r="EB634" s="136">
        <v>10162.450000000001</v>
      </c>
      <c r="EC634" s="136">
        <v>23037.275000000001</v>
      </c>
    </row>
    <row r="635" spans="1:133" ht="20.25" customHeight="1">
      <c r="A635" s="17">
        <v>40672</v>
      </c>
      <c r="B635" s="18" t="s">
        <v>736</v>
      </c>
      <c r="C635" s="19">
        <v>4</v>
      </c>
      <c r="D635" s="14">
        <v>-3.3896999999999999</v>
      </c>
      <c r="E635" s="15">
        <v>-60.315919999999998</v>
      </c>
      <c r="F635" s="11" t="s">
        <v>16</v>
      </c>
      <c r="G635" s="13">
        <v>5</v>
      </c>
      <c r="H635" s="11" t="s">
        <v>43</v>
      </c>
      <c r="I635" s="12" t="s">
        <v>738</v>
      </c>
      <c r="J635" s="12" t="s">
        <v>1931</v>
      </c>
      <c r="K635" s="16" t="s">
        <v>697</v>
      </c>
      <c r="L635" s="136">
        <v>0</v>
      </c>
      <c r="M635" s="20">
        <v>8.6999999999999993</v>
      </c>
      <c r="N635" s="21" t="s">
        <v>15</v>
      </c>
      <c r="O635" s="20">
        <v>27.92</v>
      </c>
      <c r="P635" s="20">
        <v>69</v>
      </c>
      <c r="Q635" s="20">
        <v>8</v>
      </c>
      <c r="R635" s="204">
        <v>15.1</v>
      </c>
      <c r="S635" s="204">
        <v>1.1824999999999999</v>
      </c>
      <c r="T635" s="205" t="s">
        <v>15</v>
      </c>
      <c r="U635" s="205" t="s">
        <v>15</v>
      </c>
      <c r="V635" s="28" t="s">
        <v>15</v>
      </c>
      <c r="W635" s="20">
        <v>6.52</v>
      </c>
      <c r="X635" s="204">
        <v>8.4</v>
      </c>
      <c r="Y635" s="228">
        <v>10.8</v>
      </c>
      <c r="Z635" s="228">
        <v>16</v>
      </c>
      <c r="AA635" s="228">
        <v>8.4</v>
      </c>
      <c r="AB635" s="20">
        <v>7.35</v>
      </c>
      <c r="AC635" s="20">
        <v>45.41</v>
      </c>
      <c r="AD635" s="20">
        <v>0.04</v>
      </c>
      <c r="AE635" s="20">
        <v>0.42</v>
      </c>
      <c r="AF635" s="20">
        <v>1.1599999999999999</v>
      </c>
      <c r="AG635" s="260" t="s">
        <v>1900</v>
      </c>
      <c r="AH635" s="20">
        <v>2.2000000000000002</v>
      </c>
      <c r="AI635" s="204">
        <v>8.66</v>
      </c>
      <c r="AJ635" s="20">
        <v>1.34</v>
      </c>
      <c r="AK635" s="20">
        <v>1.64</v>
      </c>
      <c r="AL635" s="20">
        <v>0.94</v>
      </c>
      <c r="AM635" s="21" t="s">
        <v>15</v>
      </c>
      <c r="AN635" s="21" t="s">
        <v>15</v>
      </c>
      <c r="AO635" s="204" t="s">
        <v>15</v>
      </c>
      <c r="AP635" s="204" t="s">
        <v>15</v>
      </c>
      <c r="AQ635" s="204" t="s">
        <v>15</v>
      </c>
      <c r="AR635" s="261" t="str">
        <f t="shared" si="185"/>
        <v>NaN</v>
      </c>
      <c r="AS635" s="204" t="s">
        <v>15</v>
      </c>
      <c r="AT635" s="199" t="s">
        <v>15</v>
      </c>
      <c r="AU635" s="199" t="s">
        <v>15</v>
      </c>
      <c r="AV635" s="199" t="s">
        <v>15</v>
      </c>
      <c r="AW635" s="204" t="str">
        <f t="shared" si="186"/>
        <v>NaN</v>
      </c>
      <c r="AX635" s="20">
        <v>5.47</v>
      </c>
      <c r="AY635" s="20">
        <v>0.69</v>
      </c>
      <c r="AZ635" s="246">
        <f t="shared" si="181"/>
        <v>0.10425908226507306</v>
      </c>
      <c r="BA635" s="20">
        <v>4.78</v>
      </c>
      <c r="BB635" s="248">
        <f t="shared" si="180"/>
        <v>1.3119925630810094</v>
      </c>
      <c r="BC635" s="20">
        <v>0.4</v>
      </c>
      <c r="BD635" s="206">
        <f t="shared" si="188"/>
        <v>0.11649162833486661</v>
      </c>
      <c r="BE635" s="20">
        <v>43</v>
      </c>
      <c r="BF635" s="206">
        <f t="shared" si="190"/>
        <v>12.981556342415002</v>
      </c>
      <c r="BG635" s="217" t="s">
        <v>15</v>
      </c>
      <c r="BH635" s="29" t="s">
        <v>15</v>
      </c>
      <c r="BI635" s="29" t="s">
        <v>15</v>
      </c>
      <c r="BJ635" s="309">
        <v>20.855260000000001</v>
      </c>
      <c r="BK635" s="309">
        <v>1423143000</v>
      </c>
      <c r="BL635" s="309">
        <v>259783200</v>
      </c>
      <c r="BM635" s="309">
        <v>0.43198009999999998</v>
      </c>
      <c r="BN635" s="309">
        <v>0.2162171</v>
      </c>
      <c r="BO635" s="309">
        <v>0.19135969999999999</v>
      </c>
      <c r="BP635" s="309">
        <v>0.15734000000000001</v>
      </c>
      <c r="BQ635" s="309">
        <v>4.7042489999999997E-6</v>
      </c>
      <c r="BR635" s="309">
        <v>3.0981839999999999E-3</v>
      </c>
      <c r="BS635" s="136">
        <v>12.486337025960299</v>
      </c>
      <c r="BT635" s="136">
        <v>8.3668117523193395</v>
      </c>
      <c r="BU635" s="136">
        <v>-2.5906780016763802E-4</v>
      </c>
      <c r="BV635" s="136">
        <v>-2.5747208079944099E-4</v>
      </c>
      <c r="BW635" s="136">
        <v>7.3564339739580996E-4</v>
      </c>
      <c r="BX635" s="136">
        <v>44.822999738046597</v>
      </c>
      <c r="BY635" s="136">
        <v>4271.2560446201296</v>
      </c>
      <c r="BZ635" s="136">
        <v>6.5520987070933095E-2</v>
      </c>
      <c r="CA635" s="309">
        <v>9.6368743809724204E-5</v>
      </c>
      <c r="CB635" s="136">
        <v>7255.1747262010304</v>
      </c>
      <c r="CC635" s="136">
        <v>42005.810306612402</v>
      </c>
      <c r="CD635" s="136">
        <v>9026.7478633405699</v>
      </c>
      <c r="CE635" s="136">
        <v>0</v>
      </c>
      <c r="CF635" s="136">
        <v>21.316240000000001</v>
      </c>
      <c r="CG635" s="136">
        <v>51.061270999999998</v>
      </c>
      <c r="CH635" s="136">
        <v>31.2</v>
      </c>
      <c r="CI635" s="136">
        <v>26.840689655172401</v>
      </c>
      <c r="CJ635" s="136">
        <v>26.808864265928001</v>
      </c>
      <c r="CK635" s="136">
        <v>4.6800000000000001E-2</v>
      </c>
      <c r="CL635" s="136">
        <v>16.5456</v>
      </c>
      <c r="CM635" s="136">
        <v>41.7528000000001</v>
      </c>
      <c r="CN635" s="136">
        <v>178.72305600000001</v>
      </c>
      <c r="CO635" s="136">
        <v>26184.186944000001</v>
      </c>
      <c r="CP635" s="136">
        <v>67709.540231999999</v>
      </c>
      <c r="CQ635" s="136">
        <v>62</v>
      </c>
      <c r="CR635" s="136">
        <v>81.662068965517193</v>
      </c>
      <c r="CS635" s="136">
        <v>80.941828254847593</v>
      </c>
      <c r="CT635" s="136">
        <v>1000.3</v>
      </c>
      <c r="CU635" s="136">
        <v>1005.97172413793</v>
      </c>
      <c r="CV635" s="136">
        <v>1005.6216066482</v>
      </c>
      <c r="CW635" s="136">
        <v>2.1</v>
      </c>
      <c r="CX635" s="136">
        <v>1.55103448275862</v>
      </c>
      <c r="CY635" s="136">
        <v>1.5734072022160701</v>
      </c>
      <c r="CZ635" s="136">
        <v>88</v>
      </c>
      <c r="DA635" s="136">
        <v>153.74482758620701</v>
      </c>
      <c r="DB635" s="136">
        <v>157.45706371191099</v>
      </c>
      <c r="DC635" s="136">
        <v>4.55</v>
      </c>
      <c r="DD635" s="136">
        <v>2829.125</v>
      </c>
      <c r="DE635" s="136">
        <v>6925.125</v>
      </c>
      <c r="DF635" s="136">
        <v>38.174999999999997</v>
      </c>
      <c r="DG635" s="136">
        <v>23766.224999999999</v>
      </c>
      <c r="DH635" s="136">
        <v>63288.15</v>
      </c>
      <c r="DI635" s="136">
        <v>446.6</v>
      </c>
      <c r="DJ635" s="136">
        <v>65848.625</v>
      </c>
      <c r="DK635" s="136">
        <v>163063.17499999999</v>
      </c>
      <c r="DL635" s="136">
        <v>419.32499999999999</v>
      </c>
      <c r="DM635" s="136">
        <v>61042.224999999999</v>
      </c>
      <c r="DN635" s="136">
        <v>151151.54999999999</v>
      </c>
      <c r="DO635" s="136">
        <v>2.2050000000000001</v>
      </c>
      <c r="DP635" s="136">
        <v>1559.0840000000001</v>
      </c>
      <c r="DQ635" s="136">
        <v>4064.6729999999998</v>
      </c>
      <c r="DR635" s="136">
        <v>8.0000000000000002E-3</v>
      </c>
      <c r="DS635" s="136">
        <v>48.767000000000003</v>
      </c>
      <c r="DT635" s="136">
        <v>126.19799999999999</v>
      </c>
      <c r="DU635" s="136">
        <v>2.5000000000000001E-2</v>
      </c>
      <c r="DV635" s="136">
        <v>250.65</v>
      </c>
      <c r="DW635" s="136">
        <v>655.52499999999998</v>
      </c>
      <c r="DX635" s="136">
        <v>0.05</v>
      </c>
      <c r="DY635" s="136">
        <v>1294.5</v>
      </c>
      <c r="DZ635" s="136">
        <v>7315.75</v>
      </c>
      <c r="EA635" s="136">
        <v>17.574999999999999</v>
      </c>
      <c r="EB635" s="136">
        <v>10162.450000000001</v>
      </c>
      <c r="EC635" s="136">
        <v>23037.275000000001</v>
      </c>
    </row>
    <row r="636" spans="1:133" ht="20.25" customHeight="1">
      <c r="A636" s="17">
        <v>40672</v>
      </c>
      <c r="B636" s="18" t="s">
        <v>404</v>
      </c>
      <c r="C636" s="19">
        <v>4</v>
      </c>
      <c r="D636" s="14">
        <v>-3.38984</v>
      </c>
      <c r="E636" s="15">
        <v>-60.315710000000003</v>
      </c>
      <c r="F636" s="11" t="s">
        <v>16</v>
      </c>
      <c r="G636" s="13">
        <v>5</v>
      </c>
      <c r="H636" s="11" t="s">
        <v>43</v>
      </c>
      <c r="I636" s="12" t="s">
        <v>724</v>
      </c>
      <c r="J636" s="12" t="s">
        <v>1931</v>
      </c>
      <c r="K636" s="16" t="s">
        <v>697</v>
      </c>
      <c r="L636" s="136">
        <v>0</v>
      </c>
      <c r="M636" s="20">
        <v>8.6999999999999993</v>
      </c>
      <c r="N636" s="20">
        <v>1.06</v>
      </c>
      <c r="O636" s="20">
        <v>29.38</v>
      </c>
      <c r="P636" s="20">
        <v>69</v>
      </c>
      <c r="Q636" s="20">
        <v>1.99</v>
      </c>
      <c r="R636" s="204">
        <v>84.066666666666663</v>
      </c>
      <c r="S636" s="204">
        <v>6.4233333333333347</v>
      </c>
      <c r="T636" s="205" t="s">
        <v>15</v>
      </c>
      <c r="U636" s="205" t="s">
        <v>15</v>
      </c>
      <c r="V636" s="28" t="s">
        <v>15</v>
      </c>
      <c r="W636" s="20">
        <v>7.26</v>
      </c>
      <c r="X636" s="204">
        <v>4.8</v>
      </c>
      <c r="Y636" s="228">
        <v>8.59</v>
      </c>
      <c r="Z636" s="228">
        <v>7.25</v>
      </c>
      <c r="AA636" s="228">
        <v>4.8</v>
      </c>
      <c r="AB636" s="20">
        <v>7.54</v>
      </c>
      <c r="AC636" s="20">
        <v>46.37</v>
      </c>
      <c r="AD636" s="20">
        <v>0.03</v>
      </c>
      <c r="AE636" s="20">
        <v>0.24</v>
      </c>
      <c r="AF636" s="20">
        <v>0.96</v>
      </c>
      <c r="AG636" s="260" t="s">
        <v>1900</v>
      </c>
      <c r="AH636" s="20">
        <v>1.59</v>
      </c>
      <c r="AI636" s="204">
        <v>6.7</v>
      </c>
      <c r="AJ636" s="20">
        <v>0.63</v>
      </c>
      <c r="AK636" s="20">
        <v>1.1499999999999999</v>
      </c>
      <c r="AL636" s="20">
        <v>0.65</v>
      </c>
      <c r="AM636" s="21" t="s">
        <v>15</v>
      </c>
      <c r="AN636" s="21" t="s">
        <v>15</v>
      </c>
      <c r="AO636" s="204">
        <v>15.622748790918855</v>
      </c>
      <c r="AP636" s="205" t="s">
        <v>1910</v>
      </c>
      <c r="AQ636" s="204">
        <v>15.622748790918855</v>
      </c>
      <c r="AR636" s="261">
        <f t="shared" si="185"/>
        <v>1</v>
      </c>
      <c r="AS636" s="204">
        <v>1.2171022480116995</v>
      </c>
      <c r="AT636" s="199" t="s">
        <v>15</v>
      </c>
      <c r="AU636" s="199" t="s">
        <v>15</v>
      </c>
      <c r="AV636" s="199" t="s">
        <v>15</v>
      </c>
      <c r="AW636" s="204" t="str">
        <f t="shared" si="186"/>
        <v>NaN</v>
      </c>
      <c r="AX636" s="20">
        <v>0.35</v>
      </c>
      <c r="AY636" s="20">
        <v>0.13</v>
      </c>
      <c r="AZ636" s="246">
        <f t="shared" si="181"/>
        <v>1.9643015499216668E-2</v>
      </c>
      <c r="BA636" s="20">
        <v>0.22</v>
      </c>
      <c r="BB636" s="248">
        <f t="shared" si="180"/>
        <v>6.0384594953519256E-2</v>
      </c>
      <c r="BC636" s="20">
        <v>0.14000000000000001</v>
      </c>
      <c r="BD636" s="206">
        <f t="shared" si="188"/>
        <v>4.0772069917203321E-2</v>
      </c>
      <c r="BE636" s="20">
        <v>27.85</v>
      </c>
      <c r="BF636" s="206">
        <f t="shared" si="190"/>
        <v>8.4078219566571608</v>
      </c>
      <c r="BG636" s="217" t="s">
        <v>15</v>
      </c>
      <c r="BH636" s="29" t="s">
        <v>15</v>
      </c>
      <c r="BI636" s="29" t="s">
        <v>15</v>
      </c>
      <c r="BJ636" s="309">
        <v>20.855260000000001</v>
      </c>
      <c r="BK636" s="309">
        <v>1423143000</v>
      </c>
      <c r="BL636" s="309">
        <v>259783200</v>
      </c>
      <c r="BM636" s="309">
        <v>0.43198009999999998</v>
      </c>
      <c r="BN636" s="309">
        <v>0.2162171</v>
      </c>
      <c r="BO636" s="309">
        <v>0.19135969999999999</v>
      </c>
      <c r="BP636" s="309">
        <v>0.15734000000000001</v>
      </c>
      <c r="BQ636" s="309">
        <v>4.7042489999999997E-6</v>
      </c>
      <c r="BR636" s="309">
        <v>3.0981839999999999E-3</v>
      </c>
      <c r="BS636" s="136">
        <v>12.476068687439</v>
      </c>
      <c r="BT636" s="136">
        <v>8.3770814895629897</v>
      </c>
      <c r="BU636" s="136">
        <v>-2.3966852459125201E-4</v>
      </c>
      <c r="BV636" s="136">
        <v>-2.7329535805620302E-4</v>
      </c>
      <c r="BW636" s="136">
        <v>6.4118516165763103E-4</v>
      </c>
      <c r="BX636" s="136">
        <v>48.750601053391001</v>
      </c>
      <c r="BY636" s="136">
        <v>4942.9860830965299</v>
      </c>
      <c r="BZ636" s="136">
        <v>9.3033331261161006E-3</v>
      </c>
      <c r="CA636" s="309">
        <v>8.4419343402006801E-5</v>
      </c>
      <c r="CB636" s="136">
        <v>6374.2811735453497</v>
      </c>
      <c r="CC636" s="136">
        <v>157303.59789319799</v>
      </c>
      <c r="CD636" s="136">
        <v>10350.576394354601</v>
      </c>
      <c r="CE636" s="136">
        <v>0</v>
      </c>
      <c r="CF636" s="136">
        <v>21.316240000000001</v>
      </c>
      <c r="CG636" s="136">
        <v>51.061270999999998</v>
      </c>
      <c r="CH636" s="136">
        <v>25.6</v>
      </c>
      <c r="CI636" s="136">
        <v>26.495862068965501</v>
      </c>
      <c r="CJ636" s="136">
        <v>26.722437673130202</v>
      </c>
      <c r="CK636" s="136">
        <v>8.2799999999999999E-2</v>
      </c>
      <c r="CL636" s="136">
        <v>18.3096</v>
      </c>
      <c r="CM636" s="136">
        <v>42.404400000000102</v>
      </c>
      <c r="CN636" s="136">
        <v>0</v>
      </c>
      <c r="CO636" s="136">
        <v>21735.085276999998</v>
      </c>
      <c r="CP636" s="136">
        <v>66403.966341000007</v>
      </c>
      <c r="CQ636" s="136">
        <v>91</v>
      </c>
      <c r="CR636" s="136">
        <v>82.855172413793099</v>
      </c>
      <c r="CS636" s="136">
        <v>81.232686980609401</v>
      </c>
      <c r="CT636" s="136">
        <v>1003.8</v>
      </c>
      <c r="CU636" s="136">
        <v>1006.22137931035</v>
      </c>
      <c r="CV636" s="136">
        <v>1005.6972299169</v>
      </c>
      <c r="CW636" s="136">
        <v>0.6</v>
      </c>
      <c r="CX636" s="136">
        <v>1.6544827586206901</v>
      </c>
      <c r="CY636" s="136">
        <v>1.5720221606648199</v>
      </c>
      <c r="CZ636" s="136">
        <v>349</v>
      </c>
      <c r="DA636" s="136">
        <v>155.96551724137899</v>
      </c>
      <c r="DB636" s="136">
        <v>155.58448753462599</v>
      </c>
      <c r="DC636" s="136">
        <v>0</v>
      </c>
      <c r="DD636" s="136">
        <v>2476.7750000000001</v>
      </c>
      <c r="DE636" s="136">
        <v>6741.9</v>
      </c>
      <c r="DF636" s="136">
        <v>0</v>
      </c>
      <c r="DG636" s="136">
        <v>20719.900000000001</v>
      </c>
      <c r="DH636" s="136">
        <v>62292.224999999999</v>
      </c>
      <c r="DI636" s="136">
        <v>450.07499999999999</v>
      </c>
      <c r="DJ636" s="136">
        <v>65911.100000000006</v>
      </c>
      <c r="DK636" s="136">
        <v>163098.97500000001</v>
      </c>
      <c r="DL636" s="136">
        <v>404.8</v>
      </c>
      <c r="DM636" s="136">
        <v>61073.074999999997</v>
      </c>
      <c r="DN636" s="136">
        <v>151066.6</v>
      </c>
      <c r="DO636" s="136">
        <v>0</v>
      </c>
      <c r="DP636" s="136">
        <v>1381.396</v>
      </c>
      <c r="DQ636" s="136">
        <v>4007.7710000000002</v>
      </c>
      <c r="DR636" s="136">
        <v>0</v>
      </c>
      <c r="DS636" s="136">
        <v>43.226999999999997</v>
      </c>
      <c r="DT636" s="136">
        <v>124.626</v>
      </c>
      <c r="DU636" s="136">
        <v>0</v>
      </c>
      <c r="DV636" s="136">
        <v>222</v>
      </c>
      <c r="DW636" s="136">
        <v>647.875</v>
      </c>
      <c r="DX636" s="136">
        <v>0</v>
      </c>
      <c r="DY636" s="136">
        <v>1029.2249999999999</v>
      </c>
      <c r="DZ636" s="136">
        <v>7622.5749999999998</v>
      </c>
      <c r="EA636" s="136">
        <v>0</v>
      </c>
      <c r="EB636" s="136">
        <v>9030.0750000000007</v>
      </c>
      <c r="EC636" s="136">
        <v>22275.45</v>
      </c>
    </row>
    <row r="637" spans="1:133" ht="20.25" customHeight="1">
      <c r="A637" s="25">
        <v>40672</v>
      </c>
      <c r="B637" s="26" t="s">
        <v>404</v>
      </c>
      <c r="C637" s="27">
        <v>4</v>
      </c>
      <c r="D637" s="14">
        <v>-3.38984</v>
      </c>
      <c r="E637" s="23">
        <v>-60.315710000000003</v>
      </c>
      <c r="F637" s="11" t="s">
        <v>16</v>
      </c>
      <c r="G637" s="13">
        <v>5</v>
      </c>
      <c r="H637" s="11" t="s">
        <v>43</v>
      </c>
      <c r="I637" s="12" t="s">
        <v>564</v>
      </c>
      <c r="J637" s="12" t="s">
        <v>1931</v>
      </c>
      <c r="K637" s="24" t="s">
        <v>697</v>
      </c>
      <c r="L637" s="136">
        <v>1</v>
      </c>
      <c r="M637" s="28">
        <v>8.6999999999999993</v>
      </c>
      <c r="N637" s="28">
        <v>1.06</v>
      </c>
      <c r="O637" s="28">
        <v>29.53</v>
      </c>
      <c r="P637" s="28">
        <v>69</v>
      </c>
      <c r="Q637" s="28">
        <v>0.51</v>
      </c>
      <c r="R637" s="205">
        <v>93.116666666666674</v>
      </c>
      <c r="S637" s="205">
        <v>7.0949999999999998</v>
      </c>
      <c r="T637" s="205" t="s">
        <v>15</v>
      </c>
      <c r="U637" s="205" t="s">
        <v>15</v>
      </c>
      <c r="V637" s="28" t="s">
        <v>15</v>
      </c>
      <c r="W637" s="28">
        <v>7.17</v>
      </c>
      <c r="X637" s="205">
        <v>5.2</v>
      </c>
      <c r="Y637" s="239">
        <v>8.7200000000000006</v>
      </c>
      <c r="Z637" s="239">
        <v>7.25</v>
      </c>
      <c r="AA637" s="239">
        <v>5.2</v>
      </c>
      <c r="AB637" s="28">
        <v>7.36</v>
      </c>
      <c r="AC637" s="28">
        <v>46.37</v>
      </c>
      <c r="AD637" s="28">
        <v>0.02</v>
      </c>
      <c r="AE637" s="178" t="s">
        <v>1900</v>
      </c>
      <c r="AF637" s="28">
        <v>1.57</v>
      </c>
      <c r="AG637" s="260" t="s">
        <v>1900</v>
      </c>
      <c r="AH637" s="28">
        <v>2.98</v>
      </c>
      <c r="AI637" s="205">
        <v>8.73</v>
      </c>
      <c r="AJ637" s="28">
        <v>1.24</v>
      </c>
      <c r="AK637" s="28">
        <v>2.64</v>
      </c>
      <c r="AL637" s="28">
        <v>1.23</v>
      </c>
      <c r="AM637" s="29" t="s">
        <v>15</v>
      </c>
      <c r="AN637" s="29" t="s">
        <v>15</v>
      </c>
      <c r="AO637" s="205">
        <v>19.29275436391379</v>
      </c>
      <c r="AP637" s="205" t="s">
        <v>1910</v>
      </c>
      <c r="AQ637" s="205">
        <v>19.29275436391379</v>
      </c>
      <c r="AR637" s="261">
        <f t="shared" si="185"/>
        <v>1</v>
      </c>
      <c r="AS637" s="205">
        <v>1.1191744809303035</v>
      </c>
      <c r="AT637" s="199" t="s">
        <v>15</v>
      </c>
      <c r="AU637" s="199" t="s">
        <v>15</v>
      </c>
      <c r="AV637" s="199" t="s">
        <v>15</v>
      </c>
      <c r="AW637" s="204" t="str">
        <f t="shared" si="186"/>
        <v>NaN</v>
      </c>
      <c r="AX637" s="28">
        <v>0.2</v>
      </c>
      <c r="AY637" s="28">
        <v>0.16</v>
      </c>
      <c r="AZ637" s="246">
        <f t="shared" si="181"/>
        <v>2.4176019075958975E-2</v>
      </c>
      <c r="BA637" s="28">
        <v>0.04</v>
      </c>
      <c r="BB637" s="248">
        <f t="shared" si="180"/>
        <v>1.097901726427623E-2</v>
      </c>
      <c r="BC637" s="28">
        <v>0.08</v>
      </c>
      <c r="BD637" s="206">
        <f t="shared" si="188"/>
        <v>2.3298325666973322E-2</v>
      </c>
      <c r="BE637" s="28">
        <v>87.95</v>
      </c>
      <c r="BF637" s="206">
        <f t="shared" si="190"/>
        <v>26.551811170125571</v>
      </c>
      <c r="BG637" s="217" t="s">
        <v>15</v>
      </c>
      <c r="BH637" s="29" t="s">
        <v>15</v>
      </c>
      <c r="BI637" s="29" t="s">
        <v>15</v>
      </c>
      <c r="BJ637" s="309">
        <v>20.855260000000001</v>
      </c>
      <c r="BK637" s="309">
        <v>1423143000</v>
      </c>
      <c r="BL637" s="309">
        <v>259783200</v>
      </c>
      <c r="BM637" s="309">
        <v>0.43198009999999998</v>
      </c>
      <c r="BN637" s="309">
        <v>0.2162171</v>
      </c>
      <c r="BO637" s="309">
        <v>0.19135969999999999</v>
      </c>
      <c r="BP637" s="309">
        <v>0.15734000000000001</v>
      </c>
      <c r="BQ637" s="309">
        <v>4.7042489999999997E-6</v>
      </c>
      <c r="BR637" s="309">
        <v>3.0981839999999999E-3</v>
      </c>
      <c r="BS637" s="136">
        <v>12.476068687439</v>
      </c>
      <c r="BT637" s="136">
        <v>8.3770814895629897</v>
      </c>
      <c r="BU637" s="136">
        <v>-2.3966852459125201E-4</v>
      </c>
      <c r="BV637" s="136">
        <v>-2.7329535805620302E-4</v>
      </c>
      <c r="BW637" s="136">
        <v>6.4118516165763103E-4</v>
      </c>
      <c r="BX637" s="136">
        <v>48.750601053391001</v>
      </c>
      <c r="BY637" s="136">
        <v>4942.9860830965299</v>
      </c>
      <c r="BZ637" s="136">
        <v>9.3033331261161006E-3</v>
      </c>
      <c r="CA637" s="309">
        <v>8.4419343402006801E-5</v>
      </c>
      <c r="CB637" s="136">
        <v>6374.2811735453497</v>
      </c>
      <c r="CC637" s="136">
        <v>157303.59789319799</v>
      </c>
      <c r="CD637" s="136">
        <v>10350.576394354601</v>
      </c>
      <c r="CE637" s="136">
        <v>0</v>
      </c>
      <c r="CF637" s="136">
        <v>21.316240000000001</v>
      </c>
      <c r="CG637" s="136">
        <v>51.061270999999998</v>
      </c>
      <c r="CH637" s="136">
        <v>25.6</v>
      </c>
      <c r="CI637" s="136">
        <v>26.495862068965501</v>
      </c>
      <c r="CJ637" s="136">
        <v>26.722437673130202</v>
      </c>
      <c r="CK637" s="136">
        <v>8.2799999999999999E-2</v>
      </c>
      <c r="CL637" s="136">
        <v>18.3096</v>
      </c>
      <c r="CM637" s="136">
        <v>42.404400000000102</v>
      </c>
      <c r="CN637" s="136">
        <v>0</v>
      </c>
      <c r="CO637" s="136">
        <v>21735.085276999998</v>
      </c>
      <c r="CP637" s="136">
        <v>66403.966341000007</v>
      </c>
      <c r="CQ637" s="136">
        <v>91</v>
      </c>
      <c r="CR637" s="136">
        <v>82.855172413793099</v>
      </c>
      <c r="CS637" s="136">
        <v>81.232686980609401</v>
      </c>
      <c r="CT637" s="136">
        <v>1003.8</v>
      </c>
      <c r="CU637" s="136">
        <v>1006.22137931035</v>
      </c>
      <c r="CV637" s="136">
        <v>1005.6972299169</v>
      </c>
      <c r="CW637" s="136">
        <v>0.6</v>
      </c>
      <c r="CX637" s="136">
        <v>1.6544827586206901</v>
      </c>
      <c r="CY637" s="136">
        <v>1.5720221606648199</v>
      </c>
      <c r="CZ637" s="136">
        <v>349</v>
      </c>
      <c r="DA637" s="136">
        <v>155.96551724137899</v>
      </c>
      <c r="DB637" s="136">
        <v>155.58448753462599</v>
      </c>
      <c r="DC637" s="136">
        <v>0</v>
      </c>
      <c r="DD637" s="136">
        <v>2476.7750000000001</v>
      </c>
      <c r="DE637" s="136">
        <v>6741.9</v>
      </c>
      <c r="DF637" s="136">
        <v>0</v>
      </c>
      <c r="DG637" s="136">
        <v>20719.900000000001</v>
      </c>
      <c r="DH637" s="136">
        <v>62292.224999999999</v>
      </c>
      <c r="DI637" s="136">
        <v>450.07499999999999</v>
      </c>
      <c r="DJ637" s="136">
        <v>65911.100000000006</v>
      </c>
      <c r="DK637" s="136">
        <v>163098.97500000001</v>
      </c>
      <c r="DL637" s="136">
        <v>404.8</v>
      </c>
      <c r="DM637" s="136">
        <v>61073.074999999997</v>
      </c>
      <c r="DN637" s="136">
        <v>151066.6</v>
      </c>
      <c r="DO637" s="136">
        <v>0</v>
      </c>
      <c r="DP637" s="136">
        <v>1381.396</v>
      </c>
      <c r="DQ637" s="136">
        <v>4007.7710000000002</v>
      </c>
      <c r="DR637" s="136">
        <v>0</v>
      </c>
      <c r="DS637" s="136">
        <v>43.226999999999997</v>
      </c>
      <c r="DT637" s="136">
        <v>124.626</v>
      </c>
      <c r="DU637" s="136">
        <v>0</v>
      </c>
      <c r="DV637" s="136">
        <v>222</v>
      </c>
      <c r="DW637" s="136">
        <v>647.875</v>
      </c>
      <c r="DX637" s="136">
        <v>0</v>
      </c>
      <c r="DY637" s="136">
        <v>1029.2249999999999</v>
      </c>
      <c r="DZ637" s="136">
        <v>7622.5749999999998</v>
      </c>
      <c r="EA637" s="136">
        <v>0</v>
      </c>
      <c r="EB637" s="136">
        <v>9030.0750000000007</v>
      </c>
      <c r="EC637" s="136">
        <v>22275.45</v>
      </c>
    </row>
    <row r="638" spans="1:133" ht="20.25" customHeight="1">
      <c r="A638" s="25">
        <v>40672</v>
      </c>
      <c r="B638" s="26" t="s">
        <v>404</v>
      </c>
      <c r="C638" s="27">
        <v>4</v>
      </c>
      <c r="D638" s="14">
        <v>-3.38984</v>
      </c>
      <c r="E638" s="23">
        <v>-60.315710000000003</v>
      </c>
      <c r="F638" s="11" t="s">
        <v>16</v>
      </c>
      <c r="G638" s="13">
        <v>5</v>
      </c>
      <c r="H638" s="11" t="s">
        <v>43</v>
      </c>
      <c r="I638" s="12" t="s">
        <v>725</v>
      </c>
      <c r="J638" s="12" t="s">
        <v>1931</v>
      </c>
      <c r="K638" s="24" t="s">
        <v>697</v>
      </c>
      <c r="L638" s="136">
        <v>0</v>
      </c>
      <c r="M638" s="28">
        <v>8.6999999999999993</v>
      </c>
      <c r="N638" s="28">
        <v>1.06</v>
      </c>
      <c r="O638" s="28">
        <v>27.9</v>
      </c>
      <c r="P638" s="28">
        <v>68</v>
      </c>
      <c r="Q638" s="28">
        <v>7.81</v>
      </c>
      <c r="R638" s="205">
        <v>22.100000000000005</v>
      </c>
      <c r="S638" s="205">
        <v>1.7299999999999998</v>
      </c>
      <c r="T638" s="205" t="s">
        <v>15</v>
      </c>
      <c r="U638" s="205" t="s">
        <v>15</v>
      </c>
      <c r="V638" s="28" t="s">
        <v>15</v>
      </c>
      <c r="W638" s="28">
        <v>6.53</v>
      </c>
      <c r="X638" s="205">
        <v>7.2</v>
      </c>
      <c r="Y638" s="239">
        <v>7.01</v>
      </c>
      <c r="Z638" s="239">
        <v>14.67</v>
      </c>
      <c r="AA638" s="239">
        <v>7.2</v>
      </c>
      <c r="AB638" s="28">
        <v>7.26</v>
      </c>
      <c r="AC638" s="28">
        <v>45.75</v>
      </c>
      <c r="AD638" s="28">
        <v>0.04</v>
      </c>
      <c r="AE638" s="28">
        <v>0.42</v>
      </c>
      <c r="AF638" s="28">
        <v>1.31</v>
      </c>
      <c r="AG638" s="260" t="s">
        <v>1900</v>
      </c>
      <c r="AH638" s="28">
        <v>2.13</v>
      </c>
      <c r="AI638" s="205">
        <v>6.55</v>
      </c>
      <c r="AJ638" s="28">
        <v>0.84</v>
      </c>
      <c r="AK638" s="28">
        <v>1.64</v>
      </c>
      <c r="AL638" s="28">
        <v>0.92</v>
      </c>
      <c r="AM638" s="29" t="s">
        <v>15</v>
      </c>
      <c r="AN638" s="29" t="s">
        <v>15</v>
      </c>
      <c r="AO638" s="205" t="s">
        <v>15</v>
      </c>
      <c r="AP638" s="205" t="s">
        <v>15</v>
      </c>
      <c r="AQ638" s="205" t="s">
        <v>15</v>
      </c>
      <c r="AR638" s="261" t="str">
        <f t="shared" si="185"/>
        <v>NaN</v>
      </c>
      <c r="AS638" s="205" t="s">
        <v>15</v>
      </c>
      <c r="AT638" s="199" t="s">
        <v>15</v>
      </c>
      <c r="AU638" s="199" t="s">
        <v>15</v>
      </c>
      <c r="AV638" s="199" t="s">
        <v>15</v>
      </c>
      <c r="AW638" s="204" t="str">
        <f t="shared" si="186"/>
        <v>NaN</v>
      </c>
      <c r="AX638" s="28">
        <v>3.8</v>
      </c>
      <c r="AY638" s="28">
        <v>0.33</v>
      </c>
      <c r="AZ638" s="246">
        <f t="shared" si="181"/>
        <v>4.9863039344165382E-2</v>
      </c>
      <c r="BA638" s="28">
        <v>3.46</v>
      </c>
      <c r="BB638" s="248">
        <f t="shared" si="180"/>
        <v>0.94968499335989387</v>
      </c>
      <c r="BC638" s="28">
        <v>0.26</v>
      </c>
      <c r="BD638" s="206">
        <f t="shared" si="188"/>
        <v>7.5719558417663299E-2</v>
      </c>
      <c r="BE638" s="28">
        <v>42.3</v>
      </c>
      <c r="BF638" s="206">
        <f t="shared" si="190"/>
        <v>12.770228681026852</v>
      </c>
      <c r="BG638" s="217" t="s">
        <v>15</v>
      </c>
      <c r="BH638" s="29" t="s">
        <v>15</v>
      </c>
      <c r="BI638" s="29" t="s">
        <v>15</v>
      </c>
      <c r="BJ638" s="309">
        <v>20.855260000000001</v>
      </c>
      <c r="BK638" s="309">
        <v>1423143000</v>
      </c>
      <c r="BL638" s="309">
        <v>259783200</v>
      </c>
      <c r="BM638" s="309">
        <v>0.43198009999999998</v>
      </c>
      <c r="BN638" s="309">
        <v>0.2162171</v>
      </c>
      <c r="BO638" s="309">
        <v>0.19135969999999999</v>
      </c>
      <c r="BP638" s="309">
        <v>0.15734000000000001</v>
      </c>
      <c r="BQ638" s="309">
        <v>4.7042489999999997E-6</v>
      </c>
      <c r="BR638" s="309">
        <v>3.0981839999999999E-3</v>
      </c>
      <c r="BS638" s="136">
        <v>12.476068687439</v>
      </c>
      <c r="BT638" s="136">
        <v>8.3770814895629897</v>
      </c>
      <c r="BU638" s="136">
        <v>-2.3966852459125201E-4</v>
      </c>
      <c r="BV638" s="136">
        <v>-2.7329535805620302E-4</v>
      </c>
      <c r="BW638" s="136">
        <v>6.4118516165763103E-4</v>
      </c>
      <c r="BX638" s="136">
        <v>48.750601053391001</v>
      </c>
      <c r="BY638" s="136">
        <v>4942.9860830965299</v>
      </c>
      <c r="BZ638" s="136">
        <v>9.3033331261161006E-3</v>
      </c>
      <c r="CA638" s="309">
        <v>8.4419343402006801E-5</v>
      </c>
      <c r="CB638" s="136">
        <v>6374.2811735453497</v>
      </c>
      <c r="CC638" s="136">
        <v>157303.59789319799</v>
      </c>
      <c r="CD638" s="136">
        <v>10350.576394354601</v>
      </c>
      <c r="CE638" s="136">
        <v>0</v>
      </c>
      <c r="CF638" s="136">
        <v>21.316240000000001</v>
      </c>
      <c r="CG638" s="136">
        <v>51.061270999999998</v>
      </c>
      <c r="CH638" s="136">
        <v>25.6</v>
      </c>
      <c r="CI638" s="136">
        <v>26.495862068965501</v>
      </c>
      <c r="CJ638" s="136">
        <v>26.722437673130202</v>
      </c>
      <c r="CK638" s="136">
        <v>8.2799999999999999E-2</v>
      </c>
      <c r="CL638" s="136">
        <v>18.3096</v>
      </c>
      <c r="CM638" s="136">
        <v>42.404400000000102</v>
      </c>
      <c r="CN638" s="136">
        <v>0</v>
      </c>
      <c r="CO638" s="136">
        <v>21735.085276999998</v>
      </c>
      <c r="CP638" s="136">
        <v>66403.966341000007</v>
      </c>
      <c r="CQ638" s="136">
        <v>91</v>
      </c>
      <c r="CR638" s="136">
        <v>82.855172413793099</v>
      </c>
      <c r="CS638" s="136">
        <v>81.232686980609401</v>
      </c>
      <c r="CT638" s="136">
        <v>1003.8</v>
      </c>
      <c r="CU638" s="136">
        <v>1006.22137931035</v>
      </c>
      <c r="CV638" s="136">
        <v>1005.6972299169</v>
      </c>
      <c r="CW638" s="136">
        <v>0.6</v>
      </c>
      <c r="CX638" s="136">
        <v>1.6544827586206901</v>
      </c>
      <c r="CY638" s="136">
        <v>1.5720221606648199</v>
      </c>
      <c r="CZ638" s="136">
        <v>349</v>
      </c>
      <c r="DA638" s="136">
        <v>155.96551724137899</v>
      </c>
      <c r="DB638" s="136">
        <v>155.58448753462599</v>
      </c>
      <c r="DC638" s="136">
        <v>0</v>
      </c>
      <c r="DD638" s="136">
        <v>2476.7750000000001</v>
      </c>
      <c r="DE638" s="136">
        <v>6741.9</v>
      </c>
      <c r="DF638" s="136">
        <v>0</v>
      </c>
      <c r="DG638" s="136">
        <v>20719.900000000001</v>
      </c>
      <c r="DH638" s="136">
        <v>62292.224999999999</v>
      </c>
      <c r="DI638" s="136">
        <v>450.07499999999999</v>
      </c>
      <c r="DJ638" s="136">
        <v>65911.100000000006</v>
      </c>
      <c r="DK638" s="136">
        <v>163098.97500000001</v>
      </c>
      <c r="DL638" s="136">
        <v>404.8</v>
      </c>
      <c r="DM638" s="136">
        <v>61073.074999999997</v>
      </c>
      <c r="DN638" s="136">
        <v>151066.6</v>
      </c>
      <c r="DO638" s="136">
        <v>0</v>
      </c>
      <c r="DP638" s="136">
        <v>1381.396</v>
      </c>
      <c r="DQ638" s="136">
        <v>4007.7710000000002</v>
      </c>
      <c r="DR638" s="136">
        <v>0</v>
      </c>
      <c r="DS638" s="136">
        <v>43.226999999999997</v>
      </c>
      <c r="DT638" s="136">
        <v>124.626</v>
      </c>
      <c r="DU638" s="136">
        <v>0</v>
      </c>
      <c r="DV638" s="136">
        <v>222</v>
      </c>
      <c r="DW638" s="136">
        <v>647.875</v>
      </c>
      <c r="DX638" s="136">
        <v>0</v>
      </c>
      <c r="DY638" s="136">
        <v>1029.2249999999999</v>
      </c>
      <c r="DZ638" s="136">
        <v>7622.5749999999998</v>
      </c>
      <c r="EA638" s="136">
        <v>0</v>
      </c>
      <c r="EB638" s="136">
        <v>9030.0750000000007</v>
      </c>
      <c r="EC638" s="136">
        <v>22275.45</v>
      </c>
    </row>
    <row r="639" spans="1:133" ht="20.25" customHeight="1">
      <c r="A639" s="25">
        <v>40672</v>
      </c>
      <c r="B639" s="26" t="s">
        <v>726</v>
      </c>
      <c r="C639" s="27">
        <v>4</v>
      </c>
      <c r="D639" s="14">
        <v>-3.3896700000000002</v>
      </c>
      <c r="E639" s="23">
        <v>-60.316240000000001</v>
      </c>
      <c r="F639" s="11" t="s">
        <v>16</v>
      </c>
      <c r="G639" s="13">
        <v>5</v>
      </c>
      <c r="H639" s="11" t="s">
        <v>43</v>
      </c>
      <c r="I639" s="12" t="s">
        <v>727</v>
      </c>
      <c r="J639" s="12" t="s">
        <v>1931</v>
      </c>
      <c r="K639" s="24" t="s">
        <v>697</v>
      </c>
      <c r="L639" s="136">
        <v>0</v>
      </c>
      <c r="M639" s="28">
        <v>8.6999999999999993</v>
      </c>
      <c r="N639" s="28">
        <v>1.1599999999999999</v>
      </c>
      <c r="O639" s="28">
        <v>29.31</v>
      </c>
      <c r="P639" s="28">
        <v>69</v>
      </c>
      <c r="Q639" s="28">
        <v>2.0099999999999998</v>
      </c>
      <c r="R639" s="205">
        <v>80.149999999999991</v>
      </c>
      <c r="S639" s="205">
        <v>6.13</v>
      </c>
      <c r="T639" s="205" t="s">
        <v>15</v>
      </c>
      <c r="U639" s="205" t="s">
        <v>15</v>
      </c>
      <c r="V639" s="28" t="s">
        <v>15</v>
      </c>
      <c r="W639" s="28">
        <v>7.39</v>
      </c>
      <c r="X639" s="205">
        <v>5.06666667</v>
      </c>
      <c r="Y639" s="239">
        <v>5.57</v>
      </c>
      <c r="Z639" s="239">
        <v>8.25</v>
      </c>
      <c r="AA639" s="239">
        <v>5.07</v>
      </c>
      <c r="AB639" s="28">
        <v>7.55</v>
      </c>
      <c r="AC639" s="28">
        <v>42.29</v>
      </c>
      <c r="AD639" s="28">
        <v>0.03</v>
      </c>
      <c r="AE639" s="178" t="s">
        <v>1900</v>
      </c>
      <c r="AF639" s="28">
        <v>1.7</v>
      </c>
      <c r="AG639" s="260" t="s">
        <v>1900</v>
      </c>
      <c r="AH639" s="28">
        <v>2.91</v>
      </c>
      <c r="AI639" s="205">
        <v>8.4</v>
      </c>
      <c r="AJ639" s="28">
        <v>1.19</v>
      </c>
      <c r="AK639" s="28">
        <v>2.44</v>
      </c>
      <c r="AL639" s="28">
        <v>1.18</v>
      </c>
      <c r="AM639" s="29" t="s">
        <v>15</v>
      </c>
      <c r="AN639" s="29" t="s">
        <v>15</v>
      </c>
      <c r="AO639" s="205">
        <v>10.107848233116499</v>
      </c>
      <c r="AP639" s="205">
        <v>0.18856900760837239</v>
      </c>
      <c r="AQ639" s="205">
        <f>AO639+AP639</f>
        <v>10.296417240724871</v>
      </c>
      <c r="AR639" s="261">
        <f t="shared" si="185"/>
        <v>0.98168595898944977</v>
      </c>
      <c r="AS639" s="205">
        <v>1.4550140489923766</v>
      </c>
      <c r="AT639" s="199" t="s">
        <v>15</v>
      </c>
      <c r="AU639" s="199" t="s">
        <v>15</v>
      </c>
      <c r="AV639" s="199" t="s">
        <v>15</v>
      </c>
      <c r="AW639" s="204" t="str">
        <f t="shared" si="186"/>
        <v>NaN</v>
      </c>
      <c r="AX639" s="28">
        <v>1.33</v>
      </c>
      <c r="AY639" s="28">
        <v>0.18</v>
      </c>
      <c r="AZ639" s="246">
        <f t="shared" si="181"/>
        <v>2.7198021460453845E-2</v>
      </c>
      <c r="BA639" s="28">
        <v>1.1499999999999999</v>
      </c>
      <c r="BB639" s="248">
        <f t="shared" si="180"/>
        <v>0.31564674634794154</v>
      </c>
      <c r="BC639" s="28">
        <v>0.2</v>
      </c>
      <c r="BD639" s="206">
        <f t="shared" si="188"/>
        <v>5.8245814167433303E-2</v>
      </c>
      <c r="BE639" s="28">
        <v>20.399999999999999</v>
      </c>
      <c r="BF639" s="206">
        <f t="shared" si="190"/>
        <v>6.1586918461689786</v>
      </c>
      <c r="BG639" s="217" t="s">
        <v>15</v>
      </c>
      <c r="BH639" s="29" t="s">
        <v>15</v>
      </c>
      <c r="BI639" s="29" t="s">
        <v>15</v>
      </c>
      <c r="BJ639" s="309">
        <v>20.855260000000001</v>
      </c>
      <c r="BK639" s="309">
        <v>1423143000</v>
      </c>
      <c r="BL639" s="309">
        <v>259783200</v>
      </c>
      <c r="BM639" s="309">
        <v>0.43198009999999998</v>
      </c>
      <c r="BN639" s="309">
        <v>0.2162171</v>
      </c>
      <c r="BO639" s="309">
        <v>0.19135969999999999</v>
      </c>
      <c r="BP639" s="309">
        <v>0.15734000000000001</v>
      </c>
      <c r="BQ639" s="309">
        <v>4.7042489999999997E-6</v>
      </c>
      <c r="BR639" s="309">
        <v>3.0981839999999999E-3</v>
      </c>
      <c r="BS639" s="136">
        <v>12.508212725321499</v>
      </c>
      <c r="BT639" s="136">
        <v>8.3449366887410505</v>
      </c>
      <c r="BU639" s="136">
        <v>-2.88152630673721E-4</v>
      </c>
      <c r="BV639" s="136">
        <v>-3.9523131272289902E-4</v>
      </c>
      <c r="BW639" s="136">
        <v>4.8922344770592995E-4</v>
      </c>
      <c r="BX639" s="136">
        <v>53.905205612965197</v>
      </c>
      <c r="BY639" s="136">
        <v>5472.3531621000402</v>
      </c>
      <c r="BZ639" s="136">
        <v>2.6151770093865798E-3</v>
      </c>
      <c r="CA639" s="309">
        <v>9.6368743809724204E-5</v>
      </c>
      <c r="CB639" s="136">
        <v>7255.1747262010304</v>
      </c>
      <c r="CC639" s="136">
        <v>47817.597401454899</v>
      </c>
      <c r="CD639" s="136">
        <v>9026.7478633405699</v>
      </c>
      <c r="CE639" s="136">
        <v>0</v>
      </c>
      <c r="CF639" s="136">
        <v>21.316240000000001</v>
      </c>
      <c r="CG639" s="136">
        <v>51.061270999999998</v>
      </c>
      <c r="CH639" s="136">
        <v>24.9</v>
      </c>
      <c r="CI639" s="136">
        <v>26.488275862068999</v>
      </c>
      <c r="CJ639" s="136">
        <v>26.7238227146815</v>
      </c>
      <c r="CK639" s="136">
        <v>7.5600000000000001E-2</v>
      </c>
      <c r="CL639" s="136">
        <v>18.190799999999999</v>
      </c>
      <c r="CM639" s="136">
        <v>42.4512000000001</v>
      </c>
      <c r="CN639" s="136">
        <v>0</v>
      </c>
      <c r="CO639" s="136">
        <v>21735.085276999998</v>
      </c>
      <c r="CP639" s="136">
        <v>66403.966341000007</v>
      </c>
      <c r="CQ639" s="136">
        <v>93</v>
      </c>
      <c r="CR639" s="136">
        <v>82.910344827586201</v>
      </c>
      <c r="CS639" s="136">
        <v>81.238227146814395</v>
      </c>
      <c r="CT639" s="136">
        <v>1004.6</v>
      </c>
      <c r="CU639" s="136">
        <v>1006.2110344827601</v>
      </c>
      <c r="CV639" s="136">
        <v>1005.68891966759</v>
      </c>
      <c r="CW639" s="136">
        <v>0.3</v>
      </c>
      <c r="CX639" s="136">
        <v>1.63448275862069</v>
      </c>
      <c r="CY639" s="136">
        <v>1.5772853185595599</v>
      </c>
      <c r="CZ639" s="136">
        <v>47</v>
      </c>
      <c r="DA639" s="136">
        <v>151.73103448275899</v>
      </c>
      <c r="DB639" s="136">
        <v>154.93628808864301</v>
      </c>
      <c r="DC639" s="136">
        <v>0</v>
      </c>
      <c r="DD639" s="136">
        <v>2476.7750000000001</v>
      </c>
      <c r="DE639" s="136">
        <v>6741.9</v>
      </c>
      <c r="DF639" s="136">
        <v>0</v>
      </c>
      <c r="DG639" s="136">
        <v>20719.900000000001</v>
      </c>
      <c r="DH639" s="136">
        <v>62292.224999999999</v>
      </c>
      <c r="DI639" s="136">
        <v>444.95</v>
      </c>
      <c r="DJ639" s="136">
        <v>65889.149999999994</v>
      </c>
      <c r="DK639" s="136">
        <v>163144.95000000001</v>
      </c>
      <c r="DL639" s="136">
        <v>412.82499999999999</v>
      </c>
      <c r="DM639" s="136">
        <v>61061.025000000001</v>
      </c>
      <c r="DN639" s="136">
        <v>151093.47500000001</v>
      </c>
      <c r="DO639" s="136">
        <v>0</v>
      </c>
      <c r="DP639" s="136">
        <v>1381.396</v>
      </c>
      <c r="DQ639" s="136">
        <v>4007.7710000000002</v>
      </c>
      <c r="DR639" s="136">
        <v>0</v>
      </c>
      <c r="DS639" s="136">
        <v>43.226999999999997</v>
      </c>
      <c r="DT639" s="136">
        <v>124.626</v>
      </c>
      <c r="DU639" s="136">
        <v>0</v>
      </c>
      <c r="DV639" s="136">
        <v>222</v>
      </c>
      <c r="DW639" s="136">
        <v>647.875</v>
      </c>
      <c r="DX639" s="136">
        <v>0</v>
      </c>
      <c r="DY639" s="136">
        <v>1029.2249999999999</v>
      </c>
      <c r="DZ639" s="136">
        <v>7622.5749999999998</v>
      </c>
      <c r="EA639" s="136">
        <v>0</v>
      </c>
      <c r="EB639" s="136">
        <v>9030.0750000000007</v>
      </c>
      <c r="EC639" s="136">
        <v>22275.45</v>
      </c>
    </row>
    <row r="640" spans="1:133" ht="20.25" customHeight="1">
      <c r="A640" s="17">
        <v>40672</v>
      </c>
      <c r="B640" s="18" t="s">
        <v>726</v>
      </c>
      <c r="C640" s="19">
        <v>4</v>
      </c>
      <c r="D640" s="14">
        <v>-3.3896700000000002</v>
      </c>
      <c r="E640" s="15">
        <v>-60.316240000000001</v>
      </c>
      <c r="F640" s="11" t="s">
        <v>16</v>
      </c>
      <c r="G640" s="13">
        <v>5</v>
      </c>
      <c r="H640" s="11" t="s">
        <v>43</v>
      </c>
      <c r="I640" s="12" t="s">
        <v>567</v>
      </c>
      <c r="J640" s="12" t="s">
        <v>1931</v>
      </c>
      <c r="K640" s="16" t="s">
        <v>697</v>
      </c>
      <c r="L640" s="136">
        <v>1</v>
      </c>
      <c r="M640" s="20">
        <v>8.6999999999999993</v>
      </c>
      <c r="N640" s="20">
        <v>1.1599999999999999</v>
      </c>
      <c r="O640" s="20">
        <v>29.85</v>
      </c>
      <c r="P640" s="20">
        <v>69</v>
      </c>
      <c r="Q640" s="20">
        <v>0.52</v>
      </c>
      <c r="R640" s="204">
        <v>109.47500000000001</v>
      </c>
      <c r="S640" s="204">
        <v>8.2974999999999994</v>
      </c>
      <c r="T640" s="205" t="s">
        <v>15</v>
      </c>
      <c r="U640" s="205" t="s">
        <v>15</v>
      </c>
      <c r="V640" s="28" t="s">
        <v>15</v>
      </c>
      <c r="W640" s="20">
        <v>7.53</v>
      </c>
      <c r="X640" s="204">
        <v>4.86486486</v>
      </c>
      <c r="Y640" s="228">
        <v>7.84</v>
      </c>
      <c r="Z640" s="228">
        <v>7.25</v>
      </c>
      <c r="AA640" s="228">
        <v>4.8600000000000003</v>
      </c>
      <c r="AB640" s="20">
        <v>7.63</v>
      </c>
      <c r="AC640" s="20">
        <v>45.15</v>
      </c>
      <c r="AD640" s="20">
        <v>0.03</v>
      </c>
      <c r="AE640" s="178" t="s">
        <v>1900</v>
      </c>
      <c r="AF640" s="20">
        <v>1.6</v>
      </c>
      <c r="AG640" s="260" t="s">
        <v>1900</v>
      </c>
      <c r="AH640" s="20">
        <v>2.94</v>
      </c>
      <c r="AI640" s="204">
        <v>8.5</v>
      </c>
      <c r="AJ640" s="20">
        <v>1.17</v>
      </c>
      <c r="AK640" s="20">
        <v>2.4900000000000002</v>
      </c>
      <c r="AL640" s="20">
        <v>1.72</v>
      </c>
      <c r="AM640" s="21" t="s">
        <v>15</v>
      </c>
      <c r="AN640" s="21" t="s">
        <v>15</v>
      </c>
      <c r="AO640" s="204">
        <v>13.169483610048928</v>
      </c>
      <c r="AP640" s="205" t="s">
        <v>1910</v>
      </c>
      <c r="AQ640" s="204">
        <v>13.169483610048928</v>
      </c>
      <c r="AR640" s="261">
        <f t="shared" si="185"/>
        <v>1</v>
      </c>
      <c r="AS640" s="204">
        <v>3.749234511116522</v>
      </c>
      <c r="AT640" s="199" t="s">
        <v>15</v>
      </c>
      <c r="AU640" s="199" t="s">
        <v>15</v>
      </c>
      <c r="AV640" s="199" t="s">
        <v>15</v>
      </c>
      <c r="AW640" s="204" t="str">
        <f t="shared" si="186"/>
        <v>NaN</v>
      </c>
      <c r="AX640" s="20">
        <v>0.14000000000000001</v>
      </c>
      <c r="AY640" s="20">
        <v>0.08</v>
      </c>
      <c r="AZ640" s="246">
        <f t="shared" si="181"/>
        <v>1.2088009537979488E-2</v>
      </c>
      <c r="BA640" s="20">
        <v>0.05</v>
      </c>
      <c r="BB640" s="248">
        <f t="shared" si="180"/>
        <v>1.3723771580345287E-2</v>
      </c>
      <c r="BC640" s="20">
        <v>0.13</v>
      </c>
      <c r="BD640" s="206">
        <f t="shared" si="188"/>
        <v>3.785977920883165E-2</v>
      </c>
      <c r="BE640" s="20">
        <v>47.05</v>
      </c>
      <c r="BF640" s="206">
        <f t="shared" si="190"/>
        <v>14.204237811875023</v>
      </c>
      <c r="BG640" s="217" t="s">
        <v>15</v>
      </c>
      <c r="BH640" s="29" t="s">
        <v>15</v>
      </c>
      <c r="BI640" s="29" t="s">
        <v>15</v>
      </c>
      <c r="BJ640" s="309">
        <v>20.855260000000001</v>
      </c>
      <c r="BK640" s="309">
        <v>1423143000</v>
      </c>
      <c r="BL640" s="309">
        <v>259783200</v>
      </c>
      <c r="BM640" s="309">
        <v>0.43198009999999998</v>
      </c>
      <c r="BN640" s="309">
        <v>0.2162171</v>
      </c>
      <c r="BO640" s="309">
        <v>0.19135969999999999</v>
      </c>
      <c r="BP640" s="309">
        <v>0.15734000000000001</v>
      </c>
      <c r="BQ640" s="309">
        <v>4.7042489999999997E-6</v>
      </c>
      <c r="BR640" s="309">
        <v>3.0981839999999999E-3</v>
      </c>
      <c r="BS640" s="136">
        <v>12.508212725321499</v>
      </c>
      <c r="BT640" s="136">
        <v>8.3449366887410505</v>
      </c>
      <c r="BU640" s="136">
        <v>-2.88152630673721E-4</v>
      </c>
      <c r="BV640" s="136">
        <v>-3.9523131272289902E-4</v>
      </c>
      <c r="BW640" s="136">
        <v>4.8922344770592995E-4</v>
      </c>
      <c r="BX640" s="136">
        <v>53.905205612965197</v>
      </c>
      <c r="BY640" s="136">
        <v>5472.3531621000402</v>
      </c>
      <c r="BZ640" s="136">
        <v>2.6151770093865798E-3</v>
      </c>
      <c r="CA640" s="309">
        <v>9.6368743809724204E-5</v>
      </c>
      <c r="CB640" s="136">
        <v>7255.1747262010304</v>
      </c>
      <c r="CC640" s="136">
        <v>47817.597401454899</v>
      </c>
      <c r="CD640" s="136">
        <v>9026.7478633405699</v>
      </c>
      <c r="CE640" s="136">
        <v>0</v>
      </c>
      <c r="CF640" s="136">
        <v>21.316240000000001</v>
      </c>
      <c r="CG640" s="136">
        <v>51.061270999999998</v>
      </c>
      <c r="CH640" s="136">
        <v>24.9</v>
      </c>
      <c r="CI640" s="136">
        <v>26.488275862068999</v>
      </c>
      <c r="CJ640" s="136">
        <v>26.7238227146815</v>
      </c>
      <c r="CK640" s="136">
        <v>7.5600000000000001E-2</v>
      </c>
      <c r="CL640" s="136">
        <v>18.190799999999999</v>
      </c>
      <c r="CM640" s="136">
        <v>42.4512000000001</v>
      </c>
      <c r="CN640" s="136">
        <v>0</v>
      </c>
      <c r="CO640" s="136">
        <v>21735.085276999998</v>
      </c>
      <c r="CP640" s="136">
        <v>66403.966341000007</v>
      </c>
      <c r="CQ640" s="136">
        <v>93</v>
      </c>
      <c r="CR640" s="136">
        <v>82.910344827586201</v>
      </c>
      <c r="CS640" s="136">
        <v>81.238227146814395</v>
      </c>
      <c r="CT640" s="136">
        <v>1004.6</v>
      </c>
      <c r="CU640" s="136">
        <v>1006.2110344827601</v>
      </c>
      <c r="CV640" s="136">
        <v>1005.68891966759</v>
      </c>
      <c r="CW640" s="136">
        <v>0.3</v>
      </c>
      <c r="CX640" s="136">
        <v>1.63448275862069</v>
      </c>
      <c r="CY640" s="136">
        <v>1.5772853185595599</v>
      </c>
      <c r="CZ640" s="136">
        <v>47</v>
      </c>
      <c r="DA640" s="136">
        <v>151.73103448275899</v>
      </c>
      <c r="DB640" s="136">
        <v>154.93628808864301</v>
      </c>
      <c r="DC640" s="136">
        <v>0</v>
      </c>
      <c r="DD640" s="136">
        <v>2476.7750000000001</v>
      </c>
      <c r="DE640" s="136">
        <v>6741.9</v>
      </c>
      <c r="DF640" s="136">
        <v>0</v>
      </c>
      <c r="DG640" s="136">
        <v>20719.900000000001</v>
      </c>
      <c r="DH640" s="136">
        <v>62292.224999999999</v>
      </c>
      <c r="DI640" s="136">
        <v>444.95</v>
      </c>
      <c r="DJ640" s="136">
        <v>65889.149999999994</v>
      </c>
      <c r="DK640" s="136">
        <v>163144.95000000001</v>
      </c>
      <c r="DL640" s="136">
        <v>412.82499999999999</v>
      </c>
      <c r="DM640" s="136">
        <v>61061.025000000001</v>
      </c>
      <c r="DN640" s="136">
        <v>151093.47500000001</v>
      </c>
      <c r="DO640" s="136">
        <v>0</v>
      </c>
      <c r="DP640" s="136">
        <v>1381.396</v>
      </c>
      <c r="DQ640" s="136">
        <v>4007.7710000000002</v>
      </c>
      <c r="DR640" s="136">
        <v>0</v>
      </c>
      <c r="DS640" s="136">
        <v>43.226999999999997</v>
      </c>
      <c r="DT640" s="136">
        <v>124.626</v>
      </c>
      <c r="DU640" s="136">
        <v>0</v>
      </c>
      <c r="DV640" s="136">
        <v>222</v>
      </c>
      <c r="DW640" s="136">
        <v>647.875</v>
      </c>
      <c r="DX640" s="136">
        <v>0</v>
      </c>
      <c r="DY640" s="136">
        <v>1029.2249999999999</v>
      </c>
      <c r="DZ640" s="136">
        <v>7622.5749999999998</v>
      </c>
      <c r="EA640" s="136">
        <v>0</v>
      </c>
      <c r="EB640" s="136">
        <v>9030.0750000000007</v>
      </c>
      <c r="EC640" s="136">
        <v>22275.45</v>
      </c>
    </row>
    <row r="641" spans="1:133" ht="20.25" customHeight="1">
      <c r="A641" s="17">
        <v>40672</v>
      </c>
      <c r="B641" s="18" t="s">
        <v>726</v>
      </c>
      <c r="C641" s="19">
        <v>4</v>
      </c>
      <c r="D641" s="14">
        <v>-3.3896700000000002</v>
      </c>
      <c r="E641" s="15">
        <v>-60.316240000000001</v>
      </c>
      <c r="F641" s="11" t="s">
        <v>16</v>
      </c>
      <c r="G641" s="13">
        <v>5</v>
      </c>
      <c r="H641" s="11" t="s">
        <v>43</v>
      </c>
      <c r="I641" s="12" t="s">
        <v>728</v>
      </c>
      <c r="J641" s="12" t="s">
        <v>1931</v>
      </c>
      <c r="K641" s="16" t="s">
        <v>697</v>
      </c>
      <c r="L641" s="136">
        <v>0</v>
      </c>
      <c r="M641" s="20">
        <v>8.6999999999999993</v>
      </c>
      <c r="N641" s="20">
        <v>1.1599999999999999</v>
      </c>
      <c r="O641" s="20">
        <v>27.89</v>
      </c>
      <c r="P641" s="20">
        <v>68</v>
      </c>
      <c r="Q641" s="20">
        <v>7.55</v>
      </c>
      <c r="R641" s="204">
        <v>22.599999999999998</v>
      </c>
      <c r="S641" s="204">
        <v>1.77</v>
      </c>
      <c r="T641" s="205" t="s">
        <v>15</v>
      </c>
      <c r="U641" s="205" t="s">
        <v>15</v>
      </c>
      <c r="V641" s="28" t="s">
        <v>15</v>
      </c>
      <c r="W641" s="20">
        <v>6.57</v>
      </c>
      <c r="X641" s="204">
        <v>8</v>
      </c>
      <c r="Y641" s="228">
        <v>5.36</v>
      </c>
      <c r="Z641" s="228">
        <v>15</v>
      </c>
      <c r="AA641" s="228">
        <v>8</v>
      </c>
      <c r="AB641" s="20">
        <v>7.25</v>
      </c>
      <c r="AC641" s="20">
        <v>44.59</v>
      </c>
      <c r="AD641" s="20">
        <v>0.03</v>
      </c>
      <c r="AE641" s="20">
        <v>0.44</v>
      </c>
      <c r="AF641" s="20">
        <v>1.42</v>
      </c>
      <c r="AG641" s="260" t="s">
        <v>1900</v>
      </c>
      <c r="AH641" s="20">
        <v>2.83</v>
      </c>
      <c r="AI641" s="204">
        <v>8.0399999999999991</v>
      </c>
      <c r="AJ641" s="20">
        <v>1.1100000000000001</v>
      </c>
      <c r="AK641" s="20">
        <v>2.04</v>
      </c>
      <c r="AL641" s="20">
        <v>1.1100000000000001</v>
      </c>
      <c r="AM641" s="21" t="s">
        <v>15</v>
      </c>
      <c r="AN641" s="21" t="s">
        <v>15</v>
      </c>
      <c r="AO641" s="204" t="s">
        <v>15</v>
      </c>
      <c r="AP641" s="204" t="s">
        <v>15</v>
      </c>
      <c r="AQ641" s="204" t="s">
        <v>15</v>
      </c>
      <c r="AR641" s="261" t="str">
        <f t="shared" si="185"/>
        <v>NaN</v>
      </c>
      <c r="AS641" s="204" t="s">
        <v>15</v>
      </c>
      <c r="AT641" s="199" t="s">
        <v>15</v>
      </c>
      <c r="AU641" s="199" t="s">
        <v>15</v>
      </c>
      <c r="AV641" s="199" t="s">
        <v>15</v>
      </c>
      <c r="AW641" s="204" t="str">
        <f t="shared" si="186"/>
        <v>NaN</v>
      </c>
      <c r="AX641" s="20">
        <v>5.44</v>
      </c>
      <c r="AY641" s="20">
        <v>0.4</v>
      </c>
      <c r="AZ641" s="246">
        <f t="shared" si="181"/>
        <v>6.0440047689897435E-2</v>
      </c>
      <c r="BA641" s="20">
        <v>5.04</v>
      </c>
      <c r="BB641" s="248">
        <f t="shared" si="180"/>
        <v>1.3833561752988051</v>
      </c>
      <c r="BC641" s="20">
        <v>0.39</v>
      </c>
      <c r="BD641" s="206">
        <f t="shared" si="188"/>
        <v>0.11357933762649494</v>
      </c>
      <c r="BE641" s="20">
        <v>66.8</v>
      </c>
      <c r="BF641" s="206">
        <f t="shared" si="190"/>
        <v>20.166696829612146</v>
      </c>
      <c r="BG641" s="217" t="s">
        <v>15</v>
      </c>
      <c r="BH641" s="29" t="s">
        <v>15</v>
      </c>
      <c r="BI641" s="29" t="s">
        <v>15</v>
      </c>
      <c r="BJ641" s="309">
        <v>20.855260000000001</v>
      </c>
      <c r="BK641" s="309">
        <v>1423143000</v>
      </c>
      <c r="BL641" s="309">
        <v>259783200</v>
      </c>
      <c r="BM641" s="309">
        <v>0.43198009999999998</v>
      </c>
      <c r="BN641" s="309">
        <v>0.2162171</v>
      </c>
      <c r="BO641" s="309">
        <v>0.19135969999999999</v>
      </c>
      <c r="BP641" s="309">
        <v>0.15734000000000001</v>
      </c>
      <c r="BQ641" s="309">
        <v>4.7042489999999997E-6</v>
      </c>
      <c r="BR641" s="309">
        <v>3.0981839999999999E-3</v>
      </c>
      <c r="BS641" s="136">
        <v>12.508212725321499</v>
      </c>
      <c r="BT641" s="136">
        <v>8.3449366887410505</v>
      </c>
      <c r="BU641" s="136">
        <v>-2.88152630673721E-4</v>
      </c>
      <c r="BV641" s="136">
        <v>-3.9523131272289902E-4</v>
      </c>
      <c r="BW641" s="136">
        <v>4.8922344770592995E-4</v>
      </c>
      <c r="BX641" s="136">
        <v>53.905205612965197</v>
      </c>
      <c r="BY641" s="136">
        <v>5472.3531621000402</v>
      </c>
      <c r="BZ641" s="136">
        <v>2.6151770093865798E-3</v>
      </c>
      <c r="CA641" s="309">
        <v>9.6368743809724204E-5</v>
      </c>
      <c r="CB641" s="136">
        <v>7255.1747262010304</v>
      </c>
      <c r="CC641" s="136">
        <v>47817.597401454899</v>
      </c>
      <c r="CD641" s="136">
        <v>9026.7478633405699</v>
      </c>
      <c r="CE641" s="136">
        <v>0</v>
      </c>
      <c r="CF641" s="136">
        <v>21.316240000000001</v>
      </c>
      <c r="CG641" s="136">
        <v>51.061270999999998</v>
      </c>
      <c r="CH641" s="136">
        <v>24.9</v>
      </c>
      <c r="CI641" s="136">
        <v>26.488275862068999</v>
      </c>
      <c r="CJ641" s="136">
        <v>26.7238227146815</v>
      </c>
      <c r="CK641" s="136">
        <v>7.5600000000000001E-2</v>
      </c>
      <c r="CL641" s="136">
        <v>18.190799999999999</v>
      </c>
      <c r="CM641" s="136">
        <v>42.4512000000001</v>
      </c>
      <c r="CN641" s="136">
        <v>0</v>
      </c>
      <c r="CO641" s="136">
        <v>21735.085276999998</v>
      </c>
      <c r="CP641" s="136">
        <v>66403.966341000007</v>
      </c>
      <c r="CQ641" s="136">
        <v>93</v>
      </c>
      <c r="CR641" s="136">
        <v>82.910344827586201</v>
      </c>
      <c r="CS641" s="136">
        <v>81.238227146814395</v>
      </c>
      <c r="CT641" s="136">
        <v>1004.6</v>
      </c>
      <c r="CU641" s="136">
        <v>1006.2110344827601</v>
      </c>
      <c r="CV641" s="136">
        <v>1005.68891966759</v>
      </c>
      <c r="CW641" s="136">
        <v>0.3</v>
      </c>
      <c r="CX641" s="136">
        <v>1.63448275862069</v>
      </c>
      <c r="CY641" s="136">
        <v>1.5772853185595599</v>
      </c>
      <c r="CZ641" s="136">
        <v>47</v>
      </c>
      <c r="DA641" s="136">
        <v>151.73103448275899</v>
      </c>
      <c r="DB641" s="136">
        <v>154.93628808864301</v>
      </c>
      <c r="DC641" s="136">
        <v>0</v>
      </c>
      <c r="DD641" s="136">
        <v>2476.7750000000001</v>
      </c>
      <c r="DE641" s="136">
        <v>6741.9</v>
      </c>
      <c r="DF641" s="136">
        <v>0</v>
      </c>
      <c r="DG641" s="136">
        <v>20719.900000000001</v>
      </c>
      <c r="DH641" s="136">
        <v>62292.224999999999</v>
      </c>
      <c r="DI641" s="136">
        <v>444.95</v>
      </c>
      <c r="DJ641" s="136">
        <v>65889.149999999994</v>
      </c>
      <c r="DK641" s="136">
        <v>163144.95000000001</v>
      </c>
      <c r="DL641" s="136">
        <v>412.82499999999999</v>
      </c>
      <c r="DM641" s="136">
        <v>61061.025000000001</v>
      </c>
      <c r="DN641" s="136">
        <v>151093.47500000001</v>
      </c>
      <c r="DO641" s="136">
        <v>0</v>
      </c>
      <c r="DP641" s="136">
        <v>1381.396</v>
      </c>
      <c r="DQ641" s="136">
        <v>4007.7710000000002</v>
      </c>
      <c r="DR641" s="136">
        <v>0</v>
      </c>
      <c r="DS641" s="136">
        <v>43.226999999999997</v>
      </c>
      <c r="DT641" s="136">
        <v>124.626</v>
      </c>
      <c r="DU641" s="136">
        <v>0</v>
      </c>
      <c r="DV641" s="136">
        <v>222</v>
      </c>
      <c r="DW641" s="136">
        <v>647.875</v>
      </c>
      <c r="DX641" s="136">
        <v>0</v>
      </c>
      <c r="DY641" s="136">
        <v>1029.2249999999999</v>
      </c>
      <c r="DZ641" s="136">
        <v>7622.5749999999998</v>
      </c>
      <c r="EA641" s="136">
        <v>0</v>
      </c>
      <c r="EB641" s="136">
        <v>9030.0750000000007</v>
      </c>
      <c r="EC641" s="136">
        <v>22275.45</v>
      </c>
    </row>
    <row r="642" spans="1:133" ht="20.25" customHeight="1">
      <c r="A642" s="25">
        <v>40672</v>
      </c>
      <c r="B642" s="26" t="s">
        <v>741</v>
      </c>
      <c r="C642" s="27">
        <v>2</v>
      </c>
      <c r="D642" s="31">
        <v>-3.3810319999999998</v>
      </c>
      <c r="E642" s="47">
        <v>-60.311295000000001</v>
      </c>
      <c r="F642" s="11" t="s">
        <v>16</v>
      </c>
      <c r="G642" s="13">
        <v>16</v>
      </c>
      <c r="H642" s="11" t="s">
        <v>23</v>
      </c>
      <c r="I642" s="12" t="s">
        <v>742</v>
      </c>
      <c r="J642" s="12" t="s">
        <v>1931</v>
      </c>
      <c r="K642" s="24" t="s">
        <v>697</v>
      </c>
      <c r="L642" s="136">
        <v>0</v>
      </c>
      <c r="M642" s="28">
        <v>8</v>
      </c>
      <c r="N642" s="28">
        <v>0.92</v>
      </c>
      <c r="O642" s="28">
        <v>29.18</v>
      </c>
      <c r="P642" s="28">
        <v>68</v>
      </c>
      <c r="Q642" s="28">
        <v>1.94</v>
      </c>
      <c r="R642" s="205">
        <v>79.433333333333323</v>
      </c>
      <c r="S642" s="205">
        <v>6.09</v>
      </c>
      <c r="T642" s="205" t="s">
        <v>15</v>
      </c>
      <c r="U642" s="205" t="s">
        <v>15</v>
      </c>
      <c r="V642" s="28" t="s">
        <v>15</v>
      </c>
      <c r="W642" s="28">
        <v>7.15</v>
      </c>
      <c r="X642" s="205">
        <v>6.37681159</v>
      </c>
      <c r="Y642" s="239">
        <v>7.96</v>
      </c>
      <c r="Z642" s="239">
        <v>10</v>
      </c>
      <c r="AA642" s="239">
        <v>6.38</v>
      </c>
      <c r="AB642" s="28">
        <v>7.47</v>
      </c>
      <c r="AC642" s="28">
        <v>45.04</v>
      </c>
      <c r="AD642" s="28">
        <v>0.04</v>
      </c>
      <c r="AE642" s="28">
        <v>0.11</v>
      </c>
      <c r="AF642" s="28">
        <v>1.57</v>
      </c>
      <c r="AG642" s="260" t="s">
        <v>1900</v>
      </c>
      <c r="AH642" s="28">
        <v>3.02</v>
      </c>
      <c r="AI642" s="205">
        <v>8.9600000000000009</v>
      </c>
      <c r="AJ642" s="28">
        <v>1.32</v>
      </c>
      <c r="AK642" s="28">
        <v>2.37</v>
      </c>
      <c r="AL642" s="28">
        <v>1.17</v>
      </c>
      <c r="AM642" s="29" t="s">
        <v>15</v>
      </c>
      <c r="AN642" s="29" t="s">
        <v>15</v>
      </c>
      <c r="AO642" s="205">
        <v>13.570117641602284</v>
      </c>
      <c r="AP642" s="205" t="s">
        <v>1910</v>
      </c>
      <c r="AQ642" s="205">
        <v>13.570117641602284</v>
      </c>
      <c r="AR642" s="261">
        <f t="shared" si="185"/>
        <v>1</v>
      </c>
      <c r="AS642" s="205">
        <v>3.8613834377105403</v>
      </c>
      <c r="AT642" s="199" t="s">
        <v>15</v>
      </c>
      <c r="AU642" s="199" t="s">
        <v>15</v>
      </c>
      <c r="AV642" s="199" t="s">
        <v>15</v>
      </c>
      <c r="AW642" s="204" t="str">
        <f t="shared" si="186"/>
        <v>NaN</v>
      </c>
      <c r="AX642" s="28">
        <v>0.53</v>
      </c>
      <c r="AY642" s="28">
        <v>0.22</v>
      </c>
      <c r="AZ642" s="246">
        <f t="shared" si="181"/>
        <v>3.324202622944359E-2</v>
      </c>
      <c r="BA642" s="28">
        <v>0.31</v>
      </c>
      <c r="BB642" s="248">
        <f t="shared" si="180"/>
        <v>8.5087383798140764E-2</v>
      </c>
      <c r="BC642" s="28">
        <v>0.05</v>
      </c>
      <c r="BD642" s="206">
        <f t="shared" si="188"/>
        <v>1.4561453541858326E-2</v>
      </c>
      <c r="BE642" s="28">
        <v>86.2</v>
      </c>
      <c r="BF642" s="206">
        <f t="shared" si="190"/>
        <v>26.023492016655194</v>
      </c>
      <c r="BG642" s="217" t="s">
        <v>15</v>
      </c>
      <c r="BH642" s="29" t="s">
        <v>15</v>
      </c>
      <c r="BI642" s="29" t="s">
        <v>15</v>
      </c>
      <c r="BJ642" s="309">
        <v>20.855260000000001</v>
      </c>
      <c r="BK642" s="309">
        <v>1423143000</v>
      </c>
      <c r="BL642" s="309">
        <v>259783200</v>
      </c>
      <c r="BM642" s="309">
        <v>0.43198009999999998</v>
      </c>
      <c r="BN642" s="309">
        <v>0.2162171</v>
      </c>
      <c r="BO642" s="309">
        <v>0.19135969999999999</v>
      </c>
      <c r="BP642" s="309">
        <v>0.15734000000000001</v>
      </c>
      <c r="BQ642" s="309">
        <v>4.7042489999999997E-6</v>
      </c>
      <c r="BR642" s="309">
        <v>3.0981839999999999E-3</v>
      </c>
      <c r="BS642" s="136">
        <v>13.2979545593262</v>
      </c>
      <c r="BT642" s="136">
        <v>7.5551819801330602</v>
      </c>
      <c r="BU642" s="136">
        <v>3.7374164821812899E-4</v>
      </c>
      <c r="BV642" s="309">
        <v>6.1696328884863801E-5</v>
      </c>
      <c r="BW642" s="136">
        <v>3.9820955134928199E-4</v>
      </c>
      <c r="BX642" s="136">
        <v>9.3737065778979094</v>
      </c>
      <c r="BY642" s="136">
        <v>4787.0880334838703</v>
      </c>
      <c r="BZ642" s="136">
        <v>9.7027783128238107E-3</v>
      </c>
      <c r="CA642" s="309">
        <v>2.9928592505670899E-5</v>
      </c>
      <c r="CB642" s="136">
        <v>1939.33025637419</v>
      </c>
      <c r="CC642" s="136">
        <v>53281.471542888903</v>
      </c>
      <c r="CD642" s="136">
        <v>26310.470645155699</v>
      </c>
      <c r="CE642" s="136">
        <v>0</v>
      </c>
      <c r="CF642" s="136">
        <v>21.316240000000001</v>
      </c>
      <c r="CG642" s="136">
        <v>51.061270999999998</v>
      </c>
      <c r="CH642" s="136">
        <v>25.1</v>
      </c>
      <c r="CI642" s="136">
        <v>26.4910344827586</v>
      </c>
      <c r="CJ642" s="136">
        <v>26.723268698060998</v>
      </c>
      <c r="CK642" s="136">
        <v>0.09</v>
      </c>
      <c r="CL642" s="136">
        <v>18.266400000000001</v>
      </c>
      <c r="CM642" s="136">
        <v>42.458400000000097</v>
      </c>
      <c r="CN642" s="136">
        <v>0</v>
      </c>
      <c r="CO642" s="136">
        <v>21735.085276999998</v>
      </c>
      <c r="CP642" s="136">
        <v>66403.966341000007</v>
      </c>
      <c r="CQ642" s="136">
        <v>92</v>
      </c>
      <c r="CR642" s="136">
        <v>82.889655172413796</v>
      </c>
      <c r="CS642" s="136">
        <v>81.235457063711905</v>
      </c>
      <c r="CT642" s="136">
        <v>1004</v>
      </c>
      <c r="CU642" s="136">
        <v>1006.20965517241</v>
      </c>
      <c r="CV642" s="136">
        <v>1005.68975069252</v>
      </c>
      <c r="CW642" s="136">
        <v>0.6</v>
      </c>
      <c r="CX642" s="136">
        <v>1.6468965517241401</v>
      </c>
      <c r="CY642" s="136">
        <v>1.57645429362881</v>
      </c>
      <c r="CZ642" s="136">
        <v>9</v>
      </c>
      <c r="DA642" s="136">
        <v>153.07586206896599</v>
      </c>
      <c r="DB642" s="136">
        <v>155.08310249307499</v>
      </c>
      <c r="DC642" s="136">
        <v>0</v>
      </c>
      <c r="DD642" s="136">
        <v>2476.7750000000001</v>
      </c>
      <c r="DE642" s="136">
        <v>6741.9</v>
      </c>
      <c r="DF642" s="136">
        <v>0</v>
      </c>
      <c r="DG642" s="136">
        <v>20719.900000000001</v>
      </c>
      <c r="DH642" s="136">
        <v>62292.224999999999</v>
      </c>
      <c r="DI642" s="136">
        <v>445.8</v>
      </c>
      <c r="DJ642" s="136">
        <v>65897</v>
      </c>
      <c r="DK642" s="136">
        <v>163139.92499999999</v>
      </c>
      <c r="DL642" s="136">
        <v>415.65</v>
      </c>
      <c r="DM642" s="136">
        <v>61069.375</v>
      </c>
      <c r="DN642" s="136">
        <v>151082.79999999999</v>
      </c>
      <c r="DO642" s="136">
        <v>0</v>
      </c>
      <c r="DP642" s="136">
        <v>1381.396</v>
      </c>
      <c r="DQ642" s="136">
        <v>4007.7710000000002</v>
      </c>
      <c r="DR642" s="136">
        <v>0</v>
      </c>
      <c r="DS642" s="136">
        <v>43.226999999999997</v>
      </c>
      <c r="DT642" s="136">
        <v>124.626</v>
      </c>
      <c r="DU642" s="136">
        <v>0</v>
      </c>
      <c r="DV642" s="136">
        <v>222</v>
      </c>
      <c r="DW642" s="136">
        <v>647.875</v>
      </c>
      <c r="DX642" s="136">
        <v>0</v>
      </c>
      <c r="DY642" s="136">
        <v>1029.2249999999999</v>
      </c>
      <c r="DZ642" s="136">
        <v>7622.5749999999998</v>
      </c>
      <c r="EA642" s="136">
        <v>0</v>
      </c>
      <c r="EB642" s="136">
        <v>9030.0750000000007</v>
      </c>
      <c r="EC642" s="136">
        <v>22275.45</v>
      </c>
    </row>
    <row r="643" spans="1:133" ht="20.25" customHeight="1">
      <c r="A643" s="17">
        <v>40672</v>
      </c>
      <c r="B643" s="18" t="s">
        <v>741</v>
      </c>
      <c r="C643" s="19">
        <v>2</v>
      </c>
      <c r="D643" s="31">
        <v>-3.3810319999999998</v>
      </c>
      <c r="E643" s="32">
        <v>-60.311295000000001</v>
      </c>
      <c r="F643" s="11" t="s">
        <v>16</v>
      </c>
      <c r="G643" s="13">
        <v>16</v>
      </c>
      <c r="H643" s="11" t="s">
        <v>23</v>
      </c>
      <c r="I643" s="12" t="s">
        <v>585</v>
      </c>
      <c r="J643" s="12" t="s">
        <v>1931</v>
      </c>
      <c r="K643" s="16" t="s">
        <v>697</v>
      </c>
      <c r="L643" s="136">
        <v>1</v>
      </c>
      <c r="M643" s="20">
        <v>8</v>
      </c>
      <c r="N643" s="20">
        <v>0.92</v>
      </c>
      <c r="O643" s="20">
        <v>29.19</v>
      </c>
      <c r="P643" s="20">
        <v>68</v>
      </c>
      <c r="Q643" s="20">
        <v>0.54</v>
      </c>
      <c r="R643" s="204">
        <v>82.15</v>
      </c>
      <c r="S643" s="204">
        <v>6.2949999999999999</v>
      </c>
      <c r="T643" s="205" t="s">
        <v>15</v>
      </c>
      <c r="U643" s="205" t="s">
        <v>15</v>
      </c>
      <c r="V643" s="28" t="s">
        <v>15</v>
      </c>
      <c r="W643" s="20">
        <v>6.88</v>
      </c>
      <c r="X643" s="204">
        <v>7.1815718200000003</v>
      </c>
      <c r="Y643" s="228">
        <v>6.62</v>
      </c>
      <c r="Z643" s="228">
        <v>10.25</v>
      </c>
      <c r="AA643" s="228">
        <v>7.18</v>
      </c>
      <c r="AB643" s="20">
        <v>7.46</v>
      </c>
      <c r="AC643" s="20">
        <v>44.59</v>
      </c>
      <c r="AD643" s="20">
        <v>0.03</v>
      </c>
      <c r="AE643" s="178" t="s">
        <v>1900</v>
      </c>
      <c r="AF643" s="20">
        <v>1.55</v>
      </c>
      <c r="AG643" s="260" t="s">
        <v>1900</v>
      </c>
      <c r="AH643" s="20">
        <v>2.86</v>
      </c>
      <c r="AI643" s="204">
        <v>8.98</v>
      </c>
      <c r="AJ643" s="20">
        <v>1.28</v>
      </c>
      <c r="AK643" s="20">
        <v>2.33</v>
      </c>
      <c r="AL643" s="20">
        <v>1.17</v>
      </c>
      <c r="AM643" s="21" t="s">
        <v>15</v>
      </c>
      <c r="AN643" s="21" t="s">
        <v>15</v>
      </c>
      <c r="AO643" s="204">
        <v>10.478805669739977</v>
      </c>
      <c r="AP643" s="204" t="s">
        <v>1910</v>
      </c>
      <c r="AQ643" s="204">
        <v>10.478805669739977</v>
      </c>
      <c r="AR643" s="261">
        <f t="shared" si="185"/>
        <v>1</v>
      </c>
      <c r="AS643" s="204">
        <v>0.22384831522959744</v>
      </c>
      <c r="AT643" s="199" t="s">
        <v>15</v>
      </c>
      <c r="AU643" s="199" t="s">
        <v>15</v>
      </c>
      <c r="AV643" s="199" t="s">
        <v>15</v>
      </c>
      <c r="AW643" s="204" t="str">
        <f t="shared" si="186"/>
        <v>NaN</v>
      </c>
      <c r="AX643" s="20">
        <v>0.33</v>
      </c>
      <c r="AY643" s="20">
        <v>0.22</v>
      </c>
      <c r="AZ643" s="246">
        <f t="shared" si="181"/>
        <v>3.324202622944359E-2</v>
      </c>
      <c r="BA643" s="20">
        <v>0.11</v>
      </c>
      <c r="BB643" s="248">
        <f t="shared" si="180"/>
        <v>3.0192297476759628E-2</v>
      </c>
      <c r="BC643" s="20">
        <v>0.06</v>
      </c>
      <c r="BD643" s="206">
        <f t="shared" si="188"/>
        <v>1.7473744250229989E-2</v>
      </c>
      <c r="BE643" s="20">
        <v>54.55</v>
      </c>
      <c r="BF643" s="206">
        <f t="shared" si="190"/>
        <v>16.4684627553195</v>
      </c>
      <c r="BG643" s="217" t="s">
        <v>15</v>
      </c>
      <c r="BH643" s="21" t="s">
        <v>15</v>
      </c>
      <c r="BI643" s="21" t="s">
        <v>15</v>
      </c>
      <c r="BJ643" s="309">
        <v>20.855260000000001</v>
      </c>
      <c r="BK643" s="309">
        <v>1423143000</v>
      </c>
      <c r="BL643" s="309">
        <v>259783200</v>
      </c>
      <c r="BM643" s="309">
        <v>0.43198009999999998</v>
      </c>
      <c r="BN643" s="309">
        <v>0.2162171</v>
      </c>
      <c r="BO643" s="309">
        <v>0.19135969999999999</v>
      </c>
      <c r="BP643" s="309">
        <v>0.15734000000000001</v>
      </c>
      <c r="BQ643" s="309">
        <v>4.7042489999999997E-6</v>
      </c>
      <c r="BR643" s="309">
        <v>3.0981839999999999E-3</v>
      </c>
      <c r="BS643" s="136">
        <v>13.2979545593262</v>
      </c>
      <c r="BT643" s="136">
        <v>7.5551819801330602</v>
      </c>
      <c r="BU643" s="136">
        <v>3.7374164821812899E-4</v>
      </c>
      <c r="BV643" s="309">
        <v>6.1696328884863801E-5</v>
      </c>
      <c r="BW643" s="136">
        <v>3.9820955134928199E-4</v>
      </c>
      <c r="BX643" s="136">
        <v>9.3737065778979094</v>
      </c>
      <c r="BY643" s="136">
        <v>4787.0880334838703</v>
      </c>
      <c r="BZ643" s="136">
        <v>9.7027783128238107E-3</v>
      </c>
      <c r="CA643" s="309">
        <v>2.9928592505670899E-5</v>
      </c>
      <c r="CB643" s="136">
        <v>1939.33025637419</v>
      </c>
      <c r="CC643" s="136">
        <v>53281.471542888903</v>
      </c>
      <c r="CD643" s="136">
        <v>26310.470645155699</v>
      </c>
      <c r="CE643" s="136">
        <v>0</v>
      </c>
      <c r="CF643" s="136">
        <v>21.316240000000001</v>
      </c>
      <c r="CG643" s="136">
        <v>51.061270999999998</v>
      </c>
      <c r="CH643" s="136">
        <v>25.1</v>
      </c>
      <c r="CI643" s="136">
        <v>26.4910344827586</v>
      </c>
      <c r="CJ643" s="136">
        <v>26.723268698060998</v>
      </c>
      <c r="CK643" s="136">
        <v>0.09</v>
      </c>
      <c r="CL643" s="136">
        <v>18.266400000000001</v>
      </c>
      <c r="CM643" s="136">
        <v>42.458400000000097</v>
      </c>
      <c r="CN643" s="136">
        <v>0</v>
      </c>
      <c r="CO643" s="136">
        <v>21735.085276999998</v>
      </c>
      <c r="CP643" s="136">
        <v>66403.966341000007</v>
      </c>
      <c r="CQ643" s="136">
        <v>92</v>
      </c>
      <c r="CR643" s="136">
        <v>82.889655172413796</v>
      </c>
      <c r="CS643" s="136">
        <v>81.235457063711905</v>
      </c>
      <c r="CT643" s="136">
        <v>1004</v>
      </c>
      <c r="CU643" s="136">
        <v>1006.20965517241</v>
      </c>
      <c r="CV643" s="136">
        <v>1005.68975069252</v>
      </c>
      <c r="CW643" s="136">
        <v>0.6</v>
      </c>
      <c r="CX643" s="136">
        <v>1.6468965517241401</v>
      </c>
      <c r="CY643" s="136">
        <v>1.57645429362881</v>
      </c>
      <c r="CZ643" s="136">
        <v>9</v>
      </c>
      <c r="DA643" s="136">
        <v>153.07586206896599</v>
      </c>
      <c r="DB643" s="136">
        <v>155.08310249307499</v>
      </c>
      <c r="DC643" s="136">
        <v>0</v>
      </c>
      <c r="DD643" s="136">
        <v>2476.7750000000001</v>
      </c>
      <c r="DE643" s="136">
        <v>6741.9</v>
      </c>
      <c r="DF643" s="136">
        <v>0</v>
      </c>
      <c r="DG643" s="136">
        <v>20719.900000000001</v>
      </c>
      <c r="DH643" s="136">
        <v>62292.224999999999</v>
      </c>
      <c r="DI643" s="136">
        <v>445.8</v>
      </c>
      <c r="DJ643" s="136">
        <v>65897</v>
      </c>
      <c r="DK643" s="136">
        <v>163139.92499999999</v>
      </c>
      <c r="DL643" s="136">
        <v>415.65</v>
      </c>
      <c r="DM643" s="136">
        <v>61069.375</v>
      </c>
      <c r="DN643" s="136">
        <v>151082.79999999999</v>
      </c>
      <c r="DO643" s="136">
        <v>0</v>
      </c>
      <c r="DP643" s="136">
        <v>1381.396</v>
      </c>
      <c r="DQ643" s="136">
        <v>4007.7710000000002</v>
      </c>
      <c r="DR643" s="136">
        <v>0</v>
      </c>
      <c r="DS643" s="136">
        <v>43.226999999999997</v>
      </c>
      <c r="DT643" s="136">
        <v>124.626</v>
      </c>
      <c r="DU643" s="136">
        <v>0</v>
      </c>
      <c r="DV643" s="136">
        <v>222</v>
      </c>
      <c r="DW643" s="136">
        <v>647.875</v>
      </c>
      <c r="DX643" s="136">
        <v>0</v>
      </c>
      <c r="DY643" s="136">
        <v>1029.2249999999999</v>
      </c>
      <c r="DZ643" s="136">
        <v>7622.5749999999998</v>
      </c>
      <c r="EA643" s="136">
        <v>0</v>
      </c>
      <c r="EB643" s="136">
        <v>9030.0750000000007</v>
      </c>
      <c r="EC643" s="136">
        <v>22275.45</v>
      </c>
    </row>
    <row r="644" spans="1:133" ht="20.25" customHeight="1">
      <c r="A644" s="17">
        <v>40672</v>
      </c>
      <c r="B644" s="18" t="s">
        <v>741</v>
      </c>
      <c r="C644" s="19">
        <v>2</v>
      </c>
      <c r="D644" s="31">
        <v>-3.3810319999999998</v>
      </c>
      <c r="E644" s="32">
        <v>-60.311295000000001</v>
      </c>
      <c r="F644" s="11" t="s">
        <v>16</v>
      </c>
      <c r="G644" s="13">
        <v>16</v>
      </c>
      <c r="H644" s="11" t="s">
        <v>23</v>
      </c>
      <c r="I644" s="12" t="s">
        <v>743</v>
      </c>
      <c r="J644" s="12" t="s">
        <v>1931</v>
      </c>
      <c r="K644" s="16" t="s">
        <v>697</v>
      </c>
      <c r="L644" s="136">
        <v>0</v>
      </c>
      <c r="M644" s="20">
        <v>8</v>
      </c>
      <c r="N644" s="20">
        <v>0.92</v>
      </c>
      <c r="O644" s="20">
        <v>27.96</v>
      </c>
      <c r="P644" s="20">
        <v>69</v>
      </c>
      <c r="Q644" s="20">
        <v>8.15</v>
      </c>
      <c r="R644" s="204">
        <v>16.75</v>
      </c>
      <c r="S644" s="204">
        <v>1.31</v>
      </c>
      <c r="T644" s="205" t="s">
        <v>15</v>
      </c>
      <c r="U644" s="205" t="s">
        <v>15</v>
      </c>
      <c r="V644" s="28" t="s">
        <v>15</v>
      </c>
      <c r="W644" s="20">
        <v>6.6</v>
      </c>
      <c r="X644" s="204">
        <v>6.6</v>
      </c>
      <c r="Y644" s="228">
        <v>5.29</v>
      </c>
      <c r="Z644" s="228">
        <v>13</v>
      </c>
      <c r="AA644" s="228">
        <v>6.6</v>
      </c>
      <c r="AB644" s="20">
        <v>7.18</v>
      </c>
      <c r="AC644" s="20">
        <v>44.42</v>
      </c>
      <c r="AD644" s="20">
        <v>0.03</v>
      </c>
      <c r="AE644" s="20">
        <v>0.43</v>
      </c>
      <c r="AF644" s="20">
        <v>2.5099999999999998</v>
      </c>
      <c r="AG644" s="260" t="s">
        <v>1900</v>
      </c>
      <c r="AH644" s="20">
        <v>2.2799999999999998</v>
      </c>
      <c r="AI644" s="204">
        <v>9.1300000000000008</v>
      </c>
      <c r="AJ644" s="20">
        <v>1.05</v>
      </c>
      <c r="AK644" s="20">
        <v>1.65</v>
      </c>
      <c r="AL644" s="20">
        <v>0.94</v>
      </c>
      <c r="AM644" s="21" t="s">
        <v>15</v>
      </c>
      <c r="AN644" s="21" t="s">
        <v>15</v>
      </c>
      <c r="AO644" s="204" t="s">
        <v>15</v>
      </c>
      <c r="AP644" s="204" t="s">
        <v>15</v>
      </c>
      <c r="AQ644" s="204" t="s">
        <v>15</v>
      </c>
      <c r="AR644" s="261" t="str">
        <f t="shared" si="185"/>
        <v>NaN</v>
      </c>
      <c r="AS644" s="204" t="s">
        <v>15</v>
      </c>
      <c r="AT644" s="199" t="s">
        <v>15</v>
      </c>
      <c r="AU644" s="199" t="s">
        <v>15</v>
      </c>
      <c r="AV644" s="199" t="s">
        <v>15</v>
      </c>
      <c r="AW644" s="204" t="str">
        <f t="shared" si="186"/>
        <v>NaN</v>
      </c>
      <c r="AX644" s="20">
        <v>4.83</v>
      </c>
      <c r="AY644" s="20">
        <v>0.59</v>
      </c>
      <c r="AZ644" s="246">
        <f t="shared" si="181"/>
        <v>8.914907034259871E-2</v>
      </c>
      <c r="BA644" s="20">
        <v>4.24</v>
      </c>
      <c r="BB644" s="248">
        <f t="shared" si="180"/>
        <v>1.1637758300132801</v>
      </c>
      <c r="BC644" s="20">
        <v>0.1</v>
      </c>
      <c r="BD644" s="206">
        <f t="shared" si="188"/>
        <v>2.9122907083716652E-2</v>
      </c>
      <c r="BE644" s="20">
        <v>100.6</v>
      </c>
      <c r="BF644" s="206">
        <f t="shared" si="190"/>
        <v>30.370803908068588</v>
      </c>
      <c r="BG644" s="217" t="s">
        <v>15</v>
      </c>
      <c r="BH644" s="21" t="s">
        <v>15</v>
      </c>
      <c r="BI644" s="21" t="s">
        <v>15</v>
      </c>
      <c r="BJ644" s="309">
        <v>20.855260000000001</v>
      </c>
      <c r="BK644" s="309">
        <v>1423143000</v>
      </c>
      <c r="BL644" s="309">
        <v>259783200</v>
      </c>
      <c r="BM644" s="309">
        <v>0.43198009999999998</v>
      </c>
      <c r="BN644" s="309">
        <v>0.2162171</v>
      </c>
      <c r="BO644" s="309">
        <v>0.19135969999999999</v>
      </c>
      <c r="BP644" s="309">
        <v>0.15734000000000001</v>
      </c>
      <c r="BQ644" s="309">
        <v>4.7042489999999997E-6</v>
      </c>
      <c r="BR644" s="309">
        <v>3.0981839999999999E-3</v>
      </c>
      <c r="BS644" s="136">
        <v>13.2979545593262</v>
      </c>
      <c r="BT644" s="136">
        <v>7.5551819801330602</v>
      </c>
      <c r="BU644" s="136">
        <v>3.7374164821812899E-4</v>
      </c>
      <c r="BV644" s="309">
        <v>6.1696328884863801E-5</v>
      </c>
      <c r="BW644" s="136">
        <v>3.9820955134928199E-4</v>
      </c>
      <c r="BX644" s="136">
        <v>9.3737065778979094</v>
      </c>
      <c r="BY644" s="136">
        <v>4787.0880334838703</v>
      </c>
      <c r="BZ644" s="136">
        <v>9.7027783128238107E-3</v>
      </c>
      <c r="CA644" s="309">
        <v>2.9928592505670899E-5</v>
      </c>
      <c r="CB644" s="136">
        <v>1939.33025637419</v>
      </c>
      <c r="CC644" s="136">
        <v>53281.471542888903</v>
      </c>
      <c r="CD644" s="136">
        <v>26310.470645155699</v>
      </c>
      <c r="CE644" s="136">
        <v>0</v>
      </c>
      <c r="CF644" s="136">
        <v>21.316240000000001</v>
      </c>
      <c r="CG644" s="136">
        <v>51.061270999999998</v>
      </c>
      <c r="CH644" s="136">
        <v>25.1</v>
      </c>
      <c r="CI644" s="136">
        <v>26.4910344827586</v>
      </c>
      <c r="CJ644" s="136">
        <v>26.723268698060998</v>
      </c>
      <c r="CK644" s="136">
        <v>0.09</v>
      </c>
      <c r="CL644" s="136">
        <v>18.266400000000001</v>
      </c>
      <c r="CM644" s="136">
        <v>42.458400000000097</v>
      </c>
      <c r="CN644" s="136">
        <v>0</v>
      </c>
      <c r="CO644" s="136">
        <v>21735.085276999998</v>
      </c>
      <c r="CP644" s="136">
        <v>66403.966341000007</v>
      </c>
      <c r="CQ644" s="136">
        <v>92</v>
      </c>
      <c r="CR644" s="136">
        <v>82.889655172413796</v>
      </c>
      <c r="CS644" s="136">
        <v>81.235457063711905</v>
      </c>
      <c r="CT644" s="136">
        <v>1004</v>
      </c>
      <c r="CU644" s="136">
        <v>1006.20965517241</v>
      </c>
      <c r="CV644" s="136">
        <v>1005.68975069252</v>
      </c>
      <c r="CW644" s="136">
        <v>0.6</v>
      </c>
      <c r="CX644" s="136">
        <v>1.6468965517241401</v>
      </c>
      <c r="CY644" s="136">
        <v>1.57645429362881</v>
      </c>
      <c r="CZ644" s="136">
        <v>9</v>
      </c>
      <c r="DA644" s="136">
        <v>153.07586206896599</v>
      </c>
      <c r="DB644" s="136">
        <v>155.08310249307499</v>
      </c>
      <c r="DC644" s="136">
        <v>0</v>
      </c>
      <c r="DD644" s="136">
        <v>2476.7750000000001</v>
      </c>
      <c r="DE644" s="136">
        <v>6741.9</v>
      </c>
      <c r="DF644" s="136">
        <v>0</v>
      </c>
      <c r="DG644" s="136">
        <v>20719.900000000001</v>
      </c>
      <c r="DH644" s="136">
        <v>62292.224999999999</v>
      </c>
      <c r="DI644" s="136">
        <v>445.8</v>
      </c>
      <c r="DJ644" s="136">
        <v>65897</v>
      </c>
      <c r="DK644" s="136">
        <v>163139.92499999999</v>
      </c>
      <c r="DL644" s="136">
        <v>415.65</v>
      </c>
      <c r="DM644" s="136">
        <v>61069.375</v>
      </c>
      <c r="DN644" s="136">
        <v>151082.79999999999</v>
      </c>
      <c r="DO644" s="136">
        <v>0</v>
      </c>
      <c r="DP644" s="136">
        <v>1381.396</v>
      </c>
      <c r="DQ644" s="136">
        <v>4007.7710000000002</v>
      </c>
      <c r="DR644" s="136">
        <v>0</v>
      </c>
      <c r="DS644" s="136">
        <v>43.226999999999997</v>
      </c>
      <c r="DT644" s="136">
        <v>124.626</v>
      </c>
      <c r="DU644" s="136">
        <v>0</v>
      </c>
      <c r="DV644" s="136">
        <v>222</v>
      </c>
      <c r="DW644" s="136">
        <v>647.875</v>
      </c>
      <c r="DX644" s="136">
        <v>0</v>
      </c>
      <c r="DY644" s="136">
        <v>1029.2249999999999</v>
      </c>
      <c r="DZ644" s="136">
        <v>7622.5749999999998</v>
      </c>
      <c r="EA644" s="136">
        <v>0</v>
      </c>
      <c r="EB644" s="136">
        <v>9030.0750000000007</v>
      </c>
      <c r="EC644" s="136">
        <v>22275.45</v>
      </c>
    </row>
    <row r="645" spans="1:133" ht="20.25" customHeight="1">
      <c r="A645" s="17">
        <v>40672</v>
      </c>
      <c r="B645" s="18" t="s">
        <v>608</v>
      </c>
      <c r="C645" s="19">
        <v>2</v>
      </c>
      <c r="D645" s="14">
        <v>-3.4000699999999999</v>
      </c>
      <c r="E645" s="15">
        <v>-60.312820000000002</v>
      </c>
      <c r="F645" s="11" t="s">
        <v>16</v>
      </c>
      <c r="G645" s="13">
        <v>17</v>
      </c>
      <c r="H645" s="11" t="s">
        <v>24</v>
      </c>
      <c r="I645" s="12" t="s">
        <v>744</v>
      </c>
      <c r="J645" s="12" t="s">
        <v>1931</v>
      </c>
      <c r="K645" s="16" t="s">
        <v>697</v>
      </c>
      <c r="L645" s="136">
        <v>0</v>
      </c>
      <c r="M645" s="20">
        <v>8.6</v>
      </c>
      <c r="N645" s="20">
        <v>1.24</v>
      </c>
      <c r="O645" s="20">
        <v>29.27</v>
      </c>
      <c r="P645" s="20">
        <v>68</v>
      </c>
      <c r="Q645" s="20">
        <v>1.92</v>
      </c>
      <c r="R645" s="204">
        <v>80.36666666666666</v>
      </c>
      <c r="S645" s="204">
        <v>6.1499999999999995</v>
      </c>
      <c r="T645" s="205" t="s">
        <v>15</v>
      </c>
      <c r="U645" s="205" t="s">
        <v>15</v>
      </c>
      <c r="V645" s="28" t="s">
        <v>15</v>
      </c>
      <c r="W645" s="20">
        <v>7.2</v>
      </c>
      <c r="X645" s="204">
        <v>6.5333333299999996</v>
      </c>
      <c r="Y645" s="228">
        <v>6.07</v>
      </c>
      <c r="Z645" s="228">
        <v>10</v>
      </c>
      <c r="AA645" s="228">
        <v>6.53</v>
      </c>
      <c r="AB645" s="20">
        <v>7.41</v>
      </c>
      <c r="AC645" s="20">
        <v>43.85</v>
      </c>
      <c r="AD645" s="20">
        <v>0.02</v>
      </c>
      <c r="AE645" s="178" t="s">
        <v>1900</v>
      </c>
      <c r="AF645" s="20">
        <v>1.53</v>
      </c>
      <c r="AG645" s="260" t="s">
        <v>1900</v>
      </c>
      <c r="AH645" s="20">
        <v>2.72</v>
      </c>
      <c r="AI645" s="204">
        <v>8.43</v>
      </c>
      <c r="AJ645" s="20">
        <v>1.27</v>
      </c>
      <c r="AK645" s="20">
        <v>2.3199999999999998</v>
      </c>
      <c r="AL645" s="20">
        <v>1.1499999999999999</v>
      </c>
      <c r="AM645" s="21" t="s">
        <v>15</v>
      </c>
      <c r="AN645" s="21" t="s">
        <v>15</v>
      </c>
      <c r="AO645" s="204">
        <v>11.146529055662235</v>
      </c>
      <c r="AP645" s="204" t="s">
        <v>1910</v>
      </c>
      <c r="AQ645" s="204">
        <f>AO645</f>
        <v>11.146529055662235</v>
      </c>
      <c r="AR645" s="261">
        <f t="shared" si="185"/>
        <v>1</v>
      </c>
      <c r="AS645" s="204">
        <v>1.7527446439240639</v>
      </c>
      <c r="AT645" s="199" t="s">
        <v>15</v>
      </c>
      <c r="AU645" s="199" t="s">
        <v>15</v>
      </c>
      <c r="AV645" s="199" t="s">
        <v>15</v>
      </c>
      <c r="AW645" s="204" t="str">
        <f t="shared" si="186"/>
        <v>NaN</v>
      </c>
      <c r="AX645" s="20">
        <v>0.88</v>
      </c>
      <c r="AY645" s="20">
        <v>0.16</v>
      </c>
      <c r="AZ645" s="246">
        <f t="shared" si="181"/>
        <v>2.4176019075958975E-2</v>
      </c>
      <c r="BA645" s="20">
        <v>0.72</v>
      </c>
      <c r="BB645" s="248">
        <f t="shared" si="180"/>
        <v>0.19762231075697209</v>
      </c>
      <c r="BC645" s="20">
        <v>0.09</v>
      </c>
      <c r="BD645" s="206">
        <f t="shared" si="188"/>
        <v>2.621061637534499E-2</v>
      </c>
      <c r="BE645" s="20">
        <v>96.95</v>
      </c>
      <c r="BF645" s="206">
        <f t="shared" si="190"/>
        <v>29.268881102258945</v>
      </c>
      <c r="BG645" s="217" t="s">
        <v>15</v>
      </c>
      <c r="BH645" s="21" t="s">
        <v>15</v>
      </c>
      <c r="BI645" s="21" t="s">
        <v>15</v>
      </c>
      <c r="BJ645" s="309">
        <v>20.855260000000001</v>
      </c>
      <c r="BK645" s="309">
        <v>1423143000</v>
      </c>
      <c r="BL645" s="309">
        <v>259783200</v>
      </c>
      <c r="BM645" s="309">
        <v>0.43198009999999998</v>
      </c>
      <c r="BN645" s="309">
        <v>0.2162171</v>
      </c>
      <c r="BO645" s="309">
        <v>0.19135969999999999</v>
      </c>
      <c r="BP645" s="309">
        <v>0.15734000000000001</v>
      </c>
      <c r="BQ645" s="309">
        <v>4.7042489999999997E-6</v>
      </c>
      <c r="BR645" s="309">
        <v>3.0981839999999999E-3</v>
      </c>
      <c r="BS645" s="136">
        <v>12.873738050460799</v>
      </c>
      <c r="BT645" s="136">
        <v>7.97938752174377</v>
      </c>
      <c r="BU645" s="136">
        <v>2.15220119571313E-3</v>
      </c>
      <c r="BV645" s="136">
        <v>-5.41848136344925E-3</v>
      </c>
      <c r="BW645" s="136">
        <v>6.8596244091168003E-3</v>
      </c>
      <c r="BX645" s="136">
        <v>291.66279690996902</v>
      </c>
      <c r="BY645" s="136">
        <v>6036.9131065870497</v>
      </c>
      <c r="BZ645" s="136">
        <v>9.66228206394114E-3</v>
      </c>
      <c r="CA645" s="136">
        <v>7.2688613281555699E-4</v>
      </c>
      <c r="CB645" s="136">
        <v>51794.901695825698</v>
      </c>
      <c r="CC645" s="136">
        <v>3821.3329027554701</v>
      </c>
      <c r="CD645" s="136">
        <v>1209.5722235190699</v>
      </c>
      <c r="CE645" s="136">
        <v>0</v>
      </c>
      <c r="CF645" s="136">
        <v>21.316240000000001</v>
      </c>
      <c r="CG645" s="136">
        <v>51.061270999999998</v>
      </c>
      <c r="CH645" s="136">
        <v>25.1</v>
      </c>
      <c r="CI645" s="136">
        <v>26.4910344827586</v>
      </c>
      <c r="CJ645" s="136">
        <v>26.723268698060998</v>
      </c>
      <c r="CK645" s="136">
        <v>0.09</v>
      </c>
      <c r="CL645" s="136">
        <v>18.266400000000001</v>
      </c>
      <c r="CM645" s="136">
        <v>42.458400000000097</v>
      </c>
      <c r="CN645" s="136">
        <v>0</v>
      </c>
      <c r="CO645" s="136">
        <v>21735.085276999998</v>
      </c>
      <c r="CP645" s="136">
        <v>66403.966341000007</v>
      </c>
      <c r="CQ645" s="136">
        <v>92</v>
      </c>
      <c r="CR645" s="136">
        <v>82.889655172413796</v>
      </c>
      <c r="CS645" s="136">
        <v>81.235457063711905</v>
      </c>
      <c r="CT645" s="136">
        <v>1004</v>
      </c>
      <c r="CU645" s="136">
        <v>1006.20965517241</v>
      </c>
      <c r="CV645" s="136">
        <v>1005.68975069252</v>
      </c>
      <c r="CW645" s="136">
        <v>0.6</v>
      </c>
      <c r="CX645" s="136">
        <v>1.6468965517241401</v>
      </c>
      <c r="CY645" s="136">
        <v>1.57645429362881</v>
      </c>
      <c r="CZ645" s="136">
        <v>9</v>
      </c>
      <c r="DA645" s="136">
        <v>153.07586206896599</v>
      </c>
      <c r="DB645" s="136">
        <v>155.08310249307499</v>
      </c>
      <c r="DC645" s="136">
        <v>0</v>
      </c>
      <c r="DD645" s="136">
        <v>2476.7750000000001</v>
      </c>
      <c r="DE645" s="136">
        <v>6741.9</v>
      </c>
      <c r="DF645" s="136">
        <v>0</v>
      </c>
      <c r="DG645" s="136">
        <v>20719.900000000001</v>
      </c>
      <c r="DH645" s="136">
        <v>62292.224999999999</v>
      </c>
      <c r="DI645" s="136">
        <v>445.8</v>
      </c>
      <c r="DJ645" s="136">
        <v>65897</v>
      </c>
      <c r="DK645" s="136">
        <v>163139.92499999999</v>
      </c>
      <c r="DL645" s="136">
        <v>415.65</v>
      </c>
      <c r="DM645" s="136">
        <v>61069.375</v>
      </c>
      <c r="DN645" s="136">
        <v>151082.79999999999</v>
      </c>
      <c r="DO645" s="136">
        <v>0</v>
      </c>
      <c r="DP645" s="136">
        <v>1381.396</v>
      </c>
      <c r="DQ645" s="136">
        <v>4007.7710000000002</v>
      </c>
      <c r="DR645" s="136">
        <v>0</v>
      </c>
      <c r="DS645" s="136">
        <v>43.226999999999997</v>
      </c>
      <c r="DT645" s="136">
        <v>124.626</v>
      </c>
      <c r="DU645" s="136">
        <v>0</v>
      </c>
      <c r="DV645" s="136">
        <v>222</v>
      </c>
      <c r="DW645" s="136">
        <v>647.875</v>
      </c>
      <c r="DX645" s="136">
        <v>0</v>
      </c>
      <c r="DY645" s="136">
        <v>1029.2249999999999</v>
      </c>
      <c r="DZ645" s="136">
        <v>7622.5749999999998</v>
      </c>
      <c r="EA645" s="136">
        <v>0</v>
      </c>
      <c r="EB645" s="136">
        <v>9030.0750000000007</v>
      </c>
      <c r="EC645" s="136">
        <v>22275.45</v>
      </c>
    </row>
    <row r="646" spans="1:133" ht="20.25" customHeight="1">
      <c r="A646" s="25">
        <v>40672</v>
      </c>
      <c r="B646" s="26" t="s">
        <v>608</v>
      </c>
      <c r="C646" s="27">
        <v>2</v>
      </c>
      <c r="D646" s="14">
        <v>-3.4000699999999999</v>
      </c>
      <c r="E646" s="23">
        <v>-60.312820000000002</v>
      </c>
      <c r="F646" s="11" t="s">
        <v>16</v>
      </c>
      <c r="G646" s="13">
        <v>17</v>
      </c>
      <c r="H646" s="11" t="s">
        <v>24</v>
      </c>
      <c r="I646" s="12" t="s">
        <v>589</v>
      </c>
      <c r="J646" s="12" t="s">
        <v>1931</v>
      </c>
      <c r="K646" s="24" t="s">
        <v>697</v>
      </c>
      <c r="L646" s="136">
        <v>1</v>
      </c>
      <c r="M646" s="28">
        <v>8.6</v>
      </c>
      <c r="N646" s="28">
        <v>1.24</v>
      </c>
      <c r="O646" s="28">
        <v>29.44</v>
      </c>
      <c r="P646" s="28">
        <v>69</v>
      </c>
      <c r="Q646" s="28">
        <v>0.53</v>
      </c>
      <c r="R646" s="205">
        <v>78.25</v>
      </c>
      <c r="S646" s="205">
        <v>5.9700000000000006</v>
      </c>
      <c r="T646" s="205" t="s">
        <v>15</v>
      </c>
      <c r="U646" s="205" t="s">
        <v>15</v>
      </c>
      <c r="V646" s="28" t="s">
        <v>15</v>
      </c>
      <c r="W646" s="28">
        <v>7.05</v>
      </c>
      <c r="X646" s="205">
        <v>5</v>
      </c>
      <c r="Y646" s="239">
        <v>7.33</v>
      </c>
      <c r="Z646" s="239">
        <v>7</v>
      </c>
      <c r="AA646" s="239">
        <v>5</v>
      </c>
      <c r="AB646" s="28">
        <v>7.35</v>
      </c>
      <c r="AC646" s="28">
        <v>44.67</v>
      </c>
      <c r="AD646" s="28">
        <v>0.03</v>
      </c>
      <c r="AE646" s="178" t="s">
        <v>1900</v>
      </c>
      <c r="AF646" s="28">
        <v>1.63</v>
      </c>
      <c r="AG646" s="260" t="s">
        <v>1900</v>
      </c>
      <c r="AH646" s="28">
        <v>2.88</v>
      </c>
      <c r="AI646" s="205">
        <v>8.7899999999999991</v>
      </c>
      <c r="AJ646" s="28">
        <v>1.29</v>
      </c>
      <c r="AK646" s="28">
        <v>2.4900000000000002</v>
      </c>
      <c r="AL646" s="28">
        <v>1.17</v>
      </c>
      <c r="AM646" s="29" t="s">
        <v>15</v>
      </c>
      <c r="AN646" s="29" t="s">
        <v>15</v>
      </c>
      <c r="AO646" s="205">
        <v>8.6190723874676127</v>
      </c>
      <c r="AP646" s="205">
        <v>0.13406940211094936</v>
      </c>
      <c r="AQ646" s="205">
        <f>AO646+AP646</f>
        <v>8.7531417895785619</v>
      </c>
      <c r="AR646" s="261">
        <f t="shared" si="185"/>
        <v>0.98468328226208202</v>
      </c>
      <c r="AS646" s="205">
        <v>0.98942741048646499</v>
      </c>
      <c r="AT646" s="199" t="s">
        <v>15</v>
      </c>
      <c r="AU646" s="199" t="s">
        <v>15</v>
      </c>
      <c r="AV646" s="199" t="s">
        <v>15</v>
      </c>
      <c r="AW646" s="204" t="str">
        <f t="shared" si="186"/>
        <v>NaN</v>
      </c>
      <c r="AX646" s="28">
        <v>0.53</v>
      </c>
      <c r="AY646" s="28">
        <v>0.19</v>
      </c>
      <c r="AZ646" s="246">
        <f t="shared" si="181"/>
        <v>2.8709022652701283E-2</v>
      </c>
      <c r="BA646" s="28">
        <v>0.34</v>
      </c>
      <c r="BB646" s="248">
        <f t="shared" si="180"/>
        <v>9.332164674634795E-2</v>
      </c>
      <c r="BC646" s="28">
        <v>0.12</v>
      </c>
      <c r="BD646" s="206">
        <f t="shared" si="188"/>
        <v>3.4947488500459978E-2</v>
      </c>
      <c r="BE646" s="28">
        <v>50.8</v>
      </c>
      <c r="BF646" s="206">
        <f t="shared" si="190"/>
        <v>15.336350283597261</v>
      </c>
      <c r="BG646" s="217" t="s">
        <v>15</v>
      </c>
      <c r="BH646" s="29" t="s">
        <v>15</v>
      </c>
      <c r="BI646" s="29" t="s">
        <v>15</v>
      </c>
      <c r="BJ646" s="309">
        <v>20.855260000000001</v>
      </c>
      <c r="BK646" s="309">
        <v>1423143000</v>
      </c>
      <c r="BL646" s="309">
        <v>259783200</v>
      </c>
      <c r="BM646" s="309">
        <v>0.43198009999999998</v>
      </c>
      <c r="BN646" s="309">
        <v>0.2162171</v>
      </c>
      <c r="BO646" s="309">
        <v>0.19135969999999999</v>
      </c>
      <c r="BP646" s="309">
        <v>0.15734000000000001</v>
      </c>
      <c r="BQ646" s="309">
        <v>4.7042489999999997E-6</v>
      </c>
      <c r="BR646" s="309">
        <v>3.0981839999999999E-3</v>
      </c>
      <c r="BS646" s="136">
        <v>12.873738050460799</v>
      </c>
      <c r="BT646" s="136">
        <v>7.97938752174377</v>
      </c>
      <c r="BU646" s="136">
        <v>2.15220119571313E-3</v>
      </c>
      <c r="BV646" s="136">
        <v>-5.41848136344925E-3</v>
      </c>
      <c r="BW646" s="136">
        <v>6.8596244091168003E-3</v>
      </c>
      <c r="BX646" s="136">
        <v>291.66279690996902</v>
      </c>
      <c r="BY646" s="136">
        <v>6036.9131065870497</v>
      </c>
      <c r="BZ646" s="136">
        <v>9.66228206394114E-3</v>
      </c>
      <c r="CA646" s="136">
        <v>7.2688613281555699E-4</v>
      </c>
      <c r="CB646" s="136">
        <v>51794.901695825698</v>
      </c>
      <c r="CC646" s="136">
        <v>3821.3329027554701</v>
      </c>
      <c r="CD646" s="136">
        <v>1209.5722235190699</v>
      </c>
      <c r="CE646" s="136">
        <v>0</v>
      </c>
      <c r="CF646" s="136">
        <v>21.316240000000001</v>
      </c>
      <c r="CG646" s="136">
        <v>51.061270999999998</v>
      </c>
      <c r="CH646" s="136">
        <v>25.1</v>
      </c>
      <c r="CI646" s="136">
        <v>26.4910344827586</v>
      </c>
      <c r="CJ646" s="136">
        <v>26.723268698060998</v>
      </c>
      <c r="CK646" s="136">
        <v>0.09</v>
      </c>
      <c r="CL646" s="136">
        <v>18.266400000000001</v>
      </c>
      <c r="CM646" s="136">
        <v>42.458400000000097</v>
      </c>
      <c r="CN646" s="136">
        <v>0</v>
      </c>
      <c r="CO646" s="136">
        <v>21735.085276999998</v>
      </c>
      <c r="CP646" s="136">
        <v>66403.966341000007</v>
      </c>
      <c r="CQ646" s="136">
        <v>92</v>
      </c>
      <c r="CR646" s="136">
        <v>82.889655172413796</v>
      </c>
      <c r="CS646" s="136">
        <v>81.235457063711905</v>
      </c>
      <c r="CT646" s="136">
        <v>1004</v>
      </c>
      <c r="CU646" s="136">
        <v>1006.20965517241</v>
      </c>
      <c r="CV646" s="136">
        <v>1005.68975069252</v>
      </c>
      <c r="CW646" s="136">
        <v>0.6</v>
      </c>
      <c r="CX646" s="136">
        <v>1.6468965517241401</v>
      </c>
      <c r="CY646" s="136">
        <v>1.57645429362881</v>
      </c>
      <c r="CZ646" s="136">
        <v>9</v>
      </c>
      <c r="DA646" s="136">
        <v>153.07586206896599</v>
      </c>
      <c r="DB646" s="136">
        <v>155.08310249307499</v>
      </c>
      <c r="DC646" s="136">
        <v>0</v>
      </c>
      <c r="DD646" s="136">
        <v>2476.7750000000001</v>
      </c>
      <c r="DE646" s="136">
        <v>6741.9</v>
      </c>
      <c r="DF646" s="136">
        <v>0</v>
      </c>
      <c r="DG646" s="136">
        <v>20719.900000000001</v>
      </c>
      <c r="DH646" s="136">
        <v>62292.224999999999</v>
      </c>
      <c r="DI646" s="136">
        <v>445.8</v>
      </c>
      <c r="DJ646" s="136">
        <v>65897</v>
      </c>
      <c r="DK646" s="136">
        <v>163139.92499999999</v>
      </c>
      <c r="DL646" s="136">
        <v>415.65</v>
      </c>
      <c r="DM646" s="136">
        <v>61069.375</v>
      </c>
      <c r="DN646" s="136">
        <v>151082.79999999999</v>
      </c>
      <c r="DO646" s="136">
        <v>0</v>
      </c>
      <c r="DP646" s="136">
        <v>1381.396</v>
      </c>
      <c r="DQ646" s="136">
        <v>4007.7710000000002</v>
      </c>
      <c r="DR646" s="136">
        <v>0</v>
      </c>
      <c r="DS646" s="136">
        <v>43.226999999999997</v>
      </c>
      <c r="DT646" s="136">
        <v>124.626</v>
      </c>
      <c r="DU646" s="136">
        <v>0</v>
      </c>
      <c r="DV646" s="136">
        <v>222</v>
      </c>
      <c r="DW646" s="136">
        <v>647.875</v>
      </c>
      <c r="DX646" s="136">
        <v>0</v>
      </c>
      <c r="DY646" s="136">
        <v>1029.2249999999999</v>
      </c>
      <c r="DZ646" s="136">
        <v>7622.5749999999998</v>
      </c>
      <c r="EA646" s="136">
        <v>0</v>
      </c>
      <c r="EB646" s="136">
        <v>9030.0750000000007</v>
      </c>
      <c r="EC646" s="136">
        <v>22275.45</v>
      </c>
    </row>
    <row r="647" spans="1:133" ht="20.25" customHeight="1">
      <c r="A647" s="25">
        <v>40672</v>
      </c>
      <c r="B647" s="26" t="s">
        <v>608</v>
      </c>
      <c r="C647" s="27">
        <v>2</v>
      </c>
      <c r="D647" s="14">
        <v>-3.4000699999999999</v>
      </c>
      <c r="E647" s="23">
        <v>-60.312820000000002</v>
      </c>
      <c r="F647" s="11" t="s">
        <v>16</v>
      </c>
      <c r="G647" s="13">
        <v>17</v>
      </c>
      <c r="H647" s="11" t="s">
        <v>24</v>
      </c>
      <c r="I647" s="12" t="s">
        <v>592</v>
      </c>
      <c r="J647" s="12" t="s">
        <v>1931</v>
      </c>
      <c r="K647" s="24" t="s">
        <v>697</v>
      </c>
      <c r="L647" s="136">
        <v>0</v>
      </c>
      <c r="M647" s="28">
        <v>8.6</v>
      </c>
      <c r="N647" s="28">
        <v>1.24</v>
      </c>
      <c r="O647" s="28">
        <v>27.92</v>
      </c>
      <c r="P647" s="28">
        <v>68</v>
      </c>
      <c r="Q647" s="28">
        <v>7.97</v>
      </c>
      <c r="R647" s="205">
        <v>19</v>
      </c>
      <c r="S647" s="205">
        <v>1.4925000000000002</v>
      </c>
      <c r="T647" s="205" t="s">
        <v>15</v>
      </c>
      <c r="U647" s="205" t="s">
        <v>15</v>
      </c>
      <c r="V647" s="28" t="s">
        <v>15</v>
      </c>
      <c r="W647" s="28">
        <v>6.59</v>
      </c>
      <c r="X647" s="205">
        <v>6.8</v>
      </c>
      <c r="Y647" s="239">
        <v>5.71</v>
      </c>
      <c r="Z647" s="239">
        <v>14.67</v>
      </c>
      <c r="AA647" s="239">
        <v>6.8</v>
      </c>
      <c r="AB647" s="28">
        <v>7.16</v>
      </c>
      <c r="AC647" s="28">
        <v>43.6</v>
      </c>
      <c r="AD647" s="28">
        <v>0.03</v>
      </c>
      <c r="AE647" s="28">
        <v>0.34</v>
      </c>
      <c r="AF647" s="28">
        <v>1.1299999999999999</v>
      </c>
      <c r="AG647" s="260" t="s">
        <v>1900</v>
      </c>
      <c r="AH647" s="28">
        <v>2.1800000000000002</v>
      </c>
      <c r="AI647" s="205">
        <v>8.0500000000000007</v>
      </c>
      <c r="AJ647" s="28">
        <v>1.02</v>
      </c>
      <c r="AK647" s="28">
        <v>1.51</v>
      </c>
      <c r="AL647" s="28">
        <v>0.86</v>
      </c>
      <c r="AM647" s="29" t="s">
        <v>15</v>
      </c>
      <c r="AN647" s="29" t="s">
        <v>15</v>
      </c>
      <c r="AO647" s="205" t="s">
        <v>15</v>
      </c>
      <c r="AP647" s="205" t="s">
        <v>15</v>
      </c>
      <c r="AQ647" s="205" t="s">
        <v>15</v>
      </c>
      <c r="AR647" s="261" t="str">
        <f t="shared" si="185"/>
        <v>NaN</v>
      </c>
      <c r="AS647" s="205" t="s">
        <v>15</v>
      </c>
      <c r="AT647" s="199" t="s">
        <v>15</v>
      </c>
      <c r="AU647" s="199" t="s">
        <v>15</v>
      </c>
      <c r="AV647" s="199" t="s">
        <v>15</v>
      </c>
      <c r="AW647" s="204" t="str">
        <f t="shared" si="186"/>
        <v>NaN</v>
      </c>
      <c r="AX647" s="28">
        <v>8.09</v>
      </c>
      <c r="AY647" s="28">
        <v>0.61</v>
      </c>
      <c r="AZ647" s="246">
        <f t="shared" si="181"/>
        <v>9.2171072727093586E-2</v>
      </c>
      <c r="BA647" s="28">
        <v>7.48</v>
      </c>
      <c r="BB647" s="248">
        <f t="shared" si="180"/>
        <v>2.0530762284196551</v>
      </c>
      <c r="BC647" s="28">
        <v>0.28000000000000003</v>
      </c>
      <c r="BD647" s="206">
        <f t="shared" si="188"/>
        <v>8.1544139834406643E-2</v>
      </c>
      <c r="BE647" s="28">
        <v>92.25</v>
      </c>
      <c r="BF647" s="206">
        <f t="shared" si="190"/>
        <v>27.849966804367071</v>
      </c>
      <c r="BG647" s="217" t="s">
        <v>15</v>
      </c>
      <c r="BH647" s="29" t="s">
        <v>15</v>
      </c>
      <c r="BI647" s="29" t="s">
        <v>15</v>
      </c>
      <c r="BJ647" s="309">
        <v>20.855260000000001</v>
      </c>
      <c r="BK647" s="309">
        <v>1423143000</v>
      </c>
      <c r="BL647" s="309">
        <v>259783200</v>
      </c>
      <c r="BM647" s="309">
        <v>0.43198009999999998</v>
      </c>
      <c r="BN647" s="309">
        <v>0.2162171</v>
      </c>
      <c r="BO647" s="309">
        <v>0.19135969999999999</v>
      </c>
      <c r="BP647" s="309">
        <v>0.15734000000000001</v>
      </c>
      <c r="BQ647" s="309">
        <v>4.7042489999999997E-6</v>
      </c>
      <c r="BR647" s="309">
        <v>3.0981839999999999E-3</v>
      </c>
      <c r="BS647" s="136">
        <v>12.873738050460799</v>
      </c>
      <c r="BT647" s="136">
        <v>7.97938752174377</v>
      </c>
      <c r="BU647" s="136">
        <v>2.15220119571313E-3</v>
      </c>
      <c r="BV647" s="136">
        <v>-5.41848136344925E-3</v>
      </c>
      <c r="BW647" s="136">
        <v>6.8596244091168003E-3</v>
      </c>
      <c r="BX647" s="136">
        <v>291.66279690996902</v>
      </c>
      <c r="BY647" s="136">
        <v>6036.9131065870497</v>
      </c>
      <c r="BZ647" s="136">
        <v>9.66228206394114E-3</v>
      </c>
      <c r="CA647" s="136">
        <v>7.2688613281555699E-4</v>
      </c>
      <c r="CB647" s="136">
        <v>51794.901695825698</v>
      </c>
      <c r="CC647" s="136">
        <v>3821.3329027554701</v>
      </c>
      <c r="CD647" s="136">
        <v>1209.5722235190699</v>
      </c>
      <c r="CE647" s="136">
        <v>0</v>
      </c>
      <c r="CF647" s="136">
        <v>21.316240000000001</v>
      </c>
      <c r="CG647" s="136">
        <v>51.061270999999998</v>
      </c>
      <c r="CH647" s="136">
        <v>25.1</v>
      </c>
      <c r="CI647" s="136">
        <v>26.4910344827586</v>
      </c>
      <c r="CJ647" s="136">
        <v>26.723268698060998</v>
      </c>
      <c r="CK647" s="136">
        <v>0.09</v>
      </c>
      <c r="CL647" s="136">
        <v>18.266400000000001</v>
      </c>
      <c r="CM647" s="136">
        <v>42.458400000000097</v>
      </c>
      <c r="CN647" s="136">
        <v>0</v>
      </c>
      <c r="CO647" s="136">
        <v>21735.085276999998</v>
      </c>
      <c r="CP647" s="136">
        <v>66403.966341000007</v>
      </c>
      <c r="CQ647" s="136">
        <v>92</v>
      </c>
      <c r="CR647" s="136">
        <v>82.889655172413796</v>
      </c>
      <c r="CS647" s="136">
        <v>81.235457063711905</v>
      </c>
      <c r="CT647" s="136">
        <v>1004</v>
      </c>
      <c r="CU647" s="136">
        <v>1006.20965517241</v>
      </c>
      <c r="CV647" s="136">
        <v>1005.68975069252</v>
      </c>
      <c r="CW647" s="136">
        <v>0.6</v>
      </c>
      <c r="CX647" s="136">
        <v>1.6468965517241401</v>
      </c>
      <c r="CY647" s="136">
        <v>1.57645429362881</v>
      </c>
      <c r="CZ647" s="136">
        <v>9</v>
      </c>
      <c r="DA647" s="136">
        <v>153.07586206896599</v>
      </c>
      <c r="DB647" s="136">
        <v>155.08310249307499</v>
      </c>
      <c r="DC647" s="136">
        <v>0</v>
      </c>
      <c r="DD647" s="136">
        <v>2476.7750000000001</v>
      </c>
      <c r="DE647" s="136">
        <v>6741.9</v>
      </c>
      <c r="DF647" s="136">
        <v>0</v>
      </c>
      <c r="DG647" s="136">
        <v>20719.900000000001</v>
      </c>
      <c r="DH647" s="136">
        <v>62292.224999999999</v>
      </c>
      <c r="DI647" s="136">
        <v>445.8</v>
      </c>
      <c r="DJ647" s="136">
        <v>65897</v>
      </c>
      <c r="DK647" s="136">
        <v>163139.92499999999</v>
      </c>
      <c r="DL647" s="136">
        <v>415.65</v>
      </c>
      <c r="DM647" s="136">
        <v>61069.375</v>
      </c>
      <c r="DN647" s="136">
        <v>151082.79999999999</v>
      </c>
      <c r="DO647" s="136">
        <v>0</v>
      </c>
      <c r="DP647" s="136">
        <v>1381.396</v>
      </c>
      <c r="DQ647" s="136">
        <v>4007.7710000000002</v>
      </c>
      <c r="DR647" s="136">
        <v>0</v>
      </c>
      <c r="DS647" s="136">
        <v>43.226999999999997</v>
      </c>
      <c r="DT647" s="136">
        <v>124.626</v>
      </c>
      <c r="DU647" s="136">
        <v>0</v>
      </c>
      <c r="DV647" s="136">
        <v>222</v>
      </c>
      <c r="DW647" s="136">
        <v>647.875</v>
      </c>
      <c r="DX647" s="136">
        <v>0</v>
      </c>
      <c r="DY647" s="136">
        <v>1029.2249999999999</v>
      </c>
      <c r="DZ647" s="136">
        <v>7622.5749999999998</v>
      </c>
      <c r="EA647" s="136">
        <v>0</v>
      </c>
      <c r="EB647" s="136">
        <v>9030.0750000000007</v>
      </c>
      <c r="EC647" s="136">
        <v>22275.45</v>
      </c>
    </row>
    <row r="648" spans="1:133" ht="20.25" customHeight="1">
      <c r="A648" s="17">
        <v>40672</v>
      </c>
      <c r="B648" s="18" t="s">
        <v>220</v>
      </c>
      <c r="C648" s="19">
        <v>2</v>
      </c>
      <c r="D648" s="14">
        <v>-3.3852600000000002</v>
      </c>
      <c r="E648" s="15">
        <v>-60.328400000000002</v>
      </c>
      <c r="F648" s="11" t="s">
        <v>16</v>
      </c>
      <c r="G648" s="13">
        <v>6</v>
      </c>
      <c r="H648" s="11" t="s">
        <v>17</v>
      </c>
      <c r="I648" s="12" t="s">
        <v>739</v>
      </c>
      <c r="J648" s="12" t="s">
        <v>1931</v>
      </c>
      <c r="K648" s="16" t="s">
        <v>697</v>
      </c>
      <c r="L648" s="136">
        <v>0</v>
      </c>
      <c r="M648" s="20">
        <v>8.4</v>
      </c>
      <c r="N648" s="20">
        <v>1.36</v>
      </c>
      <c r="O648" s="20">
        <v>29.44</v>
      </c>
      <c r="P648" s="20">
        <v>69.17</v>
      </c>
      <c r="Q648" s="20">
        <v>1.98</v>
      </c>
      <c r="R648" s="204">
        <v>84.083333333333329</v>
      </c>
      <c r="S648" s="204">
        <v>6.418333333333333</v>
      </c>
      <c r="T648" s="205" t="s">
        <v>15</v>
      </c>
      <c r="U648" s="205" t="s">
        <v>15</v>
      </c>
      <c r="V648" s="28" t="s">
        <v>15</v>
      </c>
      <c r="W648" s="20">
        <v>7.61</v>
      </c>
      <c r="X648" s="204">
        <v>6.1538461499999997</v>
      </c>
      <c r="Y648" s="228">
        <v>6.07</v>
      </c>
      <c r="Z648" s="228">
        <v>8.75</v>
      </c>
      <c r="AA648" s="228">
        <v>6.15</v>
      </c>
      <c r="AB648" s="20">
        <v>7.47</v>
      </c>
      <c r="AC648" s="20">
        <v>43.94</v>
      </c>
      <c r="AD648" s="20" t="s">
        <v>1895</v>
      </c>
      <c r="AE648" s="20">
        <v>0.1</v>
      </c>
      <c r="AF648" s="20">
        <v>0.73</v>
      </c>
      <c r="AG648" s="260" t="s">
        <v>1900</v>
      </c>
      <c r="AH648" s="20">
        <v>1.56</v>
      </c>
      <c r="AI648" s="204">
        <v>5.49</v>
      </c>
      <c r="AJ648" s="20">
        <v>0.59</v>
      </c>
      <c r="AK648" s="20">
        <v>0.97</v>
      </c>
      <c r="AL648" s="20">
        <v>0.49</v>
      </c>
      <c r="AM648" s="21" t="s">
        <v>15</v>
      </c>
      <c r="AN648" s="21" t="s">
        <v>15</v>
      </c>
      <c r="AO648" s="204">
        <v>16.977979959383294</v>
      </c>
      <c r="AP648" s="204" t="s">
        <v>1910</v>
      </c>
      <c r="AQ648" s="204">
        <v>16.977979959383294</v>
      </c>
      <c r="AR648" s="261">
        <f t="shared" si="185"/>
        <v>1</v>
      </c>
      <c r="AS648" s="204">
        <v>1.5808339543140477</v>
      </c>
      <c r="AT648" s="199" t="s">
        <v>15</v>
      </c>
      <c r="AU648" s="199" t="s">
        <v>15</v>
      </c>
      <c r="AV648" s="199" t="s">
        <v>15</v>
      </c>
      <c r="AW648" s="204" t="str">
        <f t="shared" si="186"/>
        <v>NaN</v>
      </c>
      <c r="AX648" s="20">
        <v>0.25</v>
      </c>
      <c r="AY648" s="20">
        <v>0.26</v>
      </c>
      <c r="AZ648" s="246">
        <f t="shared" si="181"/>
        <v>3.9286030998433336E-2</v>
      </c>
      <c r="BA648" s="28" t="s">
        <v>1907</v>
      </c>
      <c r="BB648" s="238" t="s">
        <v>1912</v>
      </c>
      <c r="BC648" s="20">
        <v>0.1</v>
      </c>
      <c r="BD648" s="206">
        <f t="shared" si="188"/>
        <v>2.9122907083716652E-2</v>
      </c>
      <c r="BE648" s="20">
        <v>72.349999999999994</v>
      </c>
      <c r="BF648" s="206">
        <f t="shared" si="190"/>
        <v>21.842223287761058</v>
      </c>
      <c r="BG648" s="217" t="s">
        <v>15</v>
      </c>
      <c r="BH648" s="29" t="s">
        <v>15</v>
      </c>
      <c r="BI648" s="29" t="s">
        <v>15</v>
      </c>
      <c r="BJ648" s="309">
        <v>20.855260000000001</v>
      </c>
      <c r="BK648" s="309">
        <v>1423143000</v>
      </c>
      <c r="BL648" s="309">
        <v>259783200</v>
      </c>
      <c r="BM648" s="309">
        <v>0.43198009999999998</v>
      </c>
      <c r="BN648" s="309">
        <v>0.2162171</v>
      </c>
      <c r="BO648" s="309">
        <v>0.19135969999999999</v>
      </c>
      <c r="BP648" s="309">
        <v>0.15734000000000001</v>
      </c>
      <c r="BQ648" s="309">
        <v>4.7042489999999997E-6</v>
      </c>
      <c r="BR648" s="309">
        <v>3.0981839999999999E-3</v>
      </c>
      <c r="BS648" s="136">
        <v>13.0993137359619</v>
      </c>
      <c r="BT648" s="136">
        <v>7.7538614273071298</v>
      </c>
      <c r="BU648" s="136">
        <v>1.45804710336961E-3</v>
      </c>
      <c r="BV648" s="136">
        <v>7.2990266198758003E-4</v>
      </c>
      <c r="BW648" s="136">
        <v>1.6389047377742801E-3</v>
      </c>
      <c r="BX648" s="136">
        <v>26.592681099968601</v>
      </c>
      <c r="BY648" s="136">
        <v>5111.9733624642504</v>
      </c>
      <c r="BZ648" s="136">
        <v>5.7882586860690997E-2</v>
      </c>
      <c r="CA648" s="136">
        <v>1.80219437739239E-4</v>
      </c>
      <c r="CB648" s="136">
        <v>12086.877365349301</v>
      </c>
      <c r="CC648" s="136">
        <v>11113.4666260096</v>
      </c>
      <c r="CD648" s="136">
        <v>5059.7069344480997</v>
      </c>
      <c r="CE648" s="136">
        <v>0</v>
      </c>
      <c r="CF648" s="136">
        <v>21.316240000000001</v>
      </c>
      <c r="CG648" s="136">
        <v>51.061270999999998</v>
      </c>
      <c r="CH648" s="136">
        <v>28.1</v>
      </c>
      <c r="CI648" s="136">
        <v>26.5386206896552</v>
      </c>
      <c r="CJ648" s="136">
        <v>26.7398891966759</v>
      </c>
      <c r="CK648" s="136">
        <v>8.2799999999999999E-2</v>
      </c>
      <c r="CL648" s="136">
        <v>17.679600000000001</v>
      </c>
      <c r="CM648" s="136">
        <v>42.339600000000097</v>
      </c>
      <c r="CN648" s="136">
        <v>449.59555599999999</v>
      </c>
      <c r="CO648" s="136">
        <v>22618.624722</v>
      </c>
      <c r="CP648" s="136">
        <v>66673.103841999997</v>
      </c>
      <c r="CQ648" s="136">
        <v>79</v>
      </c>
      <c r="CR648" s="136">
        <v>82.841379310344806</v>
      </c>
      <c r="CS648" s="136">
        <v>81.199445983379505</v>
      </c>
      <c r="CT648" s="136">
        <v>1006.7</v>
      </c>
      <c r="CU648" s="136">
        <v>1006.19172413793</v>
      </c>
      <c r="CV648" s="136">
        <v>1005.67950138504</v>
      </c>
      <c r="CW648" s="136">
        <v>2</v>
      </c>
      <c r="CX648" s="136">
        <v>1.58344827586207</v>
      </c>
      <c r="CY648" s="136">
        <v>1.5753462603878099</v>
      </c>
      <c r="CZ648" s="136">
        <v>260</v>
      </c>
      <c r="DA648" s="136">
        <v>154.42758620689699</v>
      </c>
      <c r="DB648" s="136">
        <v>158.34349030470901</v>
      </c>
      <c r="DC648" s="136">
        <v>74.849999999999994</v>
      </c>
      <c r="DD648" s="136">
        <v>2650.6750000000002</v>
      </c>
      <c r="DE648" s="136">
        <v>6848.1</v>
      </c>
      <c r="DF648" s="136">
        <v>594.04999999999995</v>
      </c>
      <c r="DG648" s="136">
        <v>22088.974999999999</v>
      </c>
      <c r="DH648" s="136">
        <v>62689.875</v>
      </c>
      <c r="DI648" s="136">
        <v>451</v>
      </c>
      <c r="DJ648" s="136">
        <v>65865.475000000006</v>
      </c>
      <c r="DK648" s="136">
        <v>163143.70000000001</v>
      </c>
      <c r="DL648" s="136">
        <v>428.375</v>
      </c>
      <c r="DM648" s="136">
        <v>61023.7</v>
      </c>
      <c r="DN648" s="136">
        <v>151134.875</v>
      </c>
      <c r="DO648" s="136">
        <v>39.387999999999998</v>
      </c>
      <c r="DP648" s="136">
        <v>1465.6110000000001</v>
      </c>
      <c r="DQ648" s="136">
        <v>4039.616</v>
      </c>
      <c r="DR648" s="136">
        <v>1.405</v>
      </c>
      <c r="DS648" s="136">
        <v>45.78</v>
      </c>
      <c r="DT648" s="136">
        <v>125.908</v>
      </c>
      <c r="DU648" s="136">
        <v>6.9</v>
      </c>
      <c r="DV648" s="136">
        <v>235.17500000000001</v>
      </c>
      <c r="DW648" s="136">
        <v>654.54999999999905</v>
      </c>
      <c r="DX648" s="136">
        <v>9.875</v>
      </c>
      <c r="DY648" s="136">
        <v>1064.6500000000001</v>
      </c>
      <c r="DZ648" s="136">
        <v>7395.3249999999998</v>
      </c>
      <c r="EA648" s="136">
        <v>274.92500000000001</v>
      </c>
      <c r="EB648" s="136">
        <v>9636.7749999999996</v>
      </c>
      <c r="EC648" s="136">
        <v>22695.825000000001</v>
      </c>
    </row>
    <row r="649" spans="1:133" ht="20.25" customHeight="1">
      <c r="A649" s="25">
        <v>40672</v>
      </c>
      <c r="B649" s="26" t="s">
        <v>220</v>
      </c>
      <c r="C649" s="27">
        <v>2</v>
      </c>
      <c r="D649" s="14">
        <v>-3.3852600000000002</v>
      </c>
      <c r="E649" s="23">
        <v>-60.328400000000002</v>
      </c>
      <c r="F649" s="11" t="s">
        <v>16</v>
      </c>
      <c r="G649" s="13">
        <v>6</v>
      </c>
      <c r="H649" s="11" t="s">
        <v>17</v>
      </c>
      <c r="I649" s="12" t="s">
        <v>462</v>
      </c>
      <c r="J649" s="12" t="s">
        <v>1931</v>
      </c>
      <c r="K649" s="24" t="s">
        <v>697</v>
      </c>
      <c r="L649" s="136">
        <v>1</v>
      </c>
      <c r="M649" s="28">
        <v>8.4</v>
      </c>
      <c r="N649" s="28">
        <v>1.36</v>
      </c>
      <c r="O649" s="28">
        <v>31.92</v>
      </c>
      <c r="P649" s="28">
        <v>70</v>
      </c>
      <c r="Q649" s="28">
        <v>0.49</v>
      </c>
      <c r="R649" s="205">
        <v>139.1</v>
      </c>
      <c r="S649" s="205">
        <v>10.174999999999999</v>
      </c>
      <c r="T649" s="205" t="s">
        <v>15</v>
      </c>
      <c r="U649" s="205" t="s">
        <v>15</v>
      </c>
      <c r="V649" s="28" t="s">
        <v>15</v>
      </c>
      <c r="W649" s="28">
        <v>8.33</v>
      </c>
      <c r="X649" s="205">
        <v>3.4328358200000002</v>
      </c>
      <c r="Y649" s="239">
        <v>5.12</v>
      </c>
      <c r="Z649" s="239">
        <v>4.25</v>
      </c>
      <c r="AA649" s="239">
        <v>3.43</v>
      </c>
      <c r="AB649" s="28">
        <v>7.23</v>
      </c>
      <c r="AC649" s="28">
        <v>45.13</v>
      </c>
      <c r="AD649" s="28">
        <v>0.02</v>
      </c>
      <c r="AE649" s="178" t="s">
        <v>1900</v>
      </c>
      <c r="AF649" s="28">
        <v>1.81</v>
      </c>
      <c r="AG649" s="260" t="s">
        <v>1900</v>
      </c>
      <c r="AH649" s="28">
        <v>1.75</v>
      </c>
      <c r="AI649" s="205">
        <v>6.48</v>
      </c>
      <c r="AJ649" s="28">
        <v>0.79</v>
      </c>
      <c r="AK649" s="28">
        <v>1.88</v>
      </c>
      <c r="AL649" s="28">
        <v>1.08</v>
      </c>
      <c r="AM649" s="29" t="s">
        <v>15</v>
      </c>
      <c r="AN649" s="29" t="s">
        <v>15</v>
      </c>
      <c r="AO649" s="205">
        <v>5.0925036899670912</v>
      </c>
      <c r="AP649" s="205" t="s">
        <v>1910</v>
      </c>
      <c r="AQ649" s="205">
        <v>5.0925036899670912</v>
      </c>
      <c r="AR649" s="261">
        <f t="shared" si="185"/>
        <v>1</v>
      </c>
      <c r="AS649" s="205">
        <v>2.5950858276571367</v>
      </c>
      <c r="AT649" s="199" t="s">
        <v>15</v>
      </c>
      <c r="AU649" s="199" t="s">
        <v>15</v>
      </c>
      <c r="AV649" s="199" t="s">
        <v>15</v>
      </c>
      <c r="AW649" s="204" t="str">
        <f t="shared" si="186"/>
        <v>NaN</v>
      </c>
      <c r="AX649" s="28">
        <v>0.28999999999999998</v>
      </c>
      <c r="AY649" s="28">
        <v>0.28999999999999998</v>
      </c>
      <c r="AZ649" s="246">
        <f t="shared" si="181"/>
        <v>4.3819034575175636E-2</v>
      </c>
      <c r="BA649" s="28">
        <v>0.01</v>
      </c>
      <c r="BB649" s="248">
        <f t="shared" si="180"/>
        <v>2.7447543160690575E-3</v>
      </c>
      <c r="BC649" s="28">
        <v>0.09</v>
      </c>
      <c r="BD649" s="206">
        <f t="shared" si="188"/>
        <v>2.621061637534499E-2</v>
      </c>
      <c r="BE649" s="28">
        <v>86.95</v>
      </c>
      <c r="BF649" s="206">
        <f t="shared" si="190"/>
        <v>26.249914510999641</v>
      </c>
      <c r="BG649" s="217" t="s">
        <v>15</v>
      </c>
      <c r="BH649" s="29" t="s">
        <v>15</v>
      </c>
      <c r="BI649" s="29" t="s">
        <v>15</v>
      </c>
      <c r="BJ649" s="309">
        <v>20.855260000000001</v>
      </c>
      <c r="BK649" s="309">
        <v>1423143000</v>
      </c>
      <c r="BL649" s="309">
        <v>259783200</v>
      </c>
      <c r="BM649" s="309">
        <v>0.43198009999999998</v>
      </c>
      <c r="BN649" s="309">
        <v>0.2162171</v>
      </c>
      <c r="BO649" s="309">
        <v>0.19135969999999999</v>
      </c>
      <c r="BP649" s="309">
        <v>0.15734000000000001</v>
      </c>
      <c r="BQ649" s="309">
        <v>4.7042489999999997E-6</v>
      </c>
      <c r="BR649" s="309">
        <v>3.0981839999999999E-3</v>
      </c>
      <c r="BS649" s="136">
        <v>13.0993137359619</v>
      </c>
      <c r="BT649" s="136">
        <v>7.7538614273071298</v>
      </c>
      <c r="BU649" s="136">
        <v>1.45804710336961E-3</v>
      </c>
      <c r="BV649" s="136">
        <v>7.2990266198758003E-4</v>
      </c>
      <c r="BW649" s="136">
        <v>1.6389047377742801E-3</v>
      </c>
      <c r="BX649" s="136">
        <v>26.592681099968601</v>
      </c>
      <c r="BY649" s="136">
        <v>5111.9733624642504</v>
      </c>
      <c r="BZ649" s="136">
        <v>5.7882586860690997E-2</v>
      </c>
      <c r="CA649" s="136">
        <v>1.80219437739239E-4</v>
      </c>
      <c r="CB649" s="136">
        <v>12086.877365349301</v>
      </c>
      <c r="CC649" s="136">
        <v>11113.4666260096</v>
      </c>
      <c r="CD649" s="136">
        <v>5059.7069344480997</v>
      </c>
      <c r="CE649" s="136">
        <v>0</v>
      </c>
      <c r="CF649" s="136">
        <v>21.316240000000001</v>
      </c>
      <c r="CG649" s="136">
        <v>51.061270999999998</v>
      </c>
      <c r="CH649" s="136">
        <v>28.1</v>
      </c>
      <c r="CI649" s="136">
        <v>26.5386206896552</v>
      </c>
      <c r="CJ649" s="136">
        <v>26.7398891966759</v>
      </c>
      <c r="CK649" s="136">
        <v>8.2799999999999999E-2</v>
      </c>
      <c r="CL649" s="136">
        <v>17.679600000000001</v>
      </c>
      <c r="CM649" s="136">
        <v>42.339600000000097</v>
      </c>
      <c r="CN649" s="136">
        <v>449.59555599999999</v>
      </c>
      <c r="CO649" s="136">
        <v>22618.624722</v>
      </c>
      <c r="CP649" s="136">
        <v>66673.103841999997</v>
      </c>
      <c r="CQ649" s="136">
        <v>79</v>
      </c>
      <c r="CR649" s="136">
        <v>82.841379310344806</v>
      </c>
      <c r="CS649" s="136">
        <v>81.199445983379505</v>
      </c>
      <c r="CT649" s="136">
        <v>1006.7</v>
      </c>
      <c r="CU649" s="136">
        <v>1006.19172413793</v>
      </c>
      <c r="CV649" s="136">
        <v>1005.67950138504</v>
      </c>
      <c r="CW649" s="136">
        <v>2</v>
      </c>
      <c r="CX649" s="136">
        <v>1.58344827586207</v>
      </c>
      <c r="CY649" s="136">
        <v>1.5753462603878099</v>
      </c>
      <c r="CZ649" s="136">
        <v>260</v>
      </c>
      <c r="DA649" s="136">
        <v>154.42758620689699</v>
      </c>
      <c r="DB649" s="136">
        <v>158.34349030470901</v>
      </c>
      <c r="DC649" s="136">
        <v>74.849999999999994</v>
      </c>
      <c r="DD649" s="136">
        <v>2650.6750000000002</v>
      </c>
      <c r="DE649" s="136">
        <v>6848.1</v>
      </c>
      <c r="DF649" s="136">
        <v>594.04999999999995</v>
      </c>
      <c r="DG649" s="136">
        <v>22088.974999999999</v>
      </c>
      <c r="DH649" s="136">
        <v>62689.875</v>
      </c>
      <c r="DI649" s="136">
        <v>451</v>
      </c>
      <c r="DJ649" s="136">
        <v>65865.475000000006</v>
      </c>
      <c r="DK649" s="136">
        <v>163143.70000000001</v>
      </c>
      <c r="DL649" s="136">
        <v>428.375</v>
      </c>
      <c r="DM649" s="136">
        <v>61023.7</v>
      </c>
      <c r="DN649" s="136">
        <v>151134.875</v>
      </c>
      <c r="DO649" s="136">
        <v>39.387999999999998</v>
      </c>
      <c r="DP649" s="136">
        <v>1465.6110000000001</v>
      </c>
      <c r="DQ649" s="136">
        <v>4039.616</v>
      </c>
      <c r="DR649" s="136">
        <v>1.405</v>
      </c>
      <c r="DS649" s="136">
        <v>45.78</v>
      </c>
      <c r="DT649" s="136">
        <v>125.908</v>
      </c>
      <c r="DU649" s="136">
        <v>6.9</v>
      </c>
      <c r="DV649" s="136">
        <v>235.17500000000001</v>
      </c>
      <c r="DW649" s="136">
        <v>654.54999999999905</v>
      </c>
      <c r="DX649" s="136">
        <v>9.875</v>
      </c>
      <c r="DY649" s="136">
        <v>1064.6500000000001</v>
      </c>
      <c r="DZ649" s="136">
        <v>7395.3249999999998</v>
      </c>
      <c r="EA649" s="136">
        <v>274.92500000000001</v>
      </c>
      <c r="EB649" s="136">
        <v>9636.7749999999996</v>
      </c>
      <c r="EC649" s="136">
        <v>22695.825000000001</v>
      </c>
    </row>
    <row r="650" spans="1:133" ht="20.25" customHeight="1">
      <c r="A650" s="25">
        <v>40672</v>
      </c>
      <c r="B650" s="26" t="s">
        <v>220</v>
      </c>
      <c r="C650" s="27">
        <v>2</v>
      </c>
      <c r="D650" s="14">
        <v>-3.3852600000000002</v>
      </c>
      <c r="E650" s="23">
        <v>-60.328400000000002</v>
      </c>
      <c r="F650" s="11" t="s">
        <v>16</v>
      </c>
      <c r="G650" s="13">
        <v>6</v>
      </c>
      <c r="H650" s="11" t="s">
        <v>17</v>
      </c>
      <c r="I650" s="12" t="s">
        <v>740</v>
      </c>
      <c r="J650" s="12" t="s">
        <v>1931</v>
      </c>
      <c r="K650" s="24" t="s">
        <v>697</v>
      </c>
      <c r="L650" s="136">
        <v>0</v>
      </c>
      <c r="M650" s="28">
        <v>8.4</v>
      </c>
      <c r="N650" s="28">
        <v>1.36</v>
      </c>
      <c r="O650" s="28">
        <v>27.93</v>
      </c>
      <c r="P650" s="28">
        <v>68</v>
      </c>
      <c r="Q650" s="28">
        <v>7.99</v>
      </c>
      <c r="R650" s="205">
        <v>12.7</v>
      </c>
      <c r="S650" s="205">
        <v>0.99599999999999989</v>
      </c>
      <c r="T650" s="205" t="s">
        <v>15</v>
      </c>
      <c r="U650" s="205" t="s">
        <v>15</v>
      </c>
      <c r="V650" s="28" t="s">
        <v>15</v>
      </c>
      <c r="W650" s="28">
        <v>6.45</v>
      </c>
      <c r="X650" s="205">
        <v>8.4</v>
      </c>
      <c r="Y650" s="239">
        <v>6.54</v>
      </c>
      <c r="Z650" s="239">
        <v>12.33</v>
      </c>
      <c r="AA650" s="239">
        <v>8.4</v>
      </c>
      <c r="AB650" s="28">
        <v>7.18</v>
      </c>
      <c r="AC650" s="28">
        <v>42.52</v>
      </c>
      <c r="AD650" s="28">
        <v>0.03</v>
      </c>
      <c r="AE650" s="28">
        <v>0.75</v>
      </c>
      <c r="AF650" s="28">
        <v>1.48</v>
      </c>
      <c r="AG650" s="260" t="s">
        <v>1900</v>
      </c>
      <c r="AH650" s="28">
        <v>3.01</v>
      </c>
      <c r="AI650" s="205">
        <v>8.69</v>
      </c>
      <c r="AJ650" s="28">
        <v>1.18</v>
      </c>
      <c r="AK650" s="28">
        <v>2.11</v>
      </c>
      <c r="AL650" s="28">
        <v>1.1299999999999999</v>
      </c>
      <c r="AM650" s="29" t="s">
        <v>15</v>
      </c>
      <c r="AN650" s="29" t="s">
        <v>15</v>
      </c>
      <c r="AO650" s="205" t="s">
        <v>15</v>
      </c>
      <c r="AP650" s="205" t="s">
        <v>15</v>
      </c>
      <c r="AQ650" s="205" t="s">
        <v>15</v>
      </c>
      <c r="AR650" s="261" t="str">
        <f t="shared" si="185"/>
        <v>NaN</v>
      </c>
      <c r="AS650" s="205" t="s">
        <v>15</v>
      </c>
      <c r="AT650" s="199" t="s">
        <v>15</v>
      </c>
      <c r="AU650" s="199" t="s">
        <v>15</v>
      </c>
      <c r="AV650" s="199" t="s">
        <v>15</v>
      </c>
      <c r="AW650" s="204" t="str">
        <f t="shared" si="186"/>
        <v>NaN</v>
      </c>
      <c r="AX650" s="28">
        <v>7.84</v>
      </c>
      <c r="AY650" s="28">
        <v>0.75</v>
      </c>
      <c r="AZ650" s="246">
        <f t="shared" si="181"/>
        <v>0.11332508941855771</v>
      </c>
      <c r="BA650" s="28">
        <v>7.09</v>
      </c>
      <c r="BB650" s="248">
        <f t="shared" si="180"/>
        <v>1.9460308100929615</v>
      </c>
      <c r="BC650" s="28">
        <v>0.32</v>
      </c>
      <c r="BD650" s="206">
        <f t="shared" si="188"/>
        <v>9.3193302667893288E-2</v>
      </c>
      <c r="BE650" s="28">
        <v>106.15</v>
      </c>
      <c r="BF650" s="206">
        <f t="shared" si="190"/>
        <v>32.046330366217504</v>
      </c>
      <c r="BG650" s="217" t="s">
        <v>15</v>
      </c>
      <c r="BH650" s="29" t="s">
        <v>15</v>
      </c>
      <c r="BI650" s="29" t="s">
        <v>15</v>
      </c>
      <c r="BJ650" s="309">
        <v>20.855260000000001</v>
      </c>
      <c r="BK650" s="309">
        <v>1423143000</v>
      </c>
      <c r="BL650" s="309">
        <v>259783200</v>
      </c>
      <c r="BM650" s="309">
        <v>0.43198009999999998</v>
      </c>
      <c r="BN650" s="309">
        <v>0.2162171</v>
      </c>
      <c r="BO650" s="309">
        <v>0.19135969999999999</v>
      </c>
      <c r="BP650" s="309">
        <v>0.15734000000000001</v>
      </c>
      <c r="BQ650" s="309">
        <v>4.7042489999999997E-6</v>
      </c>
      <c r="BR650" s="309">
        <v>3.0981839999999999E-3</v>
      </c>
      <c r="BS650" s="136">
        <v>13.0993137359619</v>
      </c>
      <c r="BT650" s="136">
        <v>7.7538614273071298</v>
      </c>
      <c r="BU650" s="136">
        <v>1.45804710336961E-3</v>
      </c>
      <c r="BV650" s="136">
        <v>7.2990266198758003E-4</v>
      </c>
      <c r="BW650" s="136">
        <v>1.6389047377742801E-3</v>
      </c>
      <c r="BX650" s="136">
        <v>26.592681099968601</v>
      </c>
      <c r="BY650" s="136">
        <v>5111.9733624642504</v>
      </c>
      <c r="BZ650" s="136">
        <v>5.7882586860690997E-2</v>
      </c>
      <c r="CA650" s="136">
        <v>1.80219437739239E-4</v>
      </c>
      <c r="CB650" s="136">
        <v>12086.877365349301</v>
      </c>
      <c r="CC650" s="136">
        <v>11113.4666260096</v>
      </c>
      <c r="CD650" s="136">
        <v>5059.7069344480997</v>
      </c>
      <c r="CE650" s="136">
        <v>0</v>
      </c>
      <c r="CF650" s="136">
        <v>21.316240000000001</v>
      </c>
      <c r="CG650" s="136">
        <v>51.061270999999998</v>
      </c>
      <c r="CH650" s="136">
        <v>28.1</v>
      </c>
      <c r="CI650" s="136">
        <v>26.5386206896552</v>
      </c>
      <c r="CJ650" s="136">
        <v>26.7398891966759</v>
      </c>
      <c r="CK650" s="136">
        <v>8.2799999999999999E-2</v>
      </c>
      <c r="CL650" s="136">
        <v>17.679600000000001</v>
      </c>
      <c r="CM650" s="136">
        <v>42.339600000000097</v>
      </c>
      <c r="CN650" s="136">
        <v>449.59555599999999</v>
      </c>
      <c r="CO650" s="136">
        <v>22618.624722</v>
      </c>
      <c r="CP650" s="136">
        <v>66673.103841999997</v>
      </c>
      <c r="CQ650" s="136">
        <v>79</v>
      </c>
      <c r="CR650" s="136">
        <v>82.841379310344806</v>
      </c>
      <c r="CS650" s="136">
        <v>81.199445983379505</v>
      </c>
      <c r="CT650" s="136">
        <v>1006.7</v>
      </c>
      <c r="CU650" s="136">
        <v>1006.19172413793</v>
      </c>
      <c r="CV650" s="136">
        <v>1005.67950138504</v>
      </c>
      <c r="CW650" s="136">
        <v>2</v>
      </c>
      <c r="CX650" s="136">
        <v>1.58344827586207</v>
      </c>
      <c r="CY650" s="136">
        <v>1.5753462603878099</v>
      </c>
      <c r="CZ650" s="136">
        <v>260</v>
      </c>
      <c r="DA650" s="136">
        <v>154.42758620689699</v>
      </c>
      <c r="DB650" s="136">
        <v>158.34349030470901</v>
      </c>
      <c r="DC650" s="136">
        <v>74.849999999999994</v>
      </c>
      <c r="DD650" s="136">
        <v>2650.6750000000002</v>
      </c>
      <c r="DE650" s="136">
        <v>6848.1</v>
      </c>
      <c r="DF650" s="136">
        <v>594.04999999999995</v>
      </c>
      <c r="DG650" s="136">
        <v>22088.974999999999</v>
      </c>
      <c r="DH650" s="136">
        <v>62689.875</v>
      </c>
      <c r="DI650" s="136">
        <v>451</v>
      </c>
      <c r="DJ650" s="136">
        <v>65865.475000000006</v>
      </c>
      <c r="DK650" s="136">
        <v>163143.70000000001</v>
      </c>
      <c r="DL650" s="136">
        <v>428.375</v>
      </c>
      <c r="DM650" s="136">
        <v>61023.7</v>
      </c>
      <c r="DN650" s="136">
        <v>151134.875</v>
      </c>
      <c r="DO650" s="136">
        <v>39.387999999999998</v>
      </c>
      <c r="DP650" s="136">
        <v>1465.6110000000001</v>
      </c>
      <c r="DQ650" s="136">
        <v>4039.616</v>
      </c>
      <c r="DR650" s="136">
        <v>1.405</v>
      </c>
      <c r="DS650" s="136">
        <v>45.78</v>
      </c>
      <c r="DT650" s="136">
        <v>125.908</v>
      </c>
      <c r="DU650" s="136">
        <v>6.9</v>
      </c>
      <c r="DV650" s="136">
        <v>235.17500000000001</v>
      </c>
      <c r="DW650" s="136">
        <v>654.54999999999905</v>
      </c>
      <c r="DX650" s="136">
        <v>9.875</v>
      </c>
      <c r="DY650" s="136">
        <v>1064.6500000000001</v>
      </c>
      <c r="DZ650" s="136">
        <v>7395.3249999999998</v>
      </c>
      <c r="EA650" s="136">
        <v>274.92500000000001</v>
      </c>
      <c r="EB650" s="136">
        <v>9636.7749999999996</v>
      </c>
      <c r="EC650" s="136">
        <v>22695.825000000001</v>
      </c>
    </row>
    <row r="651" spans="1:133" ht="20.25" customHeight="1">
      <c r="A651" s="25">
        <v>40673</v>
      </c>
      <c r="B651" s="26" t="s">
        <v>394</v>
      </c>
      <c r="C651" s="27">
        <v>4</v>
      </c>
      <c r="D651" s="14">
        <v>-3.3897699999999999</v>
      </c>
      <c r="E651" s="23">
        <v>-60.315779999999997</v>
      </c>
      <c r="F651" s="11" t="s">
        <v>16</v>
      </c>
      <c r="G651" s="13">
        <v>5</v>
      </c>
      <c r="H651" s="11" t="s">
        <v>43</v>
      </c>
      <c r="I651" s="12" t="s">
        <v>745</v>
      </c>
      <c r="J651" s="12" t="s">
        <v>1931</v>
      </c>
      <c r="K651" s="24" t="s">
        <v>697</v>
      </c>
      <c r="L651" s="136">
        <v>0</v>
      </c>
      <c r="M651" s="28">
        <v>8.6999999999999993</v>
      </c>
      <c r="N651" s="21" t="s">
        <v>15</v>
      </c>
      <c r="O651" s="28">
        <v>28.73</v>
      </c>
      <c r="P651" s="28">
        <v>70</v>
      </c>
      <c r="Q651" s="28">
        <v>2.08</v>
      </c>
      <c r="R651" s="205">
        <v>52</v>
      </c>
      <c r="S651" s="205">
        <v>4.0199999999999996</v>
      </c>
      <c r="T651" s="205" t="s">
        <v>15</v>
      </c>
      <c r="U651" s="205" t="s">
        <v>15</v>
      </c>
      <c r="V651" s="28" t="s">
        <v>15</v>
      </c>
      <c r="W651" s="28">
        <v>7.04</v>
      </c>
      <c r="X651" s="205">
        <v>3.3333333299999999</v>
      </c>
      <c r="Y651" s="239">
        <v>9.2100000000000009</v>
      </c>
      <c r="Z651" s="239">
        <v>7</v>
      </c>
      <c r="AA651" s="239">
        <v>3.33</v>
      </c>
      <c r="AB651" s="28">
        <v>7.49</v>
      </c>
      <c r="AC651" s="28">
        <v>45.78</v>
      </c>
      <c r="AD651" s="28">
        <v>0.04</v>
      </c>
      <c r="AE651" s="178" t="s">
        <v>1900</v>
      </c>
      <c r="AF651" s="28">
        <v>0.94</v>
      </c>
      <c r="AG651" s="260" t="s">
        <v>1900</v>
      </c>
      <c r="AH651" s="28">
        <v>1.91</v>
      </c>
      <c r="AI651" s="205">
        <v>7.3</v>
      </c>
      <c r="AJ651" s="28">
        <v>0.9</v>
      </c>
      <c r="AK651" s="28">
        <v>1.27</v>
      </c>
      <c r="AL651" s="28">
        <v>0.67</v>
      </c>
      <c r="AM651" s="29" t="s">
        <v>15</v>
      </c>
      <c r="AN651" s="29" t="s">
        <v>15</v>
      </c>
      <c r="AO651" s="205">
        <v>5.047988797572275</v>
      </c>
      <c r="AP651" s="205">
        <v>0.51571705963724512</v>
      </c>
      <c r="AQ651" s="205">
        <f>AO651+AP651</f>
        <v>5.5637058572095199</v>
      </c>
      <c r="AR651" s="261">
        <f t="shared" si="185"/>
        <v>0.90730691505393435</v>
      </c>
      <c r="AS651" s="205">
        <v>0.33577247284439621</v>
      </c>
      <c r="AT651" s="199" t="s">
        <v>15</v>
      </c>
      <c r="AU651" s="199" t="s">
        <v>15</v>
      </c>
      <c r="AV651" s="199" t="s">
        <v>15</v>
      </c>
      <c r="AW651" s="204" t="str">
        <f t="shared" si="186"/>
        <v>NaN</v>
      </c>
      <c r="AX651" s="28">
        <v>0.3</v>
      </c>
      <c r="AY651" s="28">
        <v>0.13</v>
      </c>
      <c r="AZ651" s="246">
        <f t="shared" si="181"/>
        <v>1.9643015499216668E-2</v>
      </c>
      <c r="BA651" s="28">
        <v>0.18</v>
      </c>
      <c r="BB651" s="248">
        <f t="shared" si="180"/>
        <v>4.9405577689243023E-2</v>
      </c>
      <c r="BC651" s="28">
        <v>0.15</v>
      </c>
      <c r="BD651" s="206">
        <f t="shared" si="188"/>
        <v>4.3684360625574979E-2</v>
      </c>
      <c r="BE651" s="28">
        <v>15.75</v>
      </c>
      <c r="BF651" s="206">
        <f t="shared" si="190"/>
        <v>4.7548723812334019</v>
      </c>
      <c r="BG651" s="217" t="s">
        <v>15</v>
      </c>
      <c r="BH651" s="29" t="s">
        <v>15</v>
      </c>
      <c r="BI651" s="29" t="s">
        <v>15</v>
      </c>
      <c r="BJ651" s="309">
        <v>20.894010000000002</v>
      </c>
      <c r="BK651" s="309">
        <v>1433246000</v>
      </c>
      <c r="BL651" s="309">
        <v>260505500</v>
      </c>
      <c r="BM651" s="309">
        <v>0.4347181</v>
      </c>
      <c r="BN651" s="309">
        <v>0.215113</v>
      </c>
      <c r="BO651" s="309">
        <v>0.18951519999999999</v>
      </c>
      <c r="BP651" s="309">
        <v>0.15760450000000001</v>
      </c>
      <c r="BQ651" s="309">
        <v>4.6228299999999996E-6</v>
      </c>
      <c r="BR651" s="309">
        <v>3.0445619999999998E-3</v>
      </c>
      <c r="BS651" s="136">
        <v>12.478013753891</v>
      </c>
      <c r="BT651" s="136">
        <v>8.4155910015106201</v>
      </c>
      <c r="BU651" s="136">
        <v>-2.7111446979688502E-4</v>
      </c>
      <c r="BV651" s="136">
        <v>-2.09298952540848E-4</v>
      </c>
      <c r="BW651" s="136">
        <v>5.9702971702790797E-4</v>
      </c>
      <c r="BX651" s="136">
        <v>37.667952794703403</v>
      </c>
      <c r="BY651" s="136">
        <v>4466.30521223919</v>
      </c>
      <c r="BZ651" s="136">
        <v>6.5817150567271804E-3</v>
      </c>
      <c r="CA651" s="309">
        <v>8.8884100798953993E-5</v>
      </c>
      <c r="CB651" s="136">
        <v>6760.1486482669097</v>
      </c>
      <c r="CC651" s="136">
        <v>150446.84704689201</v>
      </c>
      <c r="CD651" s="136">
        <v>10677.540211686101</v>
      </c>
      <c r="CE651" s="136">
        <v>20.456558000000001</v>
      </c>
      <c r="CF651" s="136">
        <v>41.772798000000002</v>
      </c>
      <c r="CG651" s="136">
        <v>71.517829000000006</v>
      </c>
      <c r="CH651" s="136">
        <v>28.2</v>
      </c>
      <c r="CI651" s="136">
        <v>26.915172413793101</v>
      </c>
      <c r="CJ651" s="136">
        <v>26.834626038781199</v>
      </c>
      <c r="CK651" s="136">
        <v>6.1199999999999997E-2</v>
      </c>
      <c r="CL651" s="136">
        <v>16.239599999999999</v>
      </c>
      <c r="CM651" s="136">
        <v>41.490000000000101</v>
      </c>
      <c r="CN651" s="136">
        <v>0</v>
      </c>
      <c r="CO651" s="136">
        <v>26058.245833000001</v>
      </c>
      <c r="CP651" s="136">
        <v>67633.779953999998</v>
      </c>
      <c r="CQ651" s="136">
        <v>74</v>
      </c>
      <c r="CR651" s="136">
        <v>81.413793103448299</v>
      </c>
      <c r="CS651" s="136">
        <v>80.853185595567894</v>
      </c>
      <c r="CT651" s="136">
        <v>1002.8</v>
      </c>
      <c r="CU651" s="136">
        <v>1005.89655172414</v>
      </c>
      <c r="CV651" s="136">
        <v>1005.5972299169</v>
      </c>
      <c r="CW651" s="136">
        <v>0.5</v>
      </c>
      <c r="CX651" s="136">
        <v>1.5420689655172399</v>
      </c>
      <c r="CY651" s="136">
        <v>1.5681440443213299</v>
      </c>
      <c r="CZ651" s="136">
        <v>101</v>
      </c>
      <c r="DA651" s="136">
        <v>150.31724137930999</v>
      </c>
      <c r="DB651" s="136">
        <v>155.31855955678699</v>
      </c>
      <c r="DC651" s="136">
        <v>0</v>
      </c>
      <c r="DD651" s="136">
        <v>2826.25</v>
      </c>
      <c r="DE651" s="136">
        <v>6923.5</v>
      </c>
      <c r="DF651" s="136">
        <v>0</v>
      </c>
      <c r="DG651" s="136">
        <v>23742.775000000001</v>
      </c>
      <c r="DH651" s="136">
        <v>63274.025000000001</v>
      </c>
      <c r="DI651" s="136">
        <v>444.77499999999998</v>
      </c>
      <c r="DJ651" s="136">
        <v>65844.45</v>
      </c>
      <c r="DK651" s="136">
        <v>163052.57500000001</v>
      </c>
      <c r="DL651" s="136">
        <v>425.55</v>
      </c>
      <c r="DM651" s="136">
        <v>61050.025000000001</v>
      </c>
      <c r="DN651" s="136">
        <v>151167.45000000001</v>
      </c>
      <c r="DO651" s="136">
        <v>0</v>
      </c>
      <c r="DP651" s="136">
        <v>1557.6089999999999</v>
      </c>
      <c r="DQ651" s="136">
        <v>4063.66</v>
      </c>
      <c r="DR651" s="136">
        <v>0</v>
      </c>
      <c r="DS651" s="136">
        <v>48.762</v>
      </c>
      <c r="DT651" s="136">
        <v>126.19499999999999</v>
      </c>
      <c r="DU651" s="136">
        <v>0</v>
      </c>
      <c r="DV651" s="136">
        <v>250.625</v>
      </c>
      <c r="DW651" s="136">
        <v>655.5</v>
      </c>
      <c r="DX651" s="136">
        <v>0</v>
      </c>
      <c r="DY651" s="136">
        <v>1294.5</v>
      </c>
      <c r="DZ651" s="136">
        <v>7315.75</v>
      </c>
      <c r="EA651" s="136">
        <v>0</v>
      </c>
      <c r="EB651" s="136">
        <v>10151.375</v>
      </c>
      <c r="EC651" s="136">
        <v>23030.325000000001</v>
      </c>
    </row>
    <row r="652" spans="1:133" ht="20.25" customHeight="1">
      <c r="A652" s="17">
        <v>40673</v>
      </c>
      <c r="B652" s="18" t="s">
        <v>394</v>
      </c>
      <c r="C652" s="19">
        <v>4</v>
      </c>
      <c r="D652" s="14">
        <v>-3.3897699999999999</v>
      </c>
      <c r="E652" s="15">
        <v>-60.315779999999997</v>
      </c>
      <c r="F652" s="11" t="s">
        <v>16</v>
      </c>
      <c r="G652" s="13">
        <v>5</v>
      </c>
      <c r="H652" s="11" t="s">
        <v>43</v>
      </c>
      <c r="I652" s="12" t="s">
        <v>593</v>
      </c>
      <c r="J652" s="12" t="s">
        <v>1931</v>
      </c>
      <c r="K652" s="16" t="s">
        <v>697</v>
      </c>
      <c r="L652" s="136">
        <v>1</v>
      </c>
      <c r="M652" s="20">
        <v>8.6999999999999993</v>
      </c>
      <c r="N652" s="21" t="s">
        <v>15</v>
      </c>
      <c r="O652" s="20">
        <v>30.16</v>
      </c>
      <c r="P652" s="20">
        <v>69</v>
      </c>
      <c r="Q652" s="20">
        <v>0.5</v>
      </c>
      <c r="R652" s="204">
        <v>112.7</v>
      </c>
      <c r="S652" s="204">
        <v>8.495000000000001</v>
      </c>
      <c r="T652" s="205" t="s">
        <v>15</v>
      </c>
      <c r="U652" s="205" t="s">
        <v>15</v>
      </c>
      <c r="V652" s="28" t="s">
        <v>15</v>
      </c>
      <c r="W652" s="20">
        <v>7.46</v>
      </c>
      <c r="X652" s="204">
        <v>4.5333333299999996</v>
      </c>
      <c r="Y652" s="228">
        <v>5.67</v>
      </c>
      <c r="Z652" s="228">
        <v>8.25</v>
      </c>
      <c r="AA652" s="228">
        <v>4.53</v>
      </c>
      <c r="AB652" s="20">
        <v>7.62</v>
      </c>
      <c r="AC652" s="20">
        <v>44.96</v>
      </c>
      <c r="AD652" s="20">
        <v>0.03</v>
      </c>
      <c r="AE652" s="178" t="s">
        <v>1900</v>
      </c>
      <c r="AF652" s="20">
        <v>1.65</v>
      </c>
      <c r="AG652" s="260" t="s">
        <v>1900</v>
      </c>
      <c r="AH652" s="20">
        <v>2.81</v>
      </c>
      <c r="AI652" s="204">
        <v>10.39</v>
      </c>
      <c r="AJ652" s="20">
        <v>1.53</v>
      </c>
      <c r="AK652" s="20">
        <v>2.37</v>
      </c>
      <c r="AL652" s="20">
        <v>0.15</v>
      </c>
      <c r="AM652" s="21" t="s">
        <v>15</v>
      </c>
      <c r="AN652" s="21" t="s">
        <v>15</v>
      </c>
      <c r="AO652" s="204">
        <v>6.3883816685717711</v>
      </c>
      <c r="AP652" s="205" t="s">
        <v>1910</v>
      </c>
      <c r="AQ652" s="204">
        <v>6.3883816685717711</v>
      </c>
      <c r="AR652" s="261">
        <f t="shared" si="185"/>
        <v>1</v>
      </c>
      <c r="AS652" s="204">
        <v>1.909591458087329</v>
      </c>
      <c r="AT652" s="199" t="s">
        <v>15</v>
      </c>
      <c r="AU652" s="199" t="s">
        <v>15</v>
      </c>
      <c r="AV652" s="199" t="s">
        <v>15</v>
      </c>
      <c r="AW652" s="204" t="str">
        <f t="shared" si="186"/>
        <v>NaN</v>
      </c>
      <c r="AX652" s="20">
        <v>0.11</v>
      </c>
      <c r="AY652" s="20">
        <v>0.17</v>
      </c>
      <c r="AZ652" s="246">
        <f t="shared" si="181"/>
        <v>2.568702026820641E-2</v>
      </c>
      <c r="BA652" s="28" t="s">
        <v>1907</v>
      </c>
      <c r="BB652" s="238" t="s">
        <v>1912</v>
      </c>
      <c r="BC652" s="20">
        <v>0.09</v>
      </c>
      <c r="BD652" s="206">
        <f t="shared" si="188"/>
        <v>2.621061637534499E-2</v>
      </c>
      <c r="BE652" s="20">
        <v>41.6</v>
      </c>
      <c r="BF652" s="206">
        <f t="shared" si="190"/>
        <v>12.558901019638702</v>
      </c>
      <c r="BG652" s="217" t="s">
        <v>15</v>
      </c>
      <c r="BH652" s="29" t="s">
        <v>15</v>
      </c>
      <c r="BI652" s="29" t="s">
        <v>15</v>
      </c>
      <c r="BJ652" s="309">
        <v>20.894010000000002</v>
      </c>
      <c r="BK652" s="309">
        <v>1433246000</v>
      </c>
      <c r="BL652" s="309">
        <v>260505500</v>
      </c>
      <c r="BM652" s="309">
        <v>0.4347181</v>
      </c>
      <c r="BN652" s="309">
        <v>0.215113</v>
      </c>
      <c r="BO652" s="309">
        <v>0.18951519999999999</v>
      </c>
      <c r="BP652" s="309">
        <v>0.15760450000000001</v>
      </c>
      <c r="BQ652" s="309">
        <v>4.6228299999999996E-6</v>
      </c>
      <c r="BR652" s="309">
        <v>3.0445619999999998E-3</v>
      </c>
      <c r="BS652" s="136">
        <v>12.478013753891</v>
      </c>
      <c r="BT652" s="136">
        <v>8.4155910015106201</v>
      </c>
      <c r="BU652" s="136">
        <v>-2.7111446979688502E-4</v>
      </c>
      <c r="BV652" s="136">
        <v>-2.09298952540848E-4</v>
      </c>
      <c r="BW652" s="136">
        <v>5.9702971702790797E-4</v>
      </c>
      <c r="BX652" s="136">
        <v>37.667952794703403</v>
      </c>
      <c r="BY652" s="136">
        <v>4466.30521223919</v>
      </c>
      <c r="BZ652" s="136">
        <v>6.5817150567271804E-3</v>
      </c>
      <c r="CA652" s="309">
        <v>8.8884100798953993E-5</v>
      </c>
      <c r="CB652" s="136">
        <v>6760.1486482669097</v>
      </c>
      <c r="CC652" s="136">
        <v>150446.84704689201</v>
      </c>
      <c r="CD652" s="136">
        <v>10677.540211686101</v>
      </c>
      <c r="CE652" s="136">
        <v>20.456558000000001</v>
      </c>
      <c r="CF652" s="136">
        <v>41.772798000000002</v>
      </c>
      <c r="CG652" s="136">
        <v>71.517829000000006</v>
      </c>
      <c r="CH652" s="136">
        <v>28.2</v>
      </c>
      <c r="CI652" s="136">
        <v>26.915172413793101</v>
      </c>
      <c r="CJ652" s="136">
        <v>26.834626038781199</v>
      </c>
      <c r="CK652" s="136">
        <v>6.1199999999999997E-2</v>
      </c>
      <c r="CL652" s="136">
        <v>16.239599999999999</v>
      </c>
      <c r="CM652" s="136">
        <v>41.490000000000101</v>
      </c>
      <c r="CN652" s="136">
        <v>0</v>
      </c>
      <c r="CO652" s="136">
        <v>26058.245833000001</v>
      </c>
      <c r="CP652" s="136">
        <v>67633.779953999998</v>
      </c>
      <c r="CQ652" s="136">
        <v>74</v>
      </c>
      <c r="CR652" s="136">
        <v>81.413793103448299</v>
      </c>
      <c r="CS652" s="136">
        <v>80.853185595567894</v>
      </c>
      <c r="CT652" s="136">
        <v>1002.8</v>
      </c>
      <c r="CU652" s="136">
        <v>1005.89655172414</v>
      </c>
      <c r="CV652" s="136">
        <v>1005.5972299169</v>
      </c>
      <c r="CW652" s="136">
        <v>0.5</v>
      </c>
      <c r="CX652" s="136">
        <v>1.5420689655172399</v>
      </c>
      <c r="CY652" s="136">
        <v>1.5681440443213299</v>
      </c>
      <c r="CZ652" s="136">
        <v>101</v>
      </c>
      <c r="DA652" s="136">
        <v>150.31724137930999</v>
      </c>
      <c r="DB652" s="136">
        <v>155.31855955678699</v>
      </c>
      <c r="DC652" s="136">
        <v>0</v>
      </c>
      <c r="DD652" s="136">
        <v>2826.25</v>
      </c>
      <c r="DE652" s="136">
        <v>6923.5</v>
      </c>
      <c r="DF652" s="136">
        <v>0</v>
      </c>
      <c r="DG652" s="136">
        <v>23742.775000000001</v>
      </c>
      <c r="DH652" s="136">
        <v>63274.025000000001</v>
      </c>
      <c r="DI652" s="136">
        <v>444.77499999999998</v>
      </c>
      <c r="DJ652" s="136">
        <v>65844.45</v>
      </c>
      <c r="DK652" s="136">
        <v>163052.57500000001</v>
      </c>
      <c r="DL652" s="136">
        <v>425.55</v>
      </c>
      <c r="DM652" s="136">
        <v>61050.025000000001</v>
      </c>
      <c r="DN652" s="136">
        <v>151167.45000000001</v>
      </c>
      <c r="DO652" s="136">
        <v>0</v>
      </c>
      <c r="DP652" s="136">
        <v>1557.6089999999999</v>
      </c>
      <c r="DQ652" s="136">
        <v>4063.66</v>
      </c>
      <c r="DR652" s="136">
        <v>0</v>
      </c>
      <c r="DS652" s="136">
        <v>48.762</v>
      </c>
      <c r="DT652" s="136">
        <v>126.19499999999999</v>
      </c>
      <c r="DU652" s="136">
        <v>0</v>
      </c>
      <c r="DV652" s="136">
        <v>250.625</v>
      </c>
      <c r="DW652" s="136">
        <v>655.5</v>
      </c>
      <c r="DX652" s="136">
        <v>0</v>
      </c>
      <c r="DY652" s="136">
        <v>1294.5</v>
      </c>
      <c r="DZ652" s="136">
        <v>7315.75</v>
      </c>
      <c r="EA652" s="136">
        <v>0</v>
      </c>
      <c r="EB652" s="136">
        <v>10151.375</v>
      </c>
      <c r="EC652" s="136">
        <v>23030.325000000001</v>
      </c>
    </row>
    <row r="653" spans="1:133" ht="20.25" customHeight="1">
      <c r="A653" s="17">
        <v>40673</v>
      </c>
      <c r="B653" s="18" t="s">
        <v>394</v>
      </c>
      <c r="C653" s="19">
        <v>4</v>
      </c>
      <c r="D653" s="14">
        <v>-3.3897699999999999</v>
      </c>
      <c r="E653" s="15">
        <v>-60.315779999999997</v>
      </c>
      <c r="F653" s="11" t="s">
        <v>16</v>
      </c>
      <c r="G653" s="13">
        <v>5</v>
      </c>
      <c r="H653" s="11" t="s">
        <v>43</v>
      </c>
      <c r="I653" s="12" t="s">
        <v>746</v>
      </c>
      <c r="J653" s="12" t="s">
        <v>1931</v>
      </c>
      <c r="K653" s="16" t="s">
        <v>697</v>
      </c>
      <c r="L653" s="136">
        <v>0</v>
      </c>
      <c r="M653" s="20">
        <v>8.6999999999999993</v>
      </c>
      <c r="N653" s="21" t="s">
        <v>15</v>
      </c>
      <c r="O653" s="20">
        <v>27.9</v>
      </c>
      <c r="P653" s="20">
        <v>68</v>
      </c>
      <c r="Q653" s="20">
        <v>8</v>
      </c>
      <c r="R653" s="204">
        <v>14.4</v>
      </c>
      <c r="S653" s="204">
        <v>1.1299999999999999</v>
      </c>
      <c r="T653" s="205" t="s">
        <v>15</v>
      </c>
      <c r="U653" s="205" t="s">
        <v>15</v>
      </c>
      <c r="V653" s="28" t="s">
        <v>15</v>
      </c>
      <c r="W653" s="20">
        <v>6.54</v>
      </c>
      <c r="X653" s="204">
        <v>10</v>
      </c>
      <c r="Y653" s="228">
        <v>6.01</v>
      </c>
      <c r="Z653" s="228">
        <v>19.670000000000002</v>
      </c>
      <c r="AA653" s="228">
        <v>10</v>
      </c>
      <c r="AB653" s="20">
        <v>7.18</v>
      </c>
      <c r="AC653" s="20">
        <v>44.39</v>
      </c>
      <c r="AD653" s="20">
        <v>0.06</v>
      </c>
      <c r="AE653" s="20">
        <v>0.43</v>
      </c>
      <c r="AF653" s="20">
        <v>1.38</v>
      </c>
      <c r="AG653" s="260" t="s">
        <v>1900</v>
      </c>
      <c r="AH653" s="20">
        <v>2.8</v>
      </c>
      <c r="AI653" s="204">
        <v>9.48</v>
      </c>
      <c r="AJ653" s="20">
        <v>1.37</v>
      </c>
      <c r="AK653" s="20">
        <v>2.04</v>
      </c>
      <c r="AL653" s="20">
        <v>1.1200000000000001</v>
      </c>
      <c r="AM653" s="21" t="s">
        <v>15</v>
      </c>
      <c r="AN653" s="21" t="s">
        <v>15</v>
      </c>
      <c r="AO653" s="204" t="s">
        <v>15</v>
      </c>
      <c r="AP653" s="204" t="s">
        <v>15</v>
      </c>
      <c r="AQ653" s="204" t="s">
        <v>15</v>
      </c>
      <c r="AR653" s="261" t="str">
        <f t="shared" si="185"/>
        <v>NaN</v>
      </c>
      <c r="AS653" s="204" t="s">
        <v>15</v>
      </c>
      <c r="AT653" s="199" t="s">
        <v>15</v>
      </c>
      <c r="AU653" s="199" t="s">
        <v>15</v>
      </c>
      <c r="AV653" s="199" t="s">
        <v>15</v>
      </c>
      <c r="AW653" s="204" t="str">
        <f t="shared" si="186"/>
        <v>NaN</v>
      </c>
      <c r="AX653" s="20">
        <v>4.1399999999999997</v>
      </c>
      <c r="AY653" s="20">
        <v>0.62</v>
      </c>
      <c r="AZ653" s="246">
        <f t="shared" si="181"/>
        <v>9.3682073919341025E-2</v>
      </c>
      <c r="BA653" s="20">
        <v>3.52</v>
      </c>
      <c r="BB653" s="248">
        <f t="shared" si="180"/>
        <v>0.9661535192563081</v>
      </c>
      <c r="BC653" s="20">
        <v>0.28000000000000003</v>
      </c>
      <c r="BD653" s="206">
        <f t="shared" si="188"/>
        <v>8.1544139834406643E-2</v>
      </c>
      <c r="BE653" s="20">
        <v>44.3</v>
      </c>
      <c r="BF653" s="206">
        <f t="shared" si="190"/>
        <v>13.37402199927871</v>
      </c>
      <c r="BG653" s="217" t="s">
        <v>15</v>
      </c>
      <c r="BH653" s="29" t="s">
        <v>15</v>
      </c>
      <c r="BI653" s="29" t="s">
        <v>15</v>
      </c>
      <c r="BJ653" s="309">
        <v>20.894010000000002</v>
      </c>
      <c r="BK653" s="309">
        <v>1433246000</v>
      </c>
      <c r="BL653" s="309">
        <v>260505500</v>
      </c>
      <c r="BM653" s="309">
        <v>0.4347181</v>
      </c>
      <c r="BN653" s="309">
        <v>0.215113</v>
      </c>
      <c r="BO653" s="309">
        <v>0.18951519999999999</v>
      </c>
      <c r="BP653" s="309">
        <v>0.15760450000000001</v>
      </c>
      <c r="BQ653" s="309">
        <v>4.6228299999999996E-6</v>
      </c>
      <c r="BR653" s="309">
        <v>3.0445619999999998E-3</v>
      </c>
      <c r="BS653" s="136">
        <v>12.478013753891</v>
      </c>
      <c r="BT653" s="136">
        <v>8.4155910015106201</v>
      </c>
      <c r="BU653" s="136">
        <v>-2.7111446979688502E-4</v>
      </c>
      <c r="BV653" s="136">
        <v>-2.09298952540848E-4</v>
      </c>
      <c r="BW653" s="136">
        <v>5.9702971702790797E-4</v>
      </c>
      <c r="BX653" s="136">
        <v>37.667952794703403</v>
      </c>
      <c r="BY653" s="136">
        <v>4466.30521223919</v>
      </c>
      <c r="BZ653" s="136">
        <v>6.5817150567271804E-3</v>
      </c>
      <c r="CA653" s="309">
        <v>8.8884100798953993E-5</v>
      </c>
      <c r="CB653" s="136">
        <v>6760.1486482669097</v>
      </c>
      <c r="CC653" s="136">
        <v>150446.84704689201</v>
      </c>
      <c r="CD653" s="136">
        <v>10677.540211686101</v>
      </c>
      <c r="CE653" s="136">
        <v>20.456558000000001</v>
      </c>
      <c r="CF653" s="136">
        <v>41.772798000000002</v>
      </c>
      <c r="CG653" s="136">
        <v>71.517829000000006</v>
      </c>
      <c r="CH653" s="136">
        <v>28.2</v>
      </c>
      <c r="CI653" s="136">
        <v>26.915172413793101</v>
      </c>
      <c r="CJ653" s="136">
        <v>26.834626038781199</v>
      </c>
      <c r="CK653" s="136">
        <v>6.1199999999999997E-2</v>
      </c>
      <c r="CL653" s="136">
        <v>16.239599999999999</v>
      </c>
      <c r="CM653" s="136">
        <v>41.490000000000101</v>
      </c>
      <c r="CN653" s="136">
        <v>0</v>
      </c>
      <c r="CO653" s="136">
        <v>26058.245833000001</v>
      </c>
      <c r="CP653" s="136">
        <v>67633.779953999998</v>
      </c>
      <c r="CQ653" s="136">
        <v>74</v>
      </c>
      <c r="CR653" s="136">
        <v>81.413793103448299</v>
      </c>
      <c r="CS653" s="136">
        <v>80.853185595567894</v>
      </c>
      <c r="CT653" s="136">
        <v>1002.8</v>
      </c>
      <c r="CU653" s="136">
        <v>1005.89655172414</v>
      </c>
      <c r="CV653" s="136">
        <v>1005.5972299169</v>
      </c>
      <c r="CW653" s="136">
        <v>0.5</v>
      </c>
      <c r="CX653" s="136">
        <v>1.5420689655172399</v>
      </c>
      <c r="CY653" s="136">
        <v>1.5681440443213299</v>
      </c>
      <c r="CZ653" s="136">
        <v>101</v>
      </c>
      <c r="DA653" s="136">
        <v>150.31724137930999</v>
      </c>
      <c r="DB653" s="136">
        <v>155.31855955678699</v>
      </c>
      <c r="DC653" s="136">
        <v>0</v>
      </c>
      <c r="DD653" s="136">
        <v>2826.25</v>
      </c>
      <c r="DE653" s="136">
        <v>6923.5</v>
      </c>
      <c r="DF653" s="136">
        <v>0</v>
      </c>
      <c r="DG653" s="136">
        <v>23742.775000000001</v>
      </c>
      <c r="DH653" s="136">
        <v>63274.025000000001</v>
      </c>
      <c r="DI653" s="136">
        <v>444.77499999999998</v>
      </c>
      <c r="DJ653" s="136">
        <v>65844.45</v>
      </c>
      <c r="DK653" s="136">
        <v>163052.57500000001</v>
      </c>
      <c r="DL653" s="136">
        <v>425.55</v>
      </c>
      <c r="DM653" s="136">
        <v>61050.025000000001</v>
      </c>
      <c r="DN653" s="136">
        <v>151167.45000000001</v>
      </c>
      <c r="DO653" s="136">
        <v>0</v>
      </c>
      <c r="DP653" s="136">
        <v>1557.6089999999999</v>
      </c>
      <c r="DQ653" s="136">
        <v>4063.66</v>
      </c>
      <c r="DR653" s="136">
        <v>0</v>
      </c>
      <c r="DS653" s="136">
        <v>48.762</v>
      </c>
      <c r="DT653" s="136">
        <v>126.19499999999999</v>
      </c>
      <c r="DU653" s="136">
        <v>0</v>
      </c>
      <c r="DV653" s="136">
        <v>250.625</v>
      </c>
      <c r="DW653" s="136">
        <v>655.5</v>
      </c>
      <c r="DX653" s="136">
        <v>0</v>
      </c>
      <c r="DY653" s="136">
        <v>1294.5</v>
      </c>
      <c r="DZ653" s="136">
        <v>7315.75</v>
      </c>
      <c r="EA653" s="136">
        <v>0</v>
      </c>
      <c r="EB653" s="136">
        <v>10151.375</v>
      </c>
      <c r="EC653" s="136">
        <v>23030.325000000001</v>
      </c>
    </row>
    <row r="654" spans="1:133" ht="20.25" customHeight="1">
      <c r="A654" s="17">
        <v>40673</v>
      </c>
      <c r="B654" s="18" t="s">
        <v>399</v>
      </c>
      <c r="C654" s="19">
        <v>4</v>
      </c>
      <c r="D654" s="14">
        <v>-3.3892099999999998</v>
      </c>
      <c r="E654" s="15">
        <v>-60.316479999999999</v>
      </c>
      <c r="F654" s="11" t="s">
        <v>16</v>
      </c>
      <c r="G654" s="13">
        <v>5</v>
      </c>
      <c r="H654" s="11" t="s">
        <v>43</v>
      </c>
      <c r="I654" s="12" t="s">
        <v>747</v>
      </c>
      <c r="J654" s="12" t="s">
        <v>1931</v>
      </c>
      <c r="K654" s="16" t="s">
        <v>697</v>
      </c>
      <c r="L654" s="136">
        <v>0</v>
      </c>
      <c r="M654" s="20">
        <v>8.6999999999999993</v>
      </c>
      <c r="N654" s="21" t="s">
        <v>15</v>
      </c>
      <c r="O654" s="20">
        <v>29.69</v>
      </c>
      <c r="P654" s="20">
        <v>69</v>
      </c>
      <c r="Q654" s="20">
        <v>2.0499999999999998</v>
      </c>
      <c r="R654" s="204">
        <v>90.15</v>
      </c>
      <c r="S654" s="204">
        <v>6.85</v>
      </c>
      <c r="T654" s="205" t="s">
        <v>15</v>
      </c>
      <c r="U654" s="205" t="s">
        <v>15</v>
      </c>
      <c r="V654" s="28" t="s">
        <v>15</v>
      </c>
      <c r="W654" s="20">
        <v>7.42</v>
      </c>
      <c r="X654" s="204">
        <v>3.2</v>
      </c>
      <c r="Y654" s="228">
        <v>6.65</v>
      </c>
      <c r="Z654" s="228">
        <v>7.5</v>
      </c>
      <c r="AA654" s="228">
        <v>3.2</v>
      </c>
      <c r="AB654" s="20">
        <v>7.66</v>
      </c>
      <c r="AC654" s="20">
        <v>45.29</v>
      </c>
      <c r="AD654" s="20">
        <v>0.03</v>
      </c>
      <c r="AE654" s="178" t="s">
        <v>1900</v>
      </c>
      <c r="AF654" s="20">
        <v>1.58</v>
      </c>
      <c r="AG654" s="260" t="s">
        <v>1900</v>
      </c>
      <c r="AH654" s="20">
        <v>2.88</v>
      </c>
      <c r="AI654" s="204">
        <v>9.89</v>
      </c>
      <c r="AJ654" s="20">
        <v>1.46</v>
      </c>
      <c r="AK654" s="20">
        <v>2.41</v>
      </c>
      <c r="AL654" s="20">
        <v>1.1599999999999999</v>
      </c>
      <c r="AM654" s="21" t="s">
        <v>15</v>
      </c>
      <c r="AN654" s="21" t="s">
        <v>15</v>
      </c>
      <c r="AO654" s="204">
        <v>8.5152043052130377</v>
      </c>
      <c r="AP654" s="204" t="s">
        <v>1910</v>
      </c>
      <c r="AQ654" s="204">
        <v>8.5152043052130377</v>
      </c>
      <c r="AR654" s="261">
        <f t="shared" si="185"/>
        <v>1</v>
      </c>
      <c r="AS654" s="204">
        <v>1.7696946479710478</v>
      </c>
      <c r="AT654" s="199" t="s">
        <v>15</v>
      </c>
      <c r="AU654" s="199" t="s">
        <v>15</v>
      </c>
      <c r="AV654" s="199" t="s">
        <v>15</v>
      </c>
      <c r="AW654" s="204" t="str">
        <f t="shared" si="186"/>
        <v>NaN</v>
      </c>
      <c r="AX654" s="20">
        <v>0.87</v>
      </c>
      <c r="AY654" s="20">
        <v>0.21</v>
      </c>
      <c r="AZ654" s="246">
        <f t="shared" si="181"/>
        <v>3.1731025037196145E-2</v>
      </c>
      <c r="BA654" s="20">
        <v>0.66</v>
      </c>
      <c r="BB654" s="248">
        <f t="shared" ref="BB654:BB659" si="195">(BA654*62.004*0.001)/0.2259</f>
        <v>0.1811537848605578</v>
      </c>
      <c r="BC654" s="20">
        <v>0.34</v>
      </c>
      <c r="BD654" s="206">
        <f t="shared" si="188"/>
        <v>9.9017884084636645E-2</v>
      </c>
      <c r="BE654" s="20">
        <v>6.6</v>
      </c>
      <c r="BF654" s="206">
        <f t="shared" si="190"/>
        <v>1.9925179502311396</v>
      </c>
      <c r="BG654" s="217" t="s">
        <v>15</v>
      </c>
      <c r="BH654" s="29" t="s">
        <v>15</v>
      </c>
      <c r="BI654" s="29" t="s">
        <v>15</v>
      </c>
      <c r="BJ654" s="309">
        <v>20.894010000000002</v>
      </c>
      <c r="BK654" s="309">
        <v>1433246000</v>
      </c>
      <c r="BL654" s="309">
        <v>260505500</v>
      </c>
      <c r="BM654" s="309">
        <v>0.4347181</v>
      </c>
      <c r="BN654" s="309">
        <v>0.215113</v>
      </c>
      <c r="BO654" s="309">
        <v>0.18951519999999999</v>
      </c>
      <c r="BP654" s="309">
        <v>0.15760450000000001</v>
      </c>
      <c r="BQ654" s="309">
        <v>4.6228299999999996E-6</v>
      </c>
      <c r="BR654" s="309">
        <v>3.0445619999999998E-3</v>
      </c>
      <c r="BS654" s="136">
        <v>12.6159088611603</v>
      </c>
      <c r="BT654" s="136">
        <v>8.2776978015899694</v>
      </c>
      <c r="BU654" s="136">
        <v>-1.4977026876294999E-4</v>
      </c>
      <c r="BV654" s="136">
        <v>-4.1019286436494402E-4</v>
      </c>
      <c r="BW654" s="136">
        <v>5.9074378077639299E-4</v>
      </c>
      <c r="BX654" s="136">
        <v>69.941770768915802</v>
      </c>
      <c r="BY654" s="136">
        <v>4986.3670355308104</v>
      </c>
      <c r="BZ654" s="136">
        <v>1.5555269117726801E-2</v>
      </c>
      <c r="CA654" s="309">
        <v>2.4148350214027601E-5</v>
      </c>
      <c r="CB654" s="136">
        <v>1798.81494699936</v>
      </c>
      <c r="CC654" s="136">
        <v>45869.961740336199</v>
      </c>
      <c r="CD654" s="136">
        <v>33313.445143347402</v>
      </c>
      <c r="CE654" s="136">
        <v>0</v>
      </c>
      <c r="CF654" s="136">
        <v>41.638620000000003</v>
      </c>
      <c r="CG654" s="136">
        <v>71.459001999999998</v>
      </c>
      <c r="CH654" s="136">
        <v>25.6</v>
      </c>
      <c r="CI654" s="136">
        <v>26.945517241379299</v>
      </c>
      <c r="CJ654" s="136">
        <v>26.844598337950199</v>
      </c>
      <c r="CK654" s="136">
        <v>0.1188</v>
      </c>
      <c r="CL654" s="136">
        <v>16.081199999999999</v>
      </c>
      <c r="CM654" s="136">
        <v>41.425200000000103</v>
      </c>
      <c r="CN654" s="136">
        <v>0</v>
      </c>
      <c r="CO654" s="136">
        <v>26058.245833000001</v>
      </c>
      <c r="CP654" s="136">
        <v>67633.779953999998</v>
      </c>
      <c r="CQ654" s="136">
        <v>87</v>
      </c>
      <c r="CR654" s="136">
        <v>81.337931034482807</v>
      </c>
      <c r="CS654" s="136">
        <v>80.855955678670398</v>
      </c>
      <c r="CT654" s="136">
        <v>1004</v>
      </c>
      <c r="CU654" s="136">
        <v>1005.83655172414</v>
      </c>
      <c r="CV654" s="136">
        <v>1005.5722991689699</v>
      </c>
      <c r="CW654" s="136">
        <v>0.8</v>
      </c>
      <c r="CX654" s="136">
        <v>1.53862068965517</v>
      </c>
      <c r="CY654" s="136">
        <v>1.5700831024930799</v>
      </c>
      <c r="CZ654" s="136">
        <v>179</v>
      </c>
      <c r="DA654" s="136">
        <v>148.72413793103399</v>
      </c>
      <c r="DB654" s="136">
        <v>153.85318559556799</v>
      </c>
      <c r="DC654" s="136">
        <v>0</v>
      </c>
      <c r="DD654" s="136">
        <v>2826.25</v>
      </c>
      <c r="DE654" s="136">
        <v>6923.5</v>
      </c>
      <c r="DF654" s="136">
        <v>0</v>
      </c>
      <c r="DG654" s="136">
        <v>23742.775000000001</v>
      </c>
      <c r="DH654" s="136">
        <v>63274.025000000001</v>
      </c>
      <c r="DI654" s="136">
        <v>446.52499999999998</v>
      </c>
      <c r="DJ654" s="136">
        <v>65851.125</v>
      </c>
      <c r="DK654" s="136">
        <v>163065.02499999999</v>
      </c>
      <c r="DL654" s="136">
        <v>424.42500000000001</v>
      </c>
      <c r="DM654" s="136">
        <v>61072.175000000003</v>
      </c>
      <c r="DN654" s="136">
        <v>151198.27499999999</v>
      </c>
      <c r="DO654" s="136">
        <v>0</v>
      </c>
      <c r="DP654" s="136">
        <v>1557.6089999999999</v>
      </c>
      <c r="DQ654" s="136">
        <v>4063.66</v>
      </c>
      <c r="DR654" s="136">
        <v>0</v>
      </c>
      <c r="DS654" s="136">
        <v>48.762</v>
      </c>
      <c r="DT654" s="136">
        <v>126.19499999999999</v>
      </c>
      <c r="DU654" s="136">
        <v>0</v>
      </c>
      <c r="DV654" s="136">
        <v>250.625</v>
      </c>
      <c r="DW654" s="136">
        <v>655.5</v>
      </c>
      <c r="DX654" s="136">
        <v>0</v>
      </c>
      <c r="DY654" s="136">
        <v>1294.5</v>
      </c>
      <c r="DZ654" s="136">
        <v>7315.75</v>
      </c>
      <c r="EA654" s="136">
        <v>0</v>
      </c>
      <c r="EB654" s="136">
        <v>10151.375</v>
      </c>
      <c r="EC654" s="136">
        <v>23030.325000000001</v>
      </c>
    </row>
    <row r="655" spans="1:133" ht="20.25" customHeight="1">
      <c r="A655" s="25">
        <v>40673</v>
      </c>
      <c r="B655" s="26" t="s">
        <v>399</v>
      </c>
      <c r="C655" s="27">
        <v>4</v>
      </c>
      <c r="D655" s="14">
        <v>-3.3892099999999998</v>
      </c>
      <c r="E655" s="23">
        <v>-60.316479999999999</v>
      </c>
      <c r="F655" s="11" t="s">
        <v>16</v>
      </c>
      <c r="G655" s="13">
        <v>5</v>
      </c>
      <c r="H655" s="11" t="s">
        <v>43</v>
      </c>
      <c r="I655" s="12" t="s">
        <v>596</v>
      </c>
      <c r="J655" s="12" t="s">
        <v>1931</v>
      </c>
      <c r="K655" s="24" t="s">
        <v>697</v>
      </c>
      <c r="L655" s="136">
        <v>1</v>
      </c>
      <c r="M655" s="28">
        <v>8.6999999999999993</v>
      </c>
      <c r="N655" s="21" t="s">
        <v>15</v>
      </c>
      <c r="O655" s="28">
        <v>29.94</v>
      </c>
      <c r="P655" s="28">
        <v>69</v>
      </c>
      <c r="Q655" s="28">
        <v>0.54</v>
      </c>
      <c r="R655" s="205">
        <v>101.9</v>
      </c>
      <c r="S655" s="205">
        <v>7.7100000000000009</v>
      </c>
      <c r="T655" s="205" t="s">
        <v>15</v>
      </c>
      <c r="U655" s="205" t="s">
        <v>15</v>
      </c>
      <c r="V655" s="28" t="s">
        <v>15</v>
      </c>
      <c r="W655" s="28">
        <v>7.18</v>
      </c>
      <c r="X655" s="205">
        <v>2.34375</v>
      </c>
      <c r="Y655" s="239">
        <v>5.53</v>
      </c>
      <c r="Z655" s="239">
        <v>7</v>
      </c>
      <c r="AA655" s="239">
        <v>2.34</v>
      </c>
      <c r="AB655" s="28">
        <v>7.59</v>
      </c>
      <c r="AC655" s="28">
        <v>44.73</v>
      </c>
      <c r="AD655" s="28">
        <v>0.05</v>
      </c>
      <c r="AE655" s="178" t="s">
        <v>1900</v>
      </c>
      <c r="AF655" s="28">
        <v>1.64</v>
      </c>
      <c r="AG655" s="260" t="s">
        <v>1900</v>
      </c>
      <c r="AH655" s="28">
        <v>2.86</v>
      </c>
      <c r="AI655" s="205">
        <v>9.83</v>
      </c>
      <c r="AJ655" s="28">
        <v>1.48</v>
      </c>
      <c r="AK655" s="28">
        <v>2.48</v>
      </c>
      <c r="AL655" s="28">
        <v>1.17</v>
      </c>
      <c r="AM655" s="29" t="s">
        <v>15</v>
      </c>
      <c r="AN655" s="29" t="s">
        <v>15</v>
      </c>
      <c r="AO655" s="205">
        <v>8.2975759423939319</v>
      </c>
      <c r="AP655" s="205" t="s">
        <v>1910</v>
      </c>
      <c r="AQ655" s="205">
        <f>AO655</f>
        <v>8.2975759423939319</v>
      </c>
      <c r="AR655" s="261">
        <f t="shared" si="185"/>
        <v>1</v>
      </c>
      <c r="AS655" s="205">
        <v>0.95135533972578701</v>
      </c>
      <c r="AT655" s="199" t="s">
        <v>15</v>
      </c>
      <c r="AU655" s="199" t="s">
        <v>15</v>
      </c>
      <c r="AV655" s="199" t="s">
        <v>15</v>
      </c>
      <c r="AW655" s="204" t="str">
        <f t="shared" si="186"/>
        <v>NaN</v>
      </c>
      <c r="AX655" s="28">
        <v>0.21</v>
      </c>
      <c r="AY655" s="28">
        <v>0.08</v>
      </c>
      <c r="AZ655" s="246">
        <f t="shared" ref="AZ655:AZ659" si="196">(AY655*46.005*0.001)/0.304467</f>
        <v>1.2088009537979488E-2</v>
      </c>
      <c r="BA655" s="28">
        <v>0.13</v>
      </c>
      <c r="BB655" s="248">
        <f t="shared" si="195"/>
        <v>3.5681806108897741E-2</v>
      </c>
      <c r="BC655" s="28">
        <v>0.23</v>
      </c>
      <c r="BD655" s="206">
        <f t="shared" si="188"/>
        <v>6.6982686292548305E-2</v>
      </c>
      <c r="BE655" s="28">
        <v>37.15</v>
      </c>
      <c r="BF655" s="206">
        <f t="shared" si="190"/>
        <v>11.215460886528311</v>
      </c>
      <c r="BG655" s="217" t="s">
        <v>15</v>
      </c>
      <c r="BH655" s="29" t="s">
        <v>15</v>
      </c>
      <c r="BI655" s="29" t="s">
        <v>15</v>
      </c>
      <c r="BJ655" s="309">
        <v>20.894010000000002</v>
      </c>
      <c r="BK655" s="309">
        <v>1433246000</v>
      </c>
      <c r="BL655" s="309">
        <v>260505500</v>
      </c>
      <c r="BM655" s="309">
        <v>0.4347181</v>
      </c>
      <c r="BN655" s="309">
        <v>0.215113</v>
      </c>
      <c r="BO655" s="309">
        <v>0.18951519999999999</v>
      </c>
      <c r="BP655" s="309">
        <v>0.15760450000000001</v>
      </c>
      <c r="BQ655" s="309">
        <v>4.6228299999999996E-6</v>
      </c>
      <c r="BR655" s="309">
        <v>3.0445619999999998E-3</v>
      </c>
      <c r="BS655" s="136">
        <v>12.6159088611603</v>
      </c>
      <c r="BT655" s="136">
        <v>8.2776978015899694</v>
      </c>
      <c r="BU655" s="136">
        <v>-1.4977026876294999E-4</v>
      </c>
      <c r="BV655" s="136">
        <v>-4.1019286436494402E-4</v>
      </c>
      <c r="BW655" s="136">
        <v>5.9074378077639299E-4</v>
      </c>
      <c r="BX655" s="136">
        <v>69.941770768915802</v>
      </c>
      <c r="BY655" s="136">
        <v>4986.3670355308104</v>
      </c>
      <c r="BZ655" s="136">
        <v>1.5555269117726801E-2</v>
      </c>
      <c r="CA655" s="309">
        <v>2.4148350214027601E-5</v>
      </c>
      <c r="CB655" s="136">
        <v>1798.81494699936</v>
      </c>
      <c r="CC655" s="136">
        <v>45869.961740336199</v>
      </c>
      <c r="CD655" s="136">
        <v>33313.445143347402</v>
      </c>
      <c r="CE655" s="136">
        <v>0</v>
      </c>
      <c r="CF655" s="136">
        <v>41.638620000000003</v>
      </c>
      <c r="CG655" s="136">
        <v>71.459001999999998</v>
      </c>
      <c r="CH655" s="136">
        <v>25.6</v>
      </c>
      <c r="CI655" s="136">
        <v>26.945517241379299</v>
      </c>
      <c r="CJ655" s="136">
        <v>26.844598337950199</v>
      </c>
      <c r="CK655" s="136">
        <v>0.1188</v>
      </c>
      <c r="CL655" s="136">
        <v>16.081199999999999</v>
      </c>
      <c r="CM655" s="136">
        <v>41.425200000000103</v>
      </c>
      <c r="CN655" s="136">
        <v>0</v>
      </c>
      <c r="CO655" s="136">
        <v>26058.245833000001</v>
      </c>
      <c r="CP655" s="136">
        <v>67633.779953999998</v>
      </c>
      <c r="CQ655" s="136">
        <v>87</v>
      </c>
      <c r="CR655" s="136">
        <v>81.337931034482807</v>
      </c>
      <c r="CS655" s="136">
        <v>80.855955678670398</v>
      </c>
      <c r="CT655" s="136">
        <v>1004</v>
      </c>
      <c r="CU655" s="136">
        <v>1005.83655172414</v>
      </c>
      <c r="CV655" s="136">
        <v>1005.5722991689699</v>
      </c>
      <c r="CW655" s="136">
        <v>0.8</v>
      </c>
      <c r="CX655" s="136">
        <v>1.53862068965517</v>
      </c>
      <c r="CY655" s="136">
        <v>1.5700831024930799</v>
      </c>
      <c r="CZ655" s="136">
        <v>179</v>
      </c>
      <c r="DA655" s="136">
        <v>148.72413793103399</v>
      </c>
      <c r="DB655" s="136">
        <v>153.85318559556799</v>
      </c>
      <c r="DC655" s="136">
        <v>0</v>
      </c>
      <c r="DD655" s="136">
        <v>2826.25</v>
      </c>
      <c r="DE655" s="136">
        <v>6923.5</v>
      </c>
      <c r="DF655" s="136">
        <v>0</v>
      </c>
      <c r="DG655" s="136">
        <v>23742.775000000001</v>
      </c>
      <c r="DH655" s="136">
        <v>63274.025000000001</v>
      </c>
      <c r="DI655" s="136">
        <v>446.52499999999998</v>
      </c>
      <c r="DJ655" s="136">
        <v>65851.125</v>
      </c>
      <c r="DK655" s="136">
        <v>163065.02499999999</v>
      </c>
      <c r="DL655" s="136">
        <v>424.42500000000001</v>
      </c>
      <c r="DM655" s="136">
        <v>61072.175000000003</v>
      </c>
      <c r="DN655" s="136">
        <v>151198.27499999999</v>
      </c>
      <c r="DO655" s="136">
        <v>0</v>
      </c>
      <c r="DP655" s="136">
        <v>1557.6089999999999</v>
      </c>
      <c r="DQ655" s="136">
        <v>4063.66</v>
      </c>
      <c r="DR655" s="136">
        <v>0</v>
      </c>
      <c r="DS655" s="136">
        <v>48.762</v>
      </c>
      <c r="DT655" s="136">
        <v>126.19499999999999</v>
      </c>
      <c r="DU655" s="136">
        <v>0</v>
      </c>
      <c r="DV655" s="136">
        <v>250.625</v>
      </c>
      <c r="DW655" s="136">
        <v>655.5</v>
      </c>
      <c r="DX655" s="136">
        <v>0</v>
      </c>
      <c r="DY655" s="136">
        <v>1294.5</v>
      </c>
      <c r="DZ655" s="136">
        <v>7315.75</v>
      </c>
      <c r="EA655" s="136">
        <v>0</v>
      </c>
      <c r="EB655" s="136">
        <v>10151.375</v>
      </c>
      <c r="EC655" s="136">
        <v>23030.325000000001</v>
      </c>
    </row>
    <row r="656" spans="1:133" ht="20.25" customHeight="1">
      <c r="A656" s="25">
        <v>40673</v>
      </c>
      <c r="B656" s="26" t="s">
        <v>399</v>
      </c>
      <c r="C656" s="27">
        <v>4</v>
      </c>
      <c r="D656" s="14">
        <v>-3.3892099999999998</v>
      </c>
      <c r="E656" s="23">
        <v>-60.316479999999999</v>
      </c>
      <c r="F656" s="11" t="s">
        <v>16</v>
      </c>
      <c r="G656" s="13">
        <v>5</v>
      </c>
      <c r="H656" s="11" t="s">
        <v>43</v>
      </c>
      <c r="I656" s="12" t="s">
        <v>748</v>
      </c>
      <c r="J656" s="12" t="s">
        <v>1931</v>
      </c>
      <c r="K656" s="24" t="s">
        <v>697</v>
      </c>
      <c r="L656" s="136">
        <v>0</v>
      </c>
      <c r="M656" s="28">
        <v>8.6999999999999993</v>
      </c>
      <c r="N656" s="21" t="s">
        <v>15</v>
      </c>
      <c r="O656" s="28">
        <v>27.91</v>
      </c>
      <c r="P656" s="28">
        <v>68</v>
      </c>
      <c r="Q656" s="28">
        <v>8.49</v>
      </c>
      <c r="R656" s="205">
        <v>14.75</v>
      </c>
      <c r="S656" s="205">
        <v>1.1599999999999999</v>
      </c>
      <c r="T656" s="205" t="s">
        <v>15</v>
      </c>
      <c r="U656" s="205" t="s">
        <v>15</v>
      </c>
      <c r="V656" s="28" t="s">
        <v>15</v>
      </c>
      <c r="W656" s="28">
        <v>6.57</v>
      </c>
      <c r="X656" s="205">
        <v>9.4</v>
      </c>
      <c r="Y656" s="239">
        <v>11.11</v>
      </c>
      <c r="Z656" s="239">
        <v>18.329999999999998</v>
      </c>
      <c r="AA656" s="239">
        <v>9.4</v>
      </c>
      <c r="AB656" s="28">
        <v>7.2</v>
      </c>
      <c r="AC656" s="28">
        <v>44.76</v>
      </c>
      <c r="AD656" s="28">
        <v>0.04</v>
      </c>
      <c r="AE656" s="28">
        <v>0.4</v>
      </c>
      <c r="AF656" s="28">
        <v>1.1100000000000001</v>
      </c>
      <c r="AG656" s="260" t="s">
        <v>1900</v>
      </c>
      <c r="AH656" s="28">
        <v>2.3199999999999998</v>
      </c>
      <c r="AI656" s="205">
        <v>9.93</v>
      </c>
      <c r="AJ656" s="28">
        <v>1.32</v>
      </c>
      <c r="AK656" s="28">
        <v>1.57</v>
      </c>
      <c r="AL656" s="28">
        <v>0.89</v>
      </c>
      <c r="AM656" s="29" t="s">
        <v>15</v>
      </c>
      <c r="AN656" s="29" t="s">
        <v>15</v>
      </c>
      <c r="AO656" s="205" t="s">
        <v>15</v>
      </c>
      <c r="AP656" s="205" t="s">
        <v>15</v>
      </c>
      <c r="AQ656" s="205" t="s">
        <v>15</v>
      </c>
      <c r="AR656" s="261" t="str">
        <f t="shared" si="185"/>
        <v>NaN</v>
      </c>
      <c r="AS656" s="205" t="s">
        <v>15</v>
      </c>
      <c r="AT656" s="199" t="s">
        <v>15</v>
      </c>
      <c r="AU656" s="199" t="s">
        <v>15</v>
      </c>
      <c r="AV656" s="199" t="s">
        <v>15</v>
      </c>
      <c r="AW656" s="204" t="str">
        <f t="shared" si="186"/>
        <v>NaN</v>
      </c>
      <c r="AX656" s="28">
        <v>4.6900000000000004</v>
      </c>
      <c r="AY656" s="28">
        <v>0.64</v>
      </c>
      <c r="AZ656" s="246">
        <f t="shared" si="196"/>
        <v>9.6704076303835901E-2</v>
      </c>
      <c r="BA656" s="28">
        <v>4.05</v>
      </c>
      <c r="BB656" s="248">
        <f t="shared" si="195"/>
        <v>1.1116254980079683</v>
      </c>
      <c r="BC656" s="28">
        <v>0.37</v>
      </c>
      <c r="BD656" s="206">
        <f t="shared" si="188"/>
        <v>0.10775475620975163</v>
      </c>
      <c r="BE656" s="28">
        <v>39.049999999999997</v>
      </c>
      <c r="BF656" s="206">
        <f t="shared" si="190"/>
        <v>11.789064538867578</v>
      </c>
      <c r="BG656" s="217" t="s">
        <v>15</v>
      </c>
      <c r="BH656" s="29" t="s">
        <v>15</v>
      </c>
      <c r="BI656" s="29" t="s">
        <v>15</v>
      </c>
      <c r="BJ656" s="309">
        <v>20.894010000000002</v>
      </c>
      <c r="BK656" s="309">
        <v>1433246000</v>
      </c>
      <c r="BL656" s="309">
        <v>260505500</v>
      </c>
      <c r="BM656" s="309">
        <v>0.4347181</v>
      </c>
      <c r="BN656" s="309">
        <v>0.215113</v>
      </c>
      <c r="BO656" s="309">
        <v>0.18951519999999999</v>
      </c>
      <c r="BP656" s="309">
        <v>0.15760450000000001</v>
      </c>
      <c r="BQ656" s="309">
        <v>4.6228299999999996E-6</v>
      </c>
      <c r="BR656" s="309">
        <v>3.0445619999999998E-3</v>
      </c>
      <c r="BS656" s="136">
        <v>12.6159088611603</v>
      </c>
      <c r="BT656" s="136">
        <v>8.2776978015899694</v>
      </c>
      <c r="BU656" s="136">
        <v>-1.4977026876294999E-4</v>
      </c>
      <c r="BV656" s="136">
        <v>-4.1019286436494402E-4</v>
      </c>
      <c r="BW656" s="136">
        <v>5.9074378077639299E-4</v>
      </c>
      <c r="BX656" s="136">
        <v>69.941770768915802</v>
      </c>
      <c r="BY656" s="136">
        <v>4986.3670355308104</v>
      </c>
      <c r="BZ656" s="136">
        <v>1.5555269117726801E-2</v>
      </c>
      <c r="CA656" s="309">
        <v>2.4148350214027601E-5</v>
      </c>
      <c r="CB656" s="136">
        <v>1798.81494699936</v>
      </c>
      <c r="CC656" s="136">
        <v>45869.961740336199</v>
      </c>
      <c r="CD656" s="136">
        <v>33313.445143347402</v>
      </c>
      <c r="CE656" s="136">
        <v>0</v>
      </c>
      <c r="CF656" s="136">
        <v>41.638620000000003</v>
      </c>
      <c r="CG656" s="136">
        <v>71.459001999999998</v>
      </c>
      <c r="CH656" s="136">
        <v>25.6</v>
      </c>
      <c r="CI656" s="136">
        <v>26.945517241379299</v>
      </c>
      <c r="CJ656" s="136">
        <v>26.844598337950199</v>
      </c>
      <c r="CK656" s="136">
        <v>0.1188</v>
      </c>
      <c r="CL656" s="136">
        <v>16.081199999999999</v>
      </c>
      <c r="CM656" s="136">
        <v>41.425200000000103</v>
      </c>
      <c r="CN656" s="136">
        <v>0</v>
      </c>
      <c r="CO656" s="136">
        <v>26058.245833000001</v>
      </c>
      <c r="CP656" s="136">
        <v>67633.779953999998</v>
      </c>
      <c r="CQ656" s="136">
        <v>87</v>
      </c>
      <c r="CR656" s="136">
        <v>81.337931034482807</v>
      </c>
      <c r="CS656" s="136">
        <v>80.855955678670398</v>
      </c>
      <c r="CT656" s="136">
        <v>1004</v>
      </c>
      <c r="CU656" s="136">
        <v>1005.83655172414</v>
      </c>
      <c r="CV656" s="136">
        <v>1005.5722991689699</v>
      </c>
      <c r="CW656" s="136">
        <v>0.8</v>
      </c>
      <c r="CX656" s="136">
        <v>1.53862068965517</v>
      </c>
      <c r="CY656" s="136">
        <v>1.5700831024930799</v>
      </c>
      <c r="CZ656" s="136">
        <v>179</v>
      </c>
      <c r="DA656" s="136">
        <v>148.72413793103399</v>
      </c>
      <c r="DB656" s="136">
        <v>153.85318559556799</v>
      </c>
      <c r="DC656" s="136">
        <v>0</v>
      </c>
      <c r="DD656" s="136">
        <v>2826.25</v>
      </c>
      <c r="DE656" s="136">
        <v>6923.5</v>
      </c>
      <c r="DF656" s="136">
        <v>0</v>
      </c>
      <c r="DG656" s="136">
        <v>23742.775000000001</v>
      </c>
      <c r="DH656" s="136">
        <v>63274.025000000001</v>
      </c>
      <c r="DI656" s="136">
        <v>446.52499999999998</v>
      </c>
      <c r="DJ656" s="136">
        <v>65851.125</v>
      </c>
      <c r="DK656" s="136">
        <v>163065.02499999999</v>
      </c>
      <c r="DL656" s="136">
        <v>424.42500000000001</v>
      </c>
      <c r="DM656" s="136">
        <v>61072.175000000003</v>
      </c>
      <c r="DN656" s="136">
        <v>151198.27499999999</v>
      </c>
      <c r="DO656" s="136">
        <v>0</v>
      </c>
      <c r="DP656" s="136">
        <v>1557.6089999999999</v>
      </c>
      <c r="DQ656" s="136">
        <v>4063.66</v>
      </c>
      <c r="DR656" s="136">
        <v>0</v>
      </c>
      <c r="DS656" s="136">
        <v>48.762</v>
      </c>
      <c r="DT656" s="136">
        <v>126.19499999999999</v>
      </c>
      <c r="DU656" s="136">
        <v>0</v>
      </c>
      <c r="DV656" s="136">
        <v>250.625</v>
      </c>
      <c r="DW656" s="136">
        <v>655.5</v>
      </c>
      <c r="DX656" s="136">
        <v>0</v>
      </c>
      <c r="DY656" s="136">
        <v>1294.5</v>
      </c>
      <c r="DZ656" s="136">
        <v>7315.75</v>
      </c>
      <c r="EA656" s="136">
        <v>0</v>
      </c>
      <c r="EB656" s="136">
        <v>10151.375</v>
      </c>
      <c r="EC656" s="136">
        <v>23030.325000000001</v>
      </c>
    </row>
    <row r="657" spans="1:134" ht="20.25" customHeight="1">
      <c r="A657" s="25">
        <v>40673</v>
      </c>
      <c r="B657" s="26" t="s">
        <v>404</v>
      </c>
      <c r="C657" s="27">
        <v>4</v>
      </c>
      <c r="D657" s="14">
        <v>-3.3892099999999998</v>
      </c>
      <c r="E657" s="23">
        <v>-60.316479999999999</v>
      </c>
      <c r="F657" s="11" t="s">
        <v>16</v>
      </c>
      <c r="G657" s="13">
        <v>5</v>
      </c>
      <c r="H657" s="11" t="s">
        <v>43</v>
      </c>
      <c r="I657" s="12" t="s">
        <v>750</v>
      </c>
      <c r="J657" s="12" t="s">
        <v>1931</v>
      </c>
      <c r="K657" s="24" t="s">
        <v>697</v>
      </c>
      <c r="L657" s="136">
        <v>1</v>
      </c>
      <c r="M657" s="28">
        <v>8.6999999999999993</v>
      </c>
      <c r="N657" s="28">
        <v>1.34</v>
      </c>
      <c r="O657" s="28">
        <v>29.56</v>
      </c>
      <c r="P657" s="28">
        <v>69</v>
      </c>
      <c r="Q657" s="28">
        <v>1.97</v>
      </c>
      <c r="R657" s="205">
        <v>88.2</v>
      </c>
      <c r="S657" s="205">
        <v>6.72</v>
      </c>
      <c r="T657" s="205" t="s">
        <v>15</v>
      </c>
      <c r="U657" s="205" t="s">
        <v>15</v>
      </c>
      <c r="V657" s="28" t="s">
        <v>15</v>
      </c>
      <c r="W657" s="28">
        <v>7.23</v>
      </c>
      <c r="X657" s="205">
        <v>3.7333333299999998</v>
      </c>
      <c r="Y657" s="239">
        <v>6.71</v>
      </c>
      <c r="Z657" s="239">
        <v>7.5</v>
      </c>
      <c r="AA657" s="239">
        <v>3.73</v>
      </c>
      <c r="AB657" s="28">
        <v>7.57</v>
      </c>
      <c r="AC657" s="28">
        <v>45.18</v>
      </c>
      <c r="AD657" s="28">
        <v>0.05</v>
      </c>
      <c r="AE657" s="178" t="s">
        <v>1900</v>
      </c>
      <c r="AF657" s="28">
        <v>1.57</v>
      </c>
      <c r="AG657" s="260" t="s">
        <v>1900</v>
      </c>
      <c r="AH657" s="28">
        <v>2.77</v>
      </c>
      <c r="AI657" s="205">
        <v>9.2100000000000009</v>
      </c>
      <c r="AJ657" s="28">
        <v>1.32</v>
      </c>
      <c r="AK657" s="28">
        <v>2.4700000000000002</v>
      </c>
      <c r="AL657" s="28">
        <v>1.18</v>
      </c>
      <c r="AM657" s="29" t="s">
        <v>15</v>
      </c>
      <c r="AN657" s="29" t="s">
        <v>15</v>
      </c>
      <c r="AO657" s="205">
        <v>6.5318185440661809</v>
      </c>
      <c r="AP657" s="205" t="s">
        <v>1910</v>
      </c>
      <c r="AQ657" s="205">
        <f>AO657</f>
        <v>6.5318185440661809</v>
      </c>
      <c r="AR657" s="261">
        <f t="shared" si="185"/>
        <v>1</v>
      </c>
      <c r="AS657" s="205">
        <v>0.61458715744474035</v>
      </c>
      <c r="AT657" s="199" t="s">
        <v>15</v>
      </c>
      <c r="AU657" s="199" t="s">
        <v>15</v>
      </c>
      <c r="AV657" s="199" t="s">
        <v>15</v>
      </c>
      <c r="AW657" s="204" t="str">
        <f t="shared" si="186"/>
        <v>NaN</v>
      </c>
      <c r="AX657" s="28">
        <v>0.26</v>
      </c>
      <c r="AY657" s="28">
        <v>0.02</v>
      </c>
      <c r="AZ657" s="246">
        <f t="shared" si="196"/>
        <v>3.0220023844948719E-3</v>
      </c>
      <c r="BA657" s="28">
        <v>0.24</v>
      </c>
      <c r="BB657" s="248">
        <f t="shared" si="195"/>
        <v>6.5874103585657373E-2</v>
      </c>
      <c r="BC657" s="28">
        <v>0.27</v>
      </c>
      <c r="BD657" s="206">
        <f t="shared" si="188"/>
        <v>7.8631849126034978E-2</v>
      </c>
      <c r="BE657" s="28">
        <v>34.15</v>
      </c>
      <c r="BF657" s="206">
        <f t="shared" si="190"/>
        <v>10.309770909150519</v>
      </c>
      <c r="BG657" s="217" t="s">
        <v>15</v>
      </c>
      <c r="BH657" s="29" t="s">
        <v>15</v>
      </c>
      <c r="BI657" s="29" t="s">
        <v>15</v>
      </c>
      <c r="BJ657" s="309">
        <v>20.894010000000002</v>
      </c>
      <c r="BK657" s="309">
        <v>1433246000</v>
      </c>
      <c r="BL657" s="309">
        <v>260505500</v>
      </c>
      <c r="BM657" s="309">
        <v>0.4347181</v>
      </c>
      <c r="BN657" s="309">
        <v>0.215113</v>
      </c>
      <c r="BO657" s="309">
        <v>0.18951519999999999</v>
      </c>
      <c r="BP657" s="309">
        <v>0.15760450000000001</v>
      </c>
      <c r="BQ657" s="309">
        <v>4.6228299999999996E-6</v>
      </c>
      <c r="BR657" s="309">
        <v>3.0445619999999998E-3</v>
      </c>
      <c r="BS657" s="136">
        <v>12.6159088611603</v>
      </c>
      <c r="BT657" s="136">
        <v>8.2776978015899694</v>
      </c>
      <c r="BU657" s="136">
        <v>-1.4977026876294999E-4</v>
      </c>
      <c r="BV657" s="136">
        <v>-4.1019286436494402E-4</v>
      </c>
      <c r="BW657" s="136">
        <v>5.9074378077639299E-4</v>
      </c>
      <c r="BX657" s="136">
        <v>69.941770768915802</v>
      </c>
      <c r="BY657" s="136">
        <v>5981.5092899241399</v>
      </c>
      <c r="BZ657" s="136">
        <v>2.3106579911858299E-2</v>
      </c>
      <c r="CA657" s="309">
        <v>2.4148350214027601E-5</v>
      </c>
      <c r="CB657" s="136">
        <v>1798.81494699936</v>
      </c>
      <c r="CC657" s="136">
        <v>45869.961740336199</v>
      </c>
      <c r="CD657" s="136">
        <v>33313.445143347402</v>
      </c>
      <c r="CE657" s="136">
        <v>0</v>
      </c>
      <c r="CF657" s="136">
        <v>41.638620000000003</v>
      </c>
      <c r="CG657" s="136">
        <v>71.459001999999998</v>
      </c>
      <c r="CH657" s="136">
        <v>26</v>
      </c>
      <c r="CI657" s="136">
        <v>26.9682758620689</v>
      </c>
      <c r="CJ657" s="136">
        <v>26.854016620498601</v>
      </c>
      <c r="CK657" s="136">
        <v>0.1008</v>
      </c>
      <c r="CL657" s="136">
        <v>15.912000000000001</v>
      </c>
      <c r="CM657" s="136">
        <v>41.338800000000099</v>
      </c>
      <c r="CN657" s="136">
        <v>0</v>
      </c>
      <c r="CO657" s="136">
        <v>26058.245833000001</v>
      </c>
      <c r="CP657" s="136">
        <v>67633.779953999998</v>
      </c>
      <c r="CQ657" s="136">
        <v>89</v>
      </c>
      <c r="CR657" s="136">
        <v>81.3241379310345</v>
      </c>
      <c r="CS657" s="136">
        <v>80.858725761772902</v>
      </c>
      <c r="CT657" s="136">
        <v>1003.4</v>
      </c>
      <c r="CU657" s="136">
        <v>1005.7724137931</v>
      </c>
      <c r="CV657" s="136">
        <v>1005.54626038781</v>
      </c>
      <c r="CW657" s="136">
        <v>1.1000000000000001</v>
      </c>
      <c r="CX657" s="136">
        <v>1.5303448275862099</v>
      </c>
      <c r="CY657" s="136">
        <v>1.57257617728532</v>
      </c>
      <c r="CZ657" s="136">
        <v>239</v>
      </c>
      <c r="DA657" s="136">
        <v>150.08275862068999</v>
      </c>
      <c r="DB657" s="136">
        <v>153.817174515235</v>
      </c>
      <c r="DC657" s="136">
        <v>0</v>
      </c>
      <c r="DD657" s="136">
        <v>2826.25</v>
      </c>
      <c r="DE657" s="136">
        <v>6923.5</v>
      </c>
      <c r="DF657" s="136">
        <v>0</v>
      </c>
      <c r="DG657" s="136">
        <v>23742.775000000001</v>
      </c>
      <c r="DH657" s="136">
        <v>63274.025000000001</v>
      </c>
      <c r="DI657" s="136">
        <v>448.02499999999998</v>
      </c>
      <c r="DJ657" s="136">
        <v>65842.2</v>
      </c>
      <c r="DK657" s="136">
        <v>163098.92499999999</v>
      </c>
      <c r="DL657" s="136">
        <v>418.45</v>
      </c>
      <c r="DM657" s="136">
        <v>61072.3</v>
      </c>
      <c r="DN657" s="136">
        <v>151218.35</v>
      </c>
      <c r="DO657" s="136">
        <v>0</v>
      </c>
      <c r="DP657" s="136">
        <v>1557.6089999999999</v>
      </c>
      <c r="DQ657" s="136">
        <v>4063.66</v>
      </c>
      <c r="DR657" s="136">
        <v>0</v>
      </c>
      <c r="DS657" s="136">
        <v>48.762</v>
      </c>
      <c r="DT657" s="136">
        <v>126.19499999999999</v>
      </c>
      <c r="DU657" s="136">
        <v>0</v>
      </c>
      <c r="DV657" s="136">
        <v>250.625</v>
      </c>
      <c r="DW657" s="136">
        <v>655.5</v>
      </c>
      <c r="DX657" s="136">
        <v>0</v>
      </c>
      <c r="DY657" s="136">
        <v>1294.5</v>
      </c>
      <c r="DZ657" s="136">
        <v>7315.75</v>
      </c>
      <c r="EA657" s="136">
        <v>0</v>
      </c>
      <c r="EB657" s="136">
        <v>10151.375</v>
      </c>
      <c r="EC657" s="136">
        <v>23030.325000000001</v>
      </c>
    </row>
    <row r="658" spans="1:134" ht="24.6" customHeight="1">
      <c r="A658" s="17">
        <v>40673</v>
      </c>
      <c r="B658" s="18" t="s">
        <v>404</v>
      </c>
      <c r="C658" s="19">
        <v>4</v>
      </c>
      <c r="D658" s="14">
        <v>-3.3892099999999998</v>
      </c>
      <c r="E658" s="15">
        <v>-60.316479999999999</v>
      </c>
      <c r="F658" s="11" t="s">
        <v>16</v>
      </c>
      <c r="G658" s="13">
        <v>5</v>
      </c>
      <c r="H658" s="11" t="s">
        <v>43</v>
      </c>
      <c r="I658" s="12" t="s">
        <v>749</v>
      </c>
      <c r="J658" s="12" t="s">
        <v>1931</v>
      </c>
      <c r="K658" s="16" t="s">
        <v>697</v>
      </c>
      <c r="L658" s="136">
        <v>0</v>
      </c>
      <c r="M658" s="20">
        <v>8.6999999999999993</v>
      </c>
      <c r="N658" s="20">
        <v>1.34</v>
      </c>
      <c r="O658" s="20">
        <v>29.56</v>
      </c>
      <c r="P658" s="20">
        <v>69</v>
      </c>
      <c r="Q658" s="20">
        <v>0.51</v>
      </c>
      <c r="R658" s="204">
        <v>88.2</v>
      </c>
      <c r="S658" s="204">
        <v>6.7149999999999999</v>
      </c>
      <c r="T658" s="205" t="s">
        <v>15</v>
      </c>
      <c r="U658" s="205" t="s">
        <v>15</v>
      </c>
      <c r="V658" s="28" t="s">
        <v>15</v>
      </c>
      <c r="W658" s="20">
        <v>6.99</v>
      </c>
      <c r="X658" s="204">
        <v>3.8666666699999999</v>
      </c>
      <c r="Y658" s="228">
        <v>5.57</v>
      </c>
      <c r="Z658" s="228">
        <v>8</v>
      </c>
      <c r="AA658" s="228">
        <v>3.87</v>
      </c>
      <c r="AB658" s="20">
        <v>7.76</v>
      </c>
      <c r="AC658" s="20">
        <v>45.04</v>
      </c>
      <c r="AD658" s="20">
        <v>0.02</v>
      </c>
      <c r="AE658" s="178" t="s">
        <v>1900</v>
      </c>
      <c r="AF658" s="20">
        <v>2.65</v>
      </c>
      <c r="AG658" s="260" t="s">
        <v>1900</v>
      </c>
      <c r="AH658" s="20">
        <v>2.88</v>
      </c>
      <c r="AI658" s="204">
        <v>9.14</v>
      </c>
      <c r="AJ658" s="20">
        <v>1.4</v>
      </c>
      <c r="AK658" s="20">
        <v>4.55</v>
      </c>
      <c r="AL658" s="20">
        <v>1.68</v>
      </c>
      <c r="AM658" s="21" t="s">
        <v>15</v>
      </c>
      <c r="AN658" s="21" t="s">
        <v>15</v>
      </c>
      <c r="AO658" s="204">
        <v>8.7724014612719827</v>
      </c>
      <c r="AP658" s="204" t="s">
        <v>1910</v>
      </c>
      <c r="AQ658" s="205">
        <f>AO658</f>
        <v>8.7724014612719827</v>
      </c>
      <c r="AR658" s="261">
        <f t="shared" si="185"/>
        <v>1</v>
      </c>
      <c r="AS658" s="204">
        <v>0.67959252656628544</v>
      </c>
      <c r="AT658" s="199" t="s">
        <v>15</v>
      </c>
      <c r="AU658" s="199" t="s">
        <v>15</v>
      </c>
      <c r="AV658" s="199" t="s">
        <v>15</v>
      </c>
      <c r="AW658" s="204" t="str">
        <f t="shared" si="186"/>
        <v>NaN</v>
      </c>
      <c r="AX658" s="20">
        <v>0.35</v>
      </c>
      <c r="AY658" s="20">
        <v>0.13</v>
      </c>
      <c r="AZ658" s="246">
        <f t="shared" si="196"/>
        <v>1.9643015499216668E-2</v>
      </c>
      <c r="BA658" s="20">
        <v>0.22</v>
      </c>
      <c r="BB658" s="248">
        <f t="shared" si="195"/>
        <v>6.0384594953519256E-2</v>
      </c>
      <c r="BC658" s="20">
        <v>0.19</v>
      </c>
      <c r="BD658" s="206">
        <f t="shared" si="188"/>
        <v>5.5333523459061645E-2</v>
      </c>
      <c r="BE658" s="20">
        <v>38.6</v>
      </c>
      <c r="BF658" s="206">
        <f t="shared" si="190"/>
        <v>11.65321104226091</v>
      </c>
      <c r="BG658" s="217" t="s">
        <v>15</v>
      </c>
      <c r="BH658" s="29" t="s">
        <v>15</v>
      </c>
      <c r="BI658" s="29" t="s">
        <v>15</v>
      </c>
      <c r="BJ658" s="309">
        <v>20.894010000000002</v>
      </c>
      <c r="BK658" s="309">
        <v>1433246000</v>
      </c>
      <c r="BL658" s="309">
        <v>260505500</v>
      </c>
      <c r="BM658" s="309">
        <v>0.4347181</v>
      </c>
      <c r="BN658" s="309">
        <v>0.215113</v>
      </c>
      <c r="BO658" s="309">
        <v>0.18951519999999999</v>
      </c>
      <c r="BP658" s="309">
        <v>0.15760450000000001</v>
      </c>
      <c r="BQ658" s="309">
        <v>4.6228299999999996E-6</v>
      </c>
      <c r="BR658" s="309">
        <v>3.0445619999999998E-3</v>
      </c>
      <c r="BS658" s="136">
        <v>12.6159088611603</v>
      </c>
      <c r="BT658" s="136">
        <v>8.2776978015899694</v>
      </c>
      <c r="BU658" s="136">
        <v>-1.4977026876294999E-4</v>
      </c>
      <c r="BV658" s="136">
        <v>-4.1019286436494402E-4</v>
      </c>
      <c r="BW658" s="136">
        <v>5.9074378077639299E-4</v>
      </c>
      <c r="BX658" s="136">
        <v>69.941770768915802</v>
      </c>
      <c r="BY658" s="136">
        <v>5981.5092899241399</v>
      </c>
      <c r="BZ658" s="136">
        <v>2.3106579911858299E-2</v>
      </c>
      <c r="CA658" s="309">
        <v>2.4148350214027601E-5</v>
      </c>
      <c r="CB658" s="136">
        <v>1798.81494699936</v>
      </c>
      <c r="CC658" s="136">
        <v>45869.961740336199</v>
      </c>
      <c r="CD658" s="136">
        <v>33313.445143347402</v>
      </c>
      <c r="CE658" s="136">
        <v>0</v>
      </c>
      <c r="CF658" s="136">
        <v>41.638620000000003</v>
      </c>
      <c r="CG658" s="136">
        <v>71.459001999999998</v>
      </c>
      <c r="CH658" s="136">
        <v>26</v>
      </c>
      <c r="CI658" s="136">
        <v>26.9682758620689</v>
      </c>
      <c r="CJ658" s="136">
        <v>26.854016620498601</v>
      </c>
      <c r="CK658" s="136">
        <v>0.1008</v>
      </c>
      <c r="CL658" s="136">
        <v>15.912000000000001</v>
      </c>
      <c r="CM658" s="136">
        <v>41.338800000000099</v>
      </c>
      <c r="CN658" s="136">
        <v>0</v>
      </c>
      <c r="CO658" s="136">
        <v>26058.245833000001</v>
      </c>
      <c r="CP658" s="136">
        <v>67633.779953999998</v>
      </c>
      <c r="CQ658" s="136">
        <v>89</v>
      </c>
      <c r="CR658" s="136">
        <v>81.3241379310345</v>
      </c>
      <c r="CS658" s="136">
        <v>80.858725761772902</v>
      </c>
      <c r="CT658" s="136">
        <v>1003.4</v>
      </c>
      <c r="CU658" s="136">
        <v>1005.7724137931</v>
      </c>
      <c r="CV658" s="136">
        <v>1005.54626038781</v>
      </c>
      <c r="CW658" s="136">
        <v>1.1000000000000001</v>
      </c>
      <c r="CX658" s="136">
        <v>1.5303448275862099</v>
      </c>
      <c r="CY658" s="136">
        <v>1.57257617728532</v>
      </c>
      <c r="CZ658" s="136">
        <v>239</v>
      </c>
      <c r="DA658" s="136">
        <v>150.08275862068999</v>
      </c>
      <c r="DB658" s="136">
        <v>153.817174515235</v>
      </c>
      <c r="DC658" s="136">
        <v>0</v>
      </c>
      <c r="DD658" s="136">
        <v>2826.25</v>
      </c>
      <c r="DE658" s="136">
        <v>6923.5</v>
      </c>
      <c r="DF658" s="136">
        <v>0</v>
      </c>
      <c r="DG658" s="136">
        <v>23742.775000000001</v>
      </c>
      <c r="DH658" s="136">
        <v>63274.025000000001</v>
      </c>
      <c r="DI658" s="136">
        <v>448.02499999999998</v>
      </c>
      <c r="DJ658" s="136">
        <v>65842.2</v>
      </c>
      <c r="DK658" s="136">
        <v>163098.92499999999</v>
      </c>
      <c r="DL658" s="136">
        <v>418.45</v>
      </c>
      <c r="DM658" s="136">
        <v>61072.3</v>
      </c>
      <c r="DN658" s="136">
        <v>151218.35</v>
      </c>
      <c r="DO658" s="136">
        <v>0</v>
      </c>
      <c r="DP658" s="136">
        <v>1557.6089999999999</v>
      </c>
      <c r="DQ658" s="136">
        <v>4063.66</v>
      </c>
      <c r="DR658" s="136">
        <v>0</v>
      </c>
      <c r="DS658" s="136">
        <v>48.762</v>
      </c>
      <c r="DT658" s="136">
        <v>126.19499999999999</v>
      </c>
      <c r="DU658" s="136">
        <v>0</v>
      </c>
      <c r="DV658" s="136">
        <v>250.625</v>
      </c>
      <c r="DW658" s="136">
        <v>655.5</v>
      </c>
      <c r="DX658" s="136">
        <v>0</v>
      </c>
      <c r="DY658" s="136">
        <v>1294.5</v>
      </c>
      <c r="DZ658" s="136">
        <v>7315.75</v>
      </c>
      <c r="EA658" s="136">
        <v>0</v>
      </c>
      <c r="EB658" s="136">
        <v>10151.375</v>
      </c>
      <c r="EC658" s="136">
        <v>23030.325000000001</v>
      </c>
    </row>
    <row r="659" spans="1:134" ht="20.25" customHeight="1">
      <c r="A659" s="17">
        <v>40673</v>
      </c>
      <c r="B659" s="18" t="s">
        <v>404</v>
      </c>
      <c r="C659" s="19">
        <v>4</v>
      </c>
      <c r="D659" s="14">
        <v>-3.3892099999999998</v>
      </c>
      <c r="E659" s="15">
        <v>-60.316479999999999</v>
      </c>
      <c r="F659" s="11" t="s">
        <v>16</v>
      </c>
      <c r="G659" s="13">
        <v>5</v>
      </c>
      <c r="H659" s="11" t="s">
        <v>43</v>
      </c>
      <c r="I659" s="12" t="s">
        <v>751</v>
      </c>
      <c r="J659" s="12" t="s">
        <v>1931</v>
      </c>
      <c r="K659" s="16" t="s">
        <v>697</v>
      </c>
      <c r="L659" s="136">
        <v>0</v>
      </c>
      <c r="M659" s="20">
        <v>8.6999999999999993</v>
      </c>
      <c r="N659" s="20">
        <v>1.34</v>
      </c>
      <c r="O659" s="20">
        <v>27.92</v>
      </c>
      <c r="P659" s="20">
        <v>69</v>
      </c>
      <c r="Q659" s="20">
        <v>8.02</v>
      </c>
      <c r="R659" s="204">
        <v>12.133333333333333</v>
      </c>
      <c r="S659" s="204">
        <v>0.94999999999999984</v>
      </c>
      <c r="T659" s="205" t="s">
        <v>15</v>
      </c>
      <c r="U659" s="205" t="s">
        <v>15</v>
      </c>
      <c r="V659" s="28" t="s">
        <v>15</v>
      </c>
      <c r="W659" s="20">
        <v>6.6</v>
      </c>
      <c r="X659" s="204">
        <v>7.4</v>
      </c>
      <c r="Y659" s="228">
        <v>5.4</v>
      </c>
      <c r="Z659" s="228">
        <v>17</v>
      </c>
      <c r="AA659" s="228">
        <v>7.4</v>
      </c>
      <c r="AB659" s="20">
        <v>7.43</v>
      </c>
      <c r="AC659" s="20">
        <v>44.22</v>
      </c>
      <c r="AD659" s="20">
        <v>0.02</v>
      </c>
      <c r="AE659" s="20">
        <v>0.19</v>
      </c>
      <c r="AF659" s="20">
        <v>1.07</v>
      </c>
      <c r="AG659" s="260" t="s">
        <v>1900</v>
      </c>
      <c r="AH659" s="20">
        <v>1.37</v>
      </c>
      <c r="AI659" s="204">
        <v>5.09</v>
      </c>
      <c r="AJ659" s="20">
        <v>0.6</v>
      </c>
      <c r="AK659" s="20">
        <v>0.93</v>
      </c>
      <c r="AL659" s="20">
        <v>0.48</v>
      </c>
      <c r="AM659" s="21" t="s">
        <v>15</v>
      </c>
      <c r="AN659" s="21" t="s">
        <v>15</v>
      </c>
      <c r="AO659" s="204" t="s">
        <v>15</v>
      </c>
      <c r="AP659" s="204" t="s">
        <v>15</v>
      </c>
      <c r="AQ659" s="204" t="s">
        <v>15</v>
      </c>
      <c r="AR659" s="261" t="str">
        <f t="shared" si="185"/>
        <v>NaN</v>
      </c>
      <c r="AS659" s="204" t="s">
        <v>15</v>
      </c>
      <c r="AT659" s="199" t="s">
        <v>15</v>
      </c>
      <c r="AU659" s="199" t="s">
        <v>15</v>
      </c>
      <c r="AV659" s="199" t="s">
        <v>15</v>
      </c>
      <c r="AW659" s="204" t="str">
        <f t="shared" si="186"/>
        <v>NaN</v>
      </c>
      <c r="AX659" s="20">
        <v>5.7</v>
      </c>
      <c r="AY659" s="20">
        <v>0.72</v>
      </c>
      <c r="AZ659" s="246">
        <f t="shared" si="196"/>
        <v>0.10879208584181538</v>
      </c>
      <c r="BA659" s="20">
        <v>4.9800000000000004</v>
      </c>
      <c r="BB659" s="248">
        <f t="shared" si="195"/>
        <v>1.3668876494023905</v>
      </c>
      <c r="BC659" s="20">
        <v>0.41</v>
      </c>
      <c r="BD659" s="206">
        <f t="shared" si="188"/>
        <v>0.11940391904323827</v>
      </c>
      <c r="BE659" s="20">
        <v>48.9</v>
      </c>
      <c r="BF659" s="206">
        <f t="shared" si="190"/>
        <v>14.762746631257992</v>
      </c>
      <c r="BG659" s="217" t="s">
        <v>15</v>
      </c>
      <c r="BH659" s="29" t="s">
        <v>15</v>
      </c>
      <c r="BI659" s="29" t="s">
        <v>15</v>
      </c>
      <c r="BJ659" s="309">
        <v>20.894010000000002</v>
      </c>
      <c r="BK659" s="309">
        <v>1433246000</v>
      </c>
      <c r="BL659" s="309">
        <v>260505500</v>
      </c>
      <c r="BM659" s="309">
        <v>0.4347181</v>
      </c>
      <c r="BN659" s="309">
        <v>0.215113</v>
      </c>
      <c r="BO659" s="309">
        <v>0.18951519999999999</v>
      </c>
      <c r="BP659" s="309">
        <v>0.15760450000000001</v>
      </c>
      <c r="BQ659" s="309">
        <v>4.6228299999999996E-6</v>
      </c>
      <c r="BR659" s="309">
        <v>3.0445619999999998E-3</v>
      </c>
      <c r="BS659" s="136">
        <v>12.6159088611603</v>
      </c>
      <c r="BT659" s="136">
        <v>8.2776978015899694</v>
      </c>
      <c r="BU659" s="136">
        <v>-1.4977026876294999E-4</v>
      </c>
      <c r="BV659" s="136">
        <v>-4.1019286436494402E-4</v>
      </c>
      <c r="BW659" s="136">
        <v>5.9074378077639299E-4</v>
      </c>
      <c r="BX659" s="136">
        <v>69.941770768915802</v>
      </c>
      <c r="BY659" s="136">
        <v>5981.5092899241399</v>
      </c>
      <c r="BZ659" s="136">
        <v>2.3106579911858299E-2</v>
      </c>
      <c r="CA659" s="309">
        <v>2.4148350214027601E-5</v>
      </c>
      <c r="CB659" s="136">
        <v>1798.81494699936</v>
      </c>
      <c r="CC659" s="136">
        <v>45869.961740336199</v>
      </c>
      <c r="CD659" s="136">
        <v>33313.445143347402</v>
      </c>
      <c r="CE659" s="136">
        <v>0</v>
      </c>
      <c r="CF659" s="136">
        <v>41.638620000000003</v>
      </c>
      <c r="CG659" s="136">
        <v>71.459001999999998</v>
      </c>
      <c r="CH659" s="136">
        <v>26</v>
      </c>
      <c r="CI659" s="136">
        <v>26.9682758620689</v>
      </c>
      <c r="CJ659" s="136">
        <v>26.854016620498601</v>
      </c>
      <c r="CK659" s="136">
        <v>0.1008</v>
      </c>
      <c r="CL659" s="136">
        <v>15.912000000000001</v>
      </c>
      <c r="CM659" s="136">
        <v>41.338800000000099</v>
      </c>
      <c r="CN659" s="136">
        <v>0</v>
      </c>
      <c r="CO659" s="136">
        <v>26058.245833000001</v>
      </c>
      <c r="CP659" s="136">
        <v>67633.779953999998</v>
      </c>
      <c r="CQ659" s="136">
        <v>89</v>
      </c>
      <c r="CR659" s="136">
        <v>81.3241379310345</v>
      </c>
      <c r="CS659" s="136">
        <v>80.858725761772902</v>
      </c>
      <c r="CT659" s="136">
        <v>1003.4</v>
      </c>
      <c r="CU659" s="136">
        <v>1005.7724137931</v>
      </c>
      <c r="CV659" s="136">
        <v>1005.54626038781</v>
      </c>
      <c r="CW659" s="136">
        <v>1.1000000000000001</v>
      </c>
      <c r="CX659" s="136">
        <v>1.5303448275862099</v>
      </c>
      <c r="CY659" s="136">
        <v>1.57257617728532</v>
      </c>
      <c r="CZ659" s="136">
        <v>239</v>
      </c>
      <c r="DA659" s="136">
        <v>150.08275862068999</v>
      </c>
      <c r="DB659" s="136">
        <v>153.817174515235</v>
      </c>
      <c r="DC659" s="136">
        <v>0</v>
      </c>
      <c r="DD659" s="136">
        <v>2826.25</v>
      </c>
      <c r="DE659" s="136">
        <v>6923.5</v>
      </c>
      <c r="DF659" s="136">
        <v>0</v>
      </c>
      <c r="DG659" s="136">
        <v>23742.775000000001</v>
      </c>
      <c r="DH659" s="136">
        <v>63274.025000000001</v>
      </c>
      <c r="DI659" s="136">
        <v>448.02499999999998</v>
      </c>
      <c r="DJ659" s="136">
        <v>65842.2</v>
      </c>
      <c r="DK659" s="136">
        <v>163098.92499999999</v>
      </c>
      <c r="DL659" s="136">
        <v>418.45</v>
      </c>
      <c r="DM659" s="136">
        <v>61072.3</v>
      </c>
      <c r="DN659" s="136">
        <v>151218.35</v>
      </c>
      <c r="DO659" s="136">
        <v>0</v>
      </c>
      <c r="DP659" s="136">
        <v>1557.6089999999999</v>
      </c>
      <c r="DQ659" s="136">
        <v>4063.66</v>
      </c>
      <c r="DR659" s="136">
        <v>0</v>
      </c>
      <c r="DS659" s="136">
        <v>48.762</v>
      </c>
      <c r="DT659" s="136">
        <v>126.19499999999999</v>
      </c>
      <c r="DU659" s="136">
        <v>0</v>
      </c>
      <c r="DV659" s="136">
        <v>250.625</v>
      </c>
      <c r="DW659" s="136">
        <v>655.5</v>
      </c>
      <c r="DX659" s="136">
        <v>0</v>
      </c>
      <c r="DY659" s="136">
        <v>1294.5</v>
      </c>
      <c r="DZ659" s="136">
        <v>7315.75</v>
      </c>
      <c r="EA659" s="136">
        <v>0</v>
      </c>
      <c r="EB659" s="136">
        <v>10151.375</v>
      </c>
      <c r="EC659" s="136">
        <v>23030.325000000001</v>
      </c>
    </row>
    <row r="660" spans="1:134" ht="20.25" customHeight="1">
      <c r="A660" s="25">
        <v>40674</v>
      </c>
      <c r="B660" s="26" t="s">
        <v>286</v>
      </c>
      <c r="C660" s="27">
        <v>1</v>
      </c>
      <c r="D660" s="14">
        <v>-3.3774500000000001</v>
      </c>
      <c r="E660" s="23">
        <v>-60.373220000000003</v>
      </c>
      <c r="F660" s="11" t="s">
        <v>752</v>
      </c>
      <c r="G660" s="13">
        <v>49</v>
      </c>
      <c r="H660" s="11" t="s">
        <v>756</v>
      </c>
      <c r="I660" s="12" t="s">
        <v>756</v>
      </c>
      <c r="J660" s="12" t="s">
        <v>1931</v>
      </c>
      <c r="K660" s="24" t="s">
        <v>697</v>
      </c>
      <c r="L660" s="136">
        <v>1</v>
      </c>
      <c r="M660" s="28">
        <v>8</v>
      </c>
      <c r="N660" s="29" t="s">
        <v>15</v>
      </c>
      <c r="O660" s="28">
        <v>30.77</v>
      </c>
      <c r="P660" s="28">
        <v>58</v>
      </c>
      <c r="Q660" s="28">
        <v>0.31</v>
      </c>
      <c r="R660" s="205">
        <v>43.935294117647061</v>
      </c>
      <c r="S660" s="205">
        <v>3.2776470588235291</v>
      </c>
      <c r="T660" s="205" t="s">
        <v>15</v>
      </c>
      <c r="U660" s="205" t="s">
        <v>15</v>
      </c>
      <c r="V660" s="28" t="s">
        <v>15</v>
      </c>
      <c r="W660" s="28">
        <v>6.6</v>
      </c>
      <c r="X660" s="205" t="s">
        <v>15</v>
      </c>
      <c r="Y660" s="239" t="s">
        <v>15</v>
      </c>
      <c r="Z660" s="239">
        <v>7.75</v>
      </c>
      <c r="AA660" s="239">
        <v>7.75</v>
      </c>
      <c r="AB660" s="28">
        <v>7.3</v>
      </c>
      <c r="AC660" s="28">
        <v>38.35</v>
      </c>
      <c r="AD660" s="28">
        <v>0.04</v>
      </c>
      <c r="AE660" s="178" t="s">
        <v>1900</v>
      </c>
      <c r="AF660" s="28">
        <v>1.17</v>
      </c>
      <c r="AG660" s="260" t="s">
        <v>1900</v>
      </c>
      <c r="AH660" s="28">
        <v>1.73</v>
      </c>
      <c r="AI660" s="205">
        <v>7.32</v>
      </c>
      <c r="AJ660" s="28">
        <v>1.23</v>
      </c>
      <c r="AK660" s="28">
        <v>1.75</v>
      </c>
      <c r="AL660" s="28">
        <v>1.3</v>
      </c>
      <c r="AM660" s="29" t="s">
        <v>15</v>
      </c>
      <c r="AN660" s="29" t="s">
        <v>15</v>
      </c>
      <c r="AO660" s="29" t="s">
        <v>15</v>
      </c>
      <c r="AP660" s="29" t="s">
        <v>15</v>
      </c>
      <c r="AQ660" s="205" t="s">
        <v>15</v>
      </c>
      <c r="AR660" s="261" t="str">
        <f t="shared" si="185"/>
        <v>NaN</v>
      </c>
      <c r="AS660" s="205" t="s">
        <v>15</v>
      </c>
      <c r="AT660" s="199" t="s">
        <v>15</v>
      </c>
      <c r="AU660" s="199" t="s">
        <v>15</v>
      </c>
      <c r="AV660" s="199" t="s">
        <v>15</v>
      </c>
      <c r="AW660" s="204" t="str">
        <f t="shared" si="186"/>
        <v>NaN</v>
      </c>
      <c r="AX660" s="29" t="s">
        <v>15</v>
      </c>
      <c r="AY660" s="29" t="s">
        <v>15</v>
      </c>
      <c r="AZ660" s="29" t="s">
        <v>15</v>
      </c>
      <c r="BA660" s="29" t="s">
        <v>15</v>
      </c>
      <c r="BB660" s="238" t="s">
        <v>1900</v>
      </c>
      <c r="BC660" s="29" t="s">
        <v>15</v>
      </c>
      <c r="BD660" s="260" t="s">
        <v>1900</v>
      </c>
      <c r="BE660" s="29" t="s">
        <v>15</v>
      </c>
      <c r="BF660" s="29" t="s">
        <v>15</v>
      </c>
      <c r="BG660" s="29" t="s">
        <v>15</v>
      </c>
      <c r="BH660" s="29" t="s">
        <v>15</v>
      </c>
      <c r="BI660" s="29" t="s">
        <v>15</v>
      </c>
      <c r="BJ660" s="309">
        <v>20.92689</v>
      </c>
      <c r="BK660" s="309">
        <v>1441825000</v>
      </c>
      <c r="BL660" s="309">
        <v>261233000</v>
      </c>
      <c r="BM660" s="309">
        <v>0.43876379999999998</v>
      </c>
      <c r="BN660" s="309">
        <v>0.2140203</v>
      </c>
      <c r="BO660" s="309">
        <v>0.187865</v>
      </c>
      <c r="BP660" s="309">
        <v>0.15634899999999999</v>
      </c>
      <c r="BQ660" s="309">
        <v>4.5510049999999996E-6</v>
      </c>
      <c r="BR660" s="309">
        <v>2.9972589999999999E-3</v>
      </c>
      <c r="BS660" s="136">
        <v>13.8787624835968</v>
      </c>
      <c r="BT660" s="136">
        <v>7.0543024539947501</v>
      </c>
      <c r="BU660" s="136">
        <v>2.43364830384962E-3</v>
      </c>
      <c r="BV660" s="136">
        <v>7.7626077836612196E-4</v>
      </c>
      <c r="BW660" s="136">
        <v>1.33683709427714E-2</v>
      </c>
      <c r="BX660" s="136">
        <v>17.691122293793001</v>
      </c>
      <c r="BY660" s="136">
        <v>804.35218367799905</v>
      </c>
      <c r="BZ660" s="136">
        <v>1.1833089489104501E-3</v>
      </c>
      <c r="CA660" s="136">
        <v>2.3719734937340102E-3</v>
      </c>
      <c r="CB660" s="136">
        <v>122923.497602316</v>
      </c>
      <c r="CC660" s="136">
        <v>6779.52286537902</v>
      </c>
      <c r="CD660" s="136">
        <v>353.31141710839199</v>
      </c>
      <c r="CE660" s="136">
        <v>0</v>
      </c>
      <c r="CF660" s="136">
        <v>37.256127999999997</v>
      </c>
      <c r="CG660" s="136">
        <v>71.459001999999998</v>
      </c>
      <c r="CH660" s="136">
        <v>23.8</v>
      </c>
      <c r="CI660" s="136">
        <v>27.166896551724101</v>
      </c>
      <c r="CJ660" s="136">
        <v>26.762880886426601</v>
      </c>
      <c r="CK660" s="136">
        <v>9.3600000000000003E-2</v>
      </c>
      <c r="CL660" s="136">
        <v>13.492800000000001</v>
      </c>
      <c r="CM660" s="136">
        <v>41.727600000000102</v>
      </c>
      <c r="CN660" s="136">
        <v>31.204167000000002</v>
      </c>
      <c r="CO660" s="136">
        <v>26617.886082000001</v>
      </c>
      <c r="CP660" s="136">
        <v>64936.186477000003</v>
      </c>
      <c r="CQ660" s="136">
        <v>94</v>
      </c>
      <c r="CR660" s="136">
        <v>81.551724137931004</v>
      </c>
      <c r="CS660" s="136">
        <v>81.559556786703595</v>
      </c>
      <c r="CT660" s="136">
        <v>1005.7</v>
      </c>
      <c r="CU660" s="136">
        <v>1005.28482758621</v>
      </c>
      <c r="CV660" s="136">
        <v>1005.46675900277</v>
      </c>
      <c r="CW660" s="136">
        <v>0.2</v>
      </c>
      <c r="CX660" s="136">
        <v>1.34620689655172</v>
      </c>
      <c r="CY660" s="136">
        <v>1.5966759002770099</v>
      </c>
      <c r="CZ660" s="136">
        <v>3</v>
      </c>
      <c r="DA660" s="136">
        <v>156.80000000000001</v>
      </c>
      <c r="DB660" s="136">
        <v>156.86703601107999</v>
      </c>
      <c r="DC660" s="136">
        <v>14.45</v>
      </c>
      <c r="DD660" s="136">
        <v>3032.3249999999998</v>
      </c>
      <c r="DE660" s="136">
        <v>6846.125</v>
      </c>
      <c r="DF660" s="136">
        <v>119.425</v>
      </c>
      <c r="DG660" s="136">
        <v>25351.85</v>
      </c>
      <c r="DH660" s="136">
        <v>61622.400000000001</v>
      </c>
      <c r="DI660" s="136">
        <v>463.22500000000002</v>
      </c>
      <c r="DJ660" s="136">
        <v>66096.149999999994</v>
      </c>
      <c r="DK660" s="136">
        <v>163527.27499999999</v>
      </c>
      <c r="DL660" s="136">
        <v>418.45</v>
      </c>
      <c r="DM660" s="136">
        <v>60944.125</v>
      </c>
      <c r="DN660" s="136">
        <v>151534.57500000001</v>
      </c>
      <c r="DO660" s="136">
        <v>7.7869999999999999</v>
      </c>
      <c r="DP660" s="136">
        <v>1637.173</v>
      </c>
      <c r="DQ660" s="136">
        <v>3965.6840000000002</v>
      </c>
      <c r="DR660" s="136">
        <v>0.11</v>
      </c>
      <c r="DS660" s="136">
        <v>50.701000000000001</v>
      </c>
      <c r="DT660" s="136">
        <v>122.828</v>
      </c>
      <c r="DU660" s="136">
        <v>0.55000000000000004</v>
      </c>
      <c r="DV660" s="136">
        <v>260.42500000000001</v>
      </c>
      <c r="DW660" s="136">
        <v>635.9</v>
      </c>
      <c r="DX660" s="136">
        <v>2.5000000000000001E-2</v>
      </c>
      <c r="DY660" s="136">
        <v>1290.9749999999999</v>
      </c>
      <c r="DZ660" s="136">
        <v>6059.6</v>
      </c>
      <c r="EA660" s="136">
        <v>58.024999999999999</v>
      </c>
      <c r="EB660" s="136">
        <v>10882.45</v>
      </c>
      <c r="EC660" s="136">
        <v>23510.575000000001</v>
      </c>
    </row>
    <row r="661" spans="1:134" ht="20.25" customHeight="1">
      <c r="A661" s="25">
        <v>40674</v>
      </c>
      <c r="B661" s="26" t="s">
        <v>57</v>
      </c>
      <c r="C661" s="27">
        <v>1</v>
      </c>
      <c r="D661" s="14">
        <v>-3.3830900000000002</v>
      </c>
      <c r="E661" s="23">
        <v>-60.365960000000001</v>
      </c>
      <c r="F661" s="11" t="s">
        <v>752</v>
      </c>
      <c r="G661" s="13">
        <v>48</v>
      </c>
      <c r="H661" s="11" t="s">
        <v>753</v>
      </c>
      <c r="I661" s="12" t="s">
        <v>753</v>
      </c>
      <c r="J661" s="12" t="s">
        <v>1931</v>
      </c>
      <c r="K661" s="24" t="s">
        <v>697</v>
      </c>
      <c r="L661" s="136">
        <v>1</v>
      </c>
      <c r="M661" s="28">
        <v>8</v>
      </c>
      <c r="N661" s="29" t="s">
        <v>15</v>
      </c>
      <c r="O661" s="28">
        <v>30.87</v>
      </c>
      <c r="P661" s="28">
        <v>57</v>
      </c>
      <c r="Q661" s="28">
        <v>0.33</v>
      </c>
      <c r="R661" s="205">
        <v>22.883333333333336</v>
      </c>
      <c r="S661" s="205">
        <v>1.7033333333333334</v>
      </c>
      <c r="T661" s="205" t="s">
        <v>15</v>
      </c>
      <c r="U661" s="205" t="s">
        <v>15</v>
      </c>
      <c r="V661" s="28" t="s">
        <v>15</v>
      </c>
      <c r="W661" s="28">
        <v>6.72</v>
      </c>
      <c r="X661" s="205" t="s">
        <v>15</v>
      </c>
      <c r="Y661" s="239" t="s">
        <v>15</v>
      </c>
      <c r="Z661" s="239" t="s">
        <v>15</v>
      </c>
      <c r="AA661" s="239" t="s">
        <v>15</v>
      </c>
      <c r="AB661" s="29" t="s">
        <v>15</v>
      </c>
      <c r="AC661" s="29" t="s">
        <v>15</v>
      </c>
      <c r="AD661" s="29" t="s">
        <v>15</v>
      </c>
      <c r="AE661" s="29" t="s">
        <v>15</v>
      </c>
      <c r="AF661" s="29" t="s">
        <v>15</v>
      </c>
      <c r="AG661" s="29" t="s">
        <v>15</v>
      </c>
      <c r="AH661" s="29" t="s">
        <v>15</v>
      </c>
      <c r="AI661" s="205" t="s">
        <v>15</v>
      </c>
      <c r="AJ661" s="29" t="s">
        <v>15</v>
      </c>
      <c r="AK661" s="29" t="s">
        <v>15</v>
      </c>
      <c r="AL661" s="29" t="s">
        <v>15</v>
      </c>
      <c r="AM661" s="29" t="s">
        <v>15</v>
      </c>
      <c r="AN661" s="29" t="s">
        <v>15</v>
      </c>
      <c r="AO661" s="29" t="s">
        <v>15</v>
      </c>
      <c r="AP661" s="29" t="s">
        <v>15</v>
      </c>
      <c r="AQ661" s="205" t="s">
        <v>15</v>
      </c>
      <c r="AR661" s="261" t="str">
        <f t="shared" si="185"/>
        <v>NaN</v>
      </c>
      <c r="AS661" s="205" t="s">
        <v>15</v>
      </c>
      <c r="AT661" s="199" t="s">
        <v>15</v>
      </c>
      <c r="AU661" s="199" t="s">
        <v>15</v>
      </c>
      <c r="AV661" s="199" t="s">
        <v>15</v>
      </c>
      <c r="AW661" s="204" t="str">
        <f t="shared" si="186"/>
        <v>NaN</v>
      </c>
      <c r="AX661" s="29" t="s">
        <v>15</v>
      </c>
      <c r="AY661" s="29" t="s">
        <v>15</v>
      </c>
      <c r="AZ661" s="29" t="s">
        <v>15</v>
      </c>
      <c r="BA661" s="29" t="s">
        <v>15</v>
      </c>
      <c r="BB661" s="238" t="s">
        <v>15</v>
      </c>
      <c r="BC661" s="29" t="s">
        <v>15</v>
      </c>
      <c r="BD661" s="29" t="s">
        <v>15</v>
      </c>
      <c r="BE661" s="29" t="s">
        <v>15</v>
      </c>
      <c r="BF661" s="29" t="s">
        <v>15</v>
      </c>
      <c r="BG661" s="29" t="s">
        <v>15</v>
      </c>
      <c r="BH661" s="29" t="s">
        <v>15</v>
      </c>
      <c r="BI661" s="29" t="s">
        <v>15</v>
      </c>
      <c r="BJ661" s="309">
        <v>20.92689</v>
      </c>
      <c r="BK661" s="309">
        <v>1441825000</v>
      </c>
      <c r="BL661" s="309">
        <v>261233000</v>
      </c>
      <c r="BM661" s="309">
        <v>0.43876379999999998</v>
      </c>
      <c r="BN661" s="309">
        <v>0.2140203</v>
      </c>
      <c r="BO661" s="309">
        <v>0.187865</v>
      </c>
      <c r="BP661" s="309">
        <v>0.15634899999999999</v>
      </c>
      <c r="BQ661" s="309">
        <v>4.5510049999999996E-6</v>
      </c>
      <c r="BR661" s="309">
        <v>2.9972589999999999E-3</v>
      </c>
      <c r="BS661" s="136">
        <v>13.904664993286101</v>
      </c>
      <c r="BT661" s="136">
        <v>7.0286498069763201</v>
      </c>
      <c r="BU661" s="136">
        <v>-2.37918633501977E-4</v>
      </c>
      <c r="BV661" s="136">
        <v>2.4920250289142101E-3</v>
      </c>
      <c r="BW661" s="136">
        <v>5.3489770507439997E-3</v>
      </c>
      <c r="BX661" s="136">
        <v>275.45361348236298</v>
      </c>
      <c r="BY661" s="136">
        <v>727.18998189590195</v>
      </c>
      <c r="BZ661" s="136">
        <v>1.19350201108974E-3</v>
      </c>
      <c r="CA661" s="136">
        <v>3.8970532035019999E-4</v>
      </c>
      <c r="CB661" s="136">
        <v>24639.784813910901</v>
      </c>
      <c r="CC661" s="136">
        <v>8587.8720123836392</v>
      </c>
      <c r="CD661" s="136">
        <v>1820.54636154487</v>
      </c>
      <c r="CE661" s="136">
        <v>0</v>
      </c>
      <c r="CF661" s="136">
        <v>37.256127999999997</v>
      </c>
      <c r="CG661" s="136">
        <v>71.459001999999998</v>
      </c>
      <c r="CH661" s="136">
        <v>23.8</v>
      </c>
      <c r="CI661" s="136">
        <v>27.166896551724101</v>
      </c>
      <c r="CJ661" s="136">
        <v>26.762880886426601</v>
      </c>
      <c r="CK661" s="136">
        <v>9.3600000000000003E-2</v>
      </c>
      <c r="CL661" s="136">
        <v>13.492800000000001</v>
      </c>
      <c r="CM661" s="136">
        <v>41.727600000000102</v>
      </c>
      <c r="CN661" s="136">
        <v>31.204167000000002</v>
      </c>
      <c r="CO661" s="136">
        <v>26617.886082000001</v>
      </c>
      <c r="CP661" s="136">
        <v>64936.186477000003</v>
      </c>
      <c r="CQ661" s="136">
        <v>94</v>
      </c>
      <c r="CR661" s="136">
        <v>81.551724137931004</v>
      </c>
      <c r="CS661" s="136">
        <v>81.559556786703595</v>
      </c>
      <c r="CT661" s="136">
        <v>1005.7</v>
      </c>
      <c r="CU661" s="136">
        <v>1005.28482758621</v>
      </c>
      <c r="CV661" s="136">
        <v>1005.46675900277</v>
      </c>
      <c r="CW661" s="136">
        <v>0.2</v>
      </c>
      <c r="CX661" s="136">
        <v>1.34620689655172</v>
      </c>
      <c r="CY661" s="136">
        <v>1.5966759002770099</v>
      </c>
      <c r="CZ661" s="136">
        <v>3</v>
      </c>
      <c r="DA661" s="136">
        <v>156.80000000000001</v>
      </c>
      <c r="DB661" s="136">
        <v>156.86703601107999</v>
      </c>
      <c r="DC661" s="136">
        <v>14.45</v>
      </c>
      <c r="DD661" s="136">
        <v>3032.3249999999998</v>
      </c>
      <c r="DE661" s="136">
        <v>6846.125</v>
      </c>
      <c r="DF661" s="136">
        <v>119.425</v>
      </c>
      <c r="DG661" s="136">
        <v>25351.85</v>
      </c>
      <c r="DH661" s="136">
        <v>61622.400000000001</v>
      </c>
      <c r="DI661" s="136">
        <v>463.22500000000002</v>
      </c>
      <c r="DJ661" s="136">
        <v>66096.149999999994</v>
      </c>
      <c r="DK661" s="136">
        <v>163527.27499999999</v>
      </c>
      <c r="DL661" s="136">
        <v>418.45</v>
      </c>
      <c r="DM661" s="136">
        <v>60944.125</v>
      </c>
      <c r="DN661" s="136">
        <v>151534.57500000001</v>
      </c>
      <c r="DO661" s="136">
        <v>7.7869999999999999</v>
      </c>
      <c r="DP661" s="136">
        <v>1637.173</v>
      </c>
      <c r="DQ661" s="136">
        <v>3965.6840000000002</v>
      </c>
      <c r="DR661" s="136">
        <v>0.11</v>
      </c>
      <c r="DS661" s="136">
        <v>50.701000000000001</v>
      </c>
      <c r="DT661" s="136">
        <v>122.828</v>
      </c>
      <c r="DU661" s="136">
        <v>0.55000000000000004</v>
      </c>
      <c r="DV661" s="136">
        <v>260.42500000000001</v>
      </c>
      <c r="DW661" s="136">
        <v>635.9</v>
      </c>
      <c r="DX661" s="136">
        <v>2.5000000000000001E-2</v>
      </c>
      <c r="DY661" s="136">
        <v>1290.9749999999999</v>
      </c>
      <c r="DZ661" s="136">
        <v>6059.6</v>
      </c>
      <c r="EA661" s="136">
        <v>58.024999999999999</v>
      </c>
      <c r="EB661" s="136">
        <v>10882.45</v>
      </c>
      <c r="EC661" s="136">
        <v>23510.575000000001</v>
      </c>
    </row>
    <row r="662" spans="1:134" ht="20.25" customHeight="1">
      <c r="A662" s="17">
        <v>40674</v>
      </c>
      <c r="B662" s="18" t="s">
        <v>755</v>
      </c>
      <c r="C662" s="19">
        <v>1</v>
      </c>
      <c r="D662" s="14">
        <v>-3.3900199999999998</v>
      </c>
      <c r="E662" s="15">
        <v>-60.3598</v>
      </c>
      <c r="F662" s="11" t="s">
        <v>752</v>
      </c>
      <c r="G662" s="13">
        <v>48</v>
      </c>
      <c r="H662" s="11" t="s">
        <v>754</v>
      </c>
      <c r="I662" s="12" t="s">
        <v>754</v>
      </c>
      <c r="J662" s="12" t="s">
        <v>1931</v>
      </c>
      <c r="K662" s="16" t="s">
        <v>697</v>
      </c>
      <c r="L662" s="136">
        <v>1</v>
      </c>
      <c r="M662" s="20">
        <v>8</v>
      </c>
      <c r="N662" s="21" t="s">
        <v>15</v>
      </c>
      <c r="O662" s="20">
        <v>31.27</v>
      </c>
      <c r="P662" s="20">
        <v>70</v>
      </c>
      <c r="Q662" s="20">
        <v>0.28999999999999998</v>
      </c>
      <c r="R662" s="204">
        <v>69</v>
      </c>
      <c r="S662" s="204">
        <v>5.1016666666666666</v>
      </c>
      <c r="T662" s="205" t="s">
        <v>15</v>
      </c>
      <c r="U662" s="205" t="s">
        <v>15</v>
      </c>
      <c r="V662" s="28" t="s">
        <v>15</v>
      </c>
      <c r="W662" s="20">
        <v>7.01</v>
      </c>
      <c r="X662" s="204" t="s">
        <v>15</v>
      </c>
      <c r="Y662" s="228" t="s">
        <v>15</v>
      </c>
      <c r="Z662" s="228">
        <v>4.25</v>
      </c>
      <c r="AA662" s="228">
        <v>4.25</v>
      </c>
      <c r="AB662" s="20">
        <v>7.46</v>
      </c>
      <c r="AC662" s="20">
        <v>44.33</v>
      </c>
      <c r="AD662" s="20">
        <v>0.03</v>
      </c>
      <c r="AE662" s="178" t="s">
        <v>1900</v>
      </c>
      <c r="AF662" s="20">
        <v>1.61</v>
      </c>
      <c r="AG662" s="28" t="s">
        <v>1900</v>
      </c>
      <c r="AH662" s="20">
        <v>2.76</v>
      </c>
      <c r="AI662" s="204">
        <v>8.682931</v>
      </c>
      <c r="AJ662" s="20">
        <v>1.3192999999999999</v>
      </c>
      <c r="AK662" s="20">
        <v>2.58</v>
      </c>
      <c r="AL662" s="20">
        <v>1.24</v>
      </c>
      <c r="AM662" s="21" t="s">
        <v>15</v>
      </c>
      <c r="AN662" s="21" t="s">
        <v>15</v>
      </c>
      <c r="AO662" s="21" t="s">
        <v>15</v>
      </c>
      <c r="AP662" s="21" t="s">
        <v>15</v>
      </c>
      <c r="AQ662" s="204" t="s">
        <v>15</v>
      </c>
      <c r="AR662" s="261" t="str">
        <f t="shared" si="185"/>
        <v>NaN</v>
      </c>
      <c r="AS662" s="204" t="s">
        <v>15</v>
      </c>
      <c r="AT662" s="199" t="s">
        <v>15</v>
      </c>
      <c r="AU662" s="199" t="s">
        <v>15</v>
      </c>
      <c r="AV662" s="199" t="s">
        <v>15</v>
      </c>
      <c r="AW662" s="204" t="str">
        <f t="shared" si="186"/>
        <v>NaN</v>
      </c>
      <c r="AX662" s="21" t="s">
        <v>15</v>
      </c>
      <c r="AY662" s="21" t="s">
        <v>15</v>
      </c>
      <c r="AZ662" s="21" t="s">
        <v>15</v>
      </c>
      <c r="BA662" s="21" t="s">
        <v>15</v>
      </c>
      <c r="BB662" s="266" t="s">
        <v>15</v>
      </c>
      <c r="BC662" s="29" t="s">
        <v>15</v>
      </c>
      <c r="BD662" s="28" t="s">
        <v>1900</v>
      </c>
      <c r="BE662" s="21" t="s">
        <v>15</v>
      </c>
      <c r="BF662" s="233">
        <v>2.76</v>
      </c>
      <c r="BG662" s="21" t="s">
        <v>15</v>
      </c>
      <c r="BH662" s="21" t="s">
        <v>15</v>
      </c>
      <c r="BI662" s="21" t="s">
        <v>15</v>
      </c>
      <c r="BJ662" s="309">
        <v>20.92689</v>
      </c>
      <c r="BK662" s="309">
        <v>1441825000</v>
      </c>
      <c r="BL662" s="309">
        <v>261233000</v>
      </c>
      <c r="BM662" s="309">
        <v>0.43876379999999998</v>
      </c>
      <c r="BN662" s="309">
        <v>0.2140203</v>
      </c>
      <c r="BO662" s="309">
        <v>0.187865</v>
      </c>
      <c r="BP662" s="309">
        <v>0.15634899999999999</v>
      </c>
      <c r="BQ662" s="309">
        <v>4.5510049999999996E-6</v>
      </c>
      <c r="BR662" s="309">
        <v>2.9972589999999999E-3</v>
      </c>
      <c r="BS662" s="136">
        <v>15.729845762252801</v>
      </c>
      <c r="BT662" s="136">
        <v>5.2034275531768799</v>
      </c>
      <c r="BU662" s="136">
        <v>-3.1114788725972203E-4</v>
      </c>
      <c r="BV662" s="136">
        <v>-9.3986199208302406E-3</v>
      </c>
      <c r="BW662" s="136">
        <v>1.98220409220085E-2</v>
      </c>
      <c r="BX662" s="136">
        <v>88.103875645196197</v>
      </c>
      <c r="BY662" s="136">
        <v>885.29163094791897</v>
      </c>
      <c r="BZ662" s="136">
        <v>1.1844974875762E-3</v>
      </c>
      <c r="CA662" s="136">
        <v>3.0814976432816401E-3</v>
      </c>
      <c r="CB662" s="136">
        <v>109106.783569723</v>
      </c>
      <c r="CC662" s="136">
        <v>4625.1000061989398</v>
      </c>
      <c r="CD662" s="136">
        <v>224.22322783942701</v>
      </c>
      <c r="CE662" s="136">
        <v>0</v>
      </c>
      <c r="CF662" s="136">
        <v>37.256127999999997</v>
      </c>
      <c r="CG662" s="136">
        <v>71.459001999999998</v>
      </c>
      <c r="CH662" s="136">
        <v>23.8</v>
      </c>
      <c r="CI662" s="136">
        <v>27.166896551724101</v>
      </c>
      <c r="CJ662" s="136">
        <v>26.762880886426601</v>
      </c>
      <c r="CK662" s="136">
        <v>9.3600000000000003E-2</v>
      </c>
      <c r="CL662" s="136">
        <v>13.492800000000001</v>
      </c>
      <c r="CM662" s="136">
        <v>41.727600000000102</v>
      </c>
      <c r="CN662" s="136">
        <v>31.204167000000002</v>
      </c>
      <c r="CO662" s="136">
        <v>26617.886082000001</v>
      </c>
      <c r="CP662" s="136">
        <v>64936.186477000003</v>
      </c>
      <c r="CQ662" s="136">
        <v>94</v>
      </c>
      <c r="CR662" s="136">
        <v>81.551724137931004</v>
      </c>
      <c r="CS662" s="136">
        <v>81.559556786703595</v>
      </c>
      <c r="CT662" s="136">
        <v>1005.7</v>
      </c>
      <c r="CU662" s="136">
        <v>1005.28482758621</v>
      </c>
      <c r="CV662" s="136">
        <v>1005.46675900277</v>
      </c>
      <c r="CW662" s="136">
        <v>0.2</v>
      </c>
      <c r="CX662" s="136">
        <v>1.34620689655172</v>
      </c>
      <c r="CY662" s="136">
        <v>1.5966759002770099</v>
      </c>
      <c r="CZ662" s="136">
        <v>3</v>
      </c>
      <c r="DA662" s="136">
        <v>156.80000000000001</v>
      </c>
      <c r="DB662" s="136">
        <v>156.86703601107999</v>
      </c>
      <c r="DC662" s="136">
        <v>14.45</v>
      </c>
      <c r="DD662" s="136">
        <v>3032.3249999999998</v>
      </c>
      <c r="DE662" s="136">
        <v>6846.125</v>
      </c>
      <c r="DF662" s="136">
        <v>119.425</v>
      </c>
      <c r="DG662" s="136">
        <v>25351.85</v>
      </c>
      <c r="DH662" s="136">
        <v>61622.400000000001</v>
      </c>
      <c r="DI662" s="136">
        <v>463.22500000000002</v>
      </c>
      <c r="DJ662" s="136">
        <v>66096.149999999994</v>
      </c>
      <c r="DK662" s="136">
        <v>163527.27499999999</v>
      </c>
      <c r="DL662" s="136">
        <v>418.45</v>
      </c>
      <c r="DM662" s="136">
        <v>60944.125</v>
      </c>
      <c r="DN662" s="136">
        <v>151534.57500000001</v>
      </c>
      <c r="DO662" s="136">
        <v>7.7869999999999999</v>
      </c>
      <c r="DP662" s="136">
        <v>1637.173</v>
      </c>
      <c r="DQ662" s="136">
        <v>3965.6840000000002</v>
      </c>
      <c r="DR662" s="136">
        <v>0.11</v>
      </c>
      <c r="DS662" s="136">
        <v>50.701000000000001</v>
      </c>
      <c r="DT662" s="136">
        <v>122.828</v>
      </c>
      <c r="DU662" s="136">
        <v>0.55000000000000004</v>
      </c>
      <c r="DV662" s="136">
        <v>260.42500000000001</v>
      </c>
      <c r="DW662" s="136">
        <v>635.9</v>
      </c>
      <c r="DX662" s="136">
        <v>2.5000000000000001E-2</v>
      </c>
      <c r="DY662" s="136">
        <v>1290.9749999999999</v>
      </c>
      <c r="DZ662" s="136">
        <v>6059.6</v>
      </c>
      <c r="EA662" s="136">
        <v>58.024999999999999</v>
      </c>
      <c r="EB662" s="136">
        <v>10882.45</v>
      </c>
      <c r="EC662" s="136">
        <v>23510.575000000001</v>
      </c>
    </row>
    <row r="663" spans="1:134" ht="20.25" customHeight="1">
      <c r="A663" s="17">
        <v>40716</v>
      </c>
      <c r="B663" s="18" t="s">
        <v>758</v>
      </c>
      <c r="C663" s="19">
        <v>1</v>
      </c>
      <c r="D663" s="14">
        <v>-3.37134</v>
      </c>
      <c r="E663" s="15">
        <v>-60.213880000000003</v>
      </c>
      <c r="F663" s="11" t="s">
        <v>29</v>
      </c>
      <c r="G663" s="13">
        <v>18</v>
      </c>
      <c r="H663" s="11" t="s">
        <v>30</v>
      </c>
      <c r="I663" s="12" t="s">
        <v>30</v>
      </c>
      <c r="J663" s="12" t="s">
        <v>1931</v>
      </c>
      <c r="K663" s="16" t="s">
        <v>757</v>
      </c>
      <c r="L663" s="136">
        <v>1</v>
      </c>
      <c r="M663" s="21" t="s">
        <v>15</v>
      </c>
      <c r="N663" s="21" t="s">
        <v>15</v>
      </c>
      <c r="O663" s="20">
        <v>29</v>
      </c>
      <c r="P663" s="20">
        <v>64</v>
      </c>
      <c r="Q663" s="20">
        <v>0.56999999999999995</v>
      </c>
      <c r="R663" s="20">
        <v>7.6875</v>
      </c>
      <c r="S663" s="20">
        <v>0.59000000000000008</v>
      </c>
      <c r="T663" s="205" t="s">
        <v>15</v>
      </c>
      <c r="U663" s="205" t="s">
        <v>15</v>
      </c>
      <c r="V663" s="28" t="s">
        <v>15</v>
      </c>
      <c r="W663" s="20">
        <v>5.25</v>
      </c>
      <c r="X663" s="21" t="s">
        <v>15</v>
      </c>
      <c r="Y663" s="21" t="s">
        <v>15</v>
      </c>
      <c r="Z663" s="20">
        <v>8.2899999999999991</v>
      </c>
      <c r="AA663" s="20">
        <v>7.5</v>
      </c>
      <c r="AB663" s="20">
        <v>7.21</v>
      </c>
      <c r="AC663" s="20">
        <v>35.47</v>
      </c>
      <c r="AD663" s="20">
        <v>0.09</v>
      </c>
      <c r="AE663" s="21" t="s">
        <v>15</v>
      </c>
      <c r="AF663" s="20">
        <v>1.32</v>
      </c>
      <c r="AG663" s="21" t="s">
        <v>15</v>
      </c>
      <c r="AH663" s="20">
        <v>1.78</v>
      </c>
      <c r="AI663" s="204">
        <v>8.09</v>
      </c>
      <c r="AJ663" s="20">
        <v>1.25</v>
      </c>
      <c r="AK663" s="20">
        <v>2.29</v>
      </c>
      <c r="AL663" s="20">
        <v>1.19</v>
      </c>
      <c r="AM663" s="21" t="s">
        <v>15</v>
      </c>
      <c r="AN663" s="21" t="s">
        <v>15</v>
      </c>
      <c r="AO663" s="204">
        <v>3.1051610494962514</v>
      </c>
      <c r="AP663" s="204">
        <v>2.0509618039489856</v>
      </c>
      <c r="AQ663" s="204">
        <f>AO663+AP663</f>
        <v>5.156122853445237</v>
      </c>
      <c r="AR663" s="261">
        <f t="shared" ref="AR663:AR726" si="197">IF(OR(AO663="NaN",AP663="NaN"),"NaN",AO663/AQ663)</f>
        <v>0.60222790219620803</v>
      </c>
      <c r="AS663" s="204" t="s">
        <v>15</v>
      </c>
      <c r="AT663" s="21" t="s">
        <v>15</v>
      </c>
      <c r="AU663" s="21" t="s">
        <v>15</v>
      </c>
      <c r="AV663" s="21" t="s">
        <v>15</v>
      </c>
      <c r="AW663" s="204" t="str">
        <f t="shared" ref="AW663:AW726" si="198">IF(AM663="NaN","NaN",(AM663*1000)/1.28784/14.0067)</f>
        <v>NaN</v>
      </c>
      <c r="AX663" s="20">
        <v>0.79900000000000004</v>
      </c>
      <c r="AY663" s="20">
        <v>0.253</v>
      </c>
      <c r="AZ663" s="246">
        <f t="shared" ref="AZ663:AZ726" si="199">(AY663*46.005*0.001)/0.304467</f>
        <v>3.8228330163860125E-2</v>
      </c>
      <c r="BA663" s="20">
        <v>0.54600000000000004</v>
      </c>
      <c r="BB663" s="248">
        <f t="shared" ref="BB663:BB726" si="200">(BA663*62.004*0.001)/0.2259</f>
        <v>0.14986358565737054</v>
      </c>
      <c r="BC663" s="20">
        <v>0.42899999999999999</v>
      </c>
      <c r="BD663" s="206">
        <f t="shared" ref="BD663:BD726" si="201">(BC663*94.9698*0.001)/0.3261</f>
        <v>0.12493727138914444</v>
      </c>
      <c r="BE663" s="20">
        <v>43.6</v>
      </c>
      <c r="BF663" s="206">
        <f t="shared" ref="BF663:BF726" si="202">(BE663*92.0815*0.001)/0.30501</f>
        <v>13.162694337890564</v>
      </c>
      <c r="BG663" s="217" t="s">
        <v>15</v>
      </c>
      <c r="BH663" s="20">
        <v>6.38</v>
      </c>
      <c r="BI663" s="20">
        <v>1.48</v>
      </c>
      <c r="BJ663" s="309">
        <v>22.22409</v>
      </c>
      <c r="BK663" s="309">
        <v>1797045000</v>
      </c>
      <c r="BL663" s="309">
        <v>284798700</v>
      </c>
      <c r="BM663" s="309">
        <v>0.69439439999999997</v>
      </c>
      <c r="BN663" s="309">
        <v>0.1194528</v>
      </c>
      <c r="BO663" s="309">
        <v>9.8521440000000002E-2</v>
      </c>
      <c r="BP663" s="309">
        <v>8.6182960000000003E-2</v>
      </c>
      <c r="BQ663" s="309">
        <v>2.195937E-6</v>
      </c>
      <c r="BR663" s="309">
        <v>1.4462279999999999E-3</v>
      </c>
      <c r="BS663" s="136">
        <v>11.914011160532599</v>
      </c>
      <c r="BT663" s="136">
        <v>10.2994456291199</v>
      </c>
      <c r="BU663" s="136">
        <v>9.9063402662674604E-2</v>
      </c>
      <c r="BV663" s="136">
        <v>0.13784775137901301</v>
      </c>
      <c r="BW663" s="136">
        <v>0.17070389787356099</v>
      </c>
      <c r="BX663" s="136">
        <v>54.297328943521201</v>
      </c>
      <c r="BY663" s="136">
        <v>3775.2516469825</v>
      </c>
      <c r="BZ663" s="136">
        <v>0.135802407645783</v>
      </c>
      <c r="CA663" s="136">
        <v>1.7746724307343802E-2</v>
      </c>
      <c r="CB663" s="136">
        <v>1704995.24182113</v>
      </c>
      <c r="CC663" s="136">
        <v>96.498148995595002</v>
      </c>
      <c r="CD663" s="136">
        <v>56.502144511841102</v>
      </c>
      <c r="CE663" s="136">
        <v>0</v>
      </c>
      <c r="CF663" s="136">
        <v>49.659284999999997</v>
      </c>
      <c r="CG663" s="136">
        <v>87.320279999999997</v>
      </c>
      <c r="CH663" s="136">
        <v>31.6</v>
      </c>
      <c r="CI663" s="136">
        <v>27.508275862068999</v>
      </c>
      <c r="CJ663" s="136">
        <v>27.785595567866999</v>
      </c>
      <c r="CK663" s="136">
        <v>6.8400000000000002E-2</v>
      </c>
      <c r="CL663" s="136">
        <v>14.346</v>
      </c>
      <c r="CM663" s="136">
        <v>37.159199999999998</v>
      </c>
      <c r="CN663" s="136">
        <v>793.86138900000003</v>
      </c>
      <c r="CO663" s="136">
        <v>30319.451944</v>
      </c>
      <c r="CP663" s="136">
        <v>78019.029444999993</v>
      </c>
      <c r="CQ663" s="136">
        <v>58</v>
      </c>
      <c r="CR663" s="136">
        <v>77.696551724137905</v>
      </c>
      <c r="CS663" s="136">
        <v>76.096952908587298</v>
      </c>
      <c r="CT663" s="136">
        <v>1007.2</v>
      </c>
      <c r="CU663" s="136">
        <v>1006.38965517241</v>
      </c>
      <c r="CV663" s="136">
        <v>1006.4432132964</v>
      </c>
      <c r="CW663" s="136">
        <v>3.1</v>
      </c>
      <c r="CX663" s="136">
        <v>1.42137931034483</v>
      </c>
      <c r="CY663" s="136">
        <v>1.71080332409972</v>
      </c>
      <c r="CZ663" s="136">
        <v>172</v>
      </c>
      <c r="DA663" s="136">
        <v>138.055172413793</v>
      </c>
      <c r="DB663" s="136">
        <v>120.349030470914</v>
      </c>
      <c r="DC663" s="136">
        <v>76.474999999999994</v>
      </c>
      <c r="DD663" s="136">
        <v>3343.6</v>
      </c>
      <c r="DE663" s="136">
        <v>8495.2250000000004</v>
      </c>
      <c r="DF663" s="136">
        <v>664.75</v>
      </c>
      <c r="DG663" s="136">
        <v>29043.924999999999</v>
      </c>
      <c r="DH663" s="136">
        <v>74376.5</v>
      </c>
      <c r="DI663" s="136">
        <v>476.32499999999999</v>
      </c>
      <c r="DJ663" s="136">
        <v>66271.274999999994</v>
      </c>
      <c r="DK663" s="136">
        <v>163308.1</v>
      </c>
      <c r="DL663" s="136">
        <v>423.1</v>
      </c>
      <c r="DM663" s="136">
        <v>60351.025000000001</v>
      </c>
      <c r="DN663" s="136">
        <v>149572.65</v>
      </c>
      <c r="DO663" s="136">
        <v>42.52</v>
      </c>
      <c r="DP663" s="136">
        <v>1819.4</v>
      </c>
      <c r="DQ663" s="136">
        <v>4608.3599999999997</v>
      </c>
      <c r="DR663" s="136">
        <v>1.395</v>
      </c>
      <c r="DS663" s="136">
        <v>53.091000000000001</v>
      </c>
      <c r="DT663" s="136">
        <v>133.738</v>
      </c>
      <c r="DU663" s="136">
        <v>7.3250000000000002</v>
      </c>
      <c r="DV663" s="136">
        <v>275.125</v>
      </c>
      <c r="DW663" s="136">
        <v>693.92499999999995</v>
      </c>
      <c r="DX663" s="136">
        <v>199.8</v>
      </c>
      <c r="DY663" s="136">
        <v>5794.625</v>
      </c>
      <c r="DZ663" s="136">
        <v>15507.5</v>
      </c>
      <c r="EA663" s="136">
        <v>115.85</v>
      </c>
      <c r="EB663" s="136">
        <v>7985.1750000000002</v>
      </c>
      <c r="EC663" s="136">
        <v>19687.900000000001</v>
      </c>
      <c r="ED663" s="61"/>
    </row>
    <row r="664" spans="1:134" ht="20.25" customHeight="1">
      <c r="A664" s="25">
        <v>40717</v>
      </c>
      <c r="B664" s="26" t="s">
        <v>764</v>
      </c>
      <c r="C664" s="27">
        <v>2</v>
      </c>
      <c r="D664" s="31">
        <v>-3.426631</v>
      </c>
      <c r="E664" s="47">
        <v>-60.287052000000003</v>
      </c>
      <c r="F664" s="11" t="s">
        <v>12</v>
      </c>
      <c r="G664" s="13">
        <v>3</v>
      </c>
      <c r="H664" s="11" t="s">
        <v>41</v>
      </c>
      <c r="I664" s="12" t="s">
        <v>766</v>
      </c>
      <c r="J664" s="12" t="s">
        <v>1931</v>
      </c>
      <c r="K664" s="24" t="s">
        <v>757</v>
      </c>
      <c r="L664" s="136">
        <v>0</v>
      </c>
      <c r="M664" s="29" t="s">
        <v>15</v>
      </c>
      <c r="N664" s="28">
        <v>1.48</v>
      </c>
      <c r="O664" s="28">
        <v>26.89</v>
      </c>
      <c r="P664" s="28">
        <v>40.5</v>
      </c>
      <c r="Q664" s="28">
        <v>11.54</v>
      </c>
      <c r="R664" s="28">
        <v>4.0999999999999996</v>
      </c>
      <c r="S664" s="28">
        <v>0.33</v>
      </c>
      <c r="T664" s="205" t="s">
        <v>15</v>
      </c>
      <c r="U664" s="205" t="s">
        <v>15</v>
      </c>
      <c r="V664" s="28" t="s">
        <v>15</v>
      </c>
      <c r="W664" s="28">
        <v>5.04</v>
      </c>
      <c r="X664" s="29" t="s">
        <v>15</v>
      </c>
      <c r="Y664" s="29" t="s">
        <v>15</v>
      </c>
      <c r="Z664" s="28">
        <v>1.5</v>
      </c>
      <c r="AA664" s="28">
        <v>2.2000000000000002</v>
      </c>
      <c r="AB664" s="28">
        <v>6.36</v>
      </c>
      <c r="AC664" s="28">
        <v>22.36</v>
      </c>
      <c r="AD664" s="29" t="s">
        <v>15</v>
      </c>
      <c r="AE664" s="29" t="s">
        <v>15</v>
      </c>
      <c r="AF664" s="28">
        <v>0.25</v>
      </c>
      <c r="AG664" s="29" t="s">
        <v>15</v>
      </c>
      <c r="AH664" s="28">
        <v>1.46</v>
      </c>
      <c r="AI664" s="205">
        <v>7.04</v>
      </c>
      <c r="AJ664" s="28">
        <v>0.9</v>
      </c>
      <c r="AK664" s="28">
        <v>1.83</v>
      </c>
      <c r="AL664" s="28">
        <v>0.74</v>
      </c>
      <c r="AM664" s="29" t="s">
        <v>15</v>
      </c>
      <c r="AN664" s="29" t="s">
        <v>15</v>
      </c>
      <c r="AO664" s="205" t="s">
        <v>15</v>
      </c>
      <c r="AP664" s="205" t="s">
        <v>15</v>
      </c>
      <c r="AQ664" s="205" t="s">
        <v>15</v>
      </c>
      <c r="AR664" s="261" t="str">
        <f t="shared" si="197"/>
        <v>NaN</v>
      </c>
      <c r="AS664" s="205" t="s">
        <v>15</v>
      </c>
      <c r="AT664" s="29" t="s">
        <v>15</v>
      </c>
      <c r="AU664" s="29" t="s">
        <v>15</v>
      </c>
      <c r="AV664" s="29" t="s">
        <v>15</v>
      </c>
      <c r="AW664" s="204" t="str">
        <f t="shared" si="198"/>
        <v>NaN</v>
      </c>
      <c r="AX664" s="28">
        <v>0.38</v>
      </c>
      <c r="AY664" s="28">
        <v>0.55500000000000005</v>
      </c>
      <c r="AZ664" s="246">
        <f t="shared" si="199"/>
        <v>8.3860566169732698E-2</v>
      </c>
      <c r="BA664" s="28" t="s">
        <v>1907</v>
      </c>
      <c r="BB664" s="238" t="s">
        <v>1912</v>
      </c>
      <c r="BC664" s="28">
        <v>1.659</v>
      </c>
      <c r="BD664" s="206">
        <f t="shared" si="201"/>
        <v>0.48314902851885927</v>
      </c>
      <c r="BE664" s="28">
        <v>12.25</v>
      </c>
      <c r="BF664" s="206">
        <f t="shared" si="202"/>
        <v>3.6982340742926469</v>
      </c>
      <c r="BG664" s="217" t="s">
        <v>15</v>
      </c>
      <c r="BH664" s="28">
        <v>22.57</v>
      </c>
      <c r="BI664" s="28">
        <v>2.12</v>
      </c>
      <c r="BJ664" s="309">
        <v>22.233689999999999</v>
      </c>
      <c r="BK664" s="309">
        <v>1799777000</v>
      </c>
      <c r="BL664" s="309">
        <v>285026700</v>
      </c>
      <c r="BM664" s="309">
        <v>0.69875560000000003</v>
      </c>
      <c r="BN664" s="309">
        <v>0.1178506</v>
      </c>
      <c r="BO664" s="309">
        <v>9.7109310000000004E-2</v>
      </c>
      <c r="BP664" s="309">
        <v>8.4858390000000006E-2</v>
      </c>
      <c r="BQ664" s="309">
        <v>2.162084E-6</v>
      </c>
      <c r="BR664" s="309">
        <v>1.4239319999999999E-3</v>
      </c>
      <c r="BS664" s="136">
        <v>10.1757943630219</v>
      </c>
      <c r="BT664" s="136">
        <v>12.0522372722626</v>
      </c>
      <c r="BU664" s="136">
        <v>-1.8763818079605701E-3</v>
      </c>
      <c r="BV664" s="309">
        <v>-4.9968017265200601E-5</v>
      </c>
      <c r="BW664" s="136">
        <v>1.8892829830292599E-3</v>
      </c>
      <c r="BX664" s="136">
        <v>1.5254251638105101</v>
      </c>
      <c r="BY664" s="136">
        <v>5416.5549796067098</v>
      </c>
      <c r="BZ664" s="136">
        <v>0</v>
      </c>
      <c r="CA664" s="136">
        <v>1.4933590264242701E-4</v>
      </c>
      <c r="CB664" s="136">
        <v>19791.750998744301</v>
      </c>
      <c r="CC664" s="136">
        <v>10543.4526812404</v>
      </c>
      <c r="CD664" s="136">
        <v>7748.5529274180799</v>
      </c>
      <c r="CE664" s="136">
        <v>0</v>
      </c>
      <c r="CF664" s="136">
        <v>45.930256</v>
      </c>
      <c r="CG664" s="136">
        <v>93.462652000000006</v>
      </c>
      <c r="CH664" s="136">
        <v>24.7</v>
      </c>
      <c r="CI664" s="136">
        <v>27.597931034482801</v>
      </c>
      <c r="CJ664" s="136">
        <v>27.764265927977799</v>
      </c>
      <c r="CK664" s="136">
        <v>7.9200000000000007E-2</v>
      </c>
      <c r="CL664" s="136">
        <v>14.327999999999999</v>
      </c>
      <c r="CM664" s="136">
        <v>37.4724</v>
      </c>
      <c r="CN664" s="136">
        <v>0</v>
      </c>
      <c r="CO664" s="136">
        <v>29879.370277999999</v>
      </c>
      <c r="CP664" s="136">
        <v>77411.073334000001</v>
      </c>
      <c r="CQ664" s="136">
        <v>93</v>
      </c>
      <c r="CR664" s="136">
        <v>77.241379310344797</v>
      </c>
      <c r="CS664" s="136">
        <v>76.124653739612199</v>
      </c>
      <c r="CT664" s="136">
        <v>1006.8</v>
      </c>
      <c r="CU664" s="136">
        <v>1006.47172413793</v>
      </c>
      <c r="CV664" s="136">
        <v>1006.41662049861</v>
      </c>
      <c r="CW664" s="136">
        <v>0</v>
      </c>
      <c r="CX664" s="136">
        <v>1.46896551724138</v>
      </c>
      <c r="CY664" s="136">
        <v>1.7171745152354601</v>
      </c>
      <c r="CZ664" s="136">
        <v>39</v>
      </c>
      <c r="DA664" s="136">
        <v>133.91724137931001</v>
      </c>
      <c r="DB664" s="136">
        <v>117.285318559557</v>
      </c>
      <c r="DC664" s="136">
        <v>0</v>
      </c>
      <c r="DD664" s="136">
        <v>3345.0250000000001</v>
      </c>
      <c r="DE664" s="136">
        <v>8430.7749999999996</v>
      </c>
      <c r="DF664" s="136">
        <v>0</v>
      </c>
      <c r="DG664" s="136">
        <v>29004.95</v>
      </c>
      <c r="DH664" s="136">
        <v>73913.524999999994</v>
      </c>
      <c r="DI664" s="136">
        <v>443.32499999999999</v>
      </c>
      <c r="DJ664" s="136">
        <v>66196.55</v>
      </c>
      <c r="DK664" s="136">
        <v>163322.65</v>
      </c>
      <c r="DL664" s="136">
        <v>399.22500000000002</v>
      </c>
      <c r="DM664" s="136">
        <v>60117.474999999999</v>
      </c>
      <c r="DN664" s="136">
        <v>149452.32500000001</v>
      </c>
      <c r="DO664" s="136">
        <v>0</v>
      </c>
      <c r="DP664" s="136">
        <v>1806.96</v>
      </c>
      <c r="DQ664" s="136">
        <v>4574.7250000000004</v>
      </c>
      <c r="DR664" s="136">
        <v>0</v>
      </c>
      <c r="DS664" s="136">
        <v>52.34</v>
      </c>
      <c r="DT664" s="136">
        <v>132.53700000000001</v>
      </c>
      <c r="DU664" s="136">
        <v>0</v>
      </c>
      <c r="DV664" s="136">
        <v>270.97500000000002</v>
      </c>
      <c r="DW664" s="136">
        <v>687.55</v>
      </c>
      <c r="DX664" s="136">
        <v>0</v>
      </c>
      <c r="DY664" s="136">
        <v>6124.5</v>
      </c>
      <c r="DZ664" s="136">
        <v>15539.725</v>
      </c>
      <c r="EA664" s="136">
        <v>0</v>
      </c>
      <c r="EB664" s="136">
        <v>7631.2250000000004</v>
      </c>
      <c r="EC664" s="136">
        <v>19426.525000000001</v>
      </c>
      <c r="ED664" s="61"/>
    </row>
    <row r="665" spans="1:134" ht="20.25" customHeight="1">
      <c r="A665" s="17">
        <v>40717</v>
      </c>
      <c r="B665" s="18" t="s">
        <v>764</v>
      </c>
      <c r="C665" s="19">
        <v>2</v>
      </c>
      <c r="D665" s="31">
        <v>-3.426631</v>
      </c>
      <c r="E665" s="32">
        <v>-60.287052000000003</v>
      </c>
      <c r="F665" s="11" t="s">
        <v>12</v>
      </c>
      <c r="G665" s="13">
        <v>3</v>
      </c>
      <c r="H665" s="11" t="s">
        <v>41</v>
      </c>
      <c r="I665" s="12" t="s">
        <v>765</v>
      </c>
      <c r="J665" s="12" t="s">
        <v>1931</v>
      </c>
      <c r="K665" s="16" t="s">
        <v>757</v>
      </c>
      <c r="L665" s="136">
        <v>0</v>
      </c>
      <c r="M665" s="21" t="s">
        <v>15</v>
      </c>
      <c r="N665" s="20">
        <v>1.48</v>
      </c>
      <c r="O665" s="20">
        <v>29.21</v>
      </c>
      <c r="P665" s="20">
        <v>66</v>
      </c>
      <c r="Q665" s="20">
        <v>4.54</v>
      </c>
      <c r="R665" s="204">
        <v>10</v>
      </c>
      <c r="S665" s="204">
        <v>0.76500000000000001</v>
      </c>
      <c r="T665" s="205" t="s">
        <v>15</v>
      </c>
      <c r="U665" s="205" t="s">
        <v>15</v>
      </c>
      <c r="V665" s="28" t="s">
        <v>15</v>
      </c>
      <c r="W665" s="20">
        <v>6.02</v>
      </c>
      <c r="X665" s="21" t="s">
        <v>15</v>
      </c>
      <c r="Y665" s="21" t="s">
        <v>15</v>
      </c>
      <c r="Z665" s="20">
        <v>6.25</v>
      </c>
      <c r="AA665" s="20">
        <v>6.2</v>
      </c>
      <c r="AB665" s="20">
        <v>7.38</v>
      </c>
      <c r="AC665" s="20">
        <v>39</v>
      </c>
      <c r="AD665" s="21" t="s">
        <v>15</v>
      </c>
      <c r="AE665" s="21" t="s">
        <v>15</v>
      </c>
      <c r="AF665" s="20">
        <v>1.45</v>
      </c>
      <c r="AG665" s="21" t="s">
        <v>15</v>
      </c>
      <c r="AH665" s="20">
        <v>0.37</v>
      </c>
      <c r="AI665" s="204">
        <v>1.25</v>
      </c>
      <c r="AJ665" s="20">
        <v>0.15</v>
      </c>
      <c r="AK665" s="20">
        <v>0.3</v>
      </c>
      <c r="AL665" s="20">
        <v>0.14000000000000001</v>
      </c>
      <c r="AM665" s="21" t="s">
        <v>15</v>
      </c>
      <c r="AN665" s="21" t="s">
        <v>15</v>
      </c>
      <c r="AO665" s="204">
        <v>3.2228782093847674</v>
      </c>
      <c r="AP665" s="204">
        <v>1.0824645876592984</v>
      </c>
      <c r="AQ665" s="204">
        <f>AO665+AP665</f>
        <v>4.3053427970440659</v>
      </c>
      <c r="AR665" s="261">
        <f t="shared" si="197"/>
        <v>0.74857644589822447</v>
      </c>
      <c r="AS665" s="204">
        <v>1.5109761277997773</v>
      </c>
      <c r="AT665" s="21" t="s">
        <v>15</v>
      </c>
      <c r="AU665" s="21" t="s">
        <v>15</v>
      </c>
      <c r="AV665" s="21" t="s">
        <v>15</v>
      </c>
      <c r="AW665" s="204" t="str">
        <f t="shared" si="198"/>
        <v>NaN</v>
      </c>
      <c r="AX665" s="20">
        <v>0.32</v>
      </c>
      <c r="AY665" s="20">
        <v>0.29699999999999999</v>
      </c>
      <c r="AZ665" s="246">
        <f t="shared" si="199"/>
        <v>4.487673540974884E-2</v>
      </c>
      <c r="BA665" s="20">
        <v>2.3E-2</v>
      </c>
      <c r="BB665" s="248">
        <f t="shared" si="200"/>
        <v>6.312934926958831E-3</v>
      </c>
      <c r="BC665" s="20">
        <v>0.32200000000000001</v>
      </c>
      <c r="BD665" s="206">
        <f t="shared" si="201"/>
        <v>9.3775760809567635E-2</v>
      </c>
      <c r="BE665" s="20">
        <v>79.7</v>
      </c>
      <c r="BF665" s="206">
        <f t="shared" si="202"/>
        <v>24.061163732336649</v>
      </c>
      <c r="BG665" s="217" t="s">
        <v>15</v>
      </c>
      <c r="BH665" s="20">
        <v>6.03</v>
      </c>
      <c r="BI665" s="20">
        <v>1.55</v>
      </c>
      <c r="BJ665" s="309">
        <v>22.233689999999999</v>
      </c>
      <c r="BK665" s="309">
        <v>1799777000</v>
      </c>
      <c r="BL665" s="309">
        <v>285026700</v>
      </c>
      <c r="BM665" s="309">
        <v>0.69875560000000003</v>
      </c>
      <c r="BN665" s="309">
        <v>0.1178506</v>
      </c>
      <c r="BO665" s="309">
        <v>9.7109310000000004E-2</v>
      </c>
      <c r="BP665" s="309">
        <v>8.4858390000000006E-2</v>
      </c>
      <c r="BQ665" s="309">
        <v>2.162084E-6</v>
      </c>
      <c r="BR665" s="309">
        <v>1.4239319999999999E-3</v>
      </c>
      <c r="BS665" s="136">
        <v>10.1757943630219</v>
      </c>
      <c r="BT665" s="136">
        <v>12.0522372722626</v>
      </c>
      <c r="BU665" s="136">
        <v>-1.8763818079605701E-3</v>
      </c>
      <c r="BV665" s="309">
        <v>-4.9968017265200601E-5</v>
      </c>
      <c r="BW665" s="136">
        <v>1.8892829830292599E-3</v>
      </c>
      <c r="BX665" s="136">
        <v>1.5254251638105101</v>
      </c>
      <c r="BY665" s="136">
        <v>5416.5549796067098</v>
      </c>
      <c r="BZ665" s="136">
        <v>0</v>
      </c>
      <c r="CA665" s="136">
        <v>1.4933590264242701E-4</v>
      </c>
      <c r="CB665" s="136">
        <v>19791.750998744301</v>
      </c>
      <c r="CC665" s="136">
        <v>10543.4526812404</v>
      </c>
      <c r="CD665" s="136">
        <v>7748.5529274180799</v>
      </c>
      <c r="CE665" s="136">
        <v>0</v>
      </c>
      <c r="CF665" s="136">
        <v>45.930256</v>
      </c>
      <c r="CG665" s="136">
        <v>93.462652000000006</v>
      </c>
      <c r="CH665" s="136">
        <v>24.7</v>
      </c>
      <c r="CI665" s="136">
        <v>27.597931034482801</v>
      </c>
      <c r="CJ665" s="136">
        <v>27.764265927977799</v>
      </c>
      <c r="CK665" s="136">
        <v>7.9200000000000007E-2</v>
      </c>
      <c r="CL665" s="136">
        <v>14.327999999999999</v>
      </c>
      <c r="CM665" s="136">
        <v>37.4724</v>
      </c>
      <c r="CN665" s="136">
        <v>0</v>
      </c>
      <c r="CO665" s="136">
        <v>29879.370277999999</v>
      </c>
      <c r="CP665" s="136">
        <v>77411.073334000001</v>
      </c>
      <c r="CQ665" s="136">
        <v>93</v>
      </c>
      <c r="CR665" s="136">
        <v>77.241379310344797</v>
      </c>
      <c r="CS665" s="136">
        <v>76.124653739612199</v>
      </c>
      <c r="CT665" s="136">
        <v>1006.8</v>
      </c>
      <c r="CU665" s="136">
        <v>1006.47172413793</v>
      </c>
      <c r="CV665" s="136">
        <v>1006.41662049861</v>
      </c>
      <c r="CW665" s="136">
        <v>0</v>
      </c>
      <c r="CX665" s="136">
        <v>1.46896551724138</v>
      </c>
      <c r="CY665" s="136">
        <v>1.7171745152354601</v>
      </c>
      <c r="CZ665" s="136">
        <v>39</v>
      </c>
      <c r="DA665" s="136">
        <v>133.91724137931001</v>
      </c>
      <c r="DB665" s="136">
        <v>117.285318559557</v>
      </c>
      <c r="DC665" s="136">
        <v>0</v>
      </c>
      <c r="DD665" s="136">
        <v>3345.0250000000001</v>
      </c>
      <c r="DE665" s="136">
        <v>8430.7749999999996</v>
      </c>
      <c r="DF665" s="136">
        <v>0</v>
      </c>
      <c r="DG665" s="136">
        <v>29004.95</v>
      </c>
      <c r="DH665" s="136">
        <v>73913.524999999994</v>
      </c>
      <c r="DI665" s="136">
        <v>443.32499999999999</v>
      </c>
      <c r="DJ665" s="136">
        <v>66196.55</v>
      </c>
      <c r="DK665" s="136">
        <v>163322.65</v>
      </c>
      <c r="DL665" s="136">
        <v>399.22500000000002</v>
      </c>
      <c r="DM665" s="136">
        <v>60117.474999999999</v>
      </c>
      <c r="DN665" s="136">
        <v>149452.32500000001</v>
      </c>
      <c r="DO665" s="136">
        <v>0</v>
      </c>
      <c r="DP665" s="136">
        <v>1806.96</v>
      </c>
      <c r="DQ665" s="136">
        <v>4574.7250000000004</v>
      </c>
      <c r="DR665" s="136">
        <v>0</v>
      </c>
      <c r="DS665" s="136">
        <v>52.34</v>
      </c>
      <c r="DT665" s="136">
        <v>132.53700000000001</v>
      </c>
      <c r="DU665" s="136">
        <v>0</v>
      </c>
      <c r="DV665" s="136">
        <v>270.97500000000002</v>
      </c>
      <c r="DW665" s="136">
        <v>687.55</v>
      </c>
      <c r="DX665" s="136">
        <v>0</v>
      </c>
      <c r="DY665" s="136">
        <v>6124.5</v>
      </c>
      <c r="DZ665" s="136">
        <v>15539.725</v>
      </c>
      <c r="EA665" s="136">
        <v>0</v>
      </c>
      <c r="EB665" s="136">
        <v>7631.2250000000004</v>
      </c>
      <c r="EC665" s="136">
        <v>19426.525000000001</v>
      </c>
      <c r="ED665" s="61"/>
    </row>
    <row r="666" spans="1:134" ht="20.25" customHeight="1">
      <c r="A666" s="25">
        <v>40717</v>
      </c>
      <c r="B666" s="26" t="s">
        <v>764</v>
      </c>
      <c r="C666" s="27">
        <v>2</v>
      </c>
      <c r="D666" s="31">
        <v>-3.426631</v>
      </c>
      <c r="E666" s="47">
        <v>-60.287052000000003</v>
      </c>
      <c r="F666" s="11" t="s">
        <v>12</v>
      </c>
      <c r="G666" s="13">
        <v>3</v>
      </c>
      <c r="H666" s="11" t="s">
        <v>41</v>
      </c>
      <c r="I666" s="12" t="s">
        <v>455</v>
      </c>
      <c r="J666" s="12" t="s">
        <v>1931</v>
      </c>
      <c r="K666" s="24" t="s">
        <v>757</v>
      </c>
      <c r="L666" s="136">
        <v>1</v>
      </c>
      <c r="M666" s="28">
        <v>12</v>
      </c>
      <c r="N666" s="28">
        <v>1.48</v>
      </c>
      <c r="O666" s="28">
        <v>30.04</v>
      </c>
      <c r="P666" s="28">
        <v>65</v>
      </c>
      <c r="Q666" s="28">
        <v>0.43</v>
      </c>
      <c r="R666" s="205">
        <v>53.4</v>
      </c>
      <c r="S666" s="205">
        <v>4.0333333333333332</v>
      </c>
      <c r="T666" s="205" t="s">
        <v>15</v>
      </c>
      <c r="U666" s="205" t="s">
        <v>15</v>
      </c>
      <c r="V666" s="28" t="s">
        <v>15</v>
      </c>
      <c r="W666" s="28">
        <v>6.37</v>
      </c>
      <c r="X666" s="29" t="s">
        <v>15</v>
      </c>
      <c r="Y666" s="29" t="s">
        <v>15</v>
      </c>
      <c r="Z666" s="28">
        <v>3</v>
      </c>
      <c r="AA666" s="28">
        <v>3.8</v>
      </c>
      <c r="AB666" s="28">
        <v>7.27</v>
      </c>
      <c r="AC666" s="28">
        <v>40.99</v>
      </c>
      <c r="AD666" s="29" t="s">
        <v>15</v>
      </c>
      <c r="AE666" s="29" t="s">
        <v>15</v>
      </c>
      <c r="AF666" s="28">
        <v>0.31</v>
      </c>
      <c r="AG666" s="29" t="s">
        <v>15</v>
      </c>
      <c r="AH666" s="28">
        <v>1.83</v>
      </c>
      <c r="AI666" s="205">
        <v>8.4700000000000006</v>
      </c>
      <c r="AJ666" s="28">
        <v>1.1499999999999999</v>
      </c>
      <c r="AK666" s="28">
        <v>2.58</v>
      </c>
      <c r="AL666" s="28">
        <v>1.18</v>
      </c>
      <c r="AM666" s="29" t="s">
        <v>15</v>
      </c>
      <c r="AN666" s="29" t="s">
        <v>15</v>
      </c>
      <c r="AO666" s="205">
        <v>2.6293463107872048</v>
      </c>
      <c r="AP666" s="205">
        <v>0.56800385466463821</v>
      </c>
      <c r="AQ666" s="204">
        <f>AO666+AP666</f>
        <v>3.197350165451843</v>
      </c>
      <c r="AR666" s="261">
        <f t="shared" si="197"/>
        <v>0.82235168959532179</v>
      </c>
      <c r="AS666" s="205">
        <v>0.27981039403699554</v>
      </c>
      <c r="AT666" s="29" t="s">
        <v>15</v>
      </c>
      <c r="AU666" s="29" t="s">
        <v>15</v>
      </c>
      <c r="AV666" s="29" t="s">
        <v>15</v>
      </c>
      <c r="AW666" s="204" t="str">
        <f t="shared" si="198"/>
        <v>NaN</v>
      </c>
      <c r="AX666" s="28">
        <v>0.25</v>
      </c>
      <c r="AY666" s="28">
        <v>0.248</v>
      </c>
      <c r="AZ666" s="246">
        <f t="shared" si="199"/>
        <v>3.7472829567736413E-2</v>
      </c>
      <c r="BA666" s="28">
        <v>2E-3</v>
      </c>
      <c r="BB666" s="248">
        <f t="shared" si="200"/>
        <v>5.4895086321381139E-4</v>
      </c>
      <c r="BC666" s="28">
        <v>0.34200000000000003</v>
      </c>
      <c r="BD666" s="206">
        <f t="shared" si="201"/>
        <v>9.9600342226310951E-2</v>
      </c>
      <c r="BE666" s="28">
        <v>66.849999999999994</v>
      </c>
      <c r="BF666" s="206">
        <f t="shared" si="202"/>
        <v>20.18179166256844</v>
      </c>
      <c r="BG666" s="217" t="s">
        <v>15</v>
      </c>
      <c r="BH666" s="28">
        <v>6.59</v>
      </c>
      <c r="BI666" s="28">
        <v>0.93</v>
      </c>
      <c r="BJ666" s="309">
        <v>22.233689999999999</v>
      </c>
      <c r="BK666" s="309">
        <v>1799777000</v>
      </c>
      <c r="BL666" s="309">
        <v>285026700</v>
      </c>
      <c r="BM666" s="309">
        <v>0.69875560000000003</v>
      </c>
      <c r="BN666" s="309">
        <v>0.1178506</v>
      </c>
      <c r="BO666" s="309">
        <v>9.7109310000000004E-2</v>
      </c>
      <c r="BP666" s="309">
        <v>8.4858390000000006E-2</v>
      </c>
      <c r="BQ666" s="309">
        <v>2.162084E-6</v>
      </c>
      <c r="BR666" s="309">
        <v>1.4239319999999999E-3</v>
      </c>
      <c r="BS666" s="136">
        <v>10.1757943630219</v>
      </c>
      <c r="BT666" s="136">
        <v>12.0522372722626</v>
      </c>
      <c r="BU666" s="136">
        <v>-1.8763818079605701E-3</v>
      </c>
      <c r="BV666" s="309">
        <v>-4.9968017265200601E-5</v>
      </c>
      <c r="BW666" s="136">
        <v>1.8892829830292599E-3</v>
      </c>
      <c r="BX666" s="136">
        <v>1.5254251638105101</v>
      </c>
      <c r="BY666" s="136">
        <v>5416.5549796067098</v>
      </c>
      <c r="BZ666" s="136">
        <v>0</v>
      </c>
      <c r="CA666" s="136">
        <v>1.4933590264242701E-4</v>
      </c>
      <c r="CB666" s="136">
        <v>19791.750998744301</v>
      </c>
      <c r="CC666" s="136">
        <v>10543.4526812404</v>
      </c>
      <c r="CD666" s="136">
        <v>7748.5529274180799</v>
      </c>
      <c r="CE666" s="136">
        <v>0</v>
      </c>
      <c r="CF666" s="136">
        <v>45.930256</v>
      </c>
      <c r="CG666" s="136">
        <v>93.462652000000006</v>
      </c>
      <c r="CH666" s="136">
        <v>24.7</v>
      </c>
      <c r="CI666" s="136">
        <v>27.597931034482801</v>
      </c>
      <c r="CJ666" s="136">
        <v>27.764265927977799</v>
      </c>
      <c r="CK666" s="136">
        <v>7.9200000000000007E-2</v>
      </c>
      <c r="CL666" s="136">
        <v>14.327999999999999</v>
      </c>
      <c r="CM666" s="136">
        <v>37.4724</v>
      </c>
      <c r="CN666" s="136">
        <v>0</v>
      </c>
      <c r="CO666" s="136">
        <v>29879.370277999999</v>
      </c>
      <c r="CP666" s="136">
        <v>77411.073334000001</v>
      </c>
      <c r="CQ666" s="136">
        <v>93</v>
      </c>
      <c r="CR666" s="136">
        <v>77.241379310344797</v>
      </c>
      <c r="CS666" s="136">
        <v>76.124653739612199</v>
      </c>
      <c r="CT666" s="136">
        <v>1006.8</v>
      </c>
      <c r="CU666" s="136">
        <v>1006.47172413793</v>
      </c>
      <c r="CV666" s="136">
        <v>1006.41662049861</v>
      </c>
      <c r="CW666" s="136">
        <v>0</v>
      </c>
      <c r="CX666" s="136">
        <v>1.46896551724138</v>
      </c>
      <c r="CY666" s="136">
        <v>1.7171745152354601</v>
      </c>
      <c r="CZ666" s="136">
        <v>39</v>
      </c>
      <c r="DA666" s="136">
        <v>133.91724137931001</v>
      </c>
      <c r="DB666" s="136">
        <v>117.285318559557</v>
      </c>
      <c r="DC666" s="136">
        <v>0</v>
      </c>
      <c r="DD666" s="136">
        <v>3345.0250000000001</v>
      </c>
      <c r="DE666" s="136">
        <v>8430.7749999999996</v>
      </c>
      <c r="DF666" s="136">
        <v>0</v>
      </c>
      <c r="DG666" s="136">
        <v>29004.95</v>
      </c>
      <c r="DH666" s="136">
        <v>73913.524999999994</v>
      </c>
      <c r="DI666" s="136">
        <v>443.32499999999999</v>
      </c>
      <c r="DJ666" s="136">
        <v>66196.55</v>
      </c>
      <c r="DK666" s="136">
        <v>163322.65</v>
      </c>
      <c r="DL666" s="136">
        <v>399.22500000000002</v>
      </c>
      <c r="DM666" s="136">
        <v>60117.474999999999</v>
      </c>
      <c r="DN666" s="136">
        <v>149452.32500000001</v>
      </c>
      <c r="DO666" s="136">
        <v>0</v>
      </c>
      <c r="DP666" s="136">
        <v>1806.96</v>
      </c>
      <c r="DQ666" s="136">
        <v>4574.7250000000004</v>
      </c>
      <c r="DR666" s="136">
        <v>0</v>
      </c>
      <c r="DS666" s="136">
        <v>52.34</v>
      </c>
      <c r="DT666" s="136">
        <v>132.53700000000001</v>
      </c>
      <c r="DU666" s="136">
        <v>0</v>
      </c>
      <c r="DV666" s="136">
        <v>270.97500000000002</v>
      </c>
      <c r="DW666" s="136">
        <v>687.55</v>
      </c>
      <c r="DX666" s="136">
        <v>0</v>
      </c>
      <c r="DY666" s="136">
        <v>6124.5</v>
      </c>
      <c r="DZ666" s="136">
        <v>15539.725</v>
      </c>
      <c r="EA666" s="136">
        <v>0</v>
      </c>
      <c r="EB666" s="136">
        <v>7631.2250000000004</v>
      </c>
      <c r="EC666" s="136">
        <v>19426.525000000001</v>
      </c>
      <c r="ED666" s="61"/>
    </row>
    <row r="667" spans="1:134" ht="20.25" customHeight="1">
      <c r="A667" s="17">
        <v>40717</v>
      </c>
      <c r="B667" s="18" t="s">
        <v>761</v>
      </c>
      <c r="C667" s="19">
        <v>2</v>
      </c>
      <c r="D667" s="31">
        <v>-3.4670459999999999</v>
      </c>
      <c r="E667" s="32">
        <v>-60.289700000000003</v>
      </c>
      <c r="F667" s="11" t="s">
        <v>12</v>
      </c>
      <c r="G667" s="13">
        <v>2</v>
      </c>
      <c r="H667" s="11" t="s">
        <v>109</v>
      </c>
      <c r="I667" s="12" t="s">
        <v>763</v>
      </c>
      <c r="J667" s="12" t="s">
        <v>1931</v>
      </c>
      <c r="K667" s="16" t="s">
        <v>757</v>
      </c>
      <c r="L667" s="136">
        <v>0</v>
      </c>
      <c r="M667" s="21" t="s">
        <v>15</v>
      </c>
      <c r="N667" s="20">
        <v>1.65</v>
      </c>
      <c r="O667" s="20">
        <v>26.74</v>
      </c>
      <c r="P667" s="20">
        <v>38</v>
      </c>
      <c r="Q667" s="20">
        <v>11.4</v>
      </c>
      <c r="R667" s="204">
        <v>4.4333333333333336</v>
      </c>
      <c r="S667" s="204">
        <v>0.36000000000000004</v>
      </c>
      <c r="T667" s="205" t="s">
        <v>15</v>
      </c>
      <c r="U667" s="205" t="s">
        <v>15</v>
      </c>
      <c r="V667" s="28" t="s">
        <v>15</v>
      </c>
      <c r="W667" s="20">
        <v>4.9400000000000004</v>
      </c>
      <c r="X667" s="21" t="s">
        <v>15</v>
      </c>
      <c r="Y667" s="21" t="s">
        <v>15</v>
      </c>
      <c r="Z667" s="20">
        <v>2</v>
      </c>
      <c r="AA667" s="20">
        <v>2.4</v>
      </c>
      <c r="AB667" s="20">
        <v>6.32</v>
      </c>
      <c r="AC667" s="20">
        <v>21.2</v>
      </c>
      <c r="AD667" s="21" t="s">
        <v>15</v>
      </c>
      <c r="AE667" s="21" t="s">
        <v>15</v>
      </c>
      <c r="AF667" s="20">
        <v>0.66</v>
      </c>
      <c r="AG667" s="21" t="s">
        <v>15</v>
      </c>
      <c r="AH667" s="20">
        <v>0.42</v>
      </c>
      <c r="AI667" s="204">
        <v>3.29</v>
      </c>
      <c r="AJ667" s="20">
        <v>0.3</v>
      </c>
      <c r="AK667" s="20">
        <v>0.56999999999999995</v>
      </c>
      <c r="AL667" s="20">
        <v>0.24</v>
      </c>
      <c r="AM667" s="21" t="s">
        <v>15</v>
      </c>
      <c r="AN667" s="21" t="s">
        <v>15</v>
      </c>
      <c r="AO667" s="204" t="s">
        <v>15</v>
      </c>
      <c r="AP667" s="204" t="s">
        <v>15</v>
      </c>
      <c r="AQ667" s="204" t="s">
        <v>15</v>
      </c>
      <c r="AR667" s="261" t="str">
        <f t="shared" si="197"/>
        <v>NaN</v>
      </c>
      <c r="AS667" s="204" t="s">
        <v>15</v>
      </c>
      <c r="AT667" s="21" t="s">
        <v>15</v>
      </c>
      <c r="AU667" s="21" t="s">
        <v>15</v>
      </c>
      <c r="AV667" s="21" t="s">
        <v>15</v>
      </c>
      <c r="AW667" s="204" t="str">
        <f t="shared" si="198"/>
        <v>NaN</v>
      </c>
      <c r="AX667" s="20">
        <v>0.53900000000000003</v>
      </c>
      <c r="AY667" s="20">
        <v>0.64700000000000002</v>
      </c>
      <c r="AZ667" s="246">
        <f t="shared" si="199"/>
        <v>9.7761777138409112E-2</v>
      </c>
      <c r="BA667" s="28" t="s">
        <v>1907</v>
      </c>
      <c r="BB667" s="238" t="s">
        <v>1912</v>
      </c>
      <c r="BC667" s="20">
        <v>1.415</v>
      </c>
      <c r="BD667" s="206">
        <f t="shared" si="201"/>
        <v>0.41208913523459068</v>
      </c>
      <c r="BE667" s="20">
        <v>12.6</v>
      </c>
      <c r="BF667" s="206">
        <f t="shared" si="202"/>
        <v>3.8038979049867221</v>
      </c>
      <c r="BG667" s="217" t="s">
        <v>15</v>
      </c>
      <c r="BH667" s="20">
        <v>35</v>
      </c>
      <c r="BI667" s="20">
        <v>1.59</v>
      </c>
      <c r="BJ667" s="309">
        <v>22.233689999999999</v>
      </c>
      <c r="BK667" s="309">
        <v>1799777000</v>
      </c>
      <c r="BL667" s="309">
        <v>285026700</v>
      </c>
      <c r="BM667" s="309">
        <v>0.69875560000000003</v>
      </c>
      <c r="BN667" s="309">
        <v>0.1178506</v>
      </c>
      <c r="BO667" s="309">
        <v>9.7109310000000004E-2</v>
      </c>
      <c r="BP667" s="309">
        <v>8.4858390000000006E-2</v>
      </c>
      <c r="BQ667" s="309">
        <v>2.162084E-6</v>
      </c>
      <c r="BR667" s="309">
        <v>1.4239319999999999E-3</v>
      </c>
      <c r="BS667" s="136">
        <v>10.537899971008301</v>
      </c>
      <c r="BT667" s="136">
        <v>11.6900906562805</v>
      </c>
      <c r="BU667" s="136">
        <v>6.0529608163051296E-4</v>
      </c>
      <c r="BV667" s="136">
        <v>-6.9355319719761601E-3</v>
      </c>
      <c r="BW667" s="136">
        <v>7.1287070168182297E-3</v>
      </c>
      <c r="BX667" s="136">
        <v>274.987830487476</v>
      </c>
      <c r="BY667" s="136">
        <v>2954.0017159976901</v>
      </c>
      <c r="BZ667" s="136">
        <v>0</v>
      </c>
      <c r="CA667" s="136">
        <v>5.4094176970280602E-4</v>
      </c>
      <c r="CB667" s="136">
        <v>70582.984666188102</v>
      </c>
      <c r="CC667" s="136">
        <v>3138.79549932494</v>
      </c>
      <c r="CD667" s="136">
        <v>2156.1598737804302</v>
      </c>
      <c r="CE667" s="136">
        <v>0</v>
      </c>
      <c r="CF667" s="136">
        <v>45.930256</v>
      </c>
      <c r="CG667" s="136">
        <v>93.462652000000006</v>
      </c>
      <c r="CH667" s="136">
        <v>25</v>
      </c>
      <c r="CI667" s="136">
        <v>27.5965517241379</v>
      </c>
      <c r="CJ667" s="136">
        <v>27.764265927977799</v>
      </c>
      <c r="CK667" s="136">
        <v>7.5600000000000001E-2</v>
      </c>
      <c r="CL667" s="136">
        <v>14.4072</v>
      </c>
      <c r="CM667" s="136">
        <v>37.598399999999998</v>
      </c>
      <c r="CN667" s="136">
        <v>0</v>
      </c>
      <c r="CO667" s="136">
        <v>29879.370277999999</v>
      </c>
      <c r="CP667" s="136">
        <v>77411.073334000001</v>
      </c>
      <c r="CQ667" s="136">
        <v>92</v>
      </c>
      <c r="CR667" s="136">
        <v>77.220689655172393</v>
      </c>
      <c r="CS667" s="136">
        <v>76.113573407202196</v>
      </c>
      <c r="CT667" s="136">
        <v>1006.1</v>
      </c>
      <c r="CU667" s="136">
        <v>1006.46275862069</v>
      </c>
      <c r="CV667" s="136">
        <v>1006.41717451523</v>
      </c>
      <c r="CW667" s="136">
        <v>0</v>
      </c>
      <c r="CX667" s="136">
        <v>1.47586206896552</v>
      </c>
      <c r="CY667" s="136">
        <v>1.72437673130194</v>
      </c>
      <c r="CZ667" s="136">
        <v>70</v>
      </c>
      <c r="DA667" s="136">
        <v>133.71724137931</v>
      </c>
      <c r="DB667" s="136">
        <v>117.83379501384999</v>
      </c>
      <c r="DC667" s="136">
        <v>0</v>
      </c>
      <c r="DD667" s="136">
        <v>3345.0250000000001</v>
      </c>
      <c r="DE667" s="136">
        <v>8430.7749999999996</v>
      </c>
      <c r="DF667" s="136">
        <v>0</v>
      </c>
      <c r="DG667" s="136">
        <v>29004.95</v>
      </c>
      <c r="DH667" s="136">
        <v>73913.524999999994</v>
      </c>
      <c r="DI667" s="136">
        <v>441.02499999999998</v>
      </c>
      <c r="DJ667" s="136">
        <v>66186.55</v>
      </c>
      <c r="DK667" s="136">
        <v>163308.15</v>
      </c>
      <c r="DL667" s="136">
        <v>394.55</v>
      </c>
      <c r="DM667" s="136">
        <v>60139.7</v>
      </c>
      <c r="DN667" s="136">
        <v>149468.29999999999</v>
      </c>
      <c r="DO667" s="136">
        <v>0</v>
      </c>
      <c r="DP667" s="136">
        <v>1806.96</v>
      </c>
      <c r="DQ667" s="136">
        <v>4574.7250000000004</v>
      </c>
      <c r="DR667" s="136">
        <v>0</v>
      </c>
      <c r="DS667" s="136">
        <v>52.34</v>
      </c>
      <c r="DT667" s="136">
        <v>132.53700000000001</v>
      </c>
      <c r="DU667" s="136">
        <v>0</v>
      </c>
      <c r="DV667" s="136">
        <v>270.97500000000002</v>
      </c>
      <c r="DW667" s="136">
        <v>687.55</v>
      </c>
      <c r="DX667" s="136">
        <v>0</v>
      </c>
      <c r="DY667" s="136">
        <v>6124.5</v>
      </c>
      <c r="DZ667" s="136">
        <v>15539.725</v>
      </c>
      <c r="EA667" s="136">
        <v>0</v>
      </c>
      <c r="EB667" s="136">
        <v>7631.2250000000004</v>
      </c>
      <c r="EC667" s="136">
        <v>19426.525000000001</v>
      </c>
      <c r="ED667" s="61"/>
    </row>
    <row r="668" spans="1:134" ht="20.25" customHeight="1">
      <c r="A668" s="25">
        <v>40717</v>
      </c>
      <c r="B668" s="26" t="s">
        <v>761</v>
      </c>
      <c r="C668" s="27">
        <v>2</v>
      </c>
      <c r="D668" s="31">
        <v>-3.4670459999999999</v>
      </c>
      <c r="E668" s="47">
        <v>-60.289700000000003</v>
      </c>
      <c r="F668" s="11" t="s">
        <v>12</v>
      </c>
      <c r="G668" s="13">
        <v>2</v>
      </c>
      <c r="H668" s="11" t="s">
        <v>109</v>
      </c>
      <c r="I668" s="12" t="s">
        <v>762</v>
      </c>
      <c r="J668" s="12" t="s">
        <v>1931</v>
      </c>
      <c r="K668" s="24" t="s">
        <v>757</v>
      </c>
      <c r="L668" s="136">
        <v>0</v>
      </c>
      <c r="M668" s="29" t="s">
        <v>15</v>
      </c>
      <c r="N668" s="28">
        <v>1.65</v>
      </c>
      <c r="O668" s="28">
        <v>29.37</v>
      </c>
      <c r="P668" s="28">
        <v>63</v>
      </c>
      <c r="Q668" s="28">
        <v>4.46</v>
      </c>
      <c r="R668" s="205">
        <v>34.799999999999997</v>
      </c>
      <c r="S668" s="205">
        <v>2.66</v>
      </c>
      <c r="T668" s="205" t="s">
        <v>15</v>
      </c>
      <c r="U668" s="205" t="s">
        <v>15</v>
      </c>
      <c r="V668" s="28" t="s">
        <v>15</v>
      </c>
      <c r="W668" s="28">
        <v>6.13</v>
      </c>
      <c r="X668" s="29" t="s">
        <v>15</v>
      </c>
      <c r="Y668" s="29" t="s">
        <v>15</v>
      </c>
      <c r="Z668" s="28">
        <v>3.25</v>
      </c>
      <c r="AA668" s="28">
        <v>3.4</v>
      </c>
      <c r="AB668" s="28">
        <v>7.28</v>
      </c>
      <c r="AC668" s="28">
        <v>39.200000000000003</v>
      </c>
      <c r="AD668" s="29" t="s">
        <v>15</v>
      </c>
      <c r="AE668" s="29" t="s">
        <v>15</v>
      </c>
      <c r="AF668" s="28">
        <v>1.25</v>
      </c>
      <c r="AG668" s="29" t="s">
        <v>15</v>
      </c>
      <c r="AH668" s="28">
        <v>0.36</v>
      </c>
      <c r="AI668" s="205">
        <v>3.17</v>
      </c>
      <c r="AJ668" s="28">
        <v>0.55000000000000004</v>
      </c>
      <c r="AK668" s="28">
        <v>1.26</v>
      </c>
      <c r="AL668" s="28">
        <v>0.74</v>
      </c>
      <c r="AM668" s="29" t="s">
        <v>15</v>
      </c>
      <c r="AN668" s="29" t="s">
        <v>15</v>
      </c>
      <c r="AO668" s="205">
        <v>3.0250342431855803</v>
      </c>
      <c r="AP668" s="205">
        <v>0.56802757640634294</v>
      </c>
      <c r="AQ668" s="204">
        <f>AO668+AP668</f>
        <v>3.5930618195919233</v>
      </c>
      <c r="AR668" s="261">
        <f t="shared" si="197"/>
        <v>0.84190987939337603</v>
      </c>
      <c r="AS668" s="205">
        <v>1.3990519701849806</v>
      </c>
      <c r="AT668" s="29" t="s">
        <v>15</v>
      </c>
      <c r="AU668" s="29" t="s">
        <v>15</v>
      </c>
      <c r="AV668" s="29" t="s">
        <v>15</v>
      </c>
      <c r="AW668" s="204" t="str">
        <f t="shared" si="198"/>
        <v>NaN</v>
      </c>
      <c r="AX668" s="28">
        <v>0.34</v>
      </c>
      <c r="AY668" s="28">
        <v>0.44800000000000001</v>
      </c>
      <c r="AZ668" s="246">
        <f t="shared" si="199"/>
        <v>6.7692853412685133E-2</v>
      </c>
      <c r="BA668" s="28" t="s">
        <v>1907</v>
      </c>
      <c r="BB668" s="238" t="s">
        <v>1912</v>
      </c>
      <c r="BC668" s="28">
        <v>0.35099999999999998</v>
      </c>
      <c r="BD668" s="206">
        <f t="shared" si="201"/>
        <v>0.10222140386384544</v>
      </c>
      <c r="BE668" s="28">
        <v>47.55</v>
      </c>
      <c r="BF668" s="206">
        <f t="shared" si="202"/>
        <v>14.355186141437986</v>
      </c>
      <c r="BG668" s="217" t="s">
        <v>15</v>
      </c>
      <c r="BH668" s="28">
        <v>12.12</v>
      </c>
      <c r="BI668" s="28">
        <v>0.8</v>
      </c>
      <c r="BJ668" s="309">
        <v>22.233689999999999</v>
      </c>
      <c r="BK668" s="309">
        <v>1799777000</v>
      </c>
      <c r="BL668" s="309">
        <v>285026700</v>
      </c>
      <c r="BM668" s="309">
        <v>0.69875560000000003</v>
      </c>
      <c r="BN668" s="309">
        <v>0.1178506</v>
      </c>
      <c r="BO668" s="309">
        <v>9.7109310000000004E-2</v>
      </c>
      <c r="BP668" s="309">
        <v>8.4858390000000006E-2</v>
      </c>
      <c r="BQ668" s="309">
        <v>2.162084E-6</v>
      </c>
      <c r="BR668" s="309">
        <v>1.4239319999999999E-3</v>
      </c>
      <c r="BS668" s="136">
        <v>10.537899971008301</v>
      </c>
      <c r="BT668" s="136">
        <v>11.6900906562805</v>
      </c>
      <c r="BU668" s="136">
        <v>6.0529608163051296E-4</v>
      </c>
      <c r="BV668" s="136">
        <v>-6.9355319719761601E-3</v>
      </c>
      <c r="BW668" s="136">
        <v>7.1287070168182297E-3</v>
      </c>
      <c r="BX668" s="136">
        <v>274.987830487476</v>
      </c>
      <c r="BY668" s="136">
        <v>2954.0017159976901</v>
      </c>
      <c r="BZ668" s="136">
        <v>0</v>
      </c>
      <c r="CA668" s="136">
        <v>5.4094176970280602E-4</v>
      </c>
      <c r="CB668" s="136">
        <v>70582.984666188102</v>
      </c>
      <c r="CC668" s="136">
        <v>3138.79549932494</v>
      </c>
      <c r="CD668" s="136">
        <v>2156.1598737804302</v>
      </c>
      <c r="CE668" s="136">
        <v>0</v>
      </c>
      <c r="CF668" s="136">
        <v>45.930256</v>
      </c>
      <c r="CG668" s="136">
        <v>93.462652000000006</v>
      </c>
      <c r="CH668" s="136">
        <v>25</v>
      </c>
      <c r="CI668" s="136">
        <v>27.5965517241379</v>
      </c>
      <c r="CJ668" s="136">
        <v>27.764265927977799</v>
      </c>
      <c r="CK668" s="136">
        <v>7.5600000000000001E-2</v>
      </c>
      <c r="CL668" s="136">
        <v>14.4072</v>
      </c>
      <c r="CM668" s="136">
        <v>37.598399999999998</v>
      </c>
      <c r="CN668" s="136">
        <v>0</v>
      </c>
      <c r="CO668" s="136">
        <v>29879.370277999999</v>
      </c>
      <c r="CP668" s="136">
        <v>77411.073334000001</v>
      </c>
      <c r="CQ668" s="136">
        <v>92</v>
      </c>
      <c r="CR668" s="136">
        <v>77.220689655172393</v>
      </c>
      <c r="CS668" s="136">
        <v>76.113573407202196</v>
      </c>
      <c r="CT668" s="136">
        <v>1006.1</v>
      </c>
      <c r="CU668" s="136">
        <v>1006.46275862069</v>
      </c>
      <c r="CV668" s="136">
        <v>1006.41717451523</v>
      </c>
      <c r="CW668" s="136">
        <v>0</v>
      </c>
      <c r="CX668" s="136">
        <v>1.47586206896552</v>
      </c>
      <c r="CY668" s="136">
        <v>1.72437673130194</v>
      </c>
      <c r="CZ668" s="136">
        <v>70</v>
      </c>
      <c r="DA668" s="136">
        <v>133.71724137931</v>
      </c>
      <c r="DB668" s="136">
        <v>117.83379501384999</v>
      </c>
      <c r="DC668" s="136">
        <v>0</v>
      </c>
      <c r="DD668" s="136">
        <v>3345.0250000000001</v>
      </c>
      <c r="DE668" s="136">
        <v>8430.7749999999996</v>
      </c>
      <c r="DF668" s="136">
        <v>0</v>
      </c>
      <c r="DG668" s="136">
        <v>29004.95</v>
      </c>
      <c r="DH668" s="136">
        <v>73913.524999999994</v>
      </c>
      <c r="DI668" s="136">
        <v>441.02499999999998</v>
      </c>
      <c r="DJ668" s="136">
        <v>66186.55</v>
      </c>
      <c r="DK668" s="136">
        <v>163308.15</v>
      </c>
      <c r="DL668" s="136">
        <v>394.55</v>
      </c>
      <c r="DM668" s="136">
        <v>60139.7</v>
      </c>
      <c r="DN668" s="136">
        <v>149468.29999999999</v>
      </c>
      <c r="DO668" s="136">
        <v>0</v>
      </c>
      <c r="DP668" s="136">
        <v>1806.96</v>
      </c>
      <c r="DQ668" s="136">
        <v>4574.7250000000004</v>
      </c>
      <c r="DR668" s="136">
        <v>0</v>
      </c>
      <c r="DS668" s="136">
        <v>52.34</v>
      </c>
      <c r="DT668" s="136">
        <v>132.53700000000001</v>
      </c>
      <c r="DU668" s="136">
        <v>0</v>
      </c>
      <c r="DV668" s="136">
        <v>270.97500000000002</v>
      </c>
      <c r="DW668" s="136">
        <v>687.55</v>
      </c>
      <c r="DX668" s="136">
        <v>0</v>
      </c>
      <c r="DY668" s="136">
        <v>6124.5</v>
      </c>
      <c r="DZ668" s="136">
        <v>15539.725</v>
      </c>
      <c r="EA668" s="136">
        <v>0</v>
      </c>
      <c r="EB668" s="136">
        <v>7631.2250000000004</v>
      </c>
      <c r="EC668" s="136">
        <v>19426.525000000001</v>
      </c>
      <c r="ED668" s="61"/>
    </row>
    <row r="669" spans="1:134" ht="20.25" customHeight="1">
      <c r="A669" s="17">
        <v>40717</v>
      </c>
      <c r="B669" s="18" t="s">
        <v>761</v>
      </c>
      <c r="C669" s="19">
        <v>2</v>
      </c>
      <c r="D669" s="31">
        <v>-3.4670459999999999</v>
      </c>
      <c r="E669" s="32">
        <v>-60.289700000000003</v>
      </c>
      <c r="F669" s="11" t="s">
        <v>12</v>
      </c>
      <c r="G669" s="13">
        <v>2</v>
      </c>
      <c r="H669" s="11" t="s">
        <v>109</v>
      </c>
      <c r="I669" s="12" t="s">
        <v>700</v>
      </c>
      <c r="J669" s="12" t="s">
        <v>1931</v>
      </c>
      <c r="K669" s="16" t="s">
        <v>757</v>
      </c>
      <c r="L669" s="136">
        <v>1</v>
      </c>
      <c r="M669" s="20">
        <v>12.4</v>
      </c>
      <c r="N669" s="20">
        <v>1.65</v>
      </c>
      <c r="O669" s="20">
        <v>29.51</v>
      </c>
      <c r="P669" s="20">
        <v>63</v>
      </c>
      <c r="Q669" s="20">
        <v>0.66</v>
      </c>
      <c r="R669" s="204">
        <v>51.679999999999993</v>
      </c>
      <c r="S669" s="204">
        <v>3.94</v>
      </c>
      <c r="T669" s="205" t="s">
        <v>15</v>
      </c>
      <c r="U669" s="205" t="s">
        <v>15</v>
      </c>
      <c r="V669" s="28" t="s">
        <v>15</v>
      </c>
      <c r="W669" s="20">
        <v>6.32</v>
      </c>
      <c r="X669" s="21" t="s">
        <v>15</v>
      </c>
      <c r="Y669" s="21" t="s">
        <v>15</v>
      </c>
      <c r="Z669" s="20">
        <v>2.5</v>
      </c>
      <c r="AA669" s="20">
        <v>3</v>
      </c>
      <c r="AB669" s="20">
        <v>7.29</v>
      </c>
      <c r="AC669" s="20">
        <v>38.659999999999997</v>
      </c>
      <c r="AD669" s="21" t="s">
        <v>15</v>
      </c>
      <c r="AE669" s="21" t="s">
        <v>15</v>
      </c>
      <c r="AF669" s="20">
        <v>1.02</v>
      </c>
      <c r="AG669" s="21" t="s">
        <v>15</v>
      </c>
      <c r="AH669" s="20">
        <v>1.1200000000000001</v>
      </c>
      <c r="AI669" s="204">
        <v>7.95</v>
      </c>
      <c r="AJ669" s="20">
        <v>1.1299999999999999</v>
      </c>
      <c r="AK669" s="20">
        <v>2.1800000000000002</v>
      </c>
      <c r="AL669" s="20">
        <v>1.21</v>
      </c>
      <c r="AM669" s="21" t="s">
        <v>15</v>
      </c>
      <c r="AN669" s="21" t="s">
        <v>15</v>
      </c>
      <c r="AO669" s="204">
        <v>9.3461489632496253</v>
      </c>
      <c r="AP669" s="204">
        <v>1.6467207887617854</v>
      </c>
      <c r="AQ669" s="204">
        <f>AO669+AP669</f>
        <v>10.99286975201141</v>
      </c>
      <c r="AR669" s="261">
        <f t="shared" si="197"/>
        <v>0.85020100975357438</v>
      </c>
      <c r="AS669" s="204">
        <v>2.0146348370663754</v>
      </c>
      <c r="AT669" s="21" t="s">
        <v>15</v>
      </c>
      <c r="AU669" s="21" t="s">
        <v>15</v>
      </c>
      <c r="AV669" s="21" t="s">
        <v>15</v>
      </c>
      <c r="AW669" s="204" t="str">
        <f t="shared" si="198"/>
        <v>NaN</v>
      </c>
      <c r="AX669" s="20">
        <v>0.45</v>
      </c>
      <c r="AY669" s="20">
        <v>0.23799999999999999</v>
      </c>
      <c r="AZ669" s="246">
        <f t="shared" si="199"/>
        <v>3.5961828375488968E-2</v>
      </c>
      <c r="BA669" s="20">
        <v>0.21099999999999999</v>
      </c>
      <c r="BB669" s="248">
        <f t="shared" si="200"/>
        <v>5.7914316069057108E-2</v>
      </c>
      <c r="BC669" s="20">
        <v>0.20499999999999999</v>
      </c>
      <c r="BD669" s="206">
        <f t="shared" si="201"/>
        <v>5.9701959521619136E-2</v>
      </c>
      <c r="BE669" s="20">
        <v>79.900000000000006</v>
      </c>
      <c r="BF669" s="206">
        <f t="shared" si="202"/>
        <v>24.121543064161834</v>
      </c>
      <c r="BG669" s="217" t="s">
        <v>15</v>
      </c>
      <c r="BH669" s="20">
        <v>13.38</v>
      </c>
      <c r="BI669" s="20">
        <v>0.74</v>
      </c>
      <c r="BJ669" s="309">
        <v>22.233689999999999</v>
      </c>
      <c r="BK669" s="309">
        <v>1799777000</v>
      </c>
      <c r="BL669" s="309">
        <v>285026700</v>
      </c>
      <c r="BM669" s="309">
        <v>0.69875560000000003</v>
      </c>
      <c r="BN669" s="309">
        <v>0.1178506</v>
      </c>
      <c r="BO669" s="309">
        <v>9.7109310000000004E-2</v>
      </c>
      <c r="BP669" s="309">
        <v>8.4858390000000006E-2</v>
      </c>
      <c r="BQ669" s="309">
        <v>2.162084E-6</v>
      </c>
      <c r="BR669" s="309">
        <v>1.4239319999999999E-3</v>
      </c>
      <c r="BS669" s="136">
        <v>10.537899971008301</v>
      </c>
      <c r="BT669" s="136">
        <v>11.6900906562805</v>
      </c>
      <c r="BU669" s="136">
        <v>6.0529608163051296E-4</v>
      </c>
      <c r="BV669" s="136">
        <v>-6.9355319719761601E-3</v>
      </c>
      <c r="BW669" s="136">
        <v>7.1287070168182297E-3</v>
      </c>
      <c r="BX669" s="136">
        <v>274.987830487476</v>
      </c>
      <c r="BY669" s="136">
        <v>2954.0017159976901</v>
      </c>
      <c r="BZ669" s="136">
        <v>0</v>
      </c>
      <c r="CA669" s="136">
        <v>5.4094176970280602E-4</v>
      </c>
      <c r="CB669" s="136">
        <v>70582.984666188102</v>
      </c>
      <c r="CC669" s="136">
        <v>3138.79549932494</v>
      </c>
      <c r="CD669" s="136">
        <v>2156.1598737804302</v>
      </c>
      <c r="CE669" s="136">
        <v>0</v>
      </c>
      <c r="CF669" s="136">
        <v>45.930256</v>
      </c>
      <c r="CG669" s="136">
        <v>93.462652000000006</v>
      </c>
      <c r="CH669" s="136">
        <v>25</v>
      </c>
      <c r="CI669" s="136">
        <v>27.5965517241379</v>
      </c>
      <c r="CJ669" s="136">
        <v>27.764265927977799</v>
      </c>
      <c r="CK669" s="136">
        <v>7.5600000000000001E-2</v>
      </c>
      <c r="CL669" s="136">
        <v>14.4072</v>
      </c>
      <c r="CM669" s="136">
        <v>37.598399999999998</v>
      </c>
      <c r="CN669" s="136">
        <v>0</v>
      </c>
      <c r="CO669" s="136">
        <v>29879.370277999999</v>
      </c>
      <c r="CP669" s="136">
        <v>77411.073334000001</v>
      </c>
      <c r="CQ669" s="136">
        <v>92</v>
      </c>
      <c r="CR669" s="136">
        <v>77.220689655172393</v>
      </c>
      <c r="CS669" s="136">
        <v>76.113573407202196</v>
      </c>
      <c r="CT669" s="136">
        <v>1006.1</v>
      </c>
      <c r="CU669" s="136">
        <v>1006.46275862069</v>
      </c>
      <c r="CV669" s="136">
        <v>1006.41717451523</v>
      </c>
      <c r="CW669" s="136">
        <v>0</v>
      </c>
      <c r="CX669" s="136">
        <v>1.47586206896552</v>
      </c>
      <c r="CY669" s="136">
        <v>1.72437673130194</v>
      </c>
      <c r="CZ669" s="136">
        <v>70</v>
      </c>
      <c r="DA669" s="136">
        <v>133.71724137931</v>
      </c>
      <c r="DB669" s="136">
        <v>117.83379501384999</v>
      </c>
      <c r="DC669" s="136">
        <v>0</v>
      </c>
      <c r="DD669" s="136">
        <v>3345.0250000000001</v>
      </c>
      <c r="DE669" s="136">
        <v>8430.7749999999996</v>
      </c>
      <c r="DF669" s="136">
        <v>0</v>
      </c>
      <c r="DG669" s="136">
        <v>29004.95</v>
      </c>
      <c r="DH669" s="136">
        <v>73913.524999999994</v>
      </c>
      <c r="DI669" s="136">
        <v>441.02499999999998</v>
      </c>
      <c r="DJ669" s="136">
        <v>66186.55</v>
      </c>
      <c r="DK669" s="136">
        <v>163308.15</v>
      </c>
      <c r="DL669" s="136">
        <v>394.55</v>
      </c>
      <c r="DM669" s="136">
        <v>60139.7</v>
      </c>
      <c r="DN669" s="136">
        <v>149468.29999999999</v>
      </c>
      <c r="DO669" s="136">
        <v>0</v>
      </c>
      <c r="DP669" s="136">
        <v>1806.96</v>
      </c>
      <c r="DQ669" s="136">
        <v>4574.7250000000004</v>
      </c>
      <c r="DR669" s="136">
        <v>0</v>
      </c>
      <c r="DS669" s="136">
        <v>52.34</v>
      </c>
      <c r="DT669" s="136">
        <v>132.53700000000001</v>
      </c>
      <c r="DU669" s="136">
        <v>0</v>
      </c>
      <c r="DV669" s="136">
        <v>270.97500000000002</v>
      </c>
      <c r="DW669" s="136">
        <v>687.55</v>
      </c>
      <c r="DX669" s="136">
        <v>0</v>
      </c>
      <c r="DY669" s="136">
        <v>6124.5</v>
      </c>
      <c r="DZ669" s="136">
        <v>15539.725</v>
      </c>
      <c r="EA669" s="136">
        <v>0</v>
      </c>
      <c r="EB669" s="136">
        <v>7631.2250000000004</v>
      </c>
      <c r="EC669" s="136">
        <v>19426.525000000001</v>
      </c>
      <c r="ED669" s="61"/>
    </row>
    <row r="670" spans="1:134" ht="20.25" customHeight="1">
      <c r="A670" s="25">
        <v>40717</v>
      </c>
      <c r="B670" s="26" t="s">
        <v>712</v>
      </c>
      <c r="C670" s="27">
        <v>2</v>
      </c>
      <c r="D670" s="31">
        <v>-3.4970379999999999</v>
      </c>
      <c r="E670" s="47">
        <v>-60.263691000000001</v>
      </c>
      <c r="F670" s="11" t="s">
        <v>12</v>
      </c>
      <c r="G670" s="13">
        <v>1</v>
      </c>
      <c r="H670" s="11" t="s">
        <v>13</v>
      </c>
      <c r="I670" s="12" t="s">
        <v>760</v>
      </c>
      <c r="J670" s="12" t="s">
        <v>1931</v>
      </c>
      <c r="K670" s="24" t="s">
        <v>757</v>
      </c>
      <c r="L670" s="136">
        <v>0</v>
      </c>
      <c r="M670" s="29" t="s">
        <v>15</v>
      </c>
      <c r="N670" s="28">
        <v>1.7</v>
      </c>
      <c r="O670" s="28">
        <v>26.8</v>
      </c>
      <c r="P670" s="28">
        <v>34.5</v>
      </c>
      <c r="Q670" s="28">
        <v>11.08</v>
      </c>
      <c r="R670" s="205">
        <v>4.5666666666666664</v>
      </c>
      <c r="S670" s="205">
        <v>0.3666666666666667</v>
      </c>
      <c r="T670" s="205" t="s">
        <v>15</v>
      </c>
      <c r="U670" s="205" t="s">
        <v>15</v>
      </c>
      <c r="V670" s="28" t="s">
        <v>15</v>
      </c>
      <c r="W670" s="28">
        <v>4.88</v>
      </c>
      <c r="X670" s="29" t="s">
        <v>15</v>
      </c>
      <c r="Y670" s="29" t="s">
        <v>15</v>
      </c>
      <c r="Z670" s="28">
        <v>1.75</v>
      </c>
      <c r="AA670" s="28">
        <v>2</v>
      </c>
      <c r="AB670" s="28">
        <v>6.44</v>
      </c>
      <c r="AC670" s="28">
        <v>22.19</v>
      </c>
      <c r="AD670" s="28">
        <v>0.09</v>
      </c>
      <c r="AE670" s="29" t="s">
        <v>15</v>
      </c>
      <c r="AF670" s="28">
        <v>0.5</v>
      </c>
      <c r="AG670" s="29" t="s">
        <v>15</v>
      </c>
      <c r="AH670" s="28">
        <v>1.34</v>
      </c>
      <c r="AI670" s="205">
        <v>6.39</v>
      </c>
      <c r="AJ670" s="28">
        <v>0.96</v>
      </c>
      <c r="AK670" s="28">
        <v>1.86</v>
      </c>
      <c r="AL670" s="28">
        <v>0.92</v>
      </c>
      <c r="AM670" s="29" t="s">
        <v>15</v>
      </c>
      <c r="AN670" s="29" t="s">
        <v>15</v>
      </c>
      <c r="AO670" s="205" t="s">
        <v>15</v>
      </c>
      <c r="AP670" s="205" t="s">
        <v>15</v>
      </c>
      <c r="AQ670" s="205" t="s">
        <v>15</v>
      </c>
      <c r="AR670" s="261" t="str">
        <f t="shared" si="197"/>
        <v>NaN</v>
      </c>
      <c r="AS670" s="205" t="s">
        <v>15</v>
      </c>
      <c r="AT670" s="29" t="s">
        <v>15</v>
      </c>
      <c r="AU670" s="29" t="s">
        <v>15</v>
      </c>
      <c r="AV670" s="29" t="s">
        <v>15</v>
      </c>
      <c r="AW670" s="204" t="str">
        <f t="shared" si="198"/>
        <v>NaN</v>
      </c>
      <c r="AX670" s="28">
        <v>0.69899999999999995</v>
      </c>
      <c r="AY670" s="28">
        <v>0.66200000000000003</v>
      </c>
      <c r="AZ670" s="246">
        <f t="shared" si="199"/>
        <v>0.10002827892678026</v>
      </c>
      <c r="BA670" s="28">
        <v>3.6999999999999998E-2</v>
      </c>
      <c r="BB670" s="248">
        <f t="shared" si="200"/>
        <v>1.0155590969455511E-2</v>
      </c>
      <c r="BC670" s="28">
        <v>1.5229999999999999</v>
      </c>
      <c r="BD670" s="206">
        <f t="shared" si="201"/>
        <v>0.44354187488500457</v>
      </c>
      <c r="BE670" s="28">
        <v>13.5</v>
      </c>
      <c r="BF670" s="206">
        <f t="shared" si="202"/>
        <v>4.0756048982000586</v>
      </c>
      <c r="BG670" s="217" t="s">
        <v>15</v>
      </c>
      <c r="BH670" s="28">
        <v>31.29</v>
      </c>
      <c r="BI670" s="28">
        <v>1.6</v>
      </c>
      <c r="BJ670" s="309">
        <v>22.233689999999999</v>
      </c>
      <c r="BK670" s="309">
        <v>1799777000</v>
      </c>
      <c r="BL670" s="309">
        <v>285026700</v>
      </c>
      <c r="BM670" s="309">
        <v>0.69875560000000003</v>
      </c>
      <c r="BN670" s="309">
        <v>0.1178506</v>
      </c>
      <c r="BO670" s="309">
        <v>9.7109310000000004E-2</v>
      </c>
      <c r="BP670" s="309">
        <v>8.4858390000000006E-2</v>
      </c>
      <c r="BQ670" s="309">
        <v>2.162084E-6</v>
      </c>
      <c r="BR670" s="309">
        <v>1.4239319999999999E-3</v>
      </c>
      <c r="BS670" s="136">
        <v>8.6412115097045898</v>
      </c>
      <c r="BT670" s="136">
        <v>13.586838722229</v>
      </c>
      <c r="BU670" s="136">
        <v>3.76698069885606E-4</v>
      </c>
      <c r="BV670" s="136">
        <v>5.3534973994828804E-4</v>
      </c>
      <c r="BW670" s="136">
        <v>2.3405441024806398E-3</v>
      </c>
      <c r="BX670" s="136">
        <v>54.867920362383899</v>
      </c>
      <c r="BY670" s="136">
        <v>1089.37719457353</v>
      </c>
      <c r="BZ670" s="136">
        <v>0</v>
      </c>
      <c r="CA670" s="136">
        <v>1.01544165353977E-4</v>
      </c>
      <c r="CB670" s="136">
        <v>15731.111289914201</v>
      </c>
      <c r="CC670" s="136">
        <v>43243.123915128199</v>
      </c>
      <c r="CD670" s="136">
        <v>9936.6671092660599</v>
      </c>
      <c r="CE670" s="136">
        <v>0</v>
      </c>
      <c r="CF670" s="136">
        <v>45.930256</v>
      </c>
      <c r="CG670" s="136">
        <v>93.462652000000006</v>
      </c>
      <c r="CH670" s="136">
        <v>25.2</v>
      </c>
      <c r="CI670" s="136">
        <v>27.597931034482801</v>
      </c>
      <c r="CJ670" s="136">
        <v>27.759279778393299</v>
      </c>
      <c r="CK670" s="136">
        <v>7.5600000000000001E-2</v>
      </c>
      <c r="CL670" s="136">
        <v>14.479200000000001</v>
      </c>
      <c r="CM670" s="136">
        <v>37.630800000000001</v>
      </c>
      <c r="CN670" s="136">
        <v>0</v>
      </c>
      <c r="CO670" s="136">
        <v>29879.370277999999</v>
      </c>
      <c r="CP670" s="136">
        <v>77411.073334000001</v>
      </c>
      <c r="CQ670" s="136">
        <v>91</v>
      </c>
      <c r="CR670" s="136">
        <v>77.193103448275906</v>
      </c>
      <c r="CS670" s="136">
        <v>76.113573407202196</v>
      </c>
      <c r="CT670" s="136">
        <v>1006.2</v>
      </c>
      <c r="CU670" s="136">
        <v>1006.45931034483</v>
      </c>
      <c r="CV670" s="136">
        <v>1006.41966759003</v>
      </c>
      <c r="CW670" s="136">
        <v>0</v>
      </c>
      <c r="CX670" s="136">
        <v>1.4855172413793101</v>
      </c>
      <c r="CY670" s="136">
        <v>1.72576177285319</v>
      </c>
      <c r="CZ670" s="136">
        <v>30</v>
      </c>
      <c r="DA670" s="136">
        <v>135.48275862068999</v>
      </c>
      <c r="DB670" s="136">
        <v>117.96952908587301</v>
      </c>
      <c r="DC670" s="136">
        <v>0</v>
      </c>
      <c r="DD670" s="136">
        <v>3345.0250000000001</v>
      </c>
      <c r="DE670" s="136">
        <v>8430.7749999999996</v>
      </c>
      <c r="DF670" s="136">
        <v>0</v>
      </c>
      <c r="DG670" s="136">
        <v>29004.95</v>
      </c>
      <c r="DH670" s="136">
        <v>73913.524999999994</v>
      </c>
      <c r="DI670" s="136">
        <v>448.77499999999998</v>
      </c>
      <c r="DJ670" s="136">
        <v>66174.375</v>
      </c>
      <c r="DK670" s="136">
        <v>163293.57500000001</v>
      </c>
      <c r="DL670" s="136">
        <v>392.17500000000001</v>
      </c>
      <c r="DM670" s="136">
        <v>60159.75</v>
      </c>
      <c r="DN670" s="136">
        <v>149484.35</v>
      </c>
      <c r="DO670" s="136">
        <v>0</v>
      </c>
      <c r="DP670" s="136">
        <v>1806.96</v>
      </c>
      <c r="DQ670" s="136">
        <v>4574.7250000000004</v>
      </c>
      <c r="DR670" s="136">
        <v>0</v>
      </c>
      <c r="DS670" s="136">
        <v>52.34</v>
      </c>
      <c r="DT670" s="136">
        <v>132.53700000000001</v>
      </c>
      <c r="DU670" s="136">
        <v>0</v>
      </c>
      <c r="DV670" s="136">
        <v>270.97500000000002</v>
      </c>
      <c r="DW670" s="136">
        <v>687.55</v>
      </c>
      <c r="DX670" s="136">
        <v>0</v>
      </c>
      <c r="DY670" s="136">
        <v>6124.5</v>
      </c>
      <c r="DZ670" s="136">
        <v>15539.725</v>
      </c>
      <c r="EA670" s="136">
        <v>0</v>
      </c>
      <c r="EB670" s="136">
        <v>7631.2250000000004</v>
      </c>
      <c r="EC670" s="136">
        <v>19426.525000000001</v>
      </c>
      <c r="ED670" s="61"/>
    </row>
    <row r="671" spans="1:134" ht="20.25" customHeight="1">
      <c r="A671" s="25">
        <v>40717</v>
      </c>
      <c r="B671" s="26" t="s">
        <v>712</v>
      </c>
      <c r="C671" s="27">
        <v>2</v>
      </c>
      <c r="D671" s="31">
        <v>-3.4970379999999999</v>
      </c>
      <c r="E671" s="47">
        <v>-60.263691000000001</v>
      </c>
      <c r="F671" s="11" t="s">
        <v>12</v>
      </c>
      <c r="G671" s="13">
        <v>1</v>
      </c>
      <c r="H671" s="11" t="s">
        <v>13</v>
      </c>
      <c r="I671" s="12" t="s">
        <v>500</v>
      </c>
      <c r="J671" s="12" t="s">
        <v>1931</v>
      </c>
      <c r="K671" s="24" t="s">
        <v>757</v>
      </c>
      <c r="L671" s="136">
        <v>1</v>
      </c>
      <c r="M671" s="28">
        <v>12.3</v>
      </c>
      <c r="N671" s="28">
        <v>1.7</v>
      </c>
      <c r="O671" s="28">
        <v>29.29</v>
      </c>
      <c r="P671" s="28">
        <v>61</v>
      </c>
      <c r="Q671" s="28">
        <v>0.5</v>
      </c>
      <c r="R671" s="205">
        <v>46.14</v>
      </c>
      <c r="S671" s="205">
        <v>3.5319999999999991</v>
      </c>
      <c r="T671" s="205" t="s">
        <v>15</v>
      </c>
      <c r="U671" s="205" t="s">
        <v>15</v>
      </c>
      <c r="V671" s="28" t="s">
        <v>15</v>
      </c>
      <c r="W671" s="28">
        <v>5.96</v>
      </c>
      <c r="X671" s="29" t="s">
        <v>15</v>
      </c>
      <c r="Y671" s="29" t="s">
        <v>15</v>
      </c>
      <c r="Z671" s="28">
        <v>2.25</v>
      </c>
      <c r="AA671" s="28">
        <v>2.4</v>
      </c>
      <c r="AB671" s="28">
        <v>7.35</v>
      </c>
      <c r="AC671" s="28">
        <v>39.090000000000003</v>
      </c>
      <c r="AD671" s="28">
        <v>0.08</v>
      </c>
      <c r="AE671" s="29" t="s">
        <v>15</v>
      </c>
      <c r="AF671" s="28">
        <v>1.32</v>
      </c>
      <c r="AG671" s="29" t="s">
        <v>15</v>
      </c>
      <c r="AH671" s="28">
        <v>0.56999999999999995</v>
      </c>
      <c r="AI671" s="205">
        <v>7.59</v>
      </c>
      <c r="AJ671" s="28">
        <v>0.95</v>
      </c>
      <c r="AK671" s="28">
        <v>2.11</v>
      </c>
      <c r="AL671" s="28">
        <v>1.02</v>
      </c>
      <c r="AM671" s="29" t="s">
        <v>15</v>
      </c>
      <c r="AN671" s="29" t="s">
        <v>15</v>
      </c>
      <c r="AO671" s="205">
        <v>11.255343237071788</v>
      </c>
      <c r="AP671" s="205">
        <v>0.96423264277387166</v>
      </c>
      <c r="AQ671" s="204">
        <f>AO671+AP671</f>
        <v>12.21957587984566</v>
      </c>
      <c r="AR671" s="261">
        <f t="shared" si="197"/>
        <v>0.92109115306004785</v>
      </c>
      <c r="AS671" s="205">
        <v>2.5182935463329428</v>
      </c>
      <c r="AT671" s="29" t="s">
        <v>15</v>
      </c>
      <c r="AU671" s="29" t="s">
        <v>15</v>
      </c>
      <c r="AV671" s="29" t="s">
        <v>15</v>
      </c>
      <c r="AW671" s="204" t="str">
        <f t="shared" si="198"/>
        <v>NaN</v>
      </c>
      <c r="AX671" s="28">
        <v>0.58899999999999997</v>
      </c>
      <c r="AY671" s="28">
        <v>0.224</v>
      </c>
      <c r="AZ671" s="246">
        <f t="shared" si="199"/>
        <v>3.3846426706342567E-2</v>
      </c>
      <c r="BA671" s="28">
        <v>0.36599999999999999</v>
      </c>
      <c r="BB671" s="248">
        <f t="shared" si="200"/>
        <v>0.1004580079681275</v>
      </c>
      <c r="BC671" s="28">
        <v>0.127</v>
      </c>
      <c r="BD671" s="206">
        <f t="shared" si="201"/>
        <v>3.698609199632015E-2</v>
      </c>
      <c r="BE671" s="28">
        <v>68.150000000000006</v>
      </c>
      <c r="BF671" s="206">
        <f t="shared" si="202"/>
        <v>20.574257319432153</v>
      </c>
      <c r="BG671" s="217" t="s">
        <v>15</v>
      </c>
      <c r="BH671" s="28">
        <v>14.89</v>
      </c>
      <c r="BI671" s="28">
        <v>0.75</v>
      </c>
      <c r="BJ671" s="309">
        <v>22.233689999999999</v>
      </c>
      <c r="BK671" s="309">
        <v>1799777000</v>
      </c>
      <c r="BL671" s="309">
        <v>285026700</v>
      </c>
      <c r="BM671" s="309">
        <v>0.69875560000000003</v>
      </c>
      <c r="BN671" s="309">
        <v>0.1178506</v>
      </c>
      <c r="BO671" s="309">
        <v>9.7109310000000004E-2</v>
      </c>
      <c r="BP671" s="309">
        <v>8.4858390000000006E-2</v>
      </c>
      <c r="BQ671" s="309">
        <v>2.162084E-6</v>
      </c>
      <c r="BR671" s="309">
        <v>1.4239319999999999E-3</v>
      </c>
      <c r="BS671" s="136">
        <v>8.6412115097045898</v>
      </c>
      <c r="BT671" s="136">
        <v>13.586838722229</v>
      </c>
      <c r="BU671" s="136">
        <v>3.76698069885606E-4</v>
      </c>
      <c r="BV671" s="136">
        <v>5.3534973994828804E-4</v>
      </c>
      <c r="BW671" s="136">
        <v>2.3405441024806398E-3</v>
      </c>
      <c r="BX671" s="136">
        <v>54.867920362383899</v>
      </c>
      <c r="BY671" s="136">
        <v>1089.37719457353</v>
      </c>
      <c r="BZ671" s="136">
        <v>0</v>
      </c>
      <c r="CA671" s="136">
        <v>1.01544165353977E-4</v>
      </c>
      <c r="CB671" s="136">
        <v>15731.111289914201</v>
      </c>
      <c r="CC671" s="136">
        <v>43243.123915128199</v>
      </c>
      <c r="CD671" s="136">
        <v>9936.6671092660599</v>
      </c>
      <c r="CE671" s="136">
        <v>0</v>
      </c>
      <c r="CF671" s="136">
        <v>45.930256</v>
      </c>
      <c r="CG671" s="136">
        <v>93.462652000000006</v>
      </c>
      <c r="CH671" s="136">
        <v>25.2</v>
      </c>
      <c r="CI671" s="136">
        <v>27.597931034482801</v>
      </c>
      <c r="CJ671" s="136">
        <v>27.759279778393299</v>
      </c>
      <c r="CK671" s="136">
        <v>7.5600000000000001E-2</v>
      </c>
      <c r="CL671" s="136">
        <v>14.479200000000001</v>
      </c>
      <c r="CM671" s="136">
        <v>37.630800000000001</v>
      </c>
      <c r="CN671" s="136">
        <v>0</v>
      </c>
      <c r="CO671" s="136">
        <v>29879.370277999999</v>
      </c>
      <c r="CP671" s="136">
        <v>77411.073334000001</v>
      </c>
      <c r="CQ671" s="136">
        <v>91</v>
      </c>
      <c r="CR671" s="136">
        <v>77.193103448275906</v>
      </c>
      <c r="CS671" s="136">
        <v>76.113573407202196</v>
      </c>
      <c r="CT671" s="136">
        <v>1006.2</v>
      </c>
      <c r="CU671" s="136">
        <v>1006.45931034483</v>
      </c>
      <c r="CV671" s="136">
        <v>1006.41966759003</v>
      </c>
      <c r="CW671" s="136">
        <v>0</v>
      </c>
      <c r="CX671" s="136">
        <v>1.4855172413793101</v>
      </c>
      <c r="CY671" s="136">
        <v>1.72576177285319</v>
      </c>
      <c r="CZ671" s="136">
        <v>30</v>
      </c>
      <c r="DA671" s="136">
        <v>135.48275862068999</v>
      </c>
      <c r="DB671" s="136">
        <v>117.96952908587301</v>
      </c>
      <c r="DC671" s="136">
        <v>0</v>
      </c>
      <c r="DD671" s="136">
        <v>3345.0250000000001</v>
      </c>
      <c r="DE671" s="136">
        <v>8430.7749999999996</v>
      </c>
      <c r="DF671" s="136">
        <v>0</v>
      </c>
      <c r="DG671" s="136">
        <v>29004.95</v>
      </c>
      <c r="DH671" s="136">
        <v>73913.524999999994</v>
      </c>
      <c r="DI671" s="136">
        <v>448.77499999999998</v>
      </c>
      <c r="DJ671" s="136">
        <v>66174.375</v>
      </c>
      <c r="DK671" s="136">
        <v>163293.57500000001</v>
      </c>
      <c r="DL671" s="136">
        <v>392.17500000000001</v>
      </c>
      <c r="DM671" s="136">
        <v>60159.75</v>
      </c>
      <c r="DN671" s="136">
        <v>149484.35</v>
      </c>
      <c r="DO671" s="136">
        <v>0</v>
      </c>
      <c r="DP671" s="136">
        <v>1806.96</v>
      </c>
      <c r="DQ671" s="136">
        <v>4574.7250000000004</v>
      </c>
      <c r="DR671" s="136">
        <v>0</v>
      </c>
      <c r="DS671" s="136">
        <v>52.34</v>
      </c>
      <c r="DT671" s="136">
        <v>132.53700000000001</v>
      </c>
      <c r="DU671" s="136">
        <v>0</v>
      </c>
      <c r="DV671" s="136">
        <v>270.97500000000002</v>
      </c>
      <c r="DW671" s="136">
        <v>687.55</v>
      </c>
      <c r="DX671" s="136">
        <v>0</v>
      </c>
      <c r="DY671" s="136">
        <v>6124.5</v>
      </c>
      <c r="DZ671" s="136">
        <v>15539.725</v>
      </c>
      <c r="EA671" s="136">
        <v>0</v>
      </c>
      <c r="EB671" s="136">
        <v>7631.2250000000004</v>
      </c>
      <c r="EC671" s="136">
        <v>19426.525000000001</v>
      </c>
      <c r="ED671" s="61"/>
    </row>
    <row r="672" spans="1:134" ht="20.25" customHeight="1">
      <c r="A672" s="17">
        <v>40717</v>
      </c>
      <c r="B672" s="18" t="s">
        <v>712</v>
      </c>
      <c r="C672" s="19">
        <v>2</v>
      </c>
      <c r="D672" s="31">
        <v>-3.4970379999999999</v>
      </c>
      <c r="E672" s="32">
        <v>-60.263691000000001</v>
      </c>
      <c r="F672" s="11" t="s">
        <v>12</v>
      </c>
      <c r="G672" s="13">
        <v>1</v>
      </c>
      <c r="H672" s="11" t="s">
        <v>13</v>
      </c>
      <c r="I672" s="12" t="s">
        <v>759</v>
      </c>
      <c r="J672" s="12" t="s">
        <v>1931</v>
      </c>
      <c r="K672" s="16" t="s">
        <v>757</v>
      </c>
      <c r="L672" s="136">
        <v>0</v>
      </c>
      <c r="M672" s="21" t="s">
        <v>15</v>
      </c>
      <c r="N672" s="20">
        <v>1.7</v>
      </c>
      <c r="O672" s="20">
        <v>28.37</v>
      </c>
      <c r="P672" s="20">
        <v>60.33</v>
      </c>
      <c r="Q672" s="20">
        <v>4.9800000000000004</v>
      </c>
      <c r="R672" s="204">
        <v>5.1333333333333337</v>
      </c>
      <c r="S672" s="204">
        <v>0.39666666666666667</v>
      </c>
      <c r="T672" s="205" t="s">
        <v>15</v>
      </c>
      <c r="U672" s="205" t="s">
        <v>15</v>
      </c>
      <c r="V672" s="28" t="s">
        <v>15</v>
      </c>
      <c r="W672" s="20">
        <v>5.8</v>
      </c>
      <c r="X672" s="21" t="s">
        <v>15</v>
      </c>
      <c r="Y672" s="21" t="s">
        <v>15</v>
      </c>
      <c r="Z672" s="20">
        <v>1.25</v>
      </c>
      <c r="AA672" s="20">
        <v>1.6</v>
      </c>
      <c r="AB672" s="20">
        <v>6.84</v>
      </c>
      <c r="AC672" s="20">
        <v>37.1</v>
      </c>
      <c r="AD672" s="21" t="s">
        <v>15</v>
      </c>
      <c r="AE672" s="21" t="s">
        <v>15</v>
      </c>
      <c r="AF672" s="20">
        <v>1.1000000000000001</v>
      </c>
      <c r="AG672" s="21" t="s">
        <v>15</v>
      </c>
      <c r="AH672" s="20">
        <v>0.25</v>
      </c>
      <c r="AI672" s="204">
        <v>2.35</v>
      </c>
      <c r="AJ672" s="20">
        <v>0.41</v>
      </c>
      <c r="AK672" s="20">
        <v>1.06</v>
      </c>
      <c r="AL672" s="20">
        <v>0.63</v>
      </c>
      <c r="AM672" s="21" t="s">
        <v>15</v>
      </c>
      <c r="AN672" s="21" t="s">
        <v>15</v>
      </c>
      <c r="AO672" s="204">
        <v>4.3951037091149541</v>
      </c>
      <c r="AP672" s="204">
        <v>0.26637957665518391</v>
      </c>
      <c r="AQ672" s="204">
        <f>AO672+AP672</f>
        <v>4.6614832857701378</v>
      </c>
      <c r="AR672" s="261">
        <f t="shared" si="197"/>
        <v>0.94285519000607676</v>
      </c>
      <c r="AS672" s="204">
        <v>2.7981039403699586</v>
      </c>
      <c r="AT672" s="21" t="s">
        <v>15</v>
      </c>
      <c r="AU672" s="21" t="s">
        <v>15</v>
      </c>
      <c r="AV672" s="21" t="s">
        <v>15</v>
      </c>
      <c r="AW672" s="204" t="str">
        <f t="shared" si="198"/>
        <v>NaN</v>
      </c>
      <c r="AX672" s="20">
        <v>0.37</v>
      </c>
      <c r="AY672" s="20">
        <v>0.311</v>
      </c>
      <c r="AZ672" s="246">
        <f t="shared" si="199"/>
        <v>4.6992137078895255E-2</v>
      </c>
      <c r="BA672" s="20">
        <v>5.8000000000000003E-2</v>
      </c>
      <c r="BB672" s="248">
        <f t="shared" si="200"/>
        <v>1.5919575033200531E-2</v>
      </c>
      <c r="BC672" s="20">
        <v>0.185</v>
      </c>
      <c r="BD672" s="206">
        <f t="shared" si="201"/>
        <v>5.3877378104875813E-2</v>
      </c>
      <c r="BE672" s="20">
        <v>21.1</v>
      </c>
      <c r="BF672" s="206">
        <f t="shared" si="202"/>
        <v>6.3700195075571306</v>
      </c>
      <c r="BG672" s="217" t="s">
        <v>15</v>
      </c>
      <c r="BH672" s="20">
        <v>4.22</v>
      </c>
      <c r="BI672" s="20">
        <v>0.4</v>
      </c>
      <c r="BJ672" s="309">
        <v>22.233689999999999</v>
      </c>
      <c r="BK672" s="309">
        <v>1799777000</v>
      </c>
      <c r="BL672" s="309">
        <v>285026700</v>
      </c>
      <c r="BM672" s="309">
        <v>0.69875560000000003</v>
      </c>
      <c r="BN672" s="309">
        <v>0.1178506</v>
      </c>
      <c r="BO672" s="309">
        <v>9.7109310000000004E-2</v>
      </c>
      <c r="BP672" s="309">
        <v>8.4858390000000006E-2</v>
      </c>
      <c r="BQ672" s="309">
        <v>2.162084E-6</v>
      </c>
      <c r="BR672" s="309">
        <v>1.4239319999999999E-3</v>
      </c>
      <c r="BS672" s="136">
        <v>8.6412115097045898</v>
      </c>
      <c r="BT672" s="136">
        <v>13.586838722229</v>
      </c>
      <c r="BU672" s="136">
        <v>3.76698069885606E-4</v>
      </c>
      <c r="BV672" s="136">
        <v>5.3534973994828804E-4</v>
      </c>
      <c r="BW672" s="136">
        <v>2.3405441024806398E-3</v>
      </c>
      <c r="BX672" s="136">
        <v>54.867920362383899</v>
      </c>
      <c r="BY672" s="136">
        <v>1089.37719457353</v>
      </c>
      <c r="BZ672" s="136">
        <v>0</v>
      </c>
      <c r="CA672" s="136">
        <v>1.01544165353977E-4</v>
      </c>
      <c r="CB672" s="136">
        <v>15731.111289914201</v>
      </c>
      <c r="CC672" s="136">
        <v>43243.123915128199</v>
      </c>
      <c r="CD672" s="136">
        <v>9936.6671092660599</v>
      </c>
      <c r="CE672" s="136">
        <v>0</v>
      </c>
      <c r="CF672" s="136">
        <v>45.930256</v>
      </c>
      <c r="CG672" s="136">
        <v>93.462652000000006</v>
      </c>
      <c r="CH672" s="136">
        <v>25.2</v>
      </c>
      <c r="CI672" s="136">
        <v>27.597931034482801</v>
      </c>
      <c r="CJ672" s="136">
        <v>27.759279778393299</v>
      </c>
      <c r="CK672" s="136">
        <v>7.5600000000000001E-2</v>
      </c>
      <c r="CL672" s="136">
        <v>14.479200000000001</v>
      </c>
      <c r="CM672" s="136">
        <v>37.630800000000001</v>
      </c>
      <c r="CN672" s="136">
        <v>0</v>
      </c>
      <c r="CO672" s="136">
        <v>29879.370277999999</v>
      </c>
      <c r="CP672" s="136">
        <v>77411.073334000001</v>
      </c>
      <c r="CQ672" s="136">
        <v>91</v>
      </c>
      <c r="CR672" s="136">
        <v>77.193103448275906</v>
      </c>
      <c r="CS672" s="136">
        <v>76.113573407202196</v>
      </c>
      <c r="CT672" s="136">
        <v>1006.2</v>
      </c>
      <c r="CU672" s="136">
        <v>1006.45931034483</v>
      </c>
      <c r="CV672" s="136">
        <v>1006.41966759003</v>
      </c>
      <c r="CW672" s="136">
        <v>0</v>
      </c>
      <c r="CX672" s="136">
        <v>1.4855172413793101</v>
      </c>
      <c r="CY672" s="136">
        <v>1.72576177285319</v>
      </c>
      <c r="CZ672" s="136">
        <v>30</v>
      </c>
      <c r="DA672" s="136">
        <v>135.48275862068999</v>
      </c>
      <c r="DB672" s="136">
        <v>117.96952908587301</v>
      </c>
      <c r="DC672" s="136">
        <v>0</v>
      </c>
      <c r="DD672" s="136">
        <v>3345.0250000000001</v>
      </c>
      <c r="DE672" s="136">
        <v>8430.7749999999996</v>
      </c>
      <c r="DF672" s="136">
        <v>0</v>
      </c>
      <c r="DG672" s="136">
        <v>29004.95</v>
      </c>
      <c r="DH672" s="136">
        <v>73913.524999999994</v>
      </c>
      <c r="DI672" s="136">
        <v>448.77499999999998</v>
      </c>
      <c r="DJ672" s="136">
        <v>66174.375</v>
      </c>
      <c r="DK672" s="136">
        <v>163293.57500000001</v>
      </c>
      <c r="DL672" s="136">
        <v>392.17500000000001</v>
      </c>
      <c r="DM672" s="136">
        <v>60159.75</v>
      </c>
      <c r="DN672" s="136">
        <v>149484.35</v>
      </c>
      <c r="DO672" s="136">
        <v>0</v>
      </c>
      <c r="DP672" s="136">
        <v>1806.96</v>
      </c>
      <c r="DQ672" s="136">
        <v>4574.7250000000004</v>
      </c>
      <c r="DR672" s="136">
        <v>0</v>
      </c>
      <c r="DS672" s="136">
        <v>52.34</v>
      </c>
      <c r="DT672" s="136">
        <v>132.53700000000001</v>
      </c>
      <c r="DU672" s="136">
        <v>0</v>
      </c>
      <c r="DV672" s="136">
        <v>270.97500000000002</v>
      </c>
      <c r="DW672" s="136">
        <v>687.55</v>
      </c>
      <c r="DX672" s="136">
        <v>0</v>
      </c>
      <c r="DY672" s="136">
        <v>6124.5</v>
      </c>
      <c r="DZ672" s="136">
        <v>15539.725</v>
      </c>
      <c r="EA672" s="136">
        <v>0</v>
      </c>
      <c r="EB672" s="136">
        <v>7631.2250000000004</v>
      </c>
      <c r="EC672" s="136">
        <v>19426.525000000001</v>
      </c>
      <c r="ED672" s="61"/>
    </row>
    <row r="673" spans="1:134" ht="20.25" customHeight="1">
      <c r="A673" s="17">
        <v>40717</v>
      </c>
      <c r="B673" s="18" t="s">
        <v>113</v>
      </c>
      <c r="C673" s="19">
        <v>2</v>
      </c>
      <c r="D673" s="31">
        <v>-3.389783</v>
      </c>
      <c r="E673" s="32">
        <v>-60.316158000000001</v>
      </c>
      <c r="F673" s="11" t="s">
        <v>16</v>
      </c>
      <c r="G673" s="13">
        <v>5</v>
      </c>
      <c r="H673" s="11" t="s">
        <v>43</v>
      </c>
      <c r="I673" s="12" t="s">
        <v>770</v>
      </c>
      <c r="J673" s="12" t="s">
        <v>1931</v>
      </c>
      <c r="K673" s="16" t="s">
        <v>757</v>
      </c>
      <c r="L673" s="136">
        <v>0</v>
      </c>
      <c r="M673" s="21" t="s">
        <v>15</v>
      </c>
      <c r="N673" s="20">
        <v>1.26</v>
      </c>
      <c r="O673" s="20">
        <v>29.08</v>
      </c>
      <c r="P673" s="20">
        <v>66</v>
      </c>
      <c r="Q673" s="20">
        <v>3.91</v>
      </c>
      <c r="R673" s="204">
        <v>21.8</v>
      </c>
      <c r="S673" s="204">
        <v>1.6733333333333331</v>
      </c>
      <c r="T673" s="205" t="s">
        <v>15</v>
      </c>
      <c r="U673" s="205" t="s">
        <v>15</v>
      </c>
      <c r="V673" s="28" t="s">
        <v>15</v>
      </c>
      <c r="W673" s="20">
        <v>5.89</v>
      </c>
      <c r="X673" s="21" t="s">
        <v>15</v>
      </c>
      <c r="Y673" s="21" t="s">
        <v>15</v>
      </c>
      <c r="Z673" s="20">
        <v>3.71</v>
      </c>
      <c r="AA673" s="20">
        <v>3</v>
      </c>
      <c r="AB673" s="20">
        <v>7.17</v>
      </c>
      <c r="AC673" s="20">
        <v>38.44</v>
      </c>
      <c r="AD673" s="21" t="s">
        <v>15</v>
      </c>
      <c r="AE673" s="21" t="s">
        <v>15</v>
      </c>
      <c r="AF673" s="20">
        <v>0.7</v>
      </c>
      <c r="AG673" s="21" t="s">
        <v>15</v>
      </c>
      <c r="AH673" s="20">
        <v>0.46</v>
      </c>
      <c r="AI673" s="204">
        <v>2.76</v>
      </c>
      <c r="AJ673" s="20">
        <v>0.33</v>
      </c>
      <c r="AK673" s="20">
        <v>0.72</v>
      </c>
      <c r="AL673" s="20">
        <v>0.24</v>
      </c>
      <c r="AM673" s="21" t="s">
        <v>15</v>
      </c>
      <c r="AN673" s="21" t="s">
        <v>15</v>
      </c>
      <c r="AO673" s="204">
        <v>1.3443497503234805</v>
      </c>
      <c r="AP673" s="204">
        <v>0.7450077835361395</v>
      </c>
      <c r="AQ673" s="204">
        <f>AO673+AP673</f>
        <v>2.0893575338596202</v>
      </c>
      <c r="AR673" s="261">
        <f t="shared" si="197"/>
        <v>0.64342733521538331</v>
      </c>
      <c r="AS673" s="204">
        <v>0.195867275825897</v>
      </c>
      <c r="AT673" s="21" t="s">
        <v>15</v>
      </c>
      <c r="AU673" s="21" t="s">
        <v>15</v>
      </c>
      <c r="AV673" s="21" t="s">
        <v>15</v>
      </c>
      <c r="AW673" s="204" t="str">
        <f t="shared" si="198"/>
        <v>NaN</v>
      </c>
      <c r="AX673" s="20">
        <v>0.44800000000000001</v>
      </c>
      <c r="AY673" s="20">
        <v>0.35</v>
      </c>
      <c r="AZ673" s="246">
        <f t="shared" si="199"/>
        <v>5.2885041728660244E-2</v>
      </c>
      <c r="BA673" s="20">
        <v>9.8000000000000004E-2</v>
      </c>
      <c r="BB673" s="248">
        <f t="shared" si="200"/>
        <v>2.6898592297476764E-2</v>
      </c>
      <c r="BC673" s="20">
        <v>0.42</v>
      </c>
      <c r="BD673" s="206">
        <f t="shared" si="201"/>
        <v>0.12231620975160994</v>
      </c>
      <c r="BE673" s="20">
        <v>99.55</v>
      </c>
      <c r="BF673" s="206">
        <f t="shared" si="202"/>
        <v>30.053812415986368</v>
      </c>
      <c r="BG673" s="217" t="s">
        <v>15</v>
      </c>
      <c r="BH673" s="20">
        <v>2.38</v>
      </c>
      <c r="BI673" s="20">
        <v>1.04</v>
      </c>
      <c r="BJ673" s="309">
        <v>22.233689999999999</v>
      </c>
      <c r="BK673" s="309">
        <v>1799777000</v>
      </c>
      <c r="BL673" s="309">
        <v>285026700</v>
      </c>
      <c r="BM673" s="309">
        <v>0.69875560000000003</v>
      </c>
      <c r="BN673" s="309">
        <v>0.1178506</v>
      </c>
      <c r="BO673" s="309">
        <v>9.7109310000000004E-2</v>
      </c>
      <c r="BP673" s="309">
        <v>8.4858390000000006E-2</v>
      </c>
      <c r="BQ673" s="309">
        <v>2.162084E-6</v>
      </c>
      <c r="BR673" s="309">
        <v>1.4239319999999999E-3</v>
      </c>
      <c r="BS673" s="136">
        <v>12.4987215995789</v>
      </c>
      <c r="BT673" s="136">
        <v>9.7331361770629901</v>
      </c>
      <c r="BU673" s="136">
        <v>1.2263680127944099E-4</v>
      </c>
      <c r="BV673" s="136">
        <v>-1.7122293229476801E-4</v>
      </c>
      <c r="BW673" s="136">
        <v>3.0466036696452599E-4</v>
      </c>
      <c r="BX673" s="136">
        <v>305.611772635433</v>
      </c>
      <c r="BY673" s="136">
        <v>5177.9916110603899</v>
      </c>
      <c r="BZ673" s="136">
        <v>0.10744490127503301</v>
      </c>
      <c r="CA673" s="309">
        <v>3.1306921475702798E-5</v>
      </c>
      <c r="CB673" s="136">
        <v>2964.1360023565699</v>
      </c>
      <c r="CC673" s="136">
        <v>421294.985517286</v>
      </c>
      <c r="CD673" s="136">
        <v>32021.313993458301</v>
      </c>
      <c r="CE673" s="136">
        <v>0</v>
      </c>
      <c r="CF673" s="136">
        <v>45.930256</v>
      </c>
      <c r="CG673" s="136">
        <v>93.462652000000006</v>
      </c>
      <c r="CH673" s="136">
        <v>31.6</v>
      </c>
      <c r="CI673" s="136">
        <v>27.741379310344801</v>
      </c>
      <c r="CJ673" s="136">
        <v>27.7842105263158</v>
      </c>
      <c r="CK673" s="136">
        <v>5.04E-2</v>
      </c>
      <c r="CL673" s="136">
        <v>13.77</v>
      </c>
      <c r="CM673" s="136">
        <v>37.4544</v>
      </c>
      <c r="CN673" s="136">
        <v>871.85444399999994</v>
      </c>
      <c r="CO673" s="136">
        <v>31277.143888999999</v>
      </c>
      <c r="CP673" s="136">
        <v>78320.360834000006</v>
      </c>
      <c r="CQ673" s="136">
        <v>60</v>
      </c>
      <c r="CR673" s="136">
        <v>76.696551724137905</v>
      </c>
      <c r="CS673" s="136">
        <v>76.033240997229896</v>
      </c>
      <c r="CT673" s="136">
        <v>1007.2</v>
      </c>
      <c r="CU673" s="136">
        <v>1006.48689655172</v>
      </c>
      <c r="CV673" s="136">
        <v>1006.40831024931</v>
      </c>
      <c r="CW673" s="136">
        <v>2.9</v>
      </c>
      <c r="CX673" s="136">
        <v>1.47172413793103</v>
      </c>
      <c r="CY673" s="136">
        <v>1.72437673130194</v>
      </c>
      <c r="CZ673" s="136">
        <v>123</v>
      </c>
      <c r="DA673" s="136">
        <v>132.66896551724099</v>
      </c>
      <c r="DB673" s="136">
        <v>116.304709141274</v>
      </c>
      <c r="DC673" s="136">
        <v>84.7</v>
      </c>
      <c r="DD673" s="136">
        <v>3490.125</v>
      </c>
      <c r="DE673" s="136">
        <v>8527.7000000000007</v>
      </c>
      <c r="DF673" s="136">
        <v>738.95</v>
      </c>
      <c r="DG673" s="136">
        <v>30250.7</v>
      </c>
      <c r="DH673" s="136">
        <v>74737.45</v>
      </c>
      <c r="DI673" s="136">
        <v>473.05</v>
      </c>
      <c r="DJ673" s="136">
        <v>66301.675000000003</v>
      </c>
      <c r="DK673" s="136">
        <v>163445.07500000001</v>
      </c>
      <c r="DL673" s="136">
        <v>423.77499999999998</v>
      </c>
      <c r="DM673" s="136">
        <v>60044.074999999997</v>
      </c>
      <c r="DN673" s="136">
        <v>149441.625</v>
      </c>
      <c r="DO673" s="136">
        <v>47.042000000000002</v>
      </c>
      <c r="DP673" s="136">
        <v>1876.41</v>
      </c>
      <c r="DQ673" s="136">
        <v>4622.1019999999999</v>
      </c>
      <c r="DR673" s="136">
        <v>1.627</v>
      </c>
      <c r="DS673" s="136">
        <v>54.414000000000001</v>
      </c>
      <c r="DT673" s="136">
        <v>133.91200000000001</v>
      </c>
      <c r="DU673" s="136">
        <v>8.4749999999999996</v>
      </c>
      <c r="DV673" s="136">
        <v>281.42500000000001</v>
      </c>
      <c r="DW673" s="136">
        <v>694.125</v>
      </c>
      <c r="DX673" s="136">
        <v>199.4</v>
      </c>
      <c r="DY673" s="136">
        <v>6754.25</v>
      </c>
      <c r="DZ673" s="136">
        <v>15899.4</v>
      </c>
      <c r="EA673" s="136">
        <v>148.92500000000001</v>
      </c>
      <c r="EB673" s="136">
        <v>7576.9750000000004</v>
      </c>
      <c r="EC673" s="136">
        <v>19443.825000000001</v>
      </c>
      <c r="ED673" s="61"/>
    </row>
    <row r="674" spans="1:134" ht="20.25" customHeight="1">
      <c r="A674" s="25">
        <v>40717</v>
      </c>
      <c r="B674" s="26" t="s">
        <v>113</v>
      </c>
      <c r="C674" s="27">
        <v>2</v>
      </c>
      <c r="D674" s="31">
        <v>-3.389783</v>
      </c>
      <c r="E674" s="47">
        <v>-60.316158000000001</v>
      </c>
      <c r="F674" s="11" t="s">
        <v>16</v>
      </c>
      <c r="G674" s="13">
        <v>5</v>
      </c>
      <c r="H674" s="11" t="s">
        <v>43</v>
      </c>
      <c r="I674" s="12" t="s">
        <v>458</v>
      </c>
      <c r="J674" s="12" t="s">
        <v>1931</v>
      </c>
      <c r="K674" s="24" t="s">
        <v>757</v>
      </c>
      <c r="L674" s="136">
        <v>1</v>
      </c>
      <c r="M674" s="28">
        <v>10.199999999999999</v>
      </c>
      <c r="N674" s="28">
        <v>1.26</v>
      </c>
      <c r="O674" s="28">
        <v>32.619999999999997</v>
      </c>
      <c r="P674" s="28">
        <v>67</v>
      </c>
      <c r="Q674" s="28">
        <v>0.46</v>
      </c>
      <c r="R674" s="205">
        <v>64.600000000000009</v>
      </c>
      <c r="S674" s="205">
        <v>4.67</v>
      </c>
      <c r="T674" s="205" t="s">
        <v>15</v>
      </c>
      <c r="U674" s="205" t="s">
        <v>15</v>
      </c>
      <c r="V674" s="28" t="s">
        <v>15</v>
      </c>
      <c r="W674" s="28">
        <v>6.43</v>
      </c>
      <c r="X674" s="29" t="s">
        <v>15</v>
      </c>
      <c r="Y674" s="29" t="s">
        <v>15</v>
      </c>
      <c r="Z674" s="28">
        <v>4.8600000000000003</v>
      </c>
      <c r="AA674" s="28">
        <v>3.8</v>
      </c>
      <c r="AB674" s="28">
        <v>7.33</v>
      </c>
      <c r="AC674" s="28">
        <v>39.03</v>
      </c>
      <c r="AD674" s="28">
        <v>0.08</v>
      </c>
      <c r="AE674" s="29" t="s">
        <v>15</v>
      </c>
      <c r="AF674" s="28">
        <v>0.97</v>
      </c>
      <c r="AG674" s="29" t="s">
        <v>15</v>
      </c>
      <c r="AH674" s="28">
        <v>1.0900000000000001</v>
      </c>
      <c r="AI674" s="205">
        <v>4.7699999999999996</v>
      </c>
      <c r="AJ674" s="28">
        <v>0.66</v>
      </c>
      <c r="AK674" s="28">
        <v>1.32</v>
      </c>
      <c r="AL674" s="28">
        <v>0.51</v>
      </c>
      <c r="AM674" s="29" t="s">
        <v>15</v>
      </c>
      <c r="AN674" s="29" t="s">
        <v>15</v>
      </c>
      <c r="AO674" s="205">
        <v>5.1479000005028634</v>
      </c>
      <c r="AP674" s="205">
        <v>1.5514983040886825</v>
      </c>
      <c r="AQ674" s="204">
        <f>AO674+AP674</f>
        <v>6.6993983045915462</v>
      </c>
      <c r="AR674" s="261">
        <f t="shared" si="197"/>
        <v>0.7684122911418273</v>
      </c>
      <c r="AS674" s="205">
        <v>0.16788623642219713</v>
      </c>
      <c r="AT674" s="29" t="s">
        <v>15</v>
      </c>
      <c r="AU674" s="29" t="s">
        <v>15</v>
      </c>
      <c r="AV674" s="29" t="s">
        <v>15</v>
      </c>
      <c r="AW674" s="204" t="str">
        <f t="shared" si="198"/>
        <v>NaN</v>
      </c>
      <c r="AX674" s="28">
        <v>0.34799999999999998</v>
      </c>
      <c r="AY674" s="28">
        <v>0.30199999999999999</v>
      </c>
      <c r="AZ674" s="246">
        <f t="shared" si="199"/>
        <v>4.5632236005872566E-2</v>
      </c>
      <c r="BA674" s="28">
        <v>4.7E-2</v>
      </c>
      <c r="BB674" s="248">
        <f t="shared" si="200"/>
        <v>1.2900345285524568E-2</v>
      </c>
      <c r="BC674" s="28">
        <v>0.32200000000000001</v>
      </c>
      <c r="BD674" s="206">
        <f t="shared" si="201"/>
        <v>9.3775760809567635E-2</v>
      </c>
      <c r="BE674" s="28">
        <v>87.55</v>
      </c>
      <c r="BF674" s="206">
        <f t="shared" si="202"/>
        <v>26.431052506475201</v>
      </c>
      <c r="BG674" s="217" t="s">
        <v>15</v>
      </c>
      <c r="BH674" s="28">
        <v>7.84</v>
      </c>
      <c r="BI674" s="28">
        <v>0.84</v>
      </c>
      <c r="BJ674" s="309">
        <v>22.233689999999999</v>
      </c>
      <c r="BK674" s="309">
        <v>1799777000</v>
      </c>
      <c r="BL674" s="309">
        <v>285026700</v>
      </c>
      <c r="BM674" s="309">
        <v>0.69875560000000003</v>
      </c>
      <c r="BN674" s="309">
        <v>0.1178506</v>
      </c>
      <c r="BO674" s="309">
        <v>9.7109310000000004E-2</v>
      </c>
      <c r="BP674" s="309">
        <v>8.4858390000000006E-2</v>
      </c>
      <c r="BQ674" s="309">
        <v>2.162084E-6</v>
      </c>
      <c r="BR674" s="309">
        <v>1.4239319999999999E-3</v>
      </c>
      <c r="BS674" s="136">
        <v>12.4987215995789</v>
      </c>
      <c r="BT674" s="136">
        <v>9.7331361770629901</v>
      </c>
      <c r="BU674" s="136">
        <v>1.2263680127944099E-4</v>
      </c>
      <c r="BV674" s="136">
        <v>-1.7122293229476801E-4</v>
      </c>
      <c r="BW674" s="136">
        <v>3.0466036696452599E-4</v>
      </c>
      <c r="BX674" s="136">
        <v>305.611772635433</v>
      </c>
      <c r="BY674" s="136">
        <v>5177.9916110603899</v>
      </c>
      <c r="BZ674" s="136">
        <v>0.10744490127503301</v>
      </c>
      <c r="CA674" s="309">
        <v>3.1306921475702798E-5</v>
      </c>
      <c r="CB674" s="136">
        <v>2964.1360023565699</v>
      </c>
      <c r="CC674" s="136">
        <v>421294.985517286</v>
      </c>
      <c r="CD674" s="136">
        <v>32021.313993458301</v>
      </c>
      <c r="CE674" s="136">
        <v>0</v>
      </c>
      <c r="CF674" s="136">
        <v>45.930256</v>
      </c>
      <c r="CG674" s="136">
        <v>93.462652000000006</v>
      </c>
      <c r="CH674" s="136">
        <v>31.6</v>
      </c>
      <c r="CI674" s="136">
        <v>27.741379310344801</v>
      </c>
      <c r="CJ674" s="136">
        <v>27.7842105263158</v>
      </c>
      <c r="CK674" s="136">
        <v>5.04E-2</v>
      </c>
      <c r="CL674" s="136">
        <v>13.77</v>
      </c>
      <c r="CM674" s="136">
        <v>37.4544</v>
      </c>
      <c r="CN674" s="136">
        <v>871.85444399999994</v>
      </c>
      <c r="CO674" s="136">
        <v>31277.143888999999</v>
      </c>
      <c r="CP674" s="136">
        <v>78320.360834000006</v>
      </c>
      <c r="CQ674" s="136">
        <v>60</v>
      </c>
      <c r="CR674" s="136">
        <v>76.696551724137905</v>
      </c>
      <c r="CS674" s="136">
        <v>76.033240997229896</v>
      </c>
      <c r="CT674" s="136">
        <v>1007.2</v>
      </c>
      <c r="CU674" s="136">
        <v>1006.48689655172</v>
      </c>
      <c r="CV674" s="136">
        <v>1006.40831024931</v>
      </c>
      <c r="CW674" s="136">
        <v>2.9</v>
      </c>
      <c r="CX674" s="136">
        <v>1.47172413793103</v>
      </c>
      <c r="CY674" s="136">
        <v>1.72437673130194</v>
      </c>
      <c r="CZ674" s="136">
        <v>123</v>
      </c>
      <c r="DA674" s="136">
        <v>132.66896551724099</v>
      </c>
      <c r="DB674" s="136">
        <v>116.304709141274</v>
      </c>
      <c r="DC674" s="136">
        <v>84.7</v>
      </c>
      <c r="DD674" s="136">
        <v>3490.125</v>
      </c>
      <c r="DE674" s="136">
        <v>8527.7000000000007</v>
      </c>
      <c r="DF674" s="136">
        <v>738.95</v>
      </c>
      <c r="DG674" s="136">
        <v>30250.7</v>
      </c>
      <c r="DH674" s="136">
        <v>74737.45</v>
      </c>
      <c r="DI674" s="136">
        <v>473.05</v>
      </c>
      <c r="DJ674" s="136">
        <v>66301.675000000003</v>
      </c>
      <c r="DK674" s="136">
        <v>163445.07500000001</v>
      </c>
      <c r="DL674" s="136">
        <v>423.77499999999998</v>
      </c>
      <c r="DM674" s="136">
        <v>60044.074999999997</v>
      </c>
      <c r="DN674" s="136">
        <v>149441.625</v>
      </c>
      <c r="DO674" s="136">
        <v>47.042000000000002</v>
      </c>
      <c r="DP674" s="136">
        <v>1876.41</v>
      </c>
      <c r="DQ674" s="136">
        <v>4622.1019999999999</v>
      </c>
      <c r="DR674" s="136">
        <v>1.627</v>
      </c>
      <c r="DS674" s="136">
        <v>54.414000000000001</v>
      </c>
      <c r="DT674" s="136">
        <v>133.91200000000001</v>
      </c>
      <c r="DU674" s="136">
        <v>8.4749999999999996</v>
      </c>
      <c r="DV674" s="136">
        <v>281.42500000000001</v>
      </c>
      <c r="DW674" s="136">
        <v>694.125</v>
      </c>
      <c r="DX674" s="136">
        <v>199.4</v>
      </c>
      <c r="DY674" s="136">
        <v>6754.25</v>
      </c>
      <c r="DZ674" s="136">
        <v>15899.4</v>
      </c>
      <c r="EA674" s="136">
        <v>148.92500000000001</v>
      </c>
      <c r="EB674" s="136">
        <v>7576.9750000000004</v>
      </c>
      <c r="EC674" s="136">
        <v>19443.825000000001</v>
      </c>
      <c r="ED674" s="61"/>
    </row>
    <row r="675" spans="1:134" ht="20.25" customHeight="1">
      <c r="A675" s="25">
        <v>40717</v>
      </c>
      <c r="B675" s="26" t="s">
        <v>113</v>
      </c>
      <c r="C675" s="27">
        <v>2</v>
      </c>
      <c r="D675" s="31">
        <v>-3.389783</v>
      </c>
      <c r="E675" s="47">
        <v>-60.316158000000001</v>
      </c>
      <c r="F675" s="11" t="s">
        <v>16</v>
      </c>
      <c r="G675" s="13">
        <v>5</v>
      </c>
      <c r="H675" s="11" t="s">
        <v>43</v>
      </c>
      <c r="I675" s="12" t="s">
        <v>771</v>
      </c>
      <c r="J675" s="12" t="s">
        <v>1931</v>
      </c>
      <c r="K675" s="24" t="s">
        <v>757</v>
      </c>
      <c r="L675" s="136">
        <v>0</v>
      </c>
      <c r="M675" s="29" t="s">
        <v>15</v>
      </c>
      <c r="N675" s="28">
        <v>1.26</v>
      </c>
      <c r="O675" s="28">
        <v>28.79</v>
      </c>
      <c r="P675" s="28">
        <v>68</v>
      </c>
      <c r="Q675" s="28">
        <v>9.09</v>
      </c>
      <c r="R675" s="205">
        <v>4.8499999999999996</v>
      </c>
      <c r="S675" s="205">
        <v>0.375</v>
      </c>
      <c r="T675" s="205" t="s">
        <v>15</v>
      </c>
      <c r="U675" s="205" t="s">
        <v>15</v>
      </c>
      <c r="V675" s="28" t="s">
        <v>15</v>
      </c>
      <c r="W675" s="28">
        <v>5.81</v>
      </c>
      <c r="X675" s="29" t="s">
        <v>15</v>
      </c>
      <c r="Y675" s="29" t="s">
        <v>15</v>
      </c>
      <c r="Z675" s="28">
        <v>33.67</v>
      </c>
      <c r="AA675" s="28">
        <v>31.43</v>
      </c>
      <c r="AB675" s="28">
        <v>7.09</v>
      </c>
      <c r="AC675" s="28">
        <v>39.630000000000003</v>
      </c>
      <c r="AD675" s="29" t="s">
        <v>15</v>
      </c>
      <c r="AE675" s="29" t="s">
        <v>15</v>
      </c>
      <c r="AF675" s="28">
        <v>0.39</v>
      </c>
      <c r="AG675" s="29" t="s">
        <v>15</v>
      </c>
      <c r="AH675" s="28">
        <v>1.96</v>
      </c>
      <c r="AI675" s="205">
        <v>8.26</v>
      </c>
      <c r="AJ675" s="28">
        <v>1.21</v>
      </c>
      <c r="AK675" s="28">
        <v>2.48</v>
      </c>
      <c r="AL675" s="28">
        <v>1.08</v>
      </c>
      <c r="AM675" s="29" t="s">
        <v>15</v>
      </c>
      <c r="AN675" s="29" t="s">
        <v>15</v>
      </c>
      <c r="AO675" s="205" t="s">
        <v>15</v>
      </c>
      <c r="AP675" s="205" t="s">
        <v>15</v>
      </c>
      <c r="AQ675" s="205" t="s">
        <v>15</v>
      </c>
      <c r="AR675" s="261" t="str">
        <f t="shared" si="197"/>
        <v>NaN</v>
      </c>
      <c r="AS675" s="205" t="s">
        <v>15</v>
      </c>
      <c r="AT675" s="29" t="s">
        <v>15</v>
      </c>
      <c r="AU675" s="29" t="s">
        <v>15</v>
      </c>
      <c r="AV675" s="29" t="s">
        <v>15</v>
      </c>
      <c r="AW675" s="204" t="str">
        <f t="shared" si="198"/>
        <v>NaN</v>
      </c>
      <c r="AX675" s="28">
        <v>0.46800000000000003</v>
      </c>
      <c r="AY675" s="28">
        <v>0.32100000000000001</v>
      </c>
      <c r="AZ675" s="246">
        <f t="shared" si="199"/>
        <v>4.8503138271142693E-2</v>
      </c>
      <c r="BA675" s="28">
        <v>0.14699999999999999</v>
      </c>
      <c r="BB675" s="248">
        <f t="shared" si="200"/>
        <v>4.034788844621514E-2</v>
      </c>
      <c r="BC675" s="28">
        <v>0.39</v>
      </c>
      <c r="BD675" s="206">
        <f t="shared" si="201"/>
        <v>0.11357933762649494</v>
      </c>
      <c r="BE675" s="28">
        <v>49.4</v>
      </c>
      <c r="BF675" s="206">
        <f t="shared" si="202"/>
        <v>14.913694960820958</v>
      </c>
      <c r="BG675" s="217" t="s">
        <v>15</v>
      </c>
      <c r="BH675" s="28">
        <v>11.91</v>
      </c>
      <c r="BI675" s="28">
        <v>3.57</v>
      </c>
      <c r="BJ675" s="309">
        <v>22.233689999999999</v>
      </c>
      <c r="BK675" s="309">
        <v>1799777000</v>
      </c>
      <c r="BL675" s="309">
        <v>285026700</v>
      </c>
      <c r="BM675" s="309">
        <v>0.69875560000000003</v>
      </c>
      <c r="BN675" s="309">
        <v>0.1178506</v>
      </c>
      <c r="BO675" s="309">
        <v>9.7109310000000004E-2</v>
      </c>
      <c r="BP675" s="309">
        <v>8.4858390000000006E-2</v>
      </c>
      <c r="BQ675" s="309">
        <v>2.162084E-6</v>
      </c>
      <c r="BR675" s="309">
        <v>1.4239319999999999E-3</v>
      </c>
      <c r="BS675" s="136">
        <v>12.4987215995789</v>
      </c>
      <c r="BT675" s="136">
        <v>9.7331361770629901</v>
      </c>
      <c r="BU675" s="136">
        <v>1.2263680127944099E-4</v>
      </c>
      <c r="BV675" s="136">
        <v>-1.7122293229476801E-4</v>
      </c>
      <c r="BW675" s="136">
        <v>3.0466036696452599E-4</v>
      </c>
      <c r="BX675" s="136">
        <v>305.611772635433</v>
      </c>
      <c r="BY675" s="136">
        <v>5177.9916110603899</v>
      </c>
      <c r="BZ675" s="136">
        <v>0.10744490127503301</v>
      </c>
      <c r="CA675" s="309">
        <v>3.1306921475702798E-5</v>
      </c>
      <c r="CB675" s="136">
        <v>2964.1360023565699</v>
      </c>
      <c r="CC675" s="136">
        <v>421294.985517286</v>
      </c>
      <c r="CD675" s="136">
        <v>32021.313993458301</v>
      </c>
      <c r="CE675" s="136">
        <v>0</v>
      </c>
      <c r="CF675" s="136">
        <v>45.930256</v>
      </c>
      <c r="CG675" s="136">
        <v>93.462652000000006</v>
      </c>
      <c r="CH675" s="136">
        <v>31.6</v>
      </c>
      <c r="CI675" s="136">
        <v>27.741379310344801</v>
      </c>
      <c r="CJ675" s="136">
        <v>27.7842105263158</v>
      </c>
      <c r="CK675" s="136">
        <v>5.04E-2</v>
      </c>
      <c r="CL675" s="136">
        <v>13.77</v>
      </c>
      <c r="CM675" s="136">
        <v>37.4544</v>
      </c>
      <c r="CN675" s="136">
        <v>871.85444399999994</v>
      </c>
      <c r="CO675" s="136">
        <v>31277.143888999999</v>
      </c>
      <c r="CP675" s="136">
        <v>78320.360834000006</v>
      </c>
      <c r="CQ675" s="136">
        <v>60</v>
      </c>
      <c r="CR675" s="136">
        <v>76.696551724137905</v>
      </c>
      <c r="CS675" s="136">
        <v>76.033240997229896</v>
      </c>
      <c r="CT675" s="136">
        <v>1007.2</v>
      </c>
      <c r="CU675" s="136">
        <v>1006.48689655172</v>
      </c>
      <c r="CV675" s="136">
        <v>1006.40831024931</v>
      </c>
      <c r="CW675" s="136">
        <v>2.9</v>
      </c>
      <c r="CX675" s="136">
        <v>1.47172413793103</v>
      </c>
      <c r="CY675" s="136">
        <v>1.72437673130194</v>
      </c>
      <c r="CZ675" s="136">
        <v>123</v>
      </c>
      <c r="DA675" s="136">
        <v>132.66896551724099</v>
      </c>
      <c r="DB675" s="136">
        <v>116.304709141274</v>
      </c>
      <c r="DC675" s="136">
        <v>84.7</v>
      </c>
      <c r="DD675" s="136">
        <v>3490.125</v>
      </c>
      <c r="DE675" s="136">
        <v>8527.7000000000007</v>
      </c>
      <c r="DF675" s="136">
        <v>738.95</v>
      </c>
      <c r="DG675" s="136">
        <v>30250.7</v>
      </c>
      <c r="DH675" s="136">
        <v>74737.45</v>
      </c>
      <c r="DI675" s="136">
        <v>473.05</v>
      </c>
      <c r="DJ675" s="136">
        <v>66301.675000000003</v>
      </c>
      <c r="DK675" s="136">
        <v>163445.07500000001</v>
      </c>
      <c r="DL675" s="136">
        <v>423.77499999999998</v>
      </c>
      <c r="DM675" s="136">
        <v>60044.074999999997</v>
      </c>
      <c r="DN675" s="136">
        <v>149441.625</v>
      </c>
      <c r="DO675" s="136">
        <v>47.042000000000002</v>
      </c>
      <c r="DP675" s="136">
        <v>1876.41</v>
      </c>
      <c r="DQ675" s="136">
        <v>4622.1019999999999</v>
      </c>
      <c r="DR675" s="136">
        <v>1.627</v>
      </c>
      <c r="DS675" s="136">
        <v>54.414000000000001</v>
      </c>
      <c r="DT675" s="136">
        <v>133.91200000000001</v>
      </c>
      <c r="DU675" s="136">
        <v>8.4749999999999996</v>
      </c>
      <c r="DV675" s="136">
        <v>281.42500000000001</v>
      </c>
      <c r="DW675" s="136">
        <v>694.125</v>
      </c>
      <c r="DX675" s="136">
        <v>199.4</v>
      </c>
      <c r="DY675" s="136">
        <v>6754.25</v>
      </c>
      <c r="DZ675" s="136">
        <v>15899.4</v>
      </c>
      <c r="EA675" s="136">
        <v>148.92500000000001</v>
      </c>
      <c r="EB675" s="136">
        <v>7576.9750000000004</v>
      </c>
      <c r="EC675" s="136">
        <v>19443.825000000001</v>
      </c>
      <c r="ED675" s="61"/>
    </row>
    <row r="676" spans="1:134" ht="20.25" customHeight="1">
      <c r="A676" s="17">
        <v>40717</v>
      </c>
      <c r="B676" s="18" t="s">
        <v>38</v>
      </c>
      <c r="C676" s="19">
        <v>2</v>
      </c>
      <c r="D676" s="31">
        <v>-3.3782749999999999</v>
      </c>
      <c r="E676" s="32">
        <v>-60.269821</v>
      </c>
      <c r="F676" s="11" t="s">
        <v>16</v>
      </c>
      <c r="G676" s="13">
        <v>8</v>
      </c>
      <c r="H676" s="11" t="s">
        <v>83</v>
      </c>
      <c r="I676" s="12" t="s">
        <v>773</v>
      </c>
      <c r="J676" s="12" t="s">
        <v>1931</v>
      </c>
      <c r="K676" s="16" t="s">
        <v>757</v>
      </c>
      <c r="L676" s="136">
        <v>0</v>
      </c>
      <c r="M676" s="21" t="s">
        <v>15</v>
      </c>
      <c r="N676" s="20">
        <v>1.26</v>
      </c>
      <c r="O676" s="20">
        <v>28.67</v>
      </c>
      <c r="P676" s="20">
        <v>66</v>
      </c>
      <c r="Q676" s="20">
        <v>4.04</v>
      </c>
      <c r="R676" s="204">
        <v>10.324999999999999</v>
      </c>
      <c r="S676" s="204">
        <v>0.79999999999999993</v>
      </c>
      <c r="T676" s="205" t="s">
        <v>15</v>
      </c>
      <c r="U676" s="205" t="s">
        <v>15</v>
      </c>
      <c r="V676" s="28" t="s">
        <v>15</v>
      </c>
      <c r="W676" s="20">
        <v>5.67</v>
      </c>
      <c r="X676" s="21" t="s">
        <v>15</v>
      </c>
      <c r="Y676" s="21" t="s">
        <v>15</v>
      </c>
      <c r="Z676" s="20">
        <v>3.25</v>
      </c>
      <c r="AA676" s="20">
        <v>5.6</v>
      </c>
      <c r="AB676" s="20">
        <v>7.26</v>
      </c>
      <c r="AC676" s="20">
        <v>40.869999999999997</v>
      </c>
      <c r="AD676" s="21" t="s">
        <v>15</v>
      </c>
      <c r="AE676" s="21" t="s">
        <v>15</v>
      </c>
      <c r="AF676" s="20">
        <v>1.48</v>
      </c>
      <c r="AG676" s="21" t="s">
        <v>15</v>
      </c>
      <c r="AH676" s="20">
        <v>2.1</v>
      </c>
      <c r="AI676" s="204">
        <v>8.83</v>
      </c>
      <c r="AJ676" s="20">
        <v>1.23</v>
      </c>
      <c r="AK676" s="20">
        <v>2.71</v>
      </c>
      <c r="AL676" s="20">
        <v>1.08</v>
      </c>
      <c r="AM676" s="21" t="s">
        <v>15</v>
      </c>
      <c r="AN676" s="21" t="s">
        <v>15</v>
      </c>
      <c r="AO676" s="204">
        <v>1.0426377018697193</v>
      </c>
      <c r="AP676" s="20">
        <v>0.2</v>
      </c>
      <c r="AQ676" s="204">
        <f>AO676+AP676</f>
        <v>1.2426377018697192</v>
      </c>
      <c r="AR676" s="261">
        <f t="shared" si="197"/>
        <v>0.83905204252287491</v>
      </c>
      <c r="AS676" s="204">
        <v>0.6403425910560675</v>
      </c>
      <c r="AT676" s="21" t="s">
        <v>15</v>
      </c>
      <c r="AU676" s="21" t="s">
        <v>15</v>
      </c>
      <c r="AV676" s="21" t="s">
        <v>15</v>
      </c>
      <c r="AW676" s="204" t="str">
        <f t="shared" si="198"/>
        <v>NaN</v>
      </c>
      <c r="AX676" s="20">
        <v>0.32</v>
      </c>
      <c r="AY676" s="20">
        <v>0.14099999999999999</v>
      </c>
      <c r="AZ676" s="246">
        <f t="shared" si="199"/>
        <v>2.1305116810688841E-2</v>
      </c>
      <c r="BA676" s="20">
        <v>0.17899999999999999</v>
      </c>
      <c r="BB676" s="248">
        <f t="shared" si="200"/>
        <v>4.9131102257636124E-2</v>
      </c>
      <c r="BC676" s="20">
        <v>0.92700000000000005</v>
      </c>
      <c r="BD676" s="206">
        <f t="shared" si="201"/>
        <v>0.26996934866605343</v>
      </c>
      <c r="BE676" s="20">
        <v>102.85</v>
      </c>
      <c r="BF676" s="206">
        <f t="shared" si="202"/>
        <v>31.050071391101937</v>
      </c>
      <c r="BG676" s="217" t="s">
        <v>15</v>
      </c>
      <c r="BH676" s="20">
        <v>12.26</v>
      </c>
      <c r="BI676" s="20">
        <v>1.2</v>
      </c>
      <c r="BJ676" s="309">
        <v>22.233689999999999</v>
      </c>
      <c r="BK676" s="309">
        <v>1799777000</v>
      </c>
      <c r="BL676" s="309">
        <v>285026700</v>
      </c>
      <c r="BM676" s="309">
        <v>0.69875560000000003</v>
      </c>
      <c r="BN676" s="309">
        <v>0.1178506</v>
      </c>
      <c r="BO676" s="309">
        <v>9.7109310000000004E-2</v>
      </c>
      <c r="BP676" s="309">
        <v>8.4858390000000006E-2</v>
      </c>
      <c r="BQ676" s="309">
        <v>2.162084E-6</v>
      </c>
      <c r="BR676" s="309">
        <v>1.4239319999999999E-3</v>
      </c>
      <c r="BS676" s="136">
        <v>13.104862928390499</v>
      </c>
      <c r="BT676" s="136">
        <v>9.1269195079803502</v>
      </c>
      <c r="BU676" s="136">
        <v>-1.9202777650207298E-2</v>
      </c>
      <c r="BV676" s="136">
        <v>-2.51607252284884E-2</v>
      </c>
      <c r="BW676" s="136">
        <v>3.1652643810957698E-2</v>
      </c>
      <c r="BX676" s="136">
        <v>52.648965049520903</v>
      </c>
      <c r="BY676" s="136">
        <v>5608.9926204045396</v>
      </c>
      <c r="BZ676" s="136">
        <v>7.5220455628728394E-2</v>
      </c>
      <c r="CA676" s="136">
        <v>3.2491935665612498E-3</v>
      </c>
      <c r="CB676" s="136">
        <v>279784.80620022502</v>
      </c>
      <c r="CC676" s="136">
        <v>720.67047958351395</v>
      </c>
      <c r="CD676" s="136">
        <v>300.76640555478502</v>
      </c>
      <c r="CE676" s="136">
        <v>0</v>
      </c>
      <c r="CF676" s="136">
        <v>45.930256</v>
      </c>
      <c r="CG676" s="136">
        <v>93.462652000000006</v>
      </c>
      <c r="CH676" s="136">
        <v>28.6</v>
      </c>
      <c r="CI676" s="136">
        <v>27.667586206896601</v>
      </c>
      <c r="CJ676" s="136">
        <v>27.776454293628799</v>
      </c>
      <c r="CK676" s="136">
        <v>0.10440000000000001</v>
      </c>
      <c r="CL676" s="136">
        <v>13.95</v>
      </c>
      <c r="CM676" s="136">
        <v>37.504800000000003</v>
      </c>
      <c r="CN676" s="136">
        <v>467.20527800000002</v>
      </c>
      <c r="CO676" s="136">
        <v>30508.416389000002</v>
      </c>
      <c r="CP676" s="136">
        <v>77843.600833999997</v>
      </c>
      <c r="CQ676" s="136">
        <v>72</v>
      </c>
      <c r="CR676" s="136">
        <v>76.958620689655206</v>
      </c>
      <c r="CS676" s="136">
        <v>76.063711911357302</v>
      </c>
      <c r="CT676" s="136">
        <v>1008.3</v>
      </c>
      <c r="CU676" s="136">
        <v>1006.49655172414</v>
      </c>
      <c r="CV676" s="136">
        <v>1006.41689750692</v>
      </c>
      <c r="CW676" s="136">
        <v>2.2000000000000002</v>
      </c>
      <c r="CX676" s="136">
        <v>1.44413793103448</v>
      </c>
      <c r="CY676" s="136">
        <v>1.72326869806094</v>
      </c>
      <c r="CZ676" s="136">
        <v>119</v>
      </c>
      <c r="DA676" s="136">
        <v>136.02068965517199</v>
      </c>
      <c r="DB676" s="136">
        <v>116.421052631579</v>
      </c>
      <c r="DC676" s="136">
        <v>95.325000000000003</v>
      </c>
      <c r="DD676" s="136">
        <v>3449.5</v>
      </c>
      <c r="DE676" s="136">
        <v>8517.5499999999993</v>
      </c>
      <c r="DF676" s="136">
        <v>628.6</v>
      </c>
      <c r="DG676" s="136">
        <v>29826.825000000001</v>
      </c>
      <c r="DH676" s="136">
        <v>74565.649999999907</v>
      </c>
      <c r="DI676" s="136">
        <v>468</v>
      </c>
      <c r="DJ676" s="136">
        <v>66252.725000000006</v>
      </c>
      <c r="DK676" s="136">
        <v>163413.625</v>
      </c>
      <c r="DL676" s="136">
        <v>399.47500000000002</v>
      </c>
      <c r="DM676" s="136">
        <v>60046.400000000001</v>
      </c>
      <c r="DN676" s="136">
        <v>149420.15</v>
      </c>
      <c r="DO676" s="136">
        <v>37.237000000000002</v>
      </c>
      <c r="DP676" s="136">
        <v>1851.0340000000001</v>
      </c>
      <c r="DQ676" s="136">
        <v>4610.9830000000002</v>
      </c>
      <c r="DR676" s="136">
        <v>0.98</v>
      </c>
      <c r="DS676" s="136">
        <v>53.372999999999998</v>
      </c>
      <c r="DT676" s="136">
        <v>133.43799999999999</v>
      </c>
      <c r="DU676" s="136">
        <v>4.95</v>
      </c>
      <c r="DV676" s="136">
        <v>276.125</v>
      </c>
      <c r="DW676" s="136">
        <v>692.07500000000005</v>
      </c>
      <c r="DX676" s="136">
        <v>211.05</v>
      </c>
      <c r="DY676" s="136">
        <v>6496.45</v>
      </c>
      <c r="DZ676" s="136">
        <v>15809.5</v>
      </c>
      <c r="EA676" s="136">
        <v>83.525000000000006</v>
      </c>
      <c r="EB676" s="136">
        <v>7639.85</v>
      </c>
      <c r="EC676" s="136">
        <v>19457.575000000001</v>
      </c>
      <c r="ED676" s="61"/>
    </row>
    <row r="677" spans="1:134" ht="20.25" customHeight="1">
      <c r="A677" s="25">
        <v>40717</v>
      </c>
      <c r="B677" s="26" t="s">
        <v>38</v>
      </c>
      <c r="C677" s="27">
        <v>2</v>
      </c>
      <c r="D677" s="31">
        <v>-3.3782749999999999</v>
      </c>
      <c r="E677" s="47">
        <v>-60.269821</v>
      </c>
      <c r="F677" s="11" t="s">
        <v>16</v>
      </c>
      <c r="G677" s="13">
        <v>8</v>
      </c>
      <c r="H677" s="11" t="s">
        <v>83</v>
      </c>
      <c r="I677" s="12" t="s">
        <v>467</v>
      </c>
      <c r="J677" s="12" t="s">
        <v>1931</v>
      </c>
      <c r="K677" s="24" t="s">
        <v>757</v>
      </c>
      <c r="L677" s="136">
        <v>1</v>
      </c>
      <c r="M677" s="28">
        <v>9.6999999999999993</v>
      </c>
      <c r="N677" s="28">
        <v>1.26</v>
      </c>
      <c r="O677" s="28">
        <v>30.65</v>
      </c>
      <c r="P677" s="28">
        <v>66</v>
      </c>
      <c r="Q677" s="28">
        <v>0.61</v>
      </c>
      <c r="R677" s="205">
        <v>33.666666666666664</v>
      </c>
      <c r="S677" s="205">
        <v>2.5133333333333336</v>
      </c>
      <c r="T677" s="205" t="s">
        <v>15</v>
      </c>
      <c r="U677" s="205" t="s">
        <v>15</v>
      </c>
      <c r="V677" s="28" t="s">
        <v>15</v>
      </c>
      <c r="W677" s="28">
        <v>5.82</v>
      </c>
      <c r="X677" s="29" t="s">
        <v>15</v>
      </c>
      <c r="Y677" s="29" t="s">
        <v>15</v>
      </c>
      <c r="Z677" s="28">
        <v>6.25</v>
      </c>
      <c r="AA677" s="28">
        <v>5</v>
      </c>
      <c r="AB677" s="28">
        <v>7.34</v>
      </c>
      <c r="AC677" s="28">
        <v>40</v>
      </c>
      <c r="AD677" s="29" t="s">
        <v>15</v>
      </c>
      <c r="AE677" s="29" t="s">
        <v>15</v>
      </c>
      <c r="AF677" s="28">
        <v>1.1299999999999999</v>
      </c>
      <c r="AG677" s="29" t="s">
        <v>15</v>
      </c>
      <c r="AH677" s="28">
        <v>2</v>
      </c>
      <c r="AI677" s="205">
        <v>7.94</v>
      </c>
      <c r="AJ677" s="28">
        <v>1.1000000000000001</v>
      </c>
      <c r="AK677" s="28">
        <v>2.5299999999999998</v>
      </c>
      <c r="AL677" s="28">
        <v>1.02</v>
      </c>
      <c r="AM677" s="29" t="s">
        <v>15</v>
      </c>
      <c r="AN677" s="29" t="s">
        <v>15</v>
      </c>
      <c r="AO677" s="205">
        <v>2.457222060193911</v>
      </c>
      <c r="AP677" s="205">
        <v>0.2</v>
      </c>
      <c r="AQ677" s="204">
        <f>AO677+AP677</f>
        <v>2.6572220601939112</v>
      </c>
      <c r="AR677" s="261">
        <f t="shared" si="197"/>
        <v>0.92473342631161015</v>
      </c>
      <c r="AS677" s="205">
        <v>0.63328904223478255</v>
      </c>
      <c r="AT677" s="29" t="s">
        <v>15</v>
      </c>
      <c r="AU677" s="29" t="s">
        <v>15</v>
      </c>
      <c r="AV677" s="29" t="s">
        <v>15</v>
      </c>
      <c r="AW677" s="204" t="str">
        <f t="shared" si="198"/>
        <v>NaN</v>
      </c>
      <c r="AX677" s="28">
        <v>0.3</v>
      </c>
      <c r="AY677" s="28">
        <v>0.23799999999999999</v>
      </c>
      <c r="AZ677" s="246">
        <f t="shared" si="199"/>
        <v>3.5961828375488968E-2</v>
      </c>
      <c r="BA677" s="28">
        <v>6.0999999999999999E-2</v>
      </c>
      <c r="BB677" s="248">
        <f t="shared" si="200"/>
        <v>1.6743001328021249E-2</v>
      </c>
      <c r="BC677" s="28">
        <v>0.39</v>
      </c>
      <c r="BD677" s="206">
        <f t="shared" si="201"/>
        <v>0.11357933762649494</v>
      </c>
      <c r="BE677" s="28">
        <v>86.7</v>
      </c>
      <c r="BF677" s="206">
        <f t="shared" si="202"/>
        <v>26.174440346218162</v>
      </c>
      <c r="BG677" s="217" t="s">
        <v>15</v>
      </c>
      <c r="BH677" s="28">
        <v>7.63</v>
      </c>
      <c r="BI677" s="28">
        <v>1.26</v>
      </c>
      <c r="BJ677" s="309">
        <v>22.233689999999999</v>
      </c>
      <c r="BK677" s="309">
        <v>1799777000</v>
      </c>
      <c r="BL677" s="309">
        <v>285026700</v>
      </c>
      <c r="BM677" s="309">
        <v>0.69875560000000003</v>
      </c>
      <c r="BN677" s="309">
        <v>0.1178506</v>
      </c>
      <c r="BO677" s="309">
        <v>9.7109310000000004E-2</v>
      </c>
      <c r="BP677" s="309">
        <v>8.4858390000000006E-2</v>
      </c>
      <c r="BQ677" s="309">
        <v>2.162084E-6</v>
      </c>
      <c r="BR677" s="309">
        <v>1.4239319999999999E-3</v>
      </c>
      <c r="BS677" s="136">
        <v>13.104862928390499</v>
      </c>
      <c r="BT677" s="136">
        <v>9.1269195079803502</v>
      </c>
      <c r="BU677" s="136">
        <v>-1.9202777650207298E-2</v>
      </c>
      <c r="BV677" s="136">
        <v>-2.51607252284884E-2</v>
      </c>
      <c r="BW677" s="136">
        <v>3.1652643810957698E-2</v>
      </c>
      <c r="BX677" s="136">
        <v>52.648965049520903</v>
      </c>
      <c r="BY677" s="136">
        <v>5608.9926204045396</v>
      </c>
      <c r="BZ677" s="136">
        <v>7.5220455628728394E-2</v>
      </c>
      <c r="CA677" s="136">
        <v>3.2491935665612498E-3</v>
      </c>
      <c r="CB677" s="136">
        <v>279784.80620022502</v>
      </c>
      <c r="CC677" s="136">
        <v>720.67047958351395</v>
      </c>
      <c r="CD677" s="136">
        <v>300.76640555478502</v>
      </c>
      <c r="CE677" s="136">
        <v>0</v>
      </c>
      <c r="CF677" s="136">
        <v>45.930256</v>
      </c>
      <c r="CG677" s="136">
        <v>93.462652000000006</v>
      </c>
      <c r="CH677" s="136">
        <v>28.6</v>
      </c>
      <c r="CI677" s="136">
        <v>27.667586206896601</v>
      </c>
      <c r="CJ677" s="136">
        <v>27.776454293628799</v>
      </c>
      <c r="CK677" s="136">
        <v>0.10440000000000001</v>
      </c>
      <c r="CL677" s="136">
        <v>13.95</v>
      </c>
      <c r="CM677" s="136">
        <v>37.504800000000003</v>
      </c>
      <c r="CN677" s="136">
        <v>467.20527800000002</v>
      </c>
      <c r="CO677" s="136">
        <v>30508.416389000002</v>
      </c>
      <c r="CP677" s="136">
        <v>77843.600833999997</v>
      </c>
      <c r="CQ677" s="136">
        <v>72</v>
      </c>
      <c r="CR677" s="136">
        <v>76.958620689655206</v>
      </c>
      <c r="CS677" s="136">
        <v>76.063711911357302</v>
      </c>
      <c r="CT677" s="136">
        <v>1008.3</v>
      </c>
      <c r="CU677" s="136">
        <v>1006.49655172414</v>
      </c>
      <c r="CV677" s="136">
        <v>1006.41689750692</v>
      </c>
      <c r="CW677" s="136">
        <v>2.2000000000000002</v>
      </c>
      <c r="CX677" s="136">
        <v>1.44413793103448</v>
      </c>
      <c r="CY677" s="136">
        <v>1.72326869806094</v>
      </c>
      <c r="CZ677" s="136">
        <v>119</v>
      </c>
      <c r="DA677" s="136">
        <v>136.02068965517199</v>
      </c>
      <c r="DB677" s="136">
        <v>116.421052631579</v>
      </c>
      <c r="DC677" s="136">
        <v>95.325000000000003</v>
      </c>
      <c r="DD677" s="136">
        <v>3449.5</v>
      </c>
      <c r="DE677" s="136">
        <v>8517.5499999999993</v>
      </c>
      <c r="DF677" s="136">
        <v>628.6</v>
      </c>
      <c r="DG677" s="136">
        <v>29826.825000000001</v>
      </c>
      <c r="DH677" s="136">
        <v>74565.649999999907</v>
      </c>
      <c r="DI677" s="136">
        <v>468</v>
      </c>
      <c r="DJ677" s="136">
        <v>66252.725000000006</v>
      </c>
      <c r="DK677" s="136">
        <v>163413.625</v>
      </c>
      <c r="DL677" s="136">
        <v>399.47500000000002</v>
      </c>
      <c r="DM677" s="136">
        <v>60046.400000000001</v>
      </c>
      <c r="DN677" s="136">
        <v>149420.15</v>
      </c>
      <c r="DO677" s="136">
        <v>37.237000000000002</v>
      </c>
      <c r="DP677" s="136">
        <v>1851.0340000000001</v>
      </c>
      <c r="DQ677" s="136">
        <v>4610.9830000000002</v>
      </c>
      <c r="DR677" s="136">
        <v>0.98</v>
      </c>
      <c r="DS677" s="136">
        <v>53.372999999999998</v>
      </c>
      <c r="DT677" s="136">
        <v>133.43799999999999</v>
      </c>
      <c r="DU677" s="136">
        <v>4.95</v>
      </c>
      <c r="DV677" s="136">
        <v>276.125</v>
      </c>
      <c r="DW677" s="136">
        <v>692.07500000000005</v>
      </c>
      <c r="DX677" s="136">
        <v>211.05</v>
      </c>
      <c r="DY677" s="136">
        <v>6496.45</v>
      </c>
      <c r="DZ677" s="136">
        <v>15809.5</v>
      </c>
      <c r="EA677" s="136">
        <v>83.525000000000006</v>
      </c>
      <c r="EB677" s="136">
        <v>7639.85</v>
      </c>
      <c r="EC677" s="136">
        <v>19457.575000000001</v>
      </c>
      <c r="ED677" s="61"/>
    </row>
    <row r="678" spans="1:134" ht="20.25" customHeight="1">
      <c r="A678" s="25">
        <v>40717</v>
      </c>
      <c r="B678" s="26" t="s">
        <v>38</v>
      </c>
      <c r="C678" s="27">
        <v>2</v>
      </c>
      <c r="D678" s="31">
        <v>-3.3782749999999999</v>
      </c>
      <c r="E678" s="47">
        <v>-60.269821</v>
      </c>
      <c r="F678" s="11" t="s">
        <v>16</v>
      </c>
      <c r="G678" s="13">
        <v>8</v>
      </c>
      <c r="H678" s="11" t="s">
        <v>83</v>
      </c>
      <c r="I678" s="12" t="s">
        <v>774</v>
      </c>
      <c r="J678" s="12" t="s">
        <v>1931</v>
      </c>
      <c r="K678" s="24" t="s">
        <v>757</v>
      </c>
      <c r="L678" s="136">
        <v>0</v>
      </c>
      <c r="M678" s="29" t="s">
        <v>15</v>
      </c>
      <c r="N678" s="28">
        <v>1.26</v>
      </c>
      <c r="O678" s="28">
        <v>28.47</v>
      </c>
      <c r="P678" s="28">
        <v>67</v>
      </c>
      <c r="Q678" s="28">
        <v>8.8000000000000007</v>
      </c>
      <c r="R678" s="205">
        <v>9.75</v>
      </c>
      <c r="S678" s="205">
        <v>0.755</v>
      </c>
      <c r="T678" s="205" t="s">
        <v>15</v>
      </c>
      <c r="U678" s="205" t="s">
        <v>15</v>
      </c>
      <c r="V678" s="28" t="s">
        <v>15</v>
      </c>
      <c r="W678" s="28">
        <v>5.75</v>
      </c>
      <c r="X678" s="29" t="s">
        <v>15</v>
      </c>
      <c r="Y678" s="29" t="s">
        <v>15</v>
      </c>
      <c r="Z678" s="28">
        <v>9</v>
      </c>
      <c r="AA678" s="28">
        <v>7</v>
      </c>
      <c r="AB678" s="28">
        <v>7.2</v>
      </c>
      <c r="AC678" s="28">
        <v>40.96</v>
      </c>
      <c r="AD678" s="29" t="s">
        <v>15</v>
      </c>
      <c r="AE678" s="29" t="s">
        <v>15</v>
      </c>
      <c r="AF678" s="28">
        <v>1.7</v>
      </c>
      <c r="AG678" s="29" t="s">
        <v>15</v>
      </c>
      <c r="AH678" s="28">
        <v>2.04</v>
      </c>
      <c r="AI678" s="205">
        <v>8.77</v>
      </c>
      <c r="AJ678" s="28">
        <v>1.23</v>
      </c>
      <c r="AK678" s="28">
        <v>2.65</v>
      </c>
      <c r="AL678" s="28">
        <v>1.1200000000000001</v>
      </c>
      <c r="AM678" s="29" t="s">
        <v>15</v>
      </c>
      <c r="AN678" s="29" t="s">
        <v>15</v>
      </c>
      <c r="AO678" s="205" t="s">
        <v>15</v>
      </c>
      <c r="AP678" s="205" t="s">
        <v>15</v>
      </c>
      <c r="AQ678" s="205" t="s">
        <v>15</v>
      </c>
      <c r="AR678" s="261" t="str">
        <f t="shared" si="197"/>
        <v>NaN</v>
      </c>
      <c r="AS678" s="205" t="s">
        <v>15</v>
      </c>
      <c r="AT678" s="29" t="s">
        <v>15</v>
      </c>
      <c r="AU678" s="29" t="s">
        <v>15</v>
      </c>
      <c r="AV678" s="29" t="s">
        <v>15</v>
      </c>
      <c r="AW678" s="204" t="str">
        <f t="shared" si="198"/>
        <v>NaN</v>
      </c>
      <c r="AX678" s="28">
        <v>0.85899999999999999</v>
      </c>
      <c r="AY678" s="28">
        <v>0.38</v>
      </c>
      <c r="AZ678" s="246">
        <f t="shared" si="199"/>
        <v>5.7418045305402565E-2</v>
      </c>
      <c r="BA678" s="28">
        <v>0.48</v>
      </c>
      <c r="BB678" s="248">
        <f t="shared" si="200"/>
        <v>0.13174820717131475</v>
      </c>
      <c r="BC678" s="28">
        <v>0.67300000000000004</v>
      </c>
      <c r="BD678" s="206">
        <f t="shared" si="201"/>
        <v>0.1959971646734131</v>
      </c>
      <c r="BE678" s="28">
        <v>107.85</v>
      </c>
      <c r="BF678" s="206">
        <f t="shared" si="202"/>
        <v>32.55955468673158</v>
      </c>
      <c r="BG678" s="217" t="s">
        <v>15</v>
      </c>
      <c r="BH678" s="28">
        <v>4.97</v>
      </c>
      <c r="BI678" s="28">
        <v>1.31</v>
      </c>
      <c r="BJ678" s="309">
        <v>22.233689999999999</v>
      </c>
      <c r="BK678" s="309">
        <v>1799777000</v>
      </c>
      <c r="BL678" s="309">
        <v>285026700</v>
      </c>
      <c r="BM678" s="309">
        <v>0.69875560000000003</v>
      </c>
      <c r="BN678" s="309">
        <v>0.1178506</v>
      </c>
      <c r="BO678" s="309">
        <v>9.7109310000000004E-2</v>
      </c>
      <c r="BP678" s="309">
        <v>8.4858390000000006E-2</v>
      </c>
      <c r="BQ678" s="309">
        <v>2.162084E-6</v>
      </c>
      <c r="BR678" s="309">
        <v>1.4239319999999999E-3</v>
      </c>
      <c r="BS678" s="136">
        <v>13.104862928390499</v>
      </c>
      <c r="BT678" s="136">
        <v>9.1269195079803502</v>
      </c>
      <c r="BU678" s="136">
        <v>-1.9202777650207298E-2</v>
      </c>
      <c r="BV678" s="136">
        <v>-2.51607252284884E-2</v>
      </c>
      <c r="BW678" s="136">
        <v>3.1652643810957698E-2</v>
      </c>
      <c r="BX678" s="136">
        <v>52.648965049520903</v>
      </c>
      <c r="BY678" s="136">
        <v>5608.9926204045396</v>
      </c>
      <c r="BZ678" s="136">
        <v>7.5220455628728394E-2</v>
      </c>
      <c r="CA678" s="136">
        <v>3.2491935665612498E-3</v>
      </c>
      <c r="CB678" s="136">
        <v>279784.80620022502</v>
      </c>
      <c r="CC678" s="136">
        <v>720.67047958351395</v>
      </c>
      <c r="CD678" s="136">
        <v>300.76640555478502</v>
      </c>
      <c r="CE678" s="136">
        <v>0</v>
      </c>
      <c r="CF678" s="136">
        <v>45.930256</v>
      </c>
      <c r="CG678" s="136">
        <v>93.462652000000006</v>
      </c>
      <c r="CH678" s="136">
        <v>28.6</v>
      </c>
      <c r="CI678" s="136">
        <v>27.667586206896601</v>
      </c>
      <c r="CJ678" s="136">
        <v>27.776454293628799</v>
      </c>
      <c r="CK678" s="136">
        <v>0.10440000000000001</v>
      </c>
      <c r="CL678" s="136">
        <v>13.95</v>
      </c>
      <c r="CM678" s="136">
        <v>37.504800000000003</v>
      </c>
      <c r="CN678" s="136">
        <v>467.20527800000002</v>
      </c>
      <c r="CO678" s="136">
        <v>30508.416389000002</v>
      </c>
      <c r="CP678" s="136">
        <v>77843.600833999997</v>
      </c>
      <c r="CQ678" s="136">
        <v>72</v>
      </c>
      <c r="CR678" s="136">
        <v>76.958620689655206</v>
      </c>
      <c r="CS678" s="136">
        <v>76.063711911357302</v>
      </c>
      <c r="CT678" s="136">
        <v>1008.3</v>
      </c>
      <c r="CU678" s="136">
        <v>1006.49655172414</v>
      </c>
      <c r="CV678" s="136">
        <v>1006.41689750692</v>
      </c>
      <c r="CW678" s="136">
        <v>2.2000000000000002</v>
      </c>
      <c r="CX678" s="136">
        <v>1.44413793103448</v>
      </c>
      <c r="CY678" s="136">
        <v>1.72326869806094</v>
      </c>
      <c r="CZ678" s="136">
        <v>119</v>
      </c>
      <c r="DA678" s="136">
        <v>136.02068965517199</v>
      </c>
      <c r="DB678" s="136">
        <v>116.421052631579</v>
      </c>
      <c r="DC678" s="136">
        <v>95.325000000000003</v>
      </c>
      <c r="DD678" s="136">
        <v>3449.5</v>
      </c>
      <c r="DE678" s="136">
        <v>8517.5499999999993</v>
      </c>
      <c r="DF678" s="136">
        <v>628.6</v>
      </c>
      <c r="DG678" s="136">
        <v>29826.825000000001</v>
      </c>
      <c r="DH678" s="136">
        <v>74565.649999999907</v>
      </c>
      <c r="DI678" s="136">
        <v>468</v>
      </c>
      <c r="DJ678" s="136">
        <v>66252.725000000006</v>
      </c>
      <c r="DK678" s="136">
        <v>163413.625</v>
      </c>
      <c r="DL678" s="136">
        <v>399.47500000000002</v>
      </c>
      <c r="DM678" s="136">
        <v>60046.400000000001</v>
      </c>
      <c r="DN678" s="136">
        <v>149420.15</v>
      </c>
      <c r="DO678" s="136">
        <v>37.237000000000002</v>
      </c>
      <c r="DP678" s="136">
        <v>1851.0340000000001</v>
      </c>
      <c r="DQ678" s="136">
        <v>4610.9830000000002</v>
      </c>
      <c r="DR678" s="136">
        <v>0.98</v>
      </c>
      <c r="DS678" s="136">
        <v>53.372999999999998</v>
      </c>
      <c r="DT678" s="136">
        <v>133.43799999999999</v>
      </c>
      <c r="DU678" s="136">
        <v>4.95</v>
      </c>
      <c r="DV678" s="136">
        <v>276.125</v>
      </c>
      <c r="DW678" s="136">
        <v>692.07500000000005</v>
      </c>
      <c r="DX678" s="136">
        <v>211.05</v>
      </c>
      <c r="DY678" s="136">
        <v>6496.45</v>
      </c>
      <c r="DZ678" s="136">
        <v>15809.5</v>
      </c>
      <c r="EA678" s="136">
        <v>83.525000000000006</v>
      </c>
      <c r="EB678" s="136">
        <v>7639.85</v>
      </c>
      <c r="EC678" s="136">
        <v>19457.575000000001</v>
      </c>
      <c r="ED678" s="61"/>
    </row>
    <row r="679" spans="1:134" ht="20.25" customHeight="1">
      <c r="A679" s="25">
        <v>40717</v>
      </c>
      <c r="B679" s="26" t="s">
        <v>767</v>
      </c>
      <c r="C679" s="27">
        <v>2</v>
      </c>
      <c r="D679" s="31">
        <v>-3.3972880000000001</v>
      </c>
      <c r="E679" s="47">
        <v>-60.285645000000002</v>
      </c>
      <c r="F679" s="11" t="s">
        <v>16</v>
      </c>
      <c r="G679" s="13">
        <v>4</v>
      </c>
      <c r="H679" s="11" t="s">
        <v>81</v>
      </c>
      <c r="I679" s="12" t="s">
        <v>768</v>
      </c>
      <c r="J679" s="12" t="s">
        <v>1931</v>
      </c>
      <c r="K679" s="24" t="s">
        <v>757</v>
      </c>
      <c r="L679" s="136">
        <v>0</v>
      </c>
      <c r="M679" s="29" t="s">
        <v>15</v>
      </c>
      <c r="N679" s="28">
        <v>1.3</v>
      </c>
      <c r="O679" s="28">
        <v>28.95</v>
      </c>
      <c r="P679" s="28">
        <v>66</v>
      </c>
      <c r="Q679" s="28">
        <v>3.59</v>
      </c>
      <c r="R679" s="205">
        <v>18.8</v>
      </c>
      <c r="S679" s="205">
        <v>1.45</v>
      </c>
      <c r="T679" s="205" t="s">
        <v>15</v>
      </c>
      <c r="U679" s="205" t="s">
        <v>15</v>
      </c>
      <c r="V679" s="28" t="s">
        <v>15</v>
      </c>
      <c r="W679" s="28">
        <v>5.86</v>
      </c>
      <c r="X679" s="29" t="s">
        <v>15</v>
      </c>
      <c r="Y679" s="29" t="s">
        <v>15</v>
      </c>
      <c r="Z679" s="28">
        <v>4.8600000000000003</v>
      </c>
      <c r="AA679" s="28">
        <v>4.2</v>
      </c>
      <c r="AB679" s="28">
        <v>7.32</v>
      </c>
      <c r="AC679" s="28">
        <v>40.049999999999997</v>
      </c>
      <c r="AD679" s="29" t="s">
        <v>15</v>
      </c>
      <c r="AE679" s="29" t="s">
        <v>15</v>
      </c>
      <c r="AF679" s="28">
        <v>0.97</v>
      </c>
      <c r="AG679" s="29" t="s">
        <v>15</v>
      </c>
      <c r="AH679" s="28">
        <v>1.87</v>
      </c>
      <c r="AI679" s="205">
        <v>8.7100000000000009</v>
      </c>
      <c r="AJ679" s="28">
        <v>1.19</v>
      </c>
      <c r="AK679" s="28">
        <v>2.96</v>
      </c>
      <c r="AL679" s="28">
        <v>1.2</v>
      </c>
      <c r="AM679" s="29" t="s">
        <v>15</v>
      </c>
      <c r="AN679" s="29" t="s">
        <v>15</v>
      </c>
      <c r="AO679" s="205">
        <v>0.8250093390506128</v>
      </c>
      <c r="AP679" s="205">
        <v>0.67473783014028887</v>
      </c>
      <c r="AQ679" s="204">
        <f>AO679+AP679</f>
        <v>1.4997471691909017</v>
      </c>
      <c r="AR679" s="261">
        <f t="shared" si="197"/>
        <v>0.55009894734170217</v>
      </c>
      <c r="AS679" s="205">
        <v>0.1678862364221976</v>
      </c>
      <c r="AT679" s="29" t="s">
        <v>15</v>
      </c>
      <c r="AU679" s="29" t="s">
        <v>15</v>
      </c>
      <c r="AV679" s="29" t="s">
        <v>15</v>
      </c>
      <c r="AW679" s="204" t="str">
        <f t="shared" si="198"/>
        <v>NaN</v>
      </c>
      <c r="AX679" s="28">
        <v>0.56799999999999995</v>
      </c>
      <c r="AY679" s="28">
        <v>0.29199999999999998</v>
      </c>
      <c r="AZ679" s="246">
        <f t="shared" si="199"/>
        <v>4.4121234813625128E-2</v>
      </c>
      <c r="BA679" s="28">
        <v>0.27600000000000002</v>
      </c>
      <c r="BB679" s="248">
        <f t="shared" si="200"/>
        <v>7.5755219123505982E-2</v>
      </c>
      <c r="BC679" s="28">
        <v>0.4</v>
      </c>
      <c r="BD679" s="206">
        <f t="shared" si="201"/>
        <v>0.11649162833486661</v>
      </c>
      <c r="BE679" s="28">
        <v>94.7</v>
      </c>
      <c r="BF679" s="206">
        <f t="shared" si="202"/>
        <v>28.589613619225606</v>
      </c>
      <c r="BG679" s="217" t="s">
        <v>15</v>
      </c>
      <c r="BH679" s="28">
        <v>8.32</v>
      </c>
      <c r="BI679" s="28">
        <v>1.1499999999999999</v>
      </c>
      <c r="BJ679" s="309">
        <v>22.233689999999999</v>
      </c>
      <c r="BK679" s="309">
        <v>1799777000</v>
      </c>
      <c r="BL679" s="309">
        <v>285026700</v>
      </c>
      <c r="BM679" s="309">
        <v>0.69875560000000003</v>
      </c>
      <c r="BN679" s="309">
        <v>0.1178506</v>
      </c>
      <c r="BO679" s="309">
        <v>9.7109310000000004E-2</v>
      </c>
      <c r="BP679" s="309">
        <v>8.4858390000000006E-2</v>
      </c>
      <c r="BQ679" s="309">
        <v>2.162084E-6</v>
      </c>
      <c r="BR679" s="309">
        <v>1.4239319999999999E-3</v>
      </c>
      <c r="BS679" s="136">
        <v>13.0400485992432</v>
      </c>
      <c r="BT679" s="136">
        <v>9.1917521158854196</v>
      </c>
      <c r="BU679" s="136">
        <v>1.10692218489324E-3</v>
      </c>
      <c r="BV679" s="136">
        <v>-7.8769895868996808E-3</v>
      </c>
      <c r="BW679" s="136">
        <v>7.9550482332706503E-3</v>
      </c>
      <c r="BX679" s="136">
        <v>277.99916896503902</v>
      </c>
      <c r="BY679" s="136">
        <v>5054.7883256512396</v>
      </c>
      <c r="BZ679" s="136">
        <v>7.7659578427871398E-2</v>
      </c>
      <c r="CA679" s="136">
        <v>8.23756248400015E-4</v>
      </c>
      <c r="CB679" s="136">
        <v>71767.738411293496</v>
      </c>
      <c r="CC679" s="136">
        <v>2856.5417285288199</v>
      </c>
      <c r="CD679" s="136">
        <v>1233.4099974978899</v>
      </c>
      <c r="CE679" s="136">
        <v>0</v>
      </c>
      <c r="CF679" s="136">
        <v>45.930256</v>
      </c>
      <c r="CG679" s="136">
        <v>93.462652000000006</v>
      </c>
      <c r="CH679" s="136">
        <v>29.9</v>
      </c>
      <c r="CI679" s="136">
        <v>27.694482758620701</v>
      </c>
      <c r="CJ679" s="136">
        <v>27.778670360110802</v>
      </c>
      <c r="CK679" s="136">
        <v>5.7599999999999998E-2</v>
      </c>
      <c r="CL679" s="136">
        <v>13.8744</v>
      </c>
      <c r="CM679" s="136">
        <v>37.494</v>
      </c>
      <c r="CN679" s="136">
        <v>654.28194399999995</v>
      </c>
      <c r="CO679" s="136">
        <v>30910.799722</v>
      </c>
      <c r="CP679" s="136">
        <v>78023.305833999999</v>
      </c>
      <c r="CQ679" s="136">
        <v>70</v>
      </c>
      <c r="CR679" s="136">
        <v>76.868965517241406</v>
      </c>
      <c r="CS679" s="136">
        <v>76.058171745152407</v>
      </c>
      <c r="CT679" s="136">
        <v>1008.3</v>
      </c>
      <c r="CU679" s="136">
        <v>1006.49724137931</v>
      </c>
      <c r="CV679" s="136">
        <v>1006.41412742382</v>
      </c>
      <c r="CW679" s="136">
        <v>2.2999999999999998</v>
      </c>
      <c r="CX679" s="136">
        <v>1.4517241379310299</v>
      </c>
      <c r="CY679" s="136">
        <v>1.72520775623269</v>
      </c>
      <c r="CZ679" s="136">
        <v>122</v>
      </c>
      <c r="DA679" s="136">
        <v>134.48275862068999</v>
      </c>
      <c r="DB679" s="136">
        <v>116.210526315789</v>
      </c>
      <c r="DC679" s="136">
        <v>76.924999999999997</v>
      </c>
      <c r="DD679" s="136">
        <v>3457.5250000000001</v>
      </c>
      <c r="DE679" s="136">
        <v>8523.9750000000004</v>
      </c>
      <c r="DF679" s="136">
        <v>700.2</v>
      </c>
      <c r="DG679" s="136">
        <v>29961.15</v>
      </c>
      <c r="DH679" s="136">
        <v>74677.899999999994</v>
      </c>
      <c r="DI679" s="136">
        <v>470.3</v>
      </c>
      <c r="DJ679" s="136">
        <v>66255.55</v>
      </c>
      <c r="DK679" s="136">
        <v>163429.9</v>
      </c>
      <c r="DL679" s="136">
        <v>418.32499999999999</v>
      </c>
      <c r="DM679" s="136">
        <v>60055.1</v>
      </c>
      <c r="DN679" s="136">
        <v>149427.65</v>
      </c>
      <c r="DO679" s="136">
        <v>43.838000000000001</v>
      </c>
      <c r="DP679" s="136">
        <v>1860.2539999999999</v>
      </c>
      <c r="DQ679" s="136">
        <v>4618.5460000000003</v>
      </c>
      <c r="DR679" s="136">
        <v>1.39</v>
      </c>
      <c r="DS679" s="136">
        <v>53.802999999999997</v>
      </c>
      <c r="DT679" s="136">
        <v>133.79300000000001</v>
      </c>
      <c r="DU679" s="136">
        <v>7.2750000000000004</v>
      </c>
      <c r="DV679" s="136">
        <v>278.27499999999998</v>
      </c>
      <c r="DW679" s="136">
        <v>693.85</v>
      </c>
      <c r="DX679" s="136">
        <v>202.02500000000001</v>
      </c>
      <c r="DY679" s="136">
        <v>6621.1</v>
      </c>
      <c r="DZ679" s="136">
        <v>15881.975</v>
      </c>
      <c r="EA679" s="136">
        <v>128.4</v>
      </c>
      <c r="EB679" s="136">
        <v>7577.9250000000002</v>
      </c>
      <c r="EC679" s="136">
        <v>19436.474999999999</v>
      </c>
      <c r="ED679" s="61"/>
    </row>
    <row r="680" spans="1:134" ht="20.25" customHeight="1">
      <c r="A680" s="17">
        <v>40717</v>
      </c>
      <c r="B680" s="18" t="s">
        <v>767</v>
      </c>
      <c r="C680" s="19">
        <v>2</v>
      </c>
      <c r="D680" s="31">
        <v>-3.3972880000000001</v>
      </c>
      <c r="E680" s="32">
        <v>-60.285645000000002</v>
      </c>
      <c r="F680" s="11" t="s">
        <v>16</v>
      </c>
      <c r="G680" s="13">
        <v>4</v>
      </c>
      <c r="H680" s="11" t="s">
        <v>81</v>
      </c>
      <c r="I680" s="12" t="s">
        <v>494</v>
      </c>
      <c r="J680" s="12" t="s">
        <v>1931</v>
      </c>
      <c r="K680" s="16" t="s">
        <v>757</v>
      </c>
      <c r="L680" s="136">
        <v>1</v>
      </c>
      <c r="M680" s="20">
        <v>9.6</v>
      </c>
      <c r="N680" s="20">
        <v>1.3</v>
      </c>
      <c r="O680" s="20">
        <v>31.1</v>
      </c>
      <c r="P680" s="20">
        <v>67</v>
      </c>
      <c r="Q680" s="20">
        <v>0.6</v>
      </c>
      <c r="R680" s="204">
        <v>51.70000000000001</v>
      </c>
      <c r="S680" s="204">
        <v>3.8200000000000003</v>
      </c>
      <c r="T680" s="205" t="s">
        <v>15</v>
      </c>
      <c r="U680" s="205" t="s">
        <v>15</v>
      </c>
      <c r="V680" s="28" t="s">
        <v>15</v>
      </c>
      <c r="W680" s="20">
        <v>6.24</v>
      </c>
      <c r="X680" s="21" t="s">
        <v>15</v>
      </c>
      <c r="Y680" s="21" t="s">
        <v>15</v>
      </c>
      <c r="Z680" s="20">
        <v>7.25</v>
      </c>
      <c r="AA680" s="20">
        <v>5.2</v>
      </c>
      <c r="AB680" s="20">
        <v>7.38</v>
      </c>
      <c r="AC680" s="20">
        <v>40.020000000000003</v>
      </c>
      <c r="AD680" s="21" t="s">
        <v>15</v>
      </c>
      <c r="AE680" s="21" t="s">
        <v>15</v>
      </c>
      <c r="AF680" s="20">
        <v>1.58</v>
      </c>
      <c r="AG680" s="21" t="s">
        <v>15</v>
      </c>
      <c r="AH680" s="20">
        <v>1.25</v>
      </c>
      <c r="AI680" s="204">
        <v>6.51</v>
      </c>
      <c r="AJ680" s="20">
        <v>0.75</v>
      </c>
      <c r="AK680" s="20">
        <v>1.44</v>
      </c>
      <c r="AL680" s="20">
        <v>0.63</v>
      </c>
      <c r="AM680" s="21" t="s">
        <v>15</v>
      </c>
      <c r="AN680" s="21" t="s">
        <v>15</v>
      </c>
      <c r="AO680" s="204">
        <v>5.8675574275524092</v>
      </c>
      <c r="AP680" s="204">
        <v>1.6865780499817107</v>
      </c>
      <c r="AQ680" s="204">
        <f>AO680+AP680</f>
        <v>7.5541354775341194</v>
      </c>
      <c r="AR680" s="261">
        <f t="shared" si="197"/>
        <v>0.77673447146962526</v>
      </c>
      <c r="AS680" s="204">
        <v>2.0705969158737654</v>
      </c>
      <c r="AT680" s="21" t="s">
        <v>15</v>
      </c>
      <c r="AU680" s="21" t="s">
        <v>15</v>
      </c>
      <c r="AV680" s="21" t="s">
        <v>15</v>
      </c>
      <c r="AW680" s="204" t="str">
        <f t="shared" si="198"/>
        <v>NaN</v>
      </c>
      <c r="AX680" s="20">
        <v>0.75700000000000001</v>
      </c>
      <c r="AY680" s="20">
        <v>0.26300000000000001</v>
      </c>
      <c r="AZ680" s="246">
        <f t="shared" si="199"/>
        <v>3.9739331356107563E-2</v>
      </c>
      <c r="BA680" s="20">
        <v>0.49399999999999999</v>
      </c>
      <c r="BB680" s="248">
        <f t="shared" si="200"/>
        <v>0.13559086321381142</v>
      </c>
      <c r="BC680" s="20">
        <v>0.38100000000000001</v>
      </c>
      <c r="BD680" s="206">
        <f t="shared" si="201"/>
        <v>0.11095827598896045</v>
      </c>
      <c r="BE680" s="20">
        <v>110.5</v>
      </c>
      <c r="BF680" s="206">
        <f t="shared" si="202"/>
        <v>33.359580833415301</v>
      </c>
      <c r="BG680" s="217" t="s">
        <v>15</v>
      </c>
      <c r="BH680" s="20">
        <v>5.78</v>
      </c>
      <c r="BI680" s="20">
        <v>1.24</v>
      </c>
      <c r="BJ680" s="309">
        <v>22.233689999999999</v>
      </c>
      <c r="BK680" s="309">
        <v>1799777000</v>
      </c>
      <c r="BL680" s="309">
        <v>285026700</v>
      </c>
      <c r="BM680" s="309">
        <v>0.69875560000000003</v>
      </c>
      <c r="BN680" s="309">
        <v>0.1178506</v>
      </c>
      <c r="BO680" s="309">
        <v>9.7109310000000004E-2</v>
      </c>
      <c r="BP680" s="309">
        <v>8.4858390000000006E-2</v>
      </c>
      <c r="BQ680" s="309">
        <v>2.162084E-6</v>
      </c>
      <c r="BR680" s="309">
        <v>1.4239319999999999E-3</v>
      </c>
      <c r="BS680" s="136">
        <v>13.0400485992432</v>
      </c>
      <c r="BT680" s="136">
        <v>9.1917521158854196</v>
      </c>
      <c r="BU680" s="136">
        <v>1.10692218489324E-3</v>
      </c>
      <c r="BV680" s="136">
        <v>-7.8769895868996808E-3</v>
      </c>
      <c r="BW680" s="136">
        <v>7.9550482332706503E-3</v>
      </c>
      <c r="BX680" s="136">
        <v>277.99916896503902</v>
      </c>
      <c r="BY680" s="136">
        <v>5054.7883256512396</v>
      </c>
      <c r="BZ680" s="136">
        <v>7.7659578427871398E-2</v>
      </c>
      <c r="CA680" s="136">
        <v>8.23756248400015E-4</v>
      </c>
      <c r="CB680" s="136">
        <v>71767.738411293496</v>
      </c>
      <c r="CC680" s="136">
        <v>2856.5417285288199</v>
      </c>
      <c r="CD680" s="136">
        <v>1233.4099974978899</v>
      </c>
      <c r="CE680" s="136">
        <v>0</v>
      </c>
      <c r="CF680" s="136">
        <v>45.930256</v>
      </c>
      <c r="CG680" s="136">
        <v>93.462652000000006</v>
      </c>
      <c r="CH680" s="136">
        <v>29.9</v>
      </c>
      <c r="CI680" s="136">
        <v>27.694482758620701</v>
      </c>
      <c r="CJ680" s="136">
        <v>27.778670360110802</v>
      </c>
      <c r="CK680" s="136">
        <v>5.7599999999999998E-2</v>
      </c>
      <c r="CL680" s="136">
        <v>13.8744</v>
      </c>
      <c r="CM680" s="136">
        <v>37.494</v>
      </c>
      <c r="CN680" s="136">
        <v>654.28194399999995</v>
      </c>
      <c r="CO680" s="136">
        <v>30910.799722</v>
      </c>
      <c r="CP680" s="136">
        <v>78023.305833999999</v>
      </c>
      <c r="CQ680" s="136">
        <v>70</v>
      </c>
      <c r="CR680" s="136">
        <v>76.868965517241406</v>
      </c>
      <c r="CS680" s="136">
        <v>76.058171745152407</v>
      </c>
      <c r="CT680" s="136">
        <v>1008.3</v>
      </c>
      <c r="CU680" s="136">
        <v>1006.49724137931</v>
      </c>
      <c r="CV680" s="136">
        <v>1006.41412742382</v>
      </c>
      <c r="CW680" s="136">
        <v>2.2999999999999998</v>
      </c>
      <c r="CX680" s="136">
        <v>1.4517241379310299</v>
      </c>
      <c r="CY680" s="136">
        <v>1.72520775623269</v>
      </c>
      <c r="CZ680" s="136">
        <v>122</v>
      </c>
      <c r="DA680" s="136">
        <v>134.48275862068999</v>
      </c>
      <c r="DB680" s="136">
        <v>116.210526315789</v>
      </c>
      <c r="DC680" s="136">
        <v>76.924999999999997</v>
      </c>
      <c r="DD680" s="136">
        <v>3457.5250000000001</v>
      </c>
      <c r="DE680" s="136">
        <v>8523.9750000000004</v>
      </c>
      <c r="DF680" s="136">
        <v>700.2</v>
      </c>
      <c r="DG680" s="136">
        <v>29961.15</v>
      </c>
      <c r="DH680" s="136">
        <v>74677.899999999994</v>
      </c>
      <c r="DI680" s="136">
        <v>470.3</v>
      </c>
      <c r="DJ680" s="136">
        <v>66255.55</v>
      </c>
      <c r="DK680" s="136">
        <v>163429.9</v>
      </c>
      <c r="DL680" s="136">
        <v>418.32499999999999</v>
      </c>
      <c r="DM680" s="136">
        <v>60055.1</v>
      </c>
      <c r="DN680" s="136">
        <v>149427.65</v>
      </c>
      <c r="DO680" s="136">
        <v>43.838000000000001</v>
      </c>
      <c r="DP680" s="136">
        <v>1860.2539999999999</v>
      </c>
      <c r="DQ680" s="136">
        <v>4618.5460000000003</v>
      </c>
      <c r="DR680" s="136">
        <v>1.39</v>
      </c>
      <c r="DS680" s="136">
        <v>53.802999999999997</v>
      </c>
      <c r="DT680" s="136">
        <v>133.79300000000001</v>
      </c>
      <c r="DU680" s="136">
        <v>7.2750000000000004</v>
      </c>
      <c r="DV680" s="136">
        <v>278.27499999999998</v>
      </c>
      <c r="DW680" s="136">
        <v>693.85</v>
      </c>
      <c r="DX680" s="136">
        <v>202.02500000000001</v>
      </c>
      <c r="DY680" s="136">
        <v>6621.1</v>
      </c>
      <c r="DZ680" s="136">
        <v>15881.975</v>
      </c>
      <c r="EA680" s="136">
        <v>128.4</v>
      </c>
      <c r="EB680" s="136">
        <v>7577.9250000000002</v>
      </c>
      <c r="EC680" s="136">
        <v>19436.474999999999</v>
      </c>
      <c r="ED680" s="61"/>
    </row>
    <row r="681" spans="1:134" ht="20.25" customHeight="1">
      <c r="A681" s="17">
        <v>40717</v>
      </c>
      <c r="B681" s="18" t="s">
        <v>767</v>
      </c>
      <c r="C681" s="19">
        <v>2</v>
      </c>
      <c r="D681" s="31">
        <v>-3.3972880000000001</v>
      </c>
      <c r="E681" s="32">
        <v>-60.285645000000002</v>
      </c>
      <c r="F681" s="11" t="s">
        <v>16</v>
      </c>
      <c r="G681" s="13">
        <v>4</v>
      </c>
      <c r="H681" s="11" t="s">
        <v>81</v>
      </c>
      <c r="I681" s="12" t="s">
        <v>769</v>
      </c>
      <c r="J681" s="12" t="s">
        <v>1931</v>
      </c>
      <c r="K681" s="16" t="s">
        <v>757</v>
      </c>
      <c r="L681" s="136">
        <v>0</v>
      </c>
      <c r="M681" s="21" t="s">
        <v>15</v>
      </c>
      <c r="N681" s="20">
        <v>1.3</v>
      </c>
      <c r="O681" s="20">
        <v>28.63</v>
      </c>
      <c r="P681" s="20">
        <v>75</v>
      </c>
      <c r="Q681" s="20">
        <v>8.9700000000000006</v>
      </c>
      <c r="R681" s="204">
        <v>5.0333333333333332</v>
      </c>
      <c r="S681" s="204">
        <v>0.38999999999999996</v>
      </c>
      <c r="T681" s="205" t="s">
        <v>15</v>
      </c>
      <c r="U681" s="205" t="s">
        <v>15</v>
      </c>
      <c r="V681" s="28" t="s">
        <v>15</v>
      </c>
      <c r="W681" s="20">
        <v>5.76</v>
      </c>
      <c r="X681" s="21" t="s">
        <v>15</v>
      </c>
      <c r="Y681" s="21" t="s">
        <v>15</v>
      </c>
      <c r="Z681" s="20">
        <v>10.33</v>
      </c>
      <c r="AA681" s="20">
        <v>10.4</v>
      </c>
      <c r="AB681" s="20">
        <v>7.05</v>
      </c>
      <c r="AC681" s="20">
        <v>39.770000000000003</v>
      </c>
      <c r="AD681" s="21" t="s">
        <v>15</v>
      </c>
      <c r="AE681" s="21" t="s">
        <v>15</v>
      </c>
      <c r="AF681" s="20">
        <v>1.51</v>
      </c>
      <c r="AG681" s="21" t="s">
        <v>15</v>
      </c>
      <c r="AH681" s="20">
        <v>0.75</v>
      </c>
      <c r="AI681" s="204">
        <v>4.18</v>
      </c>
      <c r="AJ681" s="20">
        <v>0.49</v>
      </c>
      <c r="AK681" s="20">
        <v>0.75</v>
      </c>
      <c r="AL681" s="20">
        <v>0.28999999999999998</v>
      </c>
      <c r="AM681" s="21" t="s">
        <v>15</v>
      </c>
      <c r="AN681" s="21" t="s">
        <v>15</v>
      </c>
      <c r="AO681" s="204" t="s">
        <v>15</v>
      </c>
      <c r="AP681" s="204" t="s">
        <v>15</v>
      </c>
      <c r="AQ681" s="204" t="s">
        <v>15</v>
      </c>
      <c r="AR681" s="261" t="str">
        <f t="shared" si="197"/>
        <v>NaN</v>
      </c>
      <c r="AS681" s="204" t="s">
        <v>15</v>
      </c>
      <c r="AT681" s="21" t="s">
        <v>15</v>
      </c>
      <c r="AU681" s="21" t="s">
        <v>15</v>
      </c>
      <c r="AV681" s="21" t="s">
        <v>15</v>
      </c>
      <c r="AW681" s="204" t="str">
        <f t="shared" si="198"/>
        <v>NaN</v>
      </c>
      <c r="AX681" s="20">
        <v>0.95599999999999996</v>
      </c>
      <c r="AY681" s="20">
        <v>0.307</v>
      </c>
      <c r="AZ681" s="246">
        <f t="shared" si="199"/>
        <v>4.6387736601996285E-2</v>
      </c>
      <c r="BA681" s="20">
        <v>0.64900000000000002</v>
      </c>
      <c r="BB681" s="248">
        <f t="shared" si="200"/>
        <v>0.17813455511288179</v>
      </c>
      <c r="BC681" s="20">
        <v>0.46800000000000003</v>
      </c>
      <c r="BD681" s="206">
        <f t="shared" si="201"/>
        <v>0.13629520515179394</v>
      </c>
      <c r="BE681" s="20">
        <v>94.95</v>
      </c>
      <c r="BF681" s="206">
        <f t="shared" si="202"/>
        <v>28.665087784007085</v>
      </c>
      <c r="BG681" s="217" t="s">
        <v>15</v>
      </c>
      <c r="BH681" s="20">
        <v>6.68</v>
      </c>
      <c r="BI681" s="20">
        <v>2.2400000000000002</v>
      </c>
      <c r="BJ681" s="309">
        <v>22.233689999999999</v>
      </c>
      <c r="BK681" s="309">
        <v>1799777000</v>
      </c>
      <c r="BL681" s="309">
        <v>285026700</v>
      </c>
      <c r="BM681" s="309">
        <v>0.69875560000000003</v>
      </c>
      <c r="BN681" s="309">
        <v>0.1178506</v>
      </c>
      <c r="BO681" s="309">
        <v>9.7109310000000004E-2</v>
      </c>
      <c r="BP681" s="309">
        <v>8.4858390000000006E-2</v>
      </c>
      <c r="BQ681" s="309">
        <v>2.162084E-6</v>
      </c>
      <c r="BR681" s="309">
        <v>1.4239319999999999E-3</v>
      </c>
      <c r="BS681" s="136">
        <v>13.0400485992432</v>
      </c>
      <c r="BT681" s="136">
        <v>9.1917521158854196</v>
      </c>
      <c r="BU681" s="136">
        <v>1.10692218489324E-3</v>
      </c>
      <c r="BV681" s="136">
        <v>-7.8769895868996808E-3</v>
      </c>
      <c r="BW681" s="136">
        <v>7.9550482332706503E-3</v>
      </c>
      <c r="BX681" s="136">
        <v>277.99916896503902</v>
      </c>
      <c r="BY681" s="136">
        <v>5054.7883256512396</v>
      </c>
      <c r="BZ681" s="136">
        <v>7.7659578427871398E-2</v>
      </c>
      <c r="CA681" s="136">
        <v>8.23756248400015E-4</v>
      </c>
      <c r="CB681" s="136">
        <v>71767.738411293496</v>
      </c>
      <c r="CC681" s="136">
        <v>2856.5417285288199</v>
      </c>
      <c r="CD681" s="136">
        <v>1233.4099974978899</v>
      </c>
      <c r="CE681" s="136">
        <v>0</v>
      </c>
      <c r="CF681" s="136">
        <v>45.930256</v>
      </c>
      <c r="CG681" s="136">
        <v>93.462652000000006</v>
      </c>
      <c r="CH681" s="136">
        <v>29.9</v>
      </c>
      <c r="CI681" s="136">
        <v>27.694482758620701</v>
      </c>
      <c r="CJ681" s="136">
        <v>27.778670360110802</v>
      </c>
      <c r="CK681" s="136">
        <v>5.7599999999999998E-2</v>
      </c>
      <c r="CL681" s="136">
        <v>13.8744</v>
      </c>
      <c r="CM681" s="136">
        <v>37.494</v>
      </c>
      <c r="CN681" s="136">
        <v>654.28194399999995</v>
      </c>
      <c r="CO681" s="136">
        <v>30910.799722</v>
      </c>
      <c r="CP681" s="136">
        <v>78023.305833999999</v>
      </c>
      <c r="CQ681" s="136">
        <v>70</v>
      </c>
      <c r="CR681" s="136">
        <v>76.868965517241406</v>
      </c>
      <c r="CS681" s="136">
        <v>76.058171745152407</v>
      </c>
      <c r="CT681" s="136">
        <v>1008.3</v>
      </c>
      <c r="CU681" s="136">
        <v>1006.49724137931</v>
      </c>
      <c r="CV681" s="136">
        <v>1006.41412742382</v>
      </c>
      <c r="CW681" s="136">
        <v>2.2999999999999998</v>
      </c>
      <c r="CX681" s="136">
        <v>1.4517241379310299</v>
      </c>
      <c r="CY681" s="136">
        <v>1.72520775623269</v>
      </c>
      <c r="CZ681" s="136">
        <v>122</v>
      </c>
      <c r="DA681" s="136">
        <v>134.48275862068999</v>
      </c>
      <c r="DB681" s="136">
        <v>116.210526315789</v>
      </c>
      <c r="DC681" s="136">
        <v>76.924999999999997</v>
      </c>
      <c r="DD681" s="136">
        <v>3457.5250000000001</v>
      </c>
      <c r="DE681" s="136">
        <v>8523.9750000000004</v>
      </c>
      <c r="DF681" s="136">
        <v>700.2</v>
      </c>
      <c r="DG681" s="136">
        <v>29961.15</v>
      </c>
      <c r="DH681" s="136">
        <v>74677.899999999994</v>
      </c>
      <c r="DI681" s="136">
        <v>470.3</v>
      </c>
      <c r="DJ681" s="136">
        <v>66255.55</v>
      </c>
      <c r="DK681" s="136">
        <v>163429.9</v>
      </c>
      <c r="DL681" s="136">
        <v>418.32499999999999</v>
      </c>
      <c r="DM681" s="136">
        <v>60055.1</v>
      </c>
      <c r="DN681" s="136">
        <v>149427.65</v>
      </c>
      <c r="DO681" s="136">
        <v>43.838000000000001</v>
      </c>
      <c r="DP681" s="136">
        <v>1860.2539999999999</v>
      </c>
      <c r="DQ681" s="136">
        <v>4618.5460000000003</v>
      </c>
      <c r="DR681" s="136">
        <v>1.39</v>
      </c>
      <c r="DS681" s="136">
        <v>53.802999999999997</v>
      </c>
      <c r="DT681" s="136">
        <v>133.79300000000001</v>
      </c>
      <c r="DU681" s="136">
        <v>7.2750000000000004</v>
      </c>
      <c r="DV681" s="136">
        <v>278.27499999999998</v>
      </c>
      <c r="DW681" s="136">
        <v>693.85</v>
      </c>
      <c r="DX681" s="136">
        <v>202.02500000000001</v>
      </c>
      <c r="DY681" s="136">
        <v>6621.1</v>
      </c>
      <c r="DZ681" s="136">
        <v>15881.975</v>
      </c>
      <c r="EA681" s="136">
        <v>128.4</v>
      </c>
      <c r="EB681" s="136">
        <v>7577.9250000000002</v>
      </c>
      <c r="EC681" s="136">
        <v>19436.474999999999</v>
      </c>
      <c r="ED681" s="61"/>
    </row>
    <row r="682" spans="1:134" ht="20.25" customHeight="1">
      <c r="A682" s="25">
        <v>40717</v>
      </c>
      <c r="B682" s="26" t="s">
        <v>776</v>
      </c>
      <c r="C682" s="27">
        <v>1</v>
      </c>
      <c r="D682" s="14">
        <v>-3.3774999999999999</v>
      </c>
      <c r="E682" s="23">
        <v>-60.373351999999997</v>
      </c>
      <c r="F682" s="11" t="s">
        <v>752</v>
      </c>
      <c r="G682" s="13">
        <v>49</v>
      </c>
      <c r="H682" s="11" t="s">
        <v>756</v>
      </c>
      <c r="I682" s="12" t="s">
        <v>756</v>
      </c>
      <c r="J682" s="12" t="s">
        <v>1931</v>
      </c>
      <c r="K682" s="24" t="s">
        <v>757</v>
      </c>
      <c r="L682" s="136">
        <v>1</v>
      </c>
      <c r="M682" s="28">
        <v>8</v>
      </c>
      <c r="N682" s="29" t="s">
        <v>15</v>
      </c>
      <c r="O682" s="28">
        <v>32.96</v>
      </c>
      <c r="P682" s="28">
        <v>64</v>
      </c>
      <c r="Q682" s="28">
        <v>0.28000000000000003</v>
      </c>
      <c r="R682" s="205">
        <v>3.25</v>
      </c>
      <c r="S682" s="205">
        <v>24.266666666666701</v>
      </c>
      <c r="T682" s="205" t="s">
        <v>15</v>
      </c>
      <c r="U682" s="205" t="s">
        <v>15</v>
      </c>
      <c r="V682" s="28" t="s">
        <v>15</v>
      </c>
      <c r="W682" s="28">
        <v>6.33</v>
      </c>
      <c r="X682" s="29" t="s">
        <v>15</v>
      </c>
      <c r="Y682" s="29" t="s">
        <v>15</v>
      </c>
      <c r="Z682" s="28">
        <v>10.29</v>
      </c>
      <c r="AA682" s="29" t="s">
        <v>15</v>
      </c>
      <c r="AB682" s="28">
        <v>7.42</v>
      </c>
      <c r="AC682" s="28">
        <v>34.33</v>
      </c>
      <c r="AD682" s="29" t="s">
        <v>15</v>
      </c>
      <c r="AE682" s="29" t="s">
        <v>15</v>
      </c>
      <c r="AF682" s="28">
        <v>1.39</v>
      </c>
      <c r="AG682" s="29" t="s">
        <v>15</v>
      </c>
      <c r="AH682" s="28">
        <v>0.76</v>
      </c>
      <c r="AI682" s="205">
        <v>3.44</v>
      </c>
      <c r="AJ682" s="28">
        <v>0.49</v>
      </c>
      <c r="AK682" s="28">
        <v>0.84</v>
      </c>
      <c r="AL682" s="28">
        <v>0.36</v>
      </c>
      <c r="AM682" s="29" t="s">
        <v>15</v>
      </c>
      <c r="AN682" s="29" t="s">
        <v>15</v>
      </c>
      <c r="AO682" s="205" t="s">
        <v>15</v>
      </c>
      <c r="AP682" s="205" t="s">
        <v>15</v>
      </c>
      <c r="AQ682" s="205" t="s">
        <v>15</v>
      </c>
      <c r="AR682" s="261" t="str">
        <f t="shared" si="197"/>
        <v>NaN</v>
      </c>
      <c r="AS682" s="205" t="s">
        <v>15</v>
      </c>
      <c r="AT682" s="29" t="s">
        <v>15</v>
      </c>
      <c r="AU682" s="29" t="s">
        <v>15</v>
      </c>
      <c r="AV682" s="29" t="s">
        <v>15</v>
      </c>
      <c r="AW682" s="204" t="str">
        <f t="shared" si="198"/>
        <v>NaN</v>
      </c>
      <c r="AX682" s="29" t="s">
        <v>15</v>
      </c>
      <c r="AY682" s="29" t="s">
        <v>15</v>
      </c>
      <c r="AZ682" s="29" t="s">
        <v>15</v>
      </c>
      <c r="BA682" s="29" t="s">
        <v>15</v>
      </c>
      <c r="BB682" s="238" t="s">
        <v>15</v>
      </c>
      <c r="BC682" s="29" t="s">
        <v>15</v>
      </c>
      <c r="BD682" s="29" t="s">
        <v>15</v>
      </c>
      <c r="BE682" s="29" t="s">
        <v>15</v>
      </c>
      <c r="BF682" s="235">
        <v>0.76</v>
      </c>
      <c r="BG682" s="217" t="s">
        <v>15</v>
      </c>
      <c r="BH682" s="29" t="s">
        <v>15</v>
      </c>
      <c r="BI682" s="29" t="s">
        <v>15</v>
      </c>
      <c r="BJ682" s="309">
        <v>22.233689999999999</v>
      </c>
      <c r="BK682" s="309">
        <v>1799777000</v>
      </c>
      <c r="BL682" s="309">
        <v>285026700</v>
      </c>
      <c r="BM682" s="309">
        <v>0.69875560000000003</v>
      </c>
      <c r="BN682" s="309">
        <v>0.1178506</v>
      </c>
      <c r="BO682" s="309">
        <v>9.7109310000000004E-2</v>
      </c>
      <c r="BP682" s="309">
        <v>8.4858390000000006E-2</v>
      </c>
      <c r="BQ682" s="309">
        <v>2.162084E-6</v>
      </c>
      <c r="BR682" s="309">
        <v>1.4239319999999999E-3</v>
      </c>
      <c r="BS682" s="136">
        <v>14.6030707359314</v>
      </c>
      <c r="BT682" s="136">
        <v>7.62872314453125</v>
      </c>
      <c r="BU682" s="309">
        <v>7.3947798227891299E-5</v>
      </c>
      <c r="BV682" s="136">
        <v>-5.9991778107360005E-4</v>
      </c>
      <c r="BW682" s="136">
        <v>4.0059927268885102E-3</v>
      </c>
      <c r="BX682" s="136">
        <v>277.02701633287398</v>
      </c>
      <c r="BY682" s="136">
        <v>3647.13687645254</v>
      </c>
      <c r="BZ682" s="136">
        <v>7.0127673315379196E-2</v>
      </c>
      <c r="CA682" s="136">
        <v>2.42329246299575E-4</v>
      </c>
      <c r="CB682" s="136">
        <v>16496.843247142198</v>
      </c>
      <c r="CC682" s="136">
        <v>31572.7151035608</v>
      </c>
      <c r="CD682" s="136">
        <v>3701.2757448602501</v>
      </c>
      <c r="CE682" s="136">
        <v>0</v>
      </c>
      <c r="CF682" s="136">
        <v>45.930256</v>
      </c>
      <c r="CG682" s="136">
        <v>93.462652000000006</v>
      </c>
      <c r="CH682" s="136">
        <v>29.9</v>
      </c>
      <c r="CI682" s="136">
        <v>27.694482758620701</v>
      </c>
      <c r="CJ682" s="136">
        <v>27.778670360110802</v>
      </c>
      <c r="CK682" s="136">
        <v>5.7599999999999998E-2</v>
      </c>
      <c r="CL682" s="136">
        <v>13.8744</v>
      </c>
      <c r="CM682" s="136">
        <v>37.494</v>
      </c>
      <c r="CN682" s="136">
        <v>654.28194399999995</v>
      </c>
      <c r="CO682" s="136">
        <v>30910.799722</v>
      </c>
      <c r="CP682" s="136">
        <v>78023.305833999999</v>
      </c>
      <c r="CQ682" s="136">
        <v>70</v>
      </c>
      <c r="CR682" s="136">
        <v>76.868965517241406</v>
      </c>
      <c r="CS682" s="136">
        <v>76.058171745152407</v>
      </c>
      <c r="CT682" s="136">
        <v>1008.3</v>
      </c>
      <c r="CU682" s="136">
        <v>1006.49724137931</v>
      </c>
      <c r="CV682" s="136">
        <v>1006.41412742382</v>
      </c>
      <c r="CW682" s="136">
        <v>2.2999999999999998</v>
      </c>
      <c r="CX682" s="136">
        <v>1.4517241379310299</v>
      </c>
      <c r="CY682" s="136">
        <v>1.72520775623269</v>
      </c>
      <c r="CZ682" s="136">
        <v>122</v>
      </c>
      <c r="DA682" s="136">
        <v>134.48275862068999</v>
      </c>
      <c r="DB682" s="136">
        <v>116.210526315789</v>
      </c>
      <c r="DC682" s="136">
        <v>76.924999999999997</v>
      </c>
      <c r="DD682" s="136">
        <v>3457.5250000000001</v>
      </c>
      <c r="DE682" s="136">
        <v>8523.9750000000004</v>
      </c>
      <c r="DF682" s="136">
        <v>700.2</v>
      </c>
      <c r="DG682" s="136">
        <v>29961.15</v>
      </c>
      <c r="DH682" s="136">
        <v>74677.899999999994</v>
      </c>
      <c r="DI682" s="136">
        <v>470.3</v>
      </c>
      <c r="DJ682" s="136">
        <v>66255.55</v>
      </c>
      <c r="DK682" s="136">
        <v>163429.9</v>
      </c>
      <c r="DL682" s="136">
        <v>418.32499999999999</v>
      </c>
      <c r="DM682" s="136">
        <v>60055.1</v>
      </c>
      <c r="DN682" s="136">
        <v>149427.65</v>
      </c>
      <c r="DO682" s="136">
        <v>43.838000000000001</v>
      </c>
      <c r="DP682" s="136">
        <v>1860.2539999999999</v>
      </c>
      <c r="DQ682" s="136">
        <v>4618.5460000000003</v>
      </c>
      <c r="DR682" s="136">
        <v>1.39</v>
      </c>
      <c r="DS682" s="136">
        <v>53.802999999999997</v>
      </c>
      <c r="DT682" s="136">
        <v>133.79300000000001</v>
      </c>
      <c r="DU682" s="136">
        <v>7.2750000000000004</v>
      </c>
      <c r="DV682" s="136">
        <v>278.27499999999998</v>
      </c>
      <c r="DW682" s="136">
        <v>693.85</v>
      </c>
      <c r="DX682" s="136">
        <v>202.02500000000001</v>
      </c>
      <c r="DY682" s="136">
        <v>6621.1</v>
      </c>
      <c r="DZ682" s="136">
        <v>15881.975</v>
      </c>
      <c r="EA682" s="136">
        <v>128.4</v>
      </c>
      <c r="EB682" s="136">
        <v>7577.9250000000002</v>
      </c>
      <c r="EC682" s="136">
        <v>19436.474999999999</v>
      </c>
      <c r="ED682" s="61"/>
    </row>
    <row r="683" spans="1:134" ht="20.25" customHeight="1">
      <c r="A683" s="17">
        <v>40717</v>
      </c>
      <c r="B683" s="18" t="s">
        <v>775</v>
      </c>
      <c r="C683" s="19">
        <v>1</v>
      </c>
      <c r="D683" s="14">
        <v>-3.39</v>
      </c>
      <c r="E683" s="15">
        <v>-60.360092000000002</v>
      </c>
      <c r="F683" s="11" t="s">
        <v>752</v>
      </c>
      <c r="G683" s="13">
        <v>47</v>
      </c>
      <c r="H683" s="11" t="s">
        <v>754</v>
      </c>
      <c r="I683" s="12" t="s">
        <v>754</v>
      </c>
      <c r="J683" s="12" t="s">
        <v>1931</v>
      </c>
      <c r="K683" s="16" t="s">
        <v>757</v>
      </c>
      <c r="L683" s="136">
        <v>1</v>
      </c>
      <c r="M683" s="20">
        <v>3</v>
      </c>
      <c r="N683" s="21" t="s">
        <v>15</v>
      </c>
      <c r="O683" s="20">
        <v>31.33</v>
      </c>
      <c r="P683" s="20">
        <v>65</v>
      </c>
      <c r="Q683" s="20">
        <v>0.28000000000000003</v>
      </c>
      <c r="R683" s="204">
        <v>24.5</v>
      </c>
      <c r="S683" s="204">
        <v>1.81</v>
      </c>
      <c r="T683" s="205" t="s">
        <v>15</v>
      </c>
      <c r="U683" s="205" t="s">
        <v>15</v>
      </c>
      <c r="V683" s="28" t="s">
        <v>15</v>
      </c>
      <c r="W683" s="20">
        <v>6.11</v>
      </c>
      <c r="X683" s="21" t="s">
        <v>15</v>
      </c>
      <c r="Y683" s="21" t="s">
        <v>15</v>
      </c>
      <c r="Z683" s="20">
        <v>8.86</v>
      </c>
      <c r="AA683" s="21" t="s">
        <v>15</v>
      </c>
      <c r="AB683" s="20">
        <v>7.24</v>
      </c>
      <c r="AC683" s="20">
        <v>34.26</v>
      </c>
      <c r="AD683" s="21" t="s">
        <v>15</v>
      </c>
      <c r="AE683" s="21" t="s">
        <v>15</v>
      </c>
      <c r="AF683" s="20">
        <v>0.55000000000000004</v>
      </c>
      <c r="AG683" s="21" t="s">
        <v>15</v>
      </c>
      <c r="AH683" s="20">
        <v>1.65</v>
      </c>
      <c r="AI683" s="204">
        <v>7.29</v>
      </c>
      <c r="AJ683" s="20">
        <v>1.05</v>
      </c>
      <c r="AK683" s="20">
        <v>2.09</v>
      </c>
      <c r="AL683" s="20">
        <v>0.96</v>
      </c>
      <c r="AM683" s="21" t="s">
        <v>15</v>
      </c>
      <c r="AN683" s="21" t="s">
        <v>15</v>
      </c>
      <c r="AO683" s="204" t="s">
        <v>15</v>
      </c>
      <c r="AP683" s="204" t="s">
        <v>15</v>
      </c>
      <c r="AQ683" s="204" t="s">
        <v>15</v>
      </c>
      <c r="AR683" s="261" t="str">
        <f t="shared" si="197"/>
        <v>NaN</v>
      </c>
      <c r="AS683" s="204" t="s">
        <v>15</v>
      </c>
      <c r="AT683" s="21" t="s">
        <v>15</v>
      </c>
      <c r="AU683" s="21" t="s">
        <v>15</v>
      </c>
      <c r="AV683" s="21" t="s">
        <v>15</v>
      </c>
      <c r="AW683" s="204" t="str">
        <f t="shared" si="198"/>
        <v>NaN</v>
      </c>
      <c r="AX683" s="21" t="s">
        <v>15</v>
      </c>
      <c r="AY683" s="21" t="s">
        <v>15</v>
      </c>
      <c r="AZ683" s="21" t="s">
        <v>15</v>
      </c>
      <c r="BA683" s="21" t="s">
        <v>15</v>
      </c>
      <c r="BB683" s="266" t="s">
        <v>15</v>
      </c>
      <c r="BC683" s="21" t="s">
        <v>15</v>
      </c>
      <c r="BD683" s="21" t="s">
        <v>15</v>
      </c>
      <c r="BE683" s="21" t="s">
        <v>15</v>
      </c>
      <c r="BF683" s="233">
        <v>1.65</v>
      </c>
      <c r="BG683" s="217" t="s">
        <v>15</v>
      </c>
      <c r="BH683" s="21" t="s">
        <v>15</v>
      </c>
      <c r="BI683" s="21" t="s">
        <v>15</v>
      </c>
      <c r="BJ683" s="309">
        <v>22.233689999999999</v>
      </c>
      <c r="BK683" s="309">
        <v>1799777000</v>
      </c>
      <c r="BL683" s="309">
        <v>285026700</v>
      </c>
      <c r="BM683" s="309">
        <v>0.69875560000000003</v>
      </c>
      <c r="BN683" s="309">
        <v>0.1178506</v>
      </c>
      <c r="BO683" s="309">
        <v>9.7109310000000004E-2</v>
      </c>
      <c r="BP683" s="309">
        <v>8.4858390000000006E-2</v>
      </c>
      <c r="BQ683" s="309">
        <v>2.162084E-6</v>
      </c>
      <c r="BR683" s="309">
        <v>1.4239319999999999E-3</v>
      </c>
      <c r="BS683" s="136">
        <v>15.4518699645996</v>
      </c>
      <c r="BT683" s="136">
        <v>6.77991167704264</v>
      </c>
      <c r="BU683" s="136">
        <v>4.6373964287340598E-3</v>
      </c>
      <c r="BV683" s="136">
        <v>-3.93475498033998E-4</v>
      </c>
      <c r="BW683" s="136">
        <v>1.2318404391408E-2</v>
      </c>
      <c r="BX683" s="136">
        <v>355.15016299937298</v>
      </c>
      <c r="BY683" s="136">
        <v>1981.63247956276</v>
      </c>
      <c r="BZ683" s="136">
        <v>9.00829639776487E-2</v>
      </c>
      <c r="CA683" s="136">
        <v>1.7185247539345601E-3</v>
      </c>
      <c r="CB683" s="136">
        <v>85777.239661866101</v>
      </c>
      <c r="CC683" s="136">
        <v>4742.4563330664096</v>
      </c>
      <c r="CD683" s="136">
        <v>469.37928388729603</v>
      </c>
      <c r="CE683" s="136">
        <v>0</v>
      </c>
      <c r="CF683" s="136">
        <v>45.930256</v>
      </c>
      <c r="CG683" s="136">
        <v>93.462652000000006</v>
      </c>
      <c r="CH683" s="136">
        <v>30.8</v>
      </c>
      <c r="CI683" s="136">
        <v>27.72</v>
      </c>
      <c r="CJ683" s="136">
        <v>27.781440443213299</v>
      </c>
      <c r="CK683" s="136">
        <v>8.2799999999999999E-2</v>
      </c>
      <c r="CL683" s="136">
        <v>13.831200000000001</v>
      </c>
      <c r="CM683" s="136">
        <v>37.490400000000001</v>
      </c>
      <c r="CN683" s="136">
        <v>799.70777799999996</v>
      </c>
      <c r="CO683" s="136">
        <v>31211.406666999999</v>
      </c>
      <c r="CP683" s="136">
        <v>78185.009722999996</v>
      </c>
      <c r="CQ683" s="136">
        <v>62</v>
      </c>
      <c r="CR683" s="136">
        <v>76.7655172413793</v>
      </c>
      <c r="CS683" s="136">
        <v>76.044321329639899</v>
      </c>
      <c r="CT683" s="136">
        <v>1007.8</v>
      </c>
      <c r="CU683" s="136">
        <v>1006.49310344828</v>
      </c>
      <c r="CV683" s="136">
        <v>1006.41135734072</v>
      </c>
      <c r="CW683" s="136">
        <v>3.2</v>
      </c>
      <c r="CX683" s="136">
        <v>1.4634482758620699</v>
      </c>
      <c r="CY683" s="136">
        <v>1.7268698060941801</v>
      </c>
      <c r="CZ683" s="136">
        <v>125</v>
      </c>
      <c r="DA683" s="136">
        <v>133.56551724137901</v>
      </c>
      <c r="DB683" s="136">
        <v>116.229916897507</v>
      </c>
      <c r="DC683" s="136">
        <v>90.7</v>
      </c>
      <c r="DD683" s="136">
        <v>3476.2249999999999</v>
      </c>
      <c r="DE683" s="136">
        <v>8529.2250000000004</v>
      </c>
      <c r="DF683" s="136">
        <v>806.2</v>
      </c>
      <c r="DG683" s="136">
        <v>30138.724999999999</v>
      </c>
      <c r="DH683" s="136">
        <v>74751.299999999901</v>
      </c>
      <c r="DI683" s="136">
        <v>459.92500000000001</v>
      </c>
      <c r="DJ683" s="136">
        <v>66280.600000000006</v>
      </c>
      <c r="DK683" s="136">
        <v>163430.35</v>
      </c>
      <c r="DL683" s="136">
        <v>421.875</v>
      </c>
      <c r="DM683" s="136">
        <v>60051.425000000003</v>
      </c>
      <c r="DN683" s="136">
        <v>149437.25</v>
      </c>
      <c r="DO683" s="136">
        <v>50.142000000000003</v>
      </c>
      <c r="DP683" s="136">
        <v>1870.241</v>
      </c>
      <c r="DQ683" s="136">
        <v>4622.6679999999997</v>
      </c>
      <c r="DR683" s="136">
        <v>1.7350000000000001</v>
      </c>
      <c r="DS683" s="136">
        <v>54.225000000000001</v>
      </c>
      <c r="DT683" s="136">
        <v>133.99</v>
      </c>
      <c r="DU683" s="136">
        <v>8.875</v>
      </c>
      <c r="DV683" s="136">
        <v>280.25</v>
      </c>
      <c r="DW683" s="136">
        <v>694.55</v>
      </c>
      <c r="DX683" s="136">
        <v>166</v>
      </c>
      <c r="DY683" s="136">
        <v>6668.4750000000004</v>
      </c>
      <c r="DZ683" s="136">
        <v>15869.1</v>
      </c>
      <c r="EA683" s="136">
        <v>212.17500000000001</v>
      </c>
      <c r="EB683" s="136">
        <v>7611.05</v>
      </c>
      <c r="EC683" s="136">
        <v>19481.525000000001</v>
      </c>
      <c r="ED683" s="61"/>
    </row>
    <row r="684" spans="1:134" ht="20.25" customHeight="1">
      <c r="A684" s="25">
        <v>40717</v>
      </c>
      <c r="B684" s="26" t="s">
        <v>380</v>
      </c>
      <c r="C684" s="27">
        <v>2</v>
      </c>
      <c r="D684" s="14">
        <v>-3.3858799999999998</v>
      </c>
      <c r="E684" s="23">
        <v>-60.32893</v>
      </c>
      <c r="F684" s="11" t="s">
        <v>16</v>
      </c>
      <c r="G684" s="13">
        <v>6</v>
      </c>
      <c r="H684" s="11" t="s">
        <v>17</v>
      </c>
      <c r="I684" s="12" t="s">
        <v>772</v>
      </c>
      <c r="J684" s="12" t="s">
        <v>1931</v>
      </c>
      <c r="K684" s="24" t="s">
        <v>757</v>
      </c>
      <c r="L684" s="136">
        <v>0</v>
      </c>
      <c r="M684" s="29" t="s">
        <v>15</v>
      </c>
      <c r="N684" s="28">
        <v>1.46</v>
      </c>
      <c r="O684" s="28">
        <v>29.06</v>
      </c>
      <c r="P684" s="28">
        <v>65</v>
      </c>
      <c r="Q684" s="28">
        <v>4.05</v>
      </c>
      <c r="R684" s="205">
        <v>21.875</v>
      </c>
      <c r="S684" s="205">
        <v>1.6800000000000002</v>
      </c>
      <c r="T684" s="205" t="s">
        <v>15</v>
      </c>
      <c r="U684" s="205" t="s">
        <v>15</v>
      </c>
      <c r="V684" s="28" t="s">
        <v>15</v>
      </c>
      <c r="W684" s="28">
        <v>5.83</v>
      </c>
      <c r="X684" s="29" t="s">
        <v>15</v>
      </c>
      <c r="Y684" s="29" t="s">
        <v>15</v>
      </c>
      <c r="Z684" s="28">
        <v>3.71</v>
      </c>
      <c r="AA684" s="28">
        <v>3</v>
      </c>
      <c r="AB684" s="28">
        <v>7.22</v>
      </c>
      <c r="AC684" s="28">
        <v>38.01</v>
      </c>
      <c r="AD684" s="29" t="s">
        <v>15</v>
      </c>
      <c r="AE684" s="29" t="s">
        <v>15</v>
      </c>
      <c r="AF684" s="28">
        <v>0.3</v>
      </c>
      <c r="AG684" s="29" t="s">
        <v>15</v>
      </c>
      <c r="AH684" s="28">
        <v>0.45</v>
      </c>
      <c r="AI684" s="205">
        <v>2.5299999999999998</v>
      </c>
      <c r="AJ684" s="28">
        <v>0.28999999999999998</v>
      </c>
      <c r="AK684" s="28">
        <v>0.46</v>
      </c>
      <c r="AL684" s="28">
        <v>0.13</v>
      </c>
      <c r="AM684" s="29" t="s">
        <v>15</v>
      </c>
      <c r="AN684" s="29" t="s">
        <v>15</v>
      </c>
      <c r="AO684" s="205">
        <v>1.2948887587736837</v>
      </c>
      <c r="AP684" s="205">
        <v>0.71928356079932143</v>
      </c>
      <c r="AQ684" s="204">
        <f>AO684+AP684</f>
        <v>2.0141723195730052</v>
      </c>
      <c r="AR684" s="261">
        <f t="shared" si="197"/>
        <v>0.6428887668599248</v>
      </c>
      <c r="AS684" s="205">
        <v>0.72750702449618931</v>
      </c>
      <c r="AT684" s="29" t="s">
        <v>15</v>
      </c>
      <c r="AU684" s="29" t="s">
        <v>15</v>
      </c>
      <c r="AV684" s="29" t="s">
        <v>15</v>
      </c>
      <c r="AW684" s="204" t="str">
        <f t="shared" si="198"/>
        <v>NaN</v>
      </c>
      <c r="AX684" s="28">
        <v>0.45800000000000002</v>
      </c>
      <c r="AY684" s="28">
        <v>0.214</v>
      </c>
      <c r="AZ684" s="246">
        <f t="shared" si="199"/>
        <v>3.2335425514095122E-2</v>
      </c>
      <c r="BA684" s="28">
        <v>0.24399999999999999</v>
      </c>
      <c r="BB684" s="248">
        <f t="shared" si="200"/>
        <v>6.6972005312084998E-2</v>
      </c>
      <c r="BC684" s="28">
        <v>0.58599999999999997</v>
      </c>
      <c r="BD684" s="206">
        <f t="shared" si="201"/>
        <v>0.1706602355105796</v>
      </c>
      <c r="BE684" s="28">
        <v>100.25</v>
      </c>
      <c r="BF684" s="206">
        <f t="shared" si="202"/>
        <v>30.265140077374511</v>
      </c>
      <c r="BG684" s="217" t="s">
        <v>15</v>
      </c>
      <c r="BH684" s="28">
        <v>9.42</v>
      </c>
      <c r="BI684" s="28">
        <v>1.23</v>
      </c>
      <c r="BJ684" s="309">
        <v>22.233689999999999</v>
      </c>
      <c r="BK684" s="309">
        <v>1799777000</v>
      </c>
      <c r="BL684" s="309">
        <v>285026700</v>
      </c>
      <c r="BM684" s="309">
        <v>0.69875560000000003</v>
      </c>
      <c r="BN684" s="309">
        <v>0.1178506</v>
      </c>
      <c r="BO684" s="309">
        <v>9.7109310000000004E-2</v>
      </c>
      <c r="BP684" s="309">
        <v>8.4858390000000006E-2</v>
      </c>
      <c r="BQ684" s="309">
        <v>2.162084E-6</v>
      </c>
      <c r="BR684" s="309">
        <v>1.4239319999999999E-3</v>
      </c>
      <c r="BS684" s="136">
        <v>13.221957588195799</v>
      </c>
      <c r="BT684" s="136">
        <v>9.0099187850952092</v>
      </c>
      <c r="BU684" s="309">
        <v>-2.4929029859777101E-5</v>
      </c>
      <c r="BV684" s="136">
        <v>-1.49665950448252E-4</v>
      </c>
      <c r="BW684" s="136">
        <v>1.5205584059003701E-4</v>
      </c>
      <c r="BX684" s="136">
        <v>80.543375014479295</v>
      </c>
      <c r="BY684" s="136">
        <v>5250.8709263098899</v>
      </c>
      <c r="BZ684" s="136">
        <v>0.12593801278570299</v>
      </c>
      <c r="CA684" s="309">
        <v>1.54704362140598E-5</v>
      </c>
      <c r="CB684" s="136">
        <v>1304.49257311272</v>
      </c>
      <c r="CC684" s="136">
        <v>121416.358243361</v>
      </c>
      <c r="CD684" s="136">
        <v>54533.643434294303</v>
      </c>
      <c r="CE684" s="136">
        <v>0</v>
      </c>
      <c r="CF684" s="136">
        <v>45.930256</v>
      </c>
      <c r="CG684" s="136">
        <v>93.462652000000006</v>
      </c>
      <c r="CH684" s="136">
        <v>30.8</v>
      </c>
      <c r="CI684" s="136">
        <v>27.72</v>
      </c>
      <c r="CJ684" s="136">
        <v>27.781440443213299</v>
      </c>
      <c r="CK684" s="136">
        <v>8.2799999999999999E-2</v>
      </c>
      <c r="CL684" s="136">
        <v>13.831200000000001</v>
      </c>
      <c r="CM684" s="136">
        <v>37.490400000000001</v>
      </c>
      <c r="CN684" s="136">
        <v>799.70777799999996</v>
      </c>
      <c r="CO684" s="136">
        <v>31211.406666999999</v>
      </c>
      <c r="CP684" s="136">
        <v>78185.009722999996</v>
      </c>
      <c r="CQ684" s="136">
        <v>62</v>
      </c>
      <c r="CR684" s="136">
        <v>76.7655172413793</v>
      </c>
      <c r="CS684" s="136">
        <v>76.044321329639899</v>
      </c>
      <c r="CT684" s="136">
        <v>1007.8</v>
      </c>
      <c r="CU684" s="136">
        <v>1006.49310344828</v>
      </c>
      <c r="CV684" s="136">
        <v>1006.41135734072</v>
      </c>
      <c r="CW684" s="136">
        <v>3.2</v>
      </c>
      <c r="CX684" s="136">
        <v>1.4634482758620699</v>
      </c>
      <c r="CY684" s="136">
        <v>1.7268698060941801</v>
      </c>
      <c r="CZ684" s="136">
        <v>125</v>
      </c>
      <c r="DA684" s="136">
        <v>133.56551724137901</v>
      </c>
      <c r="DB684" s="136">
        <v>116.229916897507</v>
      </c>
      <c r="DC684" s="136">
        <v>90.7</v>
      </c>
      <c r="DD684" s="136">
        <v>3476.2249999999999</v>
      </c>
      <c r="DE684" s="136">
        <v>8529.2250000000004</v>
      </c>
      <c r="DF684" s="136">
        <v>806.2</v>
      </c>
      <c r="DG684" s="136">
        <v>30138.724999999999</v>
      </c>
      <c r="DH684" s="136">
        <v>74751.299999999901</v>
      </c>
      <c r="DI684" s="136">
        <v>459.92500000000001</v>
      </c>
      <c r="DJ684" s="136">
        <v>66280.600000000006</v>
      </c>
      <c r="DK684" s="136">
        <v>163430.35</v>
      </c>
      <c r="DL684" s="136">
        <v>421.875</v>
      </c>
      <c r="DM684" s="136">
        <v>60051.425000000003</v>
      </c>
      <c r="DN684" s="136">
        <v>149437.25</v>
      </c>
      <c r="DO684" s="136">
        <v>50.142000000000003</v>
      </c>
      <c r="DP684" s="136">
        <v>1870.241</v>
      </c>
      <c r="DQ684" s="136">
        <v>4622.6679999999997</v>
      </c>
      <c r="DR684" s="136">
        <v>1.7350000000000001</v>
      </c>
      <c r="DS684" s="136">
        <v>54.225000000000001</v>
      </c>
      <c r="DT684" s="136">
        <v>133.99</v>
      </c>
      <c r="DU684" s="136">
        <v>8.875</v>
      </c>
      <c r="DV684" s="136">
        <v>280.25</v>
      </c>
      <c r="DW684" s="136">
        <v>694.55</v>
      </c>
      <c r="DX684" s="136">
        <v>166</v>
      </c>
      <c r="DY684" s="136">
        <v>6668.4750000000004</v>
      </c>
      <c r="DZ684" s="136">
        <v>15869.1</v>
      </c>
      <c r="EA684" s="136">
        <v>212.17500000000001</v>
      </c>
      <c r="EB684" s="136">
        <v>7611.05</v>
      </c>
      <c r="EC684" s="136">
        <v>19481.525000000001</v>
      </c>
      <c r="ED684" s="61"/>
    </row>
    <row r="685" spans="1:134" ht="20.25" customHeight="1">
      <c r="A685" s="17">
        <v>40717</v>
      </c>
      <c r="B685" s="18" t="s">
        <v>380</v>
      </c>
      <c r="C685" s="19">
        <v>2</v>
      </c>
      <c r="D685" s="14">
        <v>-3.3858799999999998</v>
      </c>
      <c r="E685" s="15">
        <v>-60.32893</v>
      </c>
      <c r="F685" s="11" t="s">
        <v>16</v>
      </c>
      <c r="G685" s="13">
        <v>6</v>
      </c>
      <c r="H685" s="11" t="s">
        <v>17</v>
      </c>
      <c r="I685" s="12" t="s">
        <v>462</v>
      </c>
      <c r="J685" s="12" t="s">
        <v>1931</v>
      </c>
      <c r="K685" s="16" t="s">
        <v>757</v>
      </c>
      <c r="L685" s="136">
        <v>1</v>
      </c>
      <c r="M685" s="20">
        <v>9.8000000000000007</v>
      </c>
      <c r="N685" s="20">
        <v>1.46</v>
      </c>
      <c r="O685" s="20">
        <v>32.01</v>
      </c>
      <c r="P685" s="20">
        <v>66</v>
      </c>
      <c r="Q685" s="20">
        <v>0.55000000000000004</v>
      </c>
      <c r="R685" s="204">
        <v>60.774999999999999</v>
      </c>
      <c r="S685" s="204">
        <v>4.4375</v>
      </c>
      <c r="T685" s="205" t="s">
        <v>15</v>
      </c>
      <c r="U685" s="205" t="s">
        <v>15</v>
      </c>
      <c r="V685" s="28" t="s">
        <v>15</v>
      </c>
      <c r="W685" s="20">
        <v>6.33</v>
      </c>
      <c r="X685" s="21" t="s">
        <v>15</v>
      </c>
      <c r="Y685" s="21" t="s">
        <v>15</v>
      </c>
      <c r="Z685" s="20">
        <v>4.29</v>
      </c>
      <c r="AA685" s="20">
        <v>4.5999999999999996</v>
      </c>
      <c r="AB685" s="20">
        <v>7.27</v>
      </c>
      <c r="AC685" s="20">
        <v>38.21</v>
      </c>
      <c r="AD685" s="21" t="s">
        <v>15</v>
      </c>
      <c r="AE685" s="21" t="s">
        <v>15</v>
      </c>
      <c r="AF685" s="20">
        <v>0.49</v>
      </c>
      <c r="AG685" s="21" t="s">
        <v>15</v>
      </c>
      <c r="AH685" s="20">
        <v>0.46</v>
      </c>
      <c r="AI685" s="204">
        <v>2.73</v>
      </c>
      <c r="AJ685" s="20">
        <v>0.31</v>
      </c>
      <c r="AK685" s="20">
        <v>0.57999999999999996</v>
      </c>
      <c r="AL685" s="20">
        <v>0.22</v>
      </c>
      <c r="AM685" s="21" t="s">
        <v>15</v>
      </c>
      <c r="AN685" s="21" t="s">
        <v>15</v>
      </c>
      <c r="AO685" s="204">
        <v>4.2229794585216602</v>
      </c>
      <c r="AP685" s="204">
        <v>1.6295959062101169</v>
      </c>
      <c r="AQ685" s="204">
        <f>AO685+AP685</f>
        <v>5.8525753647317771</v>
      </c>
      <c r="AR685" s="261">
        <f t="shared" si="197"/>
        <v>0.72155917614829368</v>
      </c>
      <c r="AS685" s="204">
        <v>1.6229002854145793</v>
      </c>
      <c r="AT685" s="21" t="s">
        <v>15</v>
      </c>
      <c r="AU685" s="21" t="s">
        <v>15</v>
      </c>
      <c r="AV685" s="21" t="s">
        <v>15</v>
      </c>
      <c r="AW685" s="204" t="str">
        <f t="shared" si="198"/>
        <v>NaN</v>
      </c>
      <c r="AX685" s="20">
        <v>0.59699999999999998</v>
      </c>
      <c r="AY685" s="20">
        <v>0.20899999999999999</v>
      </c>
      <c r="AZ685" s="246">
        <f t="shared" si="199"/>
        <v>3.1579924917971409E-2</v>
      </c>
      <c r="BA685" s="20">
        <v>0.38800000000000001</v>
      </c>
      <c r="BB685" s="248">
        <f t="shared" si="200"/>
        <v>0.10649646746347943</v>
      </c>
      <c r="BC685" s="20">
        <v>0.371</v>
      </c>
      <c r="BD685" s="206">
        <f t="shared" si="201"/>
        <v>0.10804598528058879</v>
      </c>
      <c r="BE685" s="20">
        <v>93.65</v>
      </c>
      <c r="BF685" s="206">
        <f t="shared" si="202"/>
        <v>28.272622127143375</v>
      </c>
      <c r="BG685" s="217" t="s">
        <v>15</v>
      </c>
      <c r="BH685" s="20">
        <v>9.25</v>
      </c>
      <c r="BI685" s="20">
        <v>1.1499999999999999</v>
      </c>
      <c r="BJ685" s="309">
        <v>22.233689999999999</v>
      </c>
      <c r="BK685" s="309">
        <v>1799777000</v>
      </c>
      <c r="BL685" s="309">
        <v>285026700</v>
      </c>
      <c r="BM685" s="309">
        <v>0.69875560000000003</v>
      </c>
      <c r="BN685" s="309">
        <v>0.1178506</v>
      </c>
      <c r="BO685" s="309">
        <v>9.7109310000000004E-2</v>
      </c>
      <c r="BP685" s="309">
        <v>8.4858390000000006E-2</v>
      </c>
      <c r="BQ685" s="309">
        <v>2.162084E-6</v>
      </c>
      <c r="BR685" s="309">
        <v>1.4239319999999999E-3</v>
      </c>
      <c r="BS685" s="136">
        <v>13.221957588195799</v>
      </c>
      <c r="BT685" s="136">
        <v>9.0099187850952092</v>
      </c>
      <c r="BU685" s="309">
        <v>-2.4929029859777101E-5</v>
      </c>
      <c r="BV685" s="136">
        <v>-1.49665950448252E-4</v>
      </c>
      <c r="BW685" s="136">
        <v>1.5205584059003701E-4</v>
      </c>
      <c r="BX685" s="136">
        <v>80.543375014479295</v>
      </c>
      <c r="BY685" s="136">
        <v>5250.8709263098899</v>
      </c>
      <c r="BZ685" s="136">
        <v>0.12593801278570299</v>
      </c>
      <c r="CA685" s="309">
        <v>1.54704362140598E-5</v>
      </c>
      <c r="CB685" s="136">
        <v>1304.49257311272</v>
      </c>
      <c r="CC685" s="136">
        <v>121416.358243361</v>
      </c>
      <c r="CD685" s="136">
        <v>54533.643434294303</v>
      </c>
      <c r="CE685" s="136">
        <v>0</v>
      </c>
      <c r="CF685" s="136">
        <v>45.930256</v>
      </c>
      <c r="CG685" s="136">
        <v>93.462652000000006</v>
      </c>
      <c r="CH685" s="136">
        <v>30.8</v>
      </c>
      <c r="CI685" s="136">
        <v>27.72</v>
      </c>
      <c r="CJ685" s="136">
        <v>27.781440443213299</v>
      </c>
      <c r="CK685" s="136">
        <v>8.2799999999999999E-2</v>
      </c>
      <c r="CL685" s="136">
        <v>13.831200000000001</v>
      </c>
      <c r="CM685" s="136">
        <v>37.490400000000001</v>
      </c>
      <c r="CN685" s="136">
        <v>799.70777799999996</v>
      </c>
      <c r="CO685" s="136">
        <v>31211.406666999999</v>
      </c>
      <c r="CP685" s="136">
        <v>78185.009722999996</v>
      </c>
      <c r="CQ685" s="136">
        <v>62</v>
      </c>
      <c r="CR685" s="136">
        <v>76.7655172413793</v>
      </c>
      <c r="CS685" s="136">
        <v>76.044321329639899</v>
      </c>
      <c r="CT685" s="136">
        <v>1007.8</v>
      </c>
      <c r="CU685" s="136">
        <v>1006.49310344828</v>
      </c>
      <c r="CV685" s="136">
        <v>1006.41135734072</v>
      </c>
      <c r="CW685" s="136">
        <v>3.2</v>
      </c>
      <c r="CX685" s="136">
        <v>1.4634482758620699</v>
      </c>
      <c r="CY685" s="136">
        <v>1.7268698060941801</v>
      </c>
      <c r="CZ685" s="136">
        <v>125</v>
      </c>
      <c r="DA685" s="136">
        <v>133.56551724137901</v>
      </c>
      <c r="DB685" s="136">
        <v>116.229916897507</v>
      </c>
      <c r="DC685" s="136">
        <v>90.7</v>
      </c>
      <c r="DD685" s="136">
        <v>3476.2249999999999</v>
      </c>
      <c r="DE685" s="136">
        <v>8529.2250000000004</v>
      </c>
      <c r="DF685" s="136">
        <v>806.2</v>
      </c>
      <c r="DG685" s="136">
        <v>30138.724999999999</v>
      </c>
      <c r="DH685" s="136">
        <v>74751.299999999901</v>
      </c>
      <c r="DI685" s="136">
        <v>459.92500000000001</v>
      </c>
      <c r="DJ685" s="136">
        <v>66280.600000000006</v>
      </c>
      <c r="DK685" s="136">
        <v>163430.35</v>
      </c>
      <c r="DL685" s="136">
        <v>421.875</v>
      </c>
      <c r="DM685" s="136">
        <v>60051.425000000003</v>
      </c>
      <c r="DN685" s="136">
        <v>149437.25</v>
      </c>
      <c r="DO685" s="136">
        <v>50.142000000000003</v>
      </c>
      <c r="DP685" s="136">
        <v>1870.241</v>
      </c>
      <c r="DQ685" s="136">
        <v>4622.6679999999997</v>
      </c>
      <c r="DR685" s="136">
        <v>1.7350000000000001</v>
      </c>
      <c r="DS685" s="136">
        <v>54.225000000000001</v>
      </c>
      <c r="DT685" s="136">
        <v>133.99</v>
      </c>
      <c r="DU685" s="136">
        <v>8.875</v>
      </c>
      <c r="DV685" s="136">
        <v>280.25</v>
      </c>
      <c r="DW685" s="136">
        <v>694.55</v>
      </c>
      <c r="DX685" s="136">
        <v>166</v>
      </c>
      <c r="DY685" s="136">
        <v>6668.4750000000004</v>
      </c>
      <c r="DZ685" s="136">
        <v>15869.1</v>
      </c>
      <c r="EA685" s="136">
        <v>212.17500000000001</v>
      </c>
      <c r="EB685" s="136">
        <v>7611.05</v>
      </c>
      <c r="EC685" s="136">
        <v>19481.525000000001</v>
      </c>
      <c r="ED685" s="61"/>
    </row>
    <row r="686" spans="1:134" ht="20.25" customHeight="1">
      <c r="A686" s="17">
        <v>40717</v>
      </c>
      <c r="B686" s="18" t="s">
        <v>380</v>
      </c>
      <c r="C686" s="19">
        <v>2</v>
      </c>
      <c r="D686" s="14">
        <v>-3.3858799999999998</v>
      </c>
      <c r="E686" s="15">
        <v>-60.32893</v>
      </c>
      <c r="F686" s="11" t="s">
        <v>16</v>
      </c>
      <c r="G686" s="13">
        <v>6</v>
      </c>
      <c r="H686" s="11" t="s">
        <v>17</v>
      </c>
      <c r="I686" s="12" t="s">
        <v>584</v>
      </c>
      <c r="J686" s="12" t="s">
        <v>1931</v>
      </c>
      <c r="K686" s="16" t="s">
        <v>757</v>
      </c>
      <c r="L686" s="136">
        <v>0</v>
      </c>
      <c r="M686" s="21" t="s">
        <v>15</v>
      </c>
      <c r="N686" s="20">
        <v>1.46</v>
      </c>
      <c r="O686" s="20">
        <v>28.77</v>
      </c>
      <c r="P686" s="20">
        <v>67</v>
      </c>
      <c r="Q686" s="20">
        <v>9.11</v>
      </c>
      <c r="R686" s="204">
        <v>4.9000000000000004</v>
      </c>
      <c r="S686" s="204">
        <v>0.38</v>
      </c>
      <c r="T686" s="205" t="s">
        <v>15</v>
      </c>
      <c r="U686" s="205" t="s">
        <v>15</v>
      </c>
      <c r="V686" s="28" t="s">
        <v>15</v>
      </c>
      <c r="W686" s="20">
        <v>5.74</v>
      </c>
      <c r="X686" s="21" t="s">
        <v>15</v>
      </c>
      <c r="Y686" s="21" t="s">
        <v>15</v>
      </c>
      <c r="Z686" s="20">
        <v>7.33</v>
      </c>
      <c r="AA686" s="20">
        <v>7.2</v>
      </c>
      <c r="AB686" s="20">
        <v>7.08</v>
      </c>
      <c r="AC686" s="20">
        <v>37.590000000000003</v>
      </c>
      <c r="AD686" s="21" t="s">
        <v>15</v>
      </c>
      <c r="AE686" s="21" t="s">
        <v>15</v>
      </c>
      <c r="AF686" s="20">
        <v>0.27</v>
      </c>
      <c r="AG686" s="21" t="s">
        <v>15</v>
      </c>
      <c r="AH686" s="20">
        <v>1.35</v>
      </c>
      <c r="AI686" s="204">
        <v>6.73</v>
      </c>
      <c r="AJ686" s="20">
        <v>0.86</v>
      </c>
      <c r="AK686" s="20">
        <v>1.59</v>
      </c>
      <c r="AL686" s="20">
        <v>0.7</v>
      </c>
      <c r="AM686" s="21" t="s">
        <v>15</v>
      </c>
      <c r="AN686" s="21" t="s">
        <v>15</v>
      </c>
      <c r="AO686" s="204" t="s">
        <v>15</v>
      </c>
      <c r="AP686" s="204" t="s">
        <v>15</v>
      </c>
      <c r="AQ686" s="204" t="s">
        <v>15</v>
      </c>
      <c r="AR686" s="261" t="str">
        <f t="shared" si="197"/>
        <v>NaN</v>
      </c>
      <c r="AS686" s="204" t="s">
        <v>15</v>
      </c>
      <c r="AT686" s="21" t="s">
        <v>15</v>
      </c>
      <c r="AU686" s="21" t="s">
        <v>15</v>
      </c>
      <c r="AV686" s="21" t="s">
        <v>15</v>
      </c>
      <c r="AW686" s="204" t="str">
        <f t="shared" si="198"/>
        <v>NaN</v>
      </c>
      <c r="AX686" s="20">
        <v>0.59699999999999998</v>
      </c>
      <c r="AY686" s="20">
        <v>0.311</v>
      </c>
      <c r="AZ686" s="246">
        <f t="shared" si="199"/>
        <v>4.6992137078895255E-2</v>
      </c>
      <c r="BA686" s="20">
        <v>0.28599999999999998</v>
      </c>
      <c r="BB686" s="248">
        <f t="shared" si="200"/>
        <v>7.849997343957503E-2</v>
      </c>
      <c r="BC686" s="20">
        <v>0.42</v>
      </c>
      <c r="BD686" s="206">
        <f t="shared" si="201"/>
        <v>0.12231620975160994</v>
      </c>
      <c r="BE686" s="20">
        <v>68.7</v>
      </c>
      <c r="BF686" s="206">
        <f t="shared" si="202"/>
        <v>20.740300481951412</v>
      </c>
      <c r="BG686" s="217" t="s">
        <v>15</v>
      </c>
      <c r="BH686" s="20">
        <v>3.06</v>
      </c>
      <c r="BI686" s="20">
        <v>1.64</v>
      </c>
      <c r="BJ686" s="309">
        <v>22.233689999999999</v>
      </c>
      <c r="BK686" s="309">
        <v>1799777000</v>
      </c>
      <c r="BL686" s="309">
        <v>285026700</v>
      </c>
      <c r="BM686" s="309">
        <v>0.69875560000000003</v>
      </c>
      <c r="BN686" s="309">
        <v>0.1178506</v>
      </c>
      <c r="BO686" s="309">
        <v>9.7109310000000004E-2</v>
      </c>
      <c r="BP686" s="309">
        <v>8.4858390000000006E-2</v>
      </c>
      <c r="BQ686" s="309">
        <v>2.162084E-6</v>
      </c>
      <c r="BR686" s="309">
        <v>1.4239319999999999E-3</v>
      </c>
      <c r="BS686" s="136">
        <v>13.221957588195799</v>
      </c>
      <c r="BT686" s="136">
        <v>9.0099187850952092</v>
      </c>
      <c r="BU686" s="309">
        <v>-2.4929029859777101E-5</v>
      </c>
      <c r="BV686" s="136">
        <v>-1.49665950448252E-4</v>
      </c>
      <c r="BW686" s="136">
        <v>1.5205584059003701E-4</v>
      </c>
      <c r="BX686" s="136">
        <v>80.543375014479295</v>
      </c>
      <c r="BY686" s="136">
        <v>5250.8709263098899</v>
      </c>
      <c r="BZ686" s="136">
        <v>0.12593801278570299</v>
      </c>
      <c r="CA686" s="309">
        <v>1.54704362140598E-5</v>
      </c>
      <c r="CB686" s="136">
        <v>1304.49257311272</v>
      </c>
      <c r="CC686" s="136">
        <v>121416.358243361</v>
      </c>
      <c r="CD686" s="136">
        <v>54533.643434294303</v>
      </c>
      <c r="CE686" s="136">
        <v>0</v>
      </c>
      <c r="CF686" s="136">
        <v>45.930256</v>
      </c>
      <c r="CG686" s="136">
        <v>93.462652000000006</v>
      </c>
      <c r="CH686" s="136">
        <v>30.8</v>
      </c>
      <c r="CI686" s="136">
        <v>27.72</v>
      </c>
      <c r="CJ686" s="136">
        <v>27.781440443213299</v>
      </c>
      <c r="CK686" s="136">
        <v>8.2799999999999999E-2</v>
      </c>
      <c r="CL686" s="136">
        <v>13.831200000000001</v>
      </c>
      <c r="CM686" s="136">
        <v>37.490400000000001</v>
      </c>
      <c r="CN686" s="136">
        <v>799.70777799999996</v>
      </c>
      <c r="CO686" s="136">
        <v>31211.406666999999</v>
      </c>
      <c r="CP686" s="136">
        <v>78185.009722999996</v>
      </c>
      <c r="CQ686" s="136">
        <v>62</v>
      </c>
      <c r="CR686" s="136">
        <v>76.7655172413793</v>
      </c>
      <c r="CS686" s="136">
        <v>76.044321329639899</v>
      </c>
      <c r="CT686" s="136">
        <v>1007.8</v>
      </c>
      <c r="CU686" s="136">
        <v>1006.49310344828</v>
      </c>
      <c r="CV686" s="136">
        <v>1006.41135734072</v>
      </c>
      <c r="CW686" s="136">
        <v>3.2</v>
      </c>
      <c r="CX686" s="136">
        <v>1.4634482758620699</v>
      </c>
      <c r="CY686" s="136">
        <v>1.7268698060941801</v>
      </c>
      <c r="CZ686" s="136">
        <v>125</v>
      </c>
      <c r="DA686" s="136">
        <v>133.56551724137901</v>
      </c>
      <c r="DB686" s="136">
        <v>116.229916897507</v>
      </c>
      <c r="DC686" s="136">
        <v>90.7</v>
      </c>
      <c r="DD686" s="136">
        <v>3476.2249999999999</v>
      </c>
      <c r="DE686" s="136">
        <v>8529.2250000000004</v>
      </c>
      <c r="DF686" s="136">
        <v>806.2</v>
      </c>
      <c r="DG686" s="136">
        <v>30138.724999999999</v>
      </c>
      <c r="DH686" s="136">
        <v>74751.299999999901</v>
      </c>
      <c r="DI686" s="136">
        <v>459.92500000000001</v>
      </c>
      <c r="DJ686" s="136">
        <v>66280.600000000006</v>
      </c>
      <c r="DK686" s="136">
        <v>163430.35</v>
      </c>
      <c r="DL686" s="136">
        <v>421.875</v>
      </c>
      <c r="DM686" s="136">
        <v>60051.425000000003</v>
      </c>
      <c r="DN686" s="136">
        <v>149437.25</v>
      </c>
      <c r="DO686" s="136">
        <v>50.142000000000003</v>
      </c>
      <c r="DP686" s="136">
        <v>1870.241</v>
      </c>
      <c r="DQ686" s="136">
        <v>4622.6679999999997</v>
      </c>
      <c r="DR686" s="136">
        <v>1.7350000000000001</v>
      </c>
      <c r="DS686" s="136">
        <v>54.225000000000001</v>
      </c>
      <c r="DT686" s="136">
        <v>133.99</v>
      </c>
      <c r="DU686" s="136">
        <v>8.875</v>
      </c>
      <c r="DV686" s="136">
        <v>280.25</v>
      </c>
      <c r="DW686" s="136">
        <v>694.55</v>
      </c>
      <c r="DX686" s="136">
        <v>166</v>
      </c>
      <c r="DY686" s="136">
        <v>6668.4750000000004</v>
      </c>
      <c r="DZ686" s="136">
        <v>15869.1</v>
      </c>
      <c r="EA686" s="136">
        <v>212.17500000000001</v>
      </c>
      <c r="EB686" s="136">
        <v>7611.05</v>
      </c>
      <c r="EC686" s="136">
        <v>19481.525000000001</v>
      </c>
      <c r="ED686" s="61"/>
    </row>
    <row r="687" spans="1:134" ht="20.25" customHeight="1">
      <c r="A687" s="25">
        <v>40718</v>
      </c>
      <c r="B687" s="26" t="s">
        <v>777</v>
      </c>
      <c r="C687" s="27">
        <v>2</v>
      </c>
      <c r="D687" s="31">
        <v>-3.3865630000000002</v>
      </c>
      <c r="E687" s="47">
        <v>-60.286163000000002</v>
      </c>
      <c r="F687" s="11" t="s">
        <v>16</v>
      </c>
      <c r="G687" s="13">
        <v>7</v>
      </c>
      <c r="H687" s="11" t="s">
        <v>18</v>
      </c>
      <c r="I687" s="12" t="s">
        <v>778</v>
      </c>
      <c r="J687" s="12" t="s">
        <v>1931</v>
      </c>
      <c r="K687" s="24" t="s">
        <v>757</v>
      </c>
      <c r="L687" s="136">
        <v>0</v>
      </c>
      <c r="M687" s="29" t="s">
        <v>15</v>
      </c>
      <c r="N687" s="28">
        <v>1.4</v>
      </c>
      <c r="O687" s="28">
        <v>28.92</v>
      </c>
      <c r="P687" s="28">
        <v>66</v>
      </c>
      <c r="Q687" s="28">
        <v>4.07</v>
      </c>
      <c r="R687" s="205">
        <v>25.3</v>
      </c>
      <c r="S687" s="205">
        <v>1.95</v>
      </c>
      <c r="T687" s="205" t="s">
        <v>15</v>
      </c>
      <c r="U687" s="205" t="s">
        <v>15</v>
      </c>
      <c r="V687" s="28" t="s">
        <v>15</v>
      </c>
      <c r="W687" s="28">
        <v>6.04</v>
      </c>
      <c r="X687" s="29" t="s">
        <v>15</v>
      </c>
      <c r="Y687" s="29" t="s">
        <v>15</v>
      </c>
      <c r="Z687" s="28">
        <v>6.86</v>
      </c>
      <c r="AA687" s="28">
        <v>3.8</v>
      </c>
      <c r="AB687" s="28">
        <v>6.7</v>
      </c>
      <c r="AC687" s="28">
        <v>28.59</v>
      </c>
      <c r="AD687" s="29" t="s">
        <v>15</v>
      </c>
      <c r="AE687" s="29" t="s">
        <v>15</v>
      </c>
      <c r="AF687" s="28">
        <v>1.52</v>
      </c>
      <c r="AG687" s="29" t="s">
        <v>15</v>
      </c>
      <c r="AH687" s="28">
        <v>2.0499999999999998</v>
      </c>
      <c r="AI687" s="205">
        <v>7.93</v>
      </c>
      <c r="AJ687" s="28">
        <v>1.0900000000000001</v>
      </c>
      <c r="AK687" s="28">
        <v>2.33</v>
      </c>
      <c r="AL687" s="28">
        <v>0.97</v>
      </c>
      <c r="AM687" s="29" t="s">
        <v>15</v>
      </c>
      <c r="AN687" s="29" t="s">
        <v>15</v>
      </c>
      <c r="AO687" s="205">
        <v>1.529828468635219</v>
      </c>
      <c r="AP687" s="205">
        <v>0.7771704750014452</v>
      </c>
      <c r="AQ687" s="204">
        <f>AO687+AP687</f>
        <v>2.306998943636664</v>
      </c>
      <c r="AR687" s="261">
        <f t="shared" si="197"/>
        <v>0.66312491076552316</v>
      </c>
      <c r="AS687" s="205">
        <v>0.22384831522959714</v>
      </c>
      <c r="AT687" s="29" t="s">
        <v>15</v>
      </c>
      <c r="AU687" s="29" t="s">
        <v>15</v>
      </c>
      <c r="AV687" s="29" t="s">
        <v>15</v>
      </c>
      <c r="AW687" s="204" t="str">
        <f t="shared" si="198"/>
        <v>NaN</v>
      </c>
      <c r="AX687" s="28">
        <v>0.60599999999999998</v>
      </c>
      <c r="AY687" s="28">
        <v>0.19</v>
      </c>
      <c r="AZ687" s="246">
        <f t="shared" si="199"/>
        <v>2.8709022652701283E-2</v>
      </c>
      <c r="BA687" s="28">
        <v>0.41699999999999998</v>
      </c>
      <c r="BB687" s="248">
        <f t="shared" si="200"/>
        <v>0.11445625498007968</v>
      </c>
      <c r="BC687" s="28">
        <v>0.36099999999999999</v>
      </c>
      <c r="BD687" s="206">
        <f t="shared" si="201"/>
        <v>0.10513369457221709</v>
      </c>
      <c r="BE687" s="28">
        <v>46.1</v>
      </c>
      <c r="BF687" s="206">
        <f t="shared" si="202"/>
        <v>13.917435985705387</v>
      </c>
      <c r="BG687" s="217" t="s">
        <v>15</v>
      </c>
      <c r="BH687" s="28">
        <v>17.28</v>
      </c>
      <c r="BI687" s="28">
        <v>0.73</v>
      </c>
      <c r="BJ687" s="309">
        <v>22.23649</v>
      </c>
      <c r="BK687" s="309">
        <v>1800596000</v>
      </c>
      <c r="BL687" s="309">
        <v>285063200</v>
      </c>
      <c r="BM687" s="309">
        <v>0.70304449999999996</v>
      </c>
      <c r="BN687" s="309">
        <v>0.1162619</v>
      </c>
      <c r="BO687" s="309">
        <v>9.5724279999999995E-2</v>
      </c>
      <c r="BP687" s="309">
        <v>8.3564959999999994E-2</v>
      </c>
      <c r="BQ687" s="309">
        <v>2.1291230000000001E-6</v>
      </c>
      <c r="BR687" s="309">
        <v>1.402225E-3</v>
      </c>
      <c r="BS687" s="136">
        <v>13.455685297648101</v>
      </c>
      <c r="BT687" s="136">
        <v>8.7798709869384801</v>
      </c>
      <c r="BU687" s="136">
        <v>-5.1144220245381202E-3</v>
      </c>
      <c r="BV687" s="136">
        <v>-6.8515391709903896E-3</v>
      </c>
      <c r="BW687" s="136">
        <v>8.5503834610184005E-3</v>
      </c>
      <c r="BX687" s="136">
        <v>53.260013742530496</v>
      </c>
      <c r="BY687" s="136">
        <v>6062.5972766019504</v>
      </c>
      <c r="BZ687" s="136">
        <v>0</v>
      </c>
      <c r="CA687" s="136">
        <v>9.1109933179141396E-4</v>
      </c>
      <c r="CB687" s="136">
        <v>74433.271658514001</v>
      </c>
      <c r="CC687" s="136">
        <v>2667.6465259169299</v>
      </c>
      <c r="CD687" s="136">
        <v>1022.76723328202</v>
      </c>
      <c r="CE687" s="136">
        <v>0</v>
      </c>
      <c r="CF687" s="136">
        <v>52.040469000000002</v>
      </c>
      <c r="CG687" s="136">
        <v>94.916218999999998</v>
      </c>
      <c r="CH687" s="136">
        <v>24.5</v>
      </c>
      <c r="CI687" s="136">
        <v>27.735862068965499</v>
      </c>
      <c r="CJ687" s="136">
        <v>27.762603878116298</v>
      </c>
      <c r="CK687" s="136">
        <v>8.2799999999999999E-2</v>
      </c>
      <c r="CL687" s="136">
        <v>13.6656</v>
      </c>
      <c r="CM687" s="136">
        <v>37.594799999999999</v>
      </c>
      <c r="CN687" s="136">
        <v>0</v>
      </c>
      <c r="CO687" s="136">
        <v>30518.075833999999</v>
      </c>
      <c r="CP687" s="136">
        <v>77893.898333000005</v>
      </c>
      <c r="CQ687" s="136">
        <v>93</v>
      </c>
      <c r="CR687" s="136">
        <v>76.551724137931004</v>
      </c>
      <c r="CS687" s="136">
        <v>76.049861495844894</v>
      </c>
      <c r="CT687" s="136">
        <v>1005.2</v>
      </c>
      <c r="CU687" s="136">
        <v>1006.34827586207</v>
      </c>
      <c r="CV687" s="136">
        <v>1006.36066481994</v>
      </c>
      <c r="CW687" s="136">
        <v>0</v>
      </c>
      <c r="CX687" s="136">
        <v>1.4468965517241399</v>
      </c>
      <c r="CY687" s="136">
        <v>1.71606648199446</v>
      </c>
      <c r="CZ687" s="136">
        <v>54</v>
      </c>
      <c r="DA687" s="136">
        <v>133.944827586207</v>
      </c>
      <c r="DB687" s="136">
        <v>117.36011080332401</v>
      </c>
      <c r="DC687" s="136">
        <v>0</v>
      </c>
      <c r="DD687" s="136">
        <v>3425.2750000000001</v>
      </c>
      <c r="DE687" s="136">
        <v>8461.7749999999996</v>
      </c>
      <c r="DF687" s="136">
        <v>0</v>
      </c>
      <c r="DG687" s="136">
        <v>29648.424999999999</v>
      </c>
      <c r="DH687" s="136">
        <v>74060.224999999904</v>
      </c>
      <c r="DI687" s="136">
        <v>421.72500000000002</v>
      </c>
      <c r="DJ687" s="136">
        <v>65993.850000000006</v>
      </c>
      <c r="DK687" s="136">
        <v>163363.35</v>
      </c>
      <c r="DL687" s="136">
        <v>412.27499999999998</v>
      </c>
      <c r="DM687" s="136">
        <v>60125.75</v>
      </c>
      <c r="DN687" s="136">
        <v>149416.125</v>
      </c>
      <c r="DO687" s="136">
        <v>0</v>
      </c>
      <c r="DP687" s="136">
        <v>1836.65</v>
      </c>
      <c r="DQ687" s="136">
        <v>4578.808</v>
      </c>
      <c r="DR687" s="136">
        <v>0</v>
      </c>
      <c r="DS687" s="136">
        <v>52.942</v>
      </c>
      <c r="DT687" s="136">
        <v>132.20599999999999</v>
      </c>
      <c r="DU687" s="136">
        <v>0</v>
      </c>
      <c r="DV687" s="136">
        <v>273.75</v>
      </c>
      <c r="DW687" s="136">
        <v>685.05</v>
      </c>
      <c r="DX687" s="136">
        <v>0</v>
      </c>
      <c r="DY687" s="136">
        <v>6674.2250000000004</v>
      </c>
      <c r="DZ687" s="136">
        <v>15809</v>
      </c>
      <c r="EA687" s="136">
        <v>0</v>
      </c>
      <c r="EB687" s="136">
        <v>7367.5249999999996</v>
      </c>
      <c r="EC687" s="136">
        <v>19208.400000000001</v>
      </c>
      <c r="ED687" s="61"/>
    </row>
    <row r="688" spans="1:134" ht="20.25" customHeight="1">
      <c r="A688" s="17">
        <v>40718</v>
      </c>
      <c r="B688" s="18" t="s">
        <v>777</v>
      </c>
      <c r="C688" s="19">
        <v>2</v>
      </c>
      <c r="D688" s="31">
        <v>-3.3865630000000002</v>
      </c>
      <c r="E688" s="32">
        <v>-60.286163000000002</v>
      </c>
      <c r="F688" s="11" t="s">
        <v>16</v>
      </c>
      <c r="G688" s="13">
        <v>7</v>
      </c>
      <c r="H688" s="11" t="s">
        <v>18</v>
      </c>
      <c r="I688" s="12" t="s">
        <v>497</v>
      </c>
      <c r="J688" s="12" t="s">
        <v>1931</v>
      </c>
      <c r="K688" s="16" t="s">
        <v>757</v>
      </c>
      <c r="L688" s="136">
        <v>1</v>
      </c>
      <c r="M688" s="20">
        <v>9.4</v>
      </c>
      <c r="N688" s="20">
        <v>1.4</v>
      </c>
      <c r="O688" s="20">
        <v>29.43</v>
      </c>
      <c r="P688" s="20">
        <v>66</v>
      </c>
      <c r="Q688" s="20">
        <v>0.52</v>
      </c>
      <c r="R688" s="204">
        <v>33.650000000000006</v>
      </c>
      <c r="S688" s="204">
        <v>2.57</v>
      </c>
      <c r="T688" s="205" t="s">
        <v>15</v>
      </c>
      <c r="U688" s="205" t="s">
        <v>15</v>
      </c>
      <c r="V688" s="28" t="s">
        <v>15</v>
      </c>
      <c r="W688" s="20">
        <v>6.17</v>
      </c>
      <c r="X688" s="21" t="s">
        <v>15</v>
      </c>
      <c r="Y688" s="21" t="s">
        <v>15</v>
      </c>
      <c r="Z688" s="20">
        <v>6.86</v>
      </c>
      <c r="AA688" s="20">
        <v>3.4</v>
      </c>
      <c r="AB688" s="20">
        <v>6.56</v>
      </c>
      <c r="AC688" s="20">
        <v>29.11</v>
      </c>
      <c r="AD688" s="21" t="s">
        <v>15</v>
      </c>
      <c r="AE688" s="21" t="s">
        <v>15</v>
      </c>
      <c r="AF688" s="20">
        <v>1.59</v>
      </c>
      <c r="AG688" s="21" t="s">
        <v>15</v>
      </c>
      <c r="AH688" s="20">
        <v>2.04</v>
      </c>
      <c r="AI688" s="204">
        <v>8.84</v>
      </c>
      <c r="AJ688" s="20">
        <v>1.23</v>
      </c>
      <c r="AK688" s="20">
        <v>2.72</v>
      </c>
      <c r="AL688" s="20">
        <v>1.1599999999999999</v>
      </c>
      <c r="AM688" s="21" t="s">
        <v>15</v>
      </c>
      <c r="AN688" s="21" t="s">
        <v>15</v>
      </c>
      <c r="AO688" s="204">
        <v>3.4884837340071773</v>
      </c>
      <c r="AP688" s="204">
        <v>0.91578697657190822</v>
      </c>
      <c r="AQ688" s="204">
        <f>AO688+AP688</f>
        <v>4.4042707105790857</v>
      </c>
      <c r="AR688" s="261">
        <f t="shared" si="197"/>
        <v>0.79206841796255112</v>
      </c>
      <c r="AS688" s="204">
        <v>0.2238483152295962</v>
      </c>
      <c r="AT688" s="21" t="s">
        <v>15</v>
      </c>
      <c r="AU688" s="21" t="s">
        <v>15</v>
      </c>
      <c r="AV688" s="21" t="s">
        <v>15</v>
      </c>
      <c r="AW688" s="204" t="str">
        <f t="shared" si="198"/>
        <v>NaN</v>
      </c>
      <c r="AX688" s="20">
        <v>0.436</v>
      </c>
      <c r="AY688" s="20">
        <v>0.14599999999999999</v>
      </c>
      <c r="AZ688" s="246">
        <f t="shared" si="199"/>
        <v>2.2060617406812564E-2</v>
      </c>
      <c r="BA688" s="20">
        <v>0.28999999999999998</v>
      </c>
      <c r="BB688" s="248">
        <f t="shared" si="200"/>
        <v>7.9597875166002655E-2</v>
      </c>
      <c r="BC688" s="20">
        <v>0.42</v>
      </c>
      <c r="BD688" s="206">
        <f t="shared" si="201"/>
        <v>0.12231620975160994</v>
      </c>
      <c r="BE688" s="20">
        <v>96.55</v>
      </c>
      <c r="BF688" s="206">
        <f t="shared" si="202"/>
        <v>29.148122438608567</v>
      </c>
      <c r="BG688" s="217" t="s">
        <v>15</v>
      </c>
      <c r="BH688" s="21" t="s">
        <v>15</v>
      </c>
      <c r="BI688" s="20">
        <v>0.68</v>
      </c>
      <c r="BJ688" s="309">
        <v>22.23649</v>
      </c>
      <c r="BK688" s="309">
        <v>1800596000</v>
      </c>
      <c r="BL688" s="309">
        <v>285063200</v>
      </c>
      <c r="BM688" s="309">
        <v>0.70304449999999996</v>
      </c>
      <c r="BN688" s="309">
        <v>0.1162619</v>
      </c>
      <c r="BO688" s="309">
        <v>9.5724279999999995E-2</v>
      </c>
      <c r="BP688" s="309">
        <v>8.3564959999999994E-2</v>
      </c>
      <c r="BQ688" s="309">
        <v>2.1291230000000001E-6</v>
      </c>
      <c r="BR688" s="309">
        <v>1.402225E-3</v>
      </c>
      <c r="BS688" s="136">
        <v>13.455685297648101</v>
      </c>
      <c r="BT688" s="136">
        <v>8.7798709869384801</v>
      </c>
      <c r="BU688" s="136">
        <v>-5.1144220245381202E-3</v>
      </c>
      <c r="BV688" s="136">
        <v>-6.8515391709903896E-3</v>
      </c>
      <c r="BW688" s="136">
        <v>8.5503834610184005E-3</v>
      </c>
      <c r="BX688" s="136">
        <v>53.260013742530496</v>
      </c>
      <c r="BY688" s="136">
        <v>6062.5972766019504</v>
      </c>
      <c r="BZ688" s="136">
        <v>0</v>
      </c>
      <c r="CA688" s="136">
        <v>9.1109933179141396E-4</v>
      </c>
      <c r="CB688" s="136">
        <v>74433.271658514001</v>
      </c>
      <c r="CC688" s="136">
        <v>2667.6465259169299</v>
      </c>
      <c r="CD688" s="136">
        <v>1022.76723328202</v>
      </c>
      <c r="CE688" s="136">
        <v>0</v>
      </c>
      <c r="CF688" s="136">
        <v>52.040469000000002</v>
      </c>
      <c r="CG688" s="136">
        <v>94.916218999999998</v>
      </c>
      <c r="CH688" s="136">
        <v>24.5</v>
      </c>
      <c r="CI688" s="136">
        <v>27.735862068965499</v>
      </c>
      <c r="CJ688" s="136">
        <v>27.762603878116298</v>
      </c>
      <c r="CK688" s="136">
        <v>8.2799999999999999E-2</v>
      </c>
      <c r="CL688" s="136">
        <v>13.6656</v>
      </c>
      <c r="CM688" s="136">
        <v>37.594799999999999</v>
      </c>
      <c r="CN688" s="136">
        <v>0</v>
      </c>
      <c r="CO688" s="136">
        <v>30518.075833999999</v>
      </c>
      <c r="CP688" s="136">
        <v>77893.898333000005</v>
      </c>
      <c r="CQ688" s="136">
        <v>93</v>
      </c>
      <c r="CR688" s="136">
        <v>76.551724137931004</v>
      </c>
      <c r="CS688" s="136">
        <v>76.049861495844894</v>
      </c>
      <c r="CT688" s="136">
        <v>1005.2</v>
      </c>
      <c r="CU688" s="136">
        <v>1006.34827586207</v>
      </c>
      <c r="CV688" s="136">
        <v>1006.36066481994</v>
      </c>
      <c r="CW688" s="136">
        <v>0</v>
      </c>
      <c r="CX688" s="136">
        <v>1.4468965517241399</v>
      </c>
      <c r="CY688" s="136">
        <v>1.71606648199446</v>
      </c>
      <c r="CZ688" s="136">
        <v>54</v>
      </c>
      <c r="DA688" s="136">
        <v>133.944827586207</v>
      </c>
      <c r="DB688" s="136">
        <v>117.36011080332401</v>
      </c>
      <c r="DC688" s="136">
        <v>0</v>
      </c>
      <c r="DD688" s="136">
        <v>3425.2750000000001</v>
      </c>
      <c r="DE688" s="136">
        <v>8461.7749999999996</v>
      </c>
      <c r="DF688" s="136">
        <v>0</v>
      </c>
      <c r="DG688" s="136">
        <v>29648.424999999999</v>
      </c>
      <c r="DH688" s="136">
        <v>74060.224999999904</v>
      </c>
      <c r="DI688" s="136">
        <v>421.72500000000002</v>
      </c>
      <c r="DJ688" s="136">
        <v>65993.850000000006</v>
      </c>
      <c r="DK688" s="136">
        <v>163363.35</v>
      </c>
      <c r="DL688" s="136">
        <v>412.27499999999998</v>
      </c>
      <c r="DM688" s="136">
        <v>60125.75</v>
      </c>
      <c r="DN688" s="136">
        <v>149416.125</v>
      </c>
      <c r="DO688" s="136">
        <v>0</v>
      </c>
      <c r="DP688" s="136">
        <v>1836.65</v>
      </c>
      <c r="DQ688" s="136">
        <v>4578.808</v>
      </c>
      <c r="DR688" s="136">
        <v>0</v>
      </c>
      <c r="DS688" s="136">
        <v>52.942</v>
      </c>
      <c r="DT688" s="136">
        <v>132.20599999999999</v>
      </c>
      <c r="DU688" s="136">
        <v>0</v>
      </c>
      <c r="DV688" s="136">
        <v>273.75</v>
      </c>
      <c r="DW688" s="136">
        <v>685.05</v>
      </c>
      <c r="DX688" s="136">
        <v>0</v>
      </c>
      <c r="DY688" s="136">
        <v>6674.2250000000004</v>
      </c>
      <c r="DZ688" s="136">
        <v>15809</v>
      </c>
      <c r="EA688" s="136">
        <v>0</v>
      </c>
      <c r="EB688" s="136">
        <v>7367.5249999999996</v>
      </c>
      <c r="EC688" s="136">
        <v>19208.400000000001</v>
      </c>
      <c r="ED688" s="61"/>
    </row>
    <row r="689" spans="1:134" ht="20.25" customHeight="1">
      <c r="A689" s="17">
        <v>40718</v>
      </c>
      <c r="B689" s="18" t="s">
        <v>777</v>
      </c>
      <c r="C689" s="19">
        <v>2</v>
      </c>
      <c r="D689" s="31">
        <v>-3.3865630000000002</v>
      </c>
      <c r="E689" s="32">
        <v>-60.286163000000002</v>
      </c>
      <c r="F689" s="11" t="s">
        <v>16</v>
      </c>
      <c r="G689" s="13">
        <v>7</v>
      </c>
      <c r="H689" s="11" t="s">
        <v>18</v>
      </c>
      <c r="I689" s="12" t="s">
        <v>553</v>
      </c>
      <c r="J689" s="12" t="s">
        <v>1931</v>
      </c>
      <c r="K689" s="16" t="s">
        <v>757</v>
      </c>
      <c r="L689" s="136">
        <v>0</v>
      </c>
      <c r="M689" s="21" t="s">
        <v>15</v>
      </c>
      <c r="N689" s="20">
        <v>1.4</v>
      </c>
      <c r="O689" s="20">
        <v>28.53</v>
      </c>
      <c r="P689" s="20">
        <v>71</v>
      </c>
      <c r="Q689" s="20">
        <v>8.89</v>
      </c>
      <c r="R689" s="204">
        <v>5.3</v>
      </c>
      <c r="S689" s="204">
        <v>0.41</v>
      </c>
      <c r="T689" s="205" t="s">
        <v>15</v>
      </c>
      <c r="U689" s="205" t="s">
        <v>15</v>
      </c>
      <c r="V689" s="28" t="s">
        <v>15</v>
      </c>
      <c r="W689" s="20">
        <v>5.81</v>
      </c>
      <c r="X689" s="21" t="s">
        <v>15</v>
      </c>
      <c r="Y689" s="21" t="s">
        <v>15</v>
      </c>
      <c r="Z689" s="20">
        <v>92</v>
      </c>
      <c r="AA689" s="20">
        <v>92.07</v>
      </c>
      <c r="AB689" s="20">
        <v>6.48</v>
      </c>
      <c r="AC689" s="20">
        <v>25.44</v>
      </c>
      <c r="AD689" s="21" t="s">
        <v>15</v>
      </c>
      <c r="AE689" s="21" t="s">
        <v>15</v>
      </c>
      <c r="AF689" s="20">
        <v>1.67</v>
      </c>
      <c r="AG689" s="21" t="s">
        <v>15</v>
      </c>
      <c r="AH689" s="20">
        <v>1.61</v>
      </c>
      <c r="AI689" s="204">
        <v>6.3</v>
      </c>
      <c r="AJ689" s="20">
        <v>0.88</v>
      </c>
      <c r="AK689" s="20">
        <v>1.99</v>
      </c>
      <c r="AL689" s="20">
        <v>0.79</v>
      </c>
      <c r="AM689" s="21" t="s">
        <v>15</v>
      </c>
      <c r="AN689" s="21" t="s">
        <v>15</v>
      </c>
      <c r="AO689" s="204" t="s">
        <v>15</v>
      </c>
      <c r="AP689" s="204" t="s">
        <v>15</v>
      </c>
      <c r="AQ689" s="204" t="s">
        <v>15</v>
      </c>
      <c r="AR689" s="261" t="str">
        <f t="shared" si="197"/>
        <v>NaN</v>
      </c>
      <c r="AS689" s="204" t="s">
        <v>15</v>
      </c>
      <c r="AT689" s="21" t="s">
        <v>15</v>
      </c>
      <c r="AU689" s="21" t="s">
        <v>15</v>
      </c>
      <c r="AV689" s="21" t="s">
        <v>15</v>
      </c>
      <c r="AW689" s="204" t="str">
        <f t="shared" si="198"/>
        <v>NaN</v>
      </c>
      <c r="AX689" s="20">
        <v>0.66</v>
      </c>
      <c r="AY689" s="20">
        <v>0.18</v>
      </c>
      <c r="AZ689" s="246">
        <f t="shared" si="199"/>
        <v>2.7198021460453845E-2</v>
      </c>
      <c r="BA689" s="20">
        <v>0.48</v>
      </c>
      <c r="BB689" s="248">
        <f t="shared" si="200"/>
        <v>0.13174820717131475</v>
      </c>
      <c r="BC689" s="20">
        <v>0.34200000000000003</v>
      </c>
      <c r="BD689" s="206">
        <f t="shared" si="201"/>
        <v>9.9600342226310951E-2</v>
      </c>
      <c r="BE689" s="20">
        <v>85.65</v>
      </c>
      <c r="BF689" s="206">
        <f t="shared" si="202"/>
        <v>25.857448854135935</v>
      </c>
      <c r="BG689" s="217" t="s">
        <v>15</v>
      </c>
      <c r="BH689" s="20">
        <v>21.5</v>
      </c>
      <c r="BI689" s="20">
        <v>1.59</v>
      </c>
      <c r="BJ689" s="309">
        <v>22.23649</v>
      </c>
      <c r="BK689" s="309">
        <v>1800596000</v>
      </c>
      <c r="BL689" s="309">
        <v>285063200</v>
      </c>
      <c r="BM689" s="309">
        <v>0.70304449999999996</v>
      </c>
      <c r="BN689" s="309">
        <v>0.1162619</v>
      </c>
      <c r="BO689" s="309">
        <v>9.5724279999999995E-2</v>
      </c>
      <c r="BP689" s="309">
        <v>8.3564959999999994E-2</v>
      </c>
      <c r="BQ689" s="309">
        <v>2.1291230000000001E-6</v>
      </c>
      <c r="BR689" s="309">
        <v>1.402225E-3</v>
      </c>
      <c r="BS689" s="136">
        <v>13.455685297648101</v>
      </c>
      <c r="BT689" s="136">
        <v>8.7798709869384801</v>
      </c>
      <c r="BU689" s="136">
        <v>-5.1144220245381202E-3</v>
      </c>
      <c r="BV689" s="136">
        <v>-6.8515391709903896E-3</v>
      </c>
      <c r="BW689" s="136">
        <v>8.5503834610184005E-3</v>
      </c>
      <c r="BX689" s="136">
        <v>53.260013742530496</v>
      </c>
      <c r="BY689" s="136">
        <v>6062.5972766019504</v>
      </c>
      <c r="BZ689" s="136">
        <v>0</v>
      </c>
      <c r="CA689" s="136">
        <v>9.1109933179141396E-4</v>
      </c>
      <c r="CB689" s="136">
        <v>74433.271658514001</v>
      </c>
      <c r="CC689" s="136">
        <v>2667.6465259169299</v>
      </c>
      <c r="CD689" s="136">
        <v>1022.76723328202</v>
      </c>
      <c r="CE689" s="136">
        <v>0</v>
      </c>
      <c r="CF689" s="136">
        <v>52.040469000000002</v>
      </c>
      <c r="CG689" s="136">
        <v>94.916218999999998</v>
      </c>
      <c r="CH689" s="136">
        <v>24.5</v>
      </c>
      <c r="CI689" s="136">
        <v>27.735862068965499</v>
      </c>
      <c r="CJ689" s="136">
        <v>27.762603878116298</v>
      </c>
      <c r="CK689" s="136">
        <v>8.2799999999999999E-2</v>
      </c>
      <c r="CL689" s="136">
        <v>13.6656</v>
      </c>
      <c r="CM689" s="136">
        <v>37.594799999999999</v>
      </c>
      <c r="CN689" s="136">
        <v>0</v>
      </c>
      <c r="CO689" s="136">
        <v>30518.075833999999</v>
      </c>
      <c r="CP689" s="136">
        <v>77893.898333000005</v>
      </c>
      <c r="CQ689" s="136">
        <v>93</v>
      </c>
      <c r="CR689" s="136">
        <v>76.551724137931004</v>
      </c>
      <c r="CS689" s="136">
        <v>76.049861495844894</v>
      </c>
      <c r="CT689" s="136">
        <v>1005.2</v>
      </c>
      <c r="CU689" s="136">
        <v>1006.34827586207</v>
      </c>
      <c r="CV689" s="136">
        <v>1006.36066481994</v>
      </c>
      <c r="CW689" s="136">
        <v>0</v>
      </c>
      <c r="CX689" s="136">
        <v>1.4468965517241399</v>
      </c>
      <c r="CY689" s="136">
        <v>1.71606648199446</v>
      </c>
      <c r="CZ689" s="136">
        <v>54</v>
      </c>
      <c r="DA689" s="136">
        <v>133.944827586207</v>
      </c>
      <c r="DB689" s="136">
        <v>117.36011080332401</v>
      </c>
      <c r="DC689" s="136">
        <v>0</v>
      </c>
      <c r="DD689" s="136">
        <v>3425.2750000000001</v>
      </c>
      <c r="DE689" s="136">
        <v>8461.7749999999996</v>
      </c>
      <c r="DF689" s="136">
        <v>0</v>
      </c>
      <c r="DG689" s="136">
        <v>29648.424999999999</v>
      </c>
      <c r="DH689" s="136">
        <v>74060.224999999904</v>
      </c>
      <c r="DI689" s="136">
        <v>421.72500000000002</v>
      </c>
      <c r="DJ689" s="136">
        <v>65993.850000000006</v>
      </c>
      <c r="DK689" s="136">
        <v>163363.35</v>
      </c>
      <c r="DL689" s="136">
        <v>412.27499999999998</v>
      </c>
      <c r="DM689" s="136">
        <v>60125.75</v>
      </c>
      <c r="DN689" s="136">
        <v>149416.125</v>
      </c>
      <c r="DO689" s="136">
        <v>0</v>
      </c>
      <c r="DP689" s="136">
        <v>1836.65</v>
      </c>
      <c r="DQ689" s="136">
        <v>4578.808</v>
      </c>
      <c r="DR689" s="136">
        <v>0</v>
      </c>
      <c r="DS689" s="136">
        <v>52.942</v>
      </c>
      <c r="DT689" s="136">
        <v>132.20599999999999</v>
      </c>
      <c r="DU689" s="136">
        <v>0</v>
      </c>
      <c r="DV689" s="136">
        <v>273.75</v>
      </c>
      <c r="DW689" s="136">
        <v>685.05</v>
      </c>
      <c r="DX689" s="136">
        <v>0</v>
      </c>
      <c r="DY689" s="136">
        <v>6674.2250000000004</v>
      </c>
      <c r="DZ689" s="136">
        <v>15809</v>
      </c>
      <c r="EA689" s="136">
        <v>0</v>
      </c>
      <c r="EB689" s="136">
        <v>7367.5249999999996</v>
      </c>
      <c r="EC689" s="136">
        <v>19208.400000000001</v>
      </c>
      <c r="ED689" s="61"/>
    </row>
    <row r="690" spans="1:134" ht="20.25" customHeight="1">
      <c r="A690" s="25">
        <v>40718</v>
      </c>
      <c r="B690" s="26" t="s">
        <v>78</v>
      </c>
      <c r="C690" s="27">
        <v>2</v>
      </c>
      <c r="D690" s="31">
        <v>-3.372255</v>
      </c>
      <c r="E690" s="47">
        <v>-60.284737</v>
      </c>
      <c r="F690" s="11" t="s">
        <v>16</v>
      </c>
      <c r="G690" s="13">
        <v>13</v>
      </c>
      <c r="H690" s="11" t="s">
        <v>21</v>
      </c>
      <c r="I690" s="12" t="s">
        <v>785</v>
      </c>
      <c r="J690" s="12" t="s">
        <v>1931</v>
      </c>
      <c r="K690" s="24" t="s">
        <v>757</v>
      </c>
      <c r="L690" s="136">
        <v>0</v>
      </c>
      <c r="M690" s="29" t="s">
        <v>15</v>
      </c>
      <c r="N690" s="28">
        <v>1.22</v>
      </c>
      <c r="O690" s="28">
        <v>28.93</v>
      </c>
      <c r="P690" s="28">
        <v>66</v>
      </c>
      <c r="Q690" s="28">
        <v>3.54</v>
      </c>
      <c r="R690" s="205">
        <v>14.666666666666666</v>
      </c>
      <c r="S690" s="205">
        <v>1.1300000000000001</v>
      </c>
      <c r="T690" s="205" t="s">
        <v>15</v>
      </c>
      <c r="U690" s="205" t="s">
        <v>15</v>
      </c>
      <c r="V690" s="28" t="s">
        <v>15</v>
      </c>
      <c r="W690" s="28">
        <v>5.99</v>
      </c>
      <c r="X690" s="29" t="s">
        <v>15</v>
      </c>
      <c r="Y690" s="29" t="s">
        <v>15</v>
      </c>
      <c r="Z690" s="28">
        <v>7.14</v>
      </c>
      <c r="AA690" s="28">
        <v>6</v>
      </c>
      <c r="AB690" s="28">
        <v>6.64</v>
      </c>
      <c r="AC690" s="28">
        <v>27.68</v>
      </c>
      <c r="AD690" s="29" t="s">
        <v>15</v>
      </c>
      <c r="AE690" s="29" t="s">
        <v>15</v>
      </c>
      <c r="AF690" s="28">
        <v>0.62</v>
      </c>
      <c r="AG690" s="29" t="s">
        <v>15</v>
      </c>
      <c r="AH690" s="28">
        <v>1.19</v>
      </c>
      <c r="AI690" s="205">
        <v>5.66</v>
      </c>
      <c r="AJ690" s="28">
        <v>0.76</v>
      </c>
      <c r="AK690" s="28">
        <v>1.62</v>
      </c>
      <c r="AL690" s="28">
        <v>0.69</v>
      </c>
      <c r="AM690" s="29" t="s">
        <v>15</v>
      </c>
      <c r="AN690" s="29" t="s">
        <v>15</v>
      </c>
      <c r="AO690" s="205">
        <v>1.0673681976446177</v>
      </c>
      <c r="AP690" s="205">
        <v>0.6460632647819271</v>
      </c>
      <c r="AQ690" s="204">
        <f>AO690+AP690</f>
        <v>1.7134314624265448</v>
      </c>
      <c r="AR690" s="261">
        <f t="shared" si="197"/>
        <v>0.62294186902172399</v>
      </c>
      <c r="AS690" s="205">
        <v>0.1678862364221976</v>
      </c>
      <c r="AT690" s="29" t="s">
        <v>15</v>
      </c>
      <c r="AU690" s="29" t="s">
        <v>15</v>
      </c>
      <c r="AV690" s="29" t="s">
        <v>15</v>
      </c>
      <c r="AW690" s="204" t="str">
        <f t="shared" si="198"/>
        <v>NaN</v>
      </c>
      <c r="AX690" s="28">
        <v>0.40400000000000003</v>
      </c>
      <c r="AY690" s="28">
        <v>0.151</v>
      </c>
      <c r="AZ690" s="246">
        <f t="shared" si="199"/>
        <v>2.2816118002936283E-2</v>
      </c>
      <c r="BA690" s="28">
        <v>0.253</v>
      </c>
      <c r="BB690" s="248">
        <f t="shared" si="200"/>
        <v>6.9442284196547147E-2</v>
      </c>
      <c r="BC690" s="28">
        <v>0.50800000000000001</v>
      </c>
      <c r="BD690" s="206">
        <f t="shared" si="201"/>
        <v>0.1479443679852806</v>
      </c>
      <c r="BE690" s="28">
        <v>51.25</v>
      </c>
      <c r="BF690" s="206">
        <f t="shared" si="202"/>
        <v>15.472203780203929</v>
      </c>
      <c r="BG690" s="217" t="s">
        <v>15</v>
      </c>
      <c r="BH690" s="28">
        <v>6.22</v>
      </c>
      <c r="BI690" s="28">
        <v>0.83</v>
      </c>
      <c r="BJ690" s="309">
        <v>22.23649</v>
      </c>
      <c r="BK690" s="309">
        <v>1800596000</v>
      </c>
      <c r="BL690" s="309">
        <v>285063200</v>
      </c>
      <c r="BM690" s="309">
        <v>0.70304449999999996</v>
      </c>
      <c r="BN690" s="309">
        <v>0.1162619</v>
      </c>
      <c r="BO690" s="309">
        <v>9.5724279999999995E-2</v>
      </c>
      <c r="BP690" s="309">
        <v>8.3564959999999994E-2</v>
      </c>
      <c r="BQ690" s="309">
        <v>2.1291230000000001E-6</v>
      </c>
      <c r="BR690" s="309">
        <v>1.402225E-3</v>
      </c>
      <c r="BS690" s="136">
        <v>12.926591873168899</v>
      </c>
      <c r="BT690" s="136">
        <v>9.3089313507080096</v>
      </c>
      <c r="BU690" s="136">
        <v>-3.3540682867169401E-3</v>
      </c>
      <c r="BV690" s="136">
        <v>-2.7321232948452198E-3</v>
      </c>
      <c r="BW690" s="136">
        <v>4.3264036066830202E-3</v>
      </c>
      <c r="BX690" s="136">
        <v>39.165225845753497</v>
      </c>
      <c r="BY690" s="136">
        <v>6870.7515518273804</v>
      </c>
      <c r="BZ690" s="136">
        <v>0</v>
      </c>
      <c r="CA690" s="136">
        <v>4.35298063003541E-4</v>
      </c>
      <c r="CB690" s="136">
        <v>38499.793502501299</v>
      </c>
      <c r="CC690" s="136">
        <v>5067.1824782107897</v>
      </c>
      <c r="CD690" s="136">
        <v>2191.79582808334</v>
      </c>
      <c r="CE690" s="136">
        <v>0</v>
      </c>
      <c r="CF690" s="136">
        <v>52.040469000000002</v>
      </c>
      <c r="CG690" s="136">
        <v>94.916218999999998</v>
      </c>
      <c r="CH690" s="136">
        <v>24.5</v>
      </c>
      <c r="CI690" s="136">
        <v>27.735862068965499</v>
      </c>
      <c r="CJ690" s="136">
        <v>27.762603878116298</v>
      </c>
      <c r="CK690" s="136">
        <v>8.2799999999999999E-2</v>
      </c>
      <c r="CL690" s="136">
        <v>13.6656</v>
      </c>
      <c r="CM690" s="136">
        <v>37.594799999999999</v>
      </c>
      <c r="CN690" s="136">
        <v>0</v>
      </c>
      <c r="CO690" s="136">
        <v>30518.075833999999</v>
      </c>
      <c r="CP690" s="136">
        <v>77893.898333000005</v>
      </c>
      <c r="CQ690" s="136">
        <v>93</v>
      </c>
      <c r="CR690" s="136">
        <v>76.551724137931004</v>
      </c>
      <c r="CS690" s="136">
        <v>76.049861495844894</v>
      </c>
      <c r="CT690" s="136">
        <v>1005.2</v>
      </c>
      <c r="CU690" s="136">
        <v>1006.34827586207</v>
      </c>
      <c r="CV690" s="136">
        <v>1006.36066481994</v>
      </c>
      <c r="CW690" s="136">
        <v>0</v>
      </c>
      <c r="CX690" s="136">
        <v>1.4468965517241399</v>
      </c>
      <c r="CY690" s="136">
        <v>1.71606648199446</v>
      </c>
      <c r="CZ690" s="136">
        <v>54</v>
      </c>
      <c r="DA690" s="136">
        <v>133.944827586207</v>
      </c>
      <c r="DB690" s="136">
        <v>117.36011080332401</v>
      </c>
      <c r="DC690" s="136">
        <v>0</v>
      </c>
      <c r="DD690" s="136">
        <v>3425.2750000000001</v>
      </c>
      <c r="DE690" s="136">
        <v>8461.7749999999996</v>
      </c>
      <c r="DF690" s="136">
        <v>0</v>
      </c>
      <c r="DG690" s="136">
        <v>29648.424999999999</v>
      </c>
      <c r="DH690" s="136">
        <v>74060.224999999904</v>
      </c>
      <c r="DI690" s="136">
        <v>421.72500000000002</v>
      </c>
      <c r="DJ690" s="136">
        <v>65993.850000000006</v>
      </c>
      <c r="DK690" s="136">
        <v>163363.35</v>
      </c>
      <c r="DL690" s="136">
        <v>412.27499999999998</v>
      </c>
      <c r="DM690" s="136">
        <v>60125.75</v>
      </c>
      <c r="DN690" s="136">
        <v>149416.125</v>
      </c>
      <c r="DO690" s="136">
        <v>0</v>
      </c>
      <c r="DP690" s="136">
        <v>1836.65</v>
      </c>
      <c r="DQ690" s="136">
        <v>4578.808</v>
      </c>
      <c r="DR690" s="136">
        <v>0</v>
      </c>
      <c r="DS690" s="136">
        <v>52.942</v>
      </c>
      <c r="DT690" s="136">
        <v>132.20599999999999</v>
      </c>
      <c r="DU690" s="136">
        <v>0</v>
      </c>
      <c r="DV690" s="136">
        <v>273.75</v>
      </c>
      <c r="DW690" s="136">
        <v>685.05</v>
      </c>
      <c r="DX690" s="136">
        <v>0</v>
      </c>
      <c r="DY690" s="136">
        <v>6674.2250000000004</v>
      </c>
      <c r="DZ690" s="136">
        <v>15809</v>
      </c>
      <c r="EA690" s="136">
        <v>0</v>
      </c>
      <c r="EB690" s="136">
        <v>7367.5249999999996</v>
      </c>
      <c r="EC690" s="136">
        <v>19208.400000000001</v>
      </c>
      <c r="ED690" s="61"/>
    </row>
    <row r="691" spans="1:134" ht="20.25" customHeight="1">
      <c r="A691" s="17">
        <v>40718</v>
      </c>
      <c r="B691" s="18" t="s">
        <v>78</v>
      </c>
      <c r="C691" s="19">
        <v>2</v>
      </c>
      <c r="D691" s="31">
        <v>-3.372255</v>
      </c>
      <c r="E691" s="32">
        <v>-60.284737</v>
      </c>
      <c r="F691" s="11" t="s">
        <v>16</v>
      </c>
      <c r="G691" s="13">
        <v>13</v>
      </c>
      <c r="H691" s="11" t="s">
        <v>21</v>
      </c>
      <c r="I691" s="12" t="s">
        <v>479</v>
      </c>
      <c r="J691" s="12" t="s">
        <v>1931</v>
      </c>
      <c r="K691" s="16" t="s">
        <v>757</v>
      </c>
      <c r="L691" s="136">
        <v>0</v>
      </c>
      <c r="M691" s="20">
        <v>9.5</v>
      </c>
      <c r="N691" s="20">
        <v>1.22</v>
      </c>
      <c r="O691" s="20">
        <v>29.42</v>
      </c>
      <c r="P691" s="20">
        <v>65</v>
      </c>
      <c r="Q691" s="20">
        <v>0.73</v>
      </c>
      <c r="R691" s="204">
        <v>33.300000000000004</v>
      </c>
      <c r="S691" s="204">
        <v>2.5333333333333332</v>
      </c>
      <c r="T691" s="205" t="s">
        <v>15</v>
      </c>
      <c r="U691" s="205" t="s">
        <v>15</v>
      </c>
      <c r="V691" s="28" t="s">
        <v>15</v>
      </c>
      <c r="W691" s="20">
        <v>6.13</v>
      </c>
      <c r="X691" s="21" t="s">
        <v>15</v>
      </c>
      <c r="Y691" s="21" t="s">
        <v>15</v>
      </c>
      <c r="Z691" s="20">
        <v>6</v>
      </c>
      <c r="AA691" s="20">
        <v>3</v>
      </c>
      <c r="AB691" s="20">
        <v>6.56</v>
      </c>
      <c r="AC691" s="20">
        <v>28.35</v>
      </c>
      <c r="AD691" s="21" t="s">
        <v>15</v>
      </c>
      <c r="AE691" s="21" t="s">
        <v>15</v>
      </c>
      <c r="AF691" s="20">
        <v>1.28</v>
      </c>
      <c r="AG691" s="21" t="s">
        <v>15</v>
      </c>
      <c r="AH691" s="20">
        <v>0.87</v>
      </c>
      <c r="AI691" s="204">
        <v>6.05</v>
      </c>
      <c r="AJ691" s="20">
        <v>0.57999999999999996</v>
      </c>
      <c r="AK691" s="20">
        <v>1.32</v>
      </c>
      <c r="AL691" s="20">
        <v>0.51</v>
      </c>
      <c r="AM691" s="21" t="s">
        <v>15</v>
      </c>
      <c r="AN691" s="21" t="s">
        <v>15</v>
      </c>
      <c r="AO691" s="204">
        <v>1.1910206765191098</v>
      </c>
      <c r="AP691" s="204">
        <v>0.79940894380549044</v>
      </c>
      <c r="AQ691" s="204">
        <f>AO691+AP691</f>
        <v>1.9904296203246004</v>
      </c>
      <c r="AR691" s="261">
        <f t="shared" si="197"/>
        <v>0.59837366986373397</v>
      </c>
      <c r="AS691" s="204">
        <v>0.11192415761479842</v>
      </c>
      <c r="AT691" s="21" t="s">
        <v>15</v>
      </c>
      <c r="AU691" s="21" t="s">
        <v>15</v>
      </c>
      <c r="AV691" s="21" t="s">
        <v>15</v>
      </c>
      <c r="AW691" s="204" t="str">
        <f t="shared" si="198"/>
        <v>NaN</v>
      </c>
      <c r="AX691" s="20">
        <v>0.28699999999999998</v>
      </c>
      <c r="AY691" s="20">
        <v>0.2</v>
      </c>
      <c r="AZ691" s="246">
        <f t="shared" si="199"/>
        <v>3.0220023844948717E-2</v>
      </c>
      <c r="BA691" s="20">
        <v>8.7999999999999995E-2</v>
      </c>
      <c r="BB691" s="248">
        <f t="shared" si="200"/>
        <v>2.4153837981407706E-2</v>
      </c>
      <c r="BC691" s="20">
        <v>0.42</v>
      </c>
      <c r="BD691" s="206">
        <f t="shared" si="201"/>
        <v>0.12231620975160994</v>
      </c>
      <c r="BE691" s="20">
        <v>17.649999999999999</v>
      </c>
      <c r="BF691" s="206">
        <f t="shared" si="202"/>
        <v>5.3284760335726693</v>
      </c>
      <c r="BG691" s="217" t="s">
        <v>15</v>
      </c>
      <c r="BH691" s="20" t="s">
        <v>15</v>
      </c>
      <c r="BI691" s="20">
        <v>0.83</v>
      </c>
      <c r="BJ691" s="309">
        <v>22.23649</v>
      </c>
      <c r="BK691" s="309">
        <v>1800596000</v>
      </c>
      <c r="BL691" s="309">
        <v>285063200</v>
      </c>
      <c r="BM691" s="309">
        <v>0.70304449999999996</v>
      </c>
      <c r="BN691" s="309">
        <v>0.1162619</v>
      </c>
      <c r="BO691" s="309">
        <v>9.5724279999999995E-2</v>
      </c>
      <c r="BP691" s="309">
        <v>8.3564959999999994E-2</v>
      </c>
      <c r="BQ691" s="309">
        <v>2.1291230000000001E-6</v>
      </c>
      <c r="BR691" s="309">
        <v>1.402225E-3</v>
      </c>
      <c r="BS691" s="136">
        <v>12.926591873168899</v>
      </c>
      <c r="BT691" s="136">
        <v>9.3089313507080096</v>
      </c>
      <c r="BU691" s="136">
        <v>-3.3540682867169401E-3</v>
      </c>
      <c r="BV691" s="136">
        <v>-2.7321232948452198E-3</v>
      </c>
      <c r="BW691" s="136">
        <v>4.3264036066830202E-3</v>
      </c>
      <c r="BX691" s="136">
        <v>39.165225845753497</v>
      </c>
      <c r="BY691" s="136">
        <v>6870.7515518273804</v>
      </c>
      <c r="BZ691" s="136">
        <v>0</v>
      </c>
      <c r="CA691" s="136">
        <v>4.35298063003541E-4</v>
      </c>
      <c r="CB691" s="136">
        <v>38499.793502501299</v>
      </c>
      <c r="CC691" s="136">
        <v>5067.1824782107897</v>
      </c>
      <c r="CD691" s="136">
        <v>2191.79582808334</v>
      </c>
      <c r="CE691" s="136">
        <v>0</v>
      </c>
      <c r="CF691" s="136">
        <v>52.040469000000002</v>
      </c>
      <c r="CG691" s="136">
        <v>94.916218999999998</v>
      </c>
      <c r="CH691" s="136">
        <v>24.5</v>
      </c>
      <c r="CI691" s="136">
        <v>27.735862068965499</v>
      </c>
      <c r="CJ691" s="136">
        <v>27.762603878116298</v>
      </c>
      <c r="CK691" s="136">
        <v>8.2799999999999999E-2</v>
      </c>
      <c r="CL691" s="136">
        <v>13.6656</v>
      </c>
      <c r="CM691" s="136">
        <v>37.594799999999999</v>
      </c>
      <c r="CN691" s="136">
        <v>0</v>
      </c>
      <c r="CO691" s="136">
        <v>30518.075833999999</v>
      </c>
      <c r="CP691" s="136">
        <v>77893.898333000005</v>
      </c>
      <c r="CQ691" s="136">
        <v>93</v>
      </c>
      <c r="CR691" s="136">
        <v>76.551724137931004</v>
      </c>
      <c r="CS691" s="136">
        <v>76.049861495844894</v>
      </c>
      <c r="CT691" s="136">
        <v>1005.2</v>
      </c>
      <c r="CU691" s="136">
        <v>1006.34827586207</v>
      </c>
      <c r="CV691" s="136">
        <v>1006.36066481994</v>
      </c>
      <c r="CW691" s="136">
        <v>0</v>
      </c>
      <c r="CX691" s="136">
        <v>1.4468965517241399</v>
      </c>
      <c r="CY691" s="136">
        <v>1.71606648199446</v>
      </c>
      <c r="CZ691" s="136">
        <v>54</v>
      </c>
      <c r="DA691" s="136">
        <v>133.944827586207</v>
      </c>
      <c r="DB691" s="136">
        <v>117.36011080332401</v>
      </c>
      <c r="DC691" s="136">
        <v>0</v>
      </c>
      <c r="DD691" s="136">
        <v>3425.2750000000001</v>
      </c>
      <c r="DE691" s="136">
        <v>8461.7749999999996</v>
      </c>
      <c r="DF691" s="136">
        <v>0</v>
      </c>
      <c r="DG691" s="136">
        <v>29648.424999999999</v>
      </c>
      <c r="DH691" s="136">
        <v>74060.224999999904</v>
      </c>
      <c r="DI691" s="136">
        <v>421.72500000000002</v>
      </c>
      <c r="DJ691" s="136">
        <v>65993.850000000006</v>
      </c>
      <c r="DK691" s="136">
        <v>163363.35</v>
      </c>
      <c r="DL691" s="136">
        <v>412.27499999999998</v>
      </c>
      <c r="DM691" s="136">
        <v>60125.75</v>
      </c>
      <c r="DN691" s="136">
        <v>149416.125</v>
      </c>
      <c r="DO691" s="136">
        <v>0</v>
      </c>
      <c r="DP691" s="136">
        <v>1836.65</v>
      </c>
      <c r="DQ691" s="136">
        <v>4578.808</v>
      </c>
      <c r="DR691" s="136">
        <v>0</v>
      </c>
      <c r="DS691" s="136">
        <v>52.942</v>
      </c>
      <c r="DT691" s="136">
        <v>132.20599999999999</v>
      </c>
      <c r="DU691" s="136">
        <v>0</v>
      </c>
      <c r="DV691" s="136">
        <v>273.75</v>
      </c>
      <c r="DW691" s="136">
        <v>685.05</v>
      </c>
      <c r="DX691" s="136">
        <v>0</v>
      </c>
      <c r="DY691" s="136">
        <v>6674.2250000000004</v>
      </c>
      <c r="DZ691" s="136">
        <v>15809</v>
      </c>
      <c r="EA691" s="136">
        <v>0</v>
      </c>
      <c r="EB691" s="136">
        <v>7367.5249999999996</v>
      </c>
      <c r="EC691" s="136">
        <v>19208.400000000001</v>
      </c>
      <c r="ED691" s="61"/>
    </row>
    <row r="692" spans="1:134" ht="20.25" customHeight="1">
      <c r="A692" s="17">
        <v>40718</v>
      </c>
      <c r="B692" s="18" t="s">
        <v>78</v>
      </c>
      <c r="C692" s="19">
        <v>2</v>
      </c>
      <c r="D692" s="31">
        <v>-3.372255</v>
      </c>
      <c r="E692" s="32">
        <v>-60.284737</v>
      </c>
      <c r="F692" s="11" t="s">
        <v>16</v>
      </c>
      <c r="G692" s="13">
        <v>13</v>
      </c>
      <c r="H692" s="11" t="s">
        <v>21</v>
      </c>
      <c r="I692" s="12" t="s">
        <v>786</v>
      </c>
      <c r="J692" s="12" t="s">
        <v>1931</v>
      </c>
      <c r="K692" s="16" t="s">
        <v>757</v>
      </c>
      <c r="L692" s="136">
        <v>0</v>
      </c>
      <c r="M692" s="21" t="s">
        <v>15</v>
      </c>
      <c r="N692" s="20">
        <v>1.22</v>
      </c>
      <c r="O692" s="20">
        <v>28.62</v>
      </c>
      <c r="P692" s="20">
        <v>68</v>
      </c>
      <c r="Q692" s="20">
        <v>8.94</v>
      </c>
      <c r="R692" s="204">
        <v>4.6500000000000004</v>
      </c>
      <c r="S692" s="204">
        <v>0.36</v>
      </c>
      <c r="T692" s="205" t="s">
        <v>15</v>
      </c>
      <c r="U692" s="205" t="s">
        <v>15</v>
      </c>
      <c r="V692" s="28" t="s">
        <v>15</v>
      </c>
      <c r="W692" s="20">
        <v>5.81</v>
      </c>
      <c r="X692" s="21" t="s">
        <v>15</v>
      </c>
      <c r="Y692" s="21" t="s">
        <v>15</v>
      </c>
      <c r="Z692" s="20">
        <v>10</v>
      </c>
      <c r="AA692" s="20">
        <v>8.1999999999999993</v>
      </c>
      <c r="AB692" s="20">
        <v>6.44</v>
      </c>
      <c r="AC692" s="20">
        <v>27.68</v>
      </c>
      <c r="AD692" s="21" t="s">
        <v>15</v>
      </c>
      <c r="AE692" s="21" t="s">
        <v>15</v>
      </c>
      <c r="AF692" s="20">
        <v>0.97</v>
      </c>
      <c r="AG692" s="21" t="s">
        <v>15</v>
      </c>
      <c r="AH692" s="20">
        <v>1.81</v>
      </c>
      <c r="AI692" s="204">
        <v>8.27</v>
      </c>
      <c r="AJ692" s="20">
        <v>1.1399999999999999</v>
      </c>
      <c r="AK692" s="20">
        <v>2.4700000000000002</v>
      </c>
      <c r="AL692" s="20">
        <v>1.07</v>
      </c>
      <c r="AM692" s="21" t="s">
        <v>15</v>
      </c>
      <c r="AN692" s="21" t="s">
        <v>15</v>
      </c>
      <c r="AO692" s="204" t="s">
        <v>15</v>
      </c>
      <c r="AP692" s="204" t="s">
        <v>15</v>
      </c>
      <c r="AQ692" s="204" t="s">
        <v>15</v>
      </c>
      <c r="AR692" s="261" t="str">
        <f t="shared" si="197"/>
        <v>NaN</v>
      </c>
      <c r="AS692" s="204" t="s">
        <v>15</v>
      </c>
      <c r="AT692" s="21" t="s">
        <v>15</v>
      </c>
      <c r="AU692" s="21" t="s">
        <v>15</v>
      </c>
      <c r="AV692" s="21" t="s">
        <v>15</v>
      </c>
      <c r="AW692" s="204" t="str">
        <f t="shared" si="198"/>
        <v>NaN</v>
      </c>
      <c r="AX692" s="20">
        <v>0.255</v>
      </c>
      <c r="AY692" s="20">
        <v>0.253</v>
      </c>
      <c r="AZ692" s="246">
        <f t="shared" si="199"/>
        <v>3.8228330163860125E-2</v>
      </c>
      <c r="BA692" s="20">
        <v>2E-3</v>
      </c>
      <c r="BB692" s="248">
        <f t="shared" si="200"/>
        <v>5.4895086321381139E-4</v>
      </c>
      <c r="BC692" s="20">
        <v>0.38100000000000001</v>
      </c>
      <c r="BD692" s="206">
        <f t="shared" si="201"/>
        <v>0.11095827598896045</v>
      </c>
      <c r="BE692" s="20">
        <v>12.1</v>
      </c>
      <c r="BF692" s="206">
        <f t="shared" si="202"/>
        <v>3.6529495754237571</v>
      </c>
      <c r="BG692" s="217" t="s">
        <v>15</v>
      </c>
      <c r="BH692" s="34" t="s">
        <v>15</v>
      </c>
      <c r="BI692" s="34" t="s">
        <v>15</v>
      </c>
      <c r="BJ692" s="309">
        <v>22.23649</v>
      </c>
      <c r="BK692" s="309">
        <v>1800596000</v>
      </c>
      <c r="BL692" s="309">
        <v>285063200</v>
      </c>
      <c r="BM692" s="309">
        <v>0.70304449999999996</v>
      </c>
      <c r="BN692" s="309">
        <v>0.1162619</v>
      </c>
      <c r="BO692" s="309">
        <v>9.5724279999999995E-2</v>
      </c>
      <c r="BP692" s="309">
        <v>8.3564959999999994E-2</v>
      </c>
      <c r="BQ692" s="309">
        <v>2.1291230000000001E-6</v>
      </c>
      <c r="BR692" s="309">
        <v>1.402225E-3</v>
      </c>
      <c r="BS692" s="136">
        <v>12.926591873168899</v>
      </c>
      <c r="BT692" s="136">
        <v>9.3089313507080096</v>
      </c>
      <c r="BU692" s="136">
        <v>-3.3540682867169401E-3</v>
      </c>
      <c r="BV692" s="136">
        <v>-2.7321232948452198E-3</v>
      </c>
      <c r="BW692" s="136">
        <v>4.3264036066830202E-3</v>
      </c>
      <c r="BX692" s="136">
        <v>39.165225845753497</v>
      </c>
      <c r="BY692" s="136">
        <v>6870.7515518273804</v>
      </c>
      <c r="BZ692" s="136">
        <v>0</v>
      </c>
      <c r="CA692" s="136">
        <v>4.35298063003541E-4</v>
      </c>
      <c r="CB692" s="136">
        <v>38499.793502501299</v>
      </c>
      <c r="CC692" s="136">
        <v>5067.1824782107897</v>
      </c>
      <c r="CD692" s="136">
        <v>2191.79582808334</v>
      </c>
      <c r="CE692" s="136">
        <v>0</v>
      </c>
      <c r="CF692" s="136">
        <v>52.040469000000002</v>
      </c>
      <c r="CG692" s="136">
        <v>94.916218999999998</v>
      </c>
      <c r="CH692" s="136">
        <v>24.5</v>
      </c>
      <c r="CI692" s="136">
        <v>27.735862068965499</v>
      </c>
      <c r="CJ692" s="136">
        <v>27.762603878116298</v>
      </c>
      <c r="CK692" s="136">
        <v>8.2799999999999999E-2</v>
      </c>
      <c r="CL692" s="136">
        <v>13.6656</v>
      </c>
      <c r="CM692" s="136">
        <v>37.594799999999999</v>
      </c>
      <c r="CN692" s="136">
        <v>0</v>
      </c>
      <c r="CO692" s="136">
        <v>30518.075833999999</v>
      </c>
      <c r="CP692" s="136">
        <v>77893.898333000005</v>
      </c>
      <c r="CQ692" s="136">
        <v>93</v>
      </c>
      <c r="CR692" s="136">
        <v>76.551724137931004</v>
      </c>
      <c r="CS692" s="136">
        <v>76.049861495844894</v>
      </c>
      <c r="CT692" s="136">
        <v>1005.2</v>
      </c>
      <c r="CU692" s="136">
        <v>1006.34827586207</v>
      </c>
      <c r="CV692" s="136">
        <v>1006.36066481994</v>
      </c>
      <c r="CW692" s="136">
        <v>0</v>
      </c>
      <c r="CX692" s="136">
        <v>1.4468965517241399</v>
      </c>
      <c r="CY692" s="136">
        <v>1.71606648199446</v>
      </c>
      <c r="CZ692" s="136">
        <v>54</v>
      </c>
      <c r="DA692" s="136">
        <v>133.944827586207</v>
      </c>
      <c r="DB692" s="136">
        <v>117.36011080332401</v>
      </c>
      <c r="DC692" s="136">
        <v>0</v>
      </c>
      <c r="DD692" s="136">
        <v>3425.2750000000001</v>
      </c>
      <c r="DE692" s="136">
        <v>8461.7749999999996</v>
      </c>
      <c r="DF692" s="136">
        <v>0</v>
      </c>
      <c r="DG692" s="136">
        <v>29648.424999999999</v>
      </c>
      <c r="DH692" s="136">
        <v>74060.224999999904</v>
      </c>
      <c r="DI692" s="136">
        <v>421.72500000000002</v>
      </c>
      <c r="DJ692" s="136">
        <v>65993.850000000006</v>
      </c>
      <c r="DK692" s="136">
        <v>163363.35</v>
      </c>
      <c r="DL692" s="136">
        <v>412.27499999999998</v>
      </c>
      <c r="DM692" s="136">
        <v>60125.75</v>
      </c>
      <c r="DN692" s="136">
        <v>149416.125</v>
      </c>
      <c r="DO692" s="136">
        <v>0</v>
      </c>
      <c r="DP692" s="136">
        <v>1836.65</v>
      </c>
      <c r="DQ692" s="136">
        <v>4578.808</v>
      </c>
      <c r="DR692" s="136">
        <v>0</v>
      </c>
      <c r="DS692" s="136">
        <v>52.942</v>
      </c>
      <c r="DT692" s="136">
        <v>132.20599999999999</v>
      </c>
      <c r="DU692" s="136">
        <v>0</v>
      </c>
      <c r="DV692" s="136">
        <v>273.75</v>
      </c>
      <c r="DW692" s="136">
        <v>685.05</v>
      </c>
      <c r="DX692" s="136">
        <v>0</v>
      </c>
      <c r="DY692" s="136">
        <v>6674.2250000000004</v>
      </c>
      <c r="DZ692" s="136">
        <v>15809</v>
      </c>
      <c r="EA692" s="136">
        <v>0</v>
      </c>
      <c r="EB692" s="136">
        <v>7367.5249999999996</v>
      </c>
      <c r="EC692" s="136">
        <v>19208.400000000001</v>
      </c>
      <c r="ED692" s="61"/>
    </row>
    <row r="693" spans="1:134" ht="20.25" customHeight="1">
      <c r="A693" s="25">
        <v>40718</v>
      </c>
      <c r="B693" s="26" t="s">
        <v>781</v>
      </c>
      <c r="C693" s="27">
        <v>2</v>
      </c>
      <c r="D693" s="31">
        <v>-3.3634970000000002</v>
      </c>
      <c r="E693" s="47">
        <v>-60.297935000000003</v>
      </c>
      <c r="F693" s="11" t="s">
        <v>16</v>
      </c>
      <c r="G693" s="13">
        <v>10</v>
      </c>
      <c r="H693" s="11" t="s">
        <v>19</v>
      </c>
      <c r="I693" s="12" t="s">
        <v>782</v>
      </c>
      <c r="J693" s="12" t="s">
        <v>1931</v>
      </c>
      <c r="K693" s="24" t="s">
        <v>757</v>
      </c>
      <c r="L693" s="136">
        <v>0</v>
      </c>
      <c r="M693" s="29" t="s">
        <v>15</v>
      </c>
      <c r="N693" s="28">
        <v>1.3</v>
      </c>
      <c r="O693" s="28">
        <v>28.72</v>
      </c>
      <c r="P693" s="28">
        <v>65</v>
      </c>
      <c r="Q693" s="28">
        <v>4.53</v>
      </c>
      <c r="R693" s="205">
        <v>8.125</v>
      </c>
      <c r="S693" s="205">
        <v>0.62750000000000006</v>
      </c>
      <c r="T693" s="205" t="s">
        <v>15</v>
      </c>
      <c r="U693" s="205" t="s">
        <v>15</v>
      </c>
      <c r="V693" s="28" t="s">
        <v>15</v>
      </c>
      <c r="W693" s="28">
        <v>5.9</v>
      </c>
      <c r="X693" s="29" t="s">
        <v>15</v>
      </c>
      <c r="Y693" s="29" t="s">
        <v>15</v>
      </c>
      <c r="Z693" s="28">
        <v>6</v>
      </c>
      <c r="AA693" s="28">
        <v>5</v>
      </c>
      <c r="AB693" s="28">
        <v>6.67</v>
      </c>
      <c r="AC693" s="28">
        <v>28.28</v>
      </c>
      <c r="AD693" s="29" t="s">
        <v>15</v>
      </c>
      <c r="AE693" s="29" t="s">
        <v>15</v>
      </c>
      <c r="AF693" s="28">
        <v>1.41</v>
      </c>
      <c r="AG693" s="29" t="s">
        <v>15</v>
      </c>
      <c r="AH693" s="28">
        <v>1.48</v>
      </c>
      <c r="AI693" s="205">
        <v>7.73</v>
      </c>
      <c r="AJ693" s="28">
        <v>0.98</v>
      </c>
      <c r="AK693" s="28">
        <v>2.93</v>
      </c>
      <c r="AL693" s="28">
        <v>1.1499999999999999</v>
      </c>
      <c r="AM693" s="29" t="s">
        <v>15</v>
      </c>
      <c r="AN693" s="29" t="s">
        <v>15</v>
      </c>
      <c r="AO693" s="205">
        <v>1.5199362703252595</v>
      </c>
      <c r="AP693" s="205">
        <v>0.68813475977638472</v>
      </c>
      <c r="AQ693" s="204">
        <f>AO693+AP693</f>
        <v>2.2080710301016442</v>
      </c>
      <c r="AR693" s="261">
        <f t="shared" si="197"/>
        <v>0.68835479004282407</v>
      </c>
      <c r="AS693" s="205">
        <v>0.25182935463329664</v>
      </c>
      <c r="AT693" s="29" t="s">
        <v>15</v>
      </c>
      <c r="AU693" s="29" t="s">
        <v>15</v>
      </c>
      <c r="AV693" s="29" t="s">
        <v>15</v>
      </c>
      <c r="AW693" s="204" t="str">
        <f t="shared" si="198"/>
        <v>NaN</v>
      </c>
      <c r="AX693" s="28">
        <v>0.38300000000000001</v>
      </c>
      <c r="AY693" s="28">
        <v>0.253</v>
      </c>
      <c r="AZ693" s="246">
        <f t="shared" si="199"/>
        <v>3.8228330163860125E-2</v>
      </c>
      <c r="BA693" s="28">
        <v>0.13</v>
      </c>
      <c r="BB693" s="248">
        <f t="shared" si="200"/>
        <v>3.5681806108897741E-2</v>
      </c>
      <c r="BC693" s="28">
        <v>0.38100000000000001</v>
      </c>
      <c r="BD693" s="206">
        <f t="shared" si="201"/>
        <v>0.11095827598896045</v>
      </c>
      <c r="BE693" s="28">
        <v>90.9</v>
      </c>
      <c r="BF693" s="206">
        <f t="shared" si="202"/>
        <v>27.442406314547064</v>
      </c>
      <c r="BG693" s="217" t="s">
        <v>15</v>
      </c>
      <c r="BH693" s="28">
        <v>3.59</v>
      </c>
      <c r="BI693" s="28">
        <v>1.4</v>
      </c>
      <c r="BJ693" s="309">
        <v>22.23649</v>
      </c>
      <c r="BK693" s="309">
        <v>1800596000</v>
      </c>
      <c r="BL693" s="309">
        <v>285063200</v>
      </c>
      <c r="BM693" s="309">
        <v>0.70304449999999996</v>
      </c>
      <c r="BN693" s="309">
        <v>0.1162619</v>
      </c>
      <c r="BO693" s="309">
        <v>9.5724279999999995E-2</v>
      </c>
      <c r="BP693" s="309">
        <v>8.3564959999999994E-2</v>
      </c>
      <c r="BQ693" s="309">
        <v>2.1291230000000001E-6</v>
      </c>
      <c r="BR693" s="309">
        <v>1.402225E-3</v>
      </c>
      <c r="BS693" s="136">
        <v>12.545018196106</v>
      </c>
      <c r="BT693" s="136">
        <v>9.6904859542846697</v>
      </c>
      <c r="BU693" s="136">
        <v>-6.4542349718976798E-4</v>
      </c>
      <c r="BV693" s="309">
        <v>8.0374726167065105E-5</v>
      </c>
      <c r="BW693" s="136">
        <v>6.5055373124778303E-4</v>
      </c>
      <c r="BX693" s="136">
        <v>352.90148783794803</v>
      </c>
      <c r="BY693" s="136">
        <v>7903.9163908553901</v>
      </c>
      <c r="BZ693" s="136">
        <v>0</v>
      </c>
      <c r="CA693" s="309">
        <v>6.3579244761548102E-5</v>
      </c>
      <c r="CB693" s="136">
        <v>6188.0678612655402</v>
      </c>
      <c r="CC693" s="136">
        <v>41083.763894861797</v>
      </c>
      <c r="CD693" s="136">
        <v>17457.1109806717</v>
      </c>
      <c r="CE693" s="136">
        <v>0</v>
      </c>
      <c r="CF693" s="136">
        <v>52.040469000000002</v>
      </c>
      <c r="CG693" s="136">
        <v>94.916218999999998</v>
      </c>
      <c r="CH693" s="136">
        <v>24.5</v>
      </c>
      <c r="CI693" s="136">
        <v>27.735862068965499</v>
      </c>
      <c r="CJ693" s="136">
        <v>27.762603878116298</v>
      </c>
      <c r="CK693" s="136">
        <v>8.2799999999999999E-2</v>
      </c>
      <c r="CL693" s="136">
        <v>13.6656</v>
      </c>
      <c r="CM693" s="136">
        <v>37.594799999999999</v>
      </c>
      <c r="CN693" s="136">
        <v>0</v>
      </c>
      <c r="CO693" s="136">
        <v>30518.075833999999</v>
      </c>
      <c r="CP693" s="136">
        <v>77893.898333000005</v>
      </c>
      <c r="CQ693" s="136">
        <v>93</v>
      </c>
      <c r="CR693" s="136">
        <v>76.551724137931004</v>
      </c>
      <c r="CS693" s="136">
        <v>76.049861495844894</v>
      </c>
      <c r="CT693" s="136">
        <v>1005.2</v>
      </c>
      <c r="CU693" s="136">
        <v>1006.34827586207</v>
      </c>
      <c r="CV693" s="136">
        <v>1006.36066481994</v>
      </c>
      <c r="CW693" s="136">
        <v>0</v>
      </c>
      <c r="CX693" s="136">
        <v>1.4468965517241399</v>
      </c>
      <c r="CY693" s="136">
        <v>1.71606648199446</v>
      </c>
      <c r="CZ693" s="136">
        <v>54</v>
      </c>
      <c r="DA693" s="136">
        <v>133.944827586207</v>
      </c>
      <c r="DB693" s="136">
        <v>117.36011080332401</v>
      </c>
      <c r="DC693" s="136">
        <v>0</v>
      </c>
      <c r="DD693" s="136">
        <v>3425.2750000000001</v>
      </c>
      <c r="DE693" s="136">
        <v>8461.7749999999996</v>
      </c>
      <c r="DF693" s="136">
        <v>0</v>
      </c>
      <c r="DG693" s="136">
        <v>29648.424999999999</v>
      </c>
      <c r="DH693" s="136">
        <v>74060.224999999904</v>
      </c>
      <c r="DI693" s="136">
        <v>421.72500000000002</v>
      </c>
      <c r="DJ693" s="136">
        <v>65993.850000000006</v>
      </c>
      <c r="DK693" s="136">
        <v>163363.35</v>
      </c>
      <c r="DL693" s="136">
        <v>412.27499999999998</v>
      </c>
      <c r="DM693" s="136">
        <v>60125.75</v>
      </c>
      <c r="DN693" s="136">
        <v>149416.125</v>
      </c>
      <c r="DO693" s="136">
        <v>0</v>
      </c>
      <c r="DP693" s="136">
        <v>1836.65</v>
      </c>
      <c r="DQ693" s="136">
        <v>4578.808</v>
      </c>
      <c r="DR693" s="136">
        <v>0</v>
      </c>
      <c r="DS693" s="136">
        <v>52.942</v>
      </c>
      <c r="DT693" s="136">
        <v>132.20599999999999</v>
      </c>
      <c r="DU693" s="136">
        <v>0</v>
      </c>
      <c r="DV693" s="136">
        <v>273.75</v>
      </c>
      <c r="DW693" s="136">
        <v>685.05</v>
      </c>
      <c r="DX693" s="136">
        <v>0</v>
      </c>
      <c r="DY693" s="136">
        <v>6674.2250000000004</v>
      </c>
      <c r="DZ693" s="136">
        <v>15809</v>
      </c>
      <c r="EA693" s="136">
        <v>0</v>
      </c>
      <c r="EB693" s="136">
        <v>7367.5249999999996</v>
      </c>
      <c r="EC693" s="136">
        <v>19208.400000000001</v>
      </c>
      <c r="ED693" s="61"/>
    </row>
    <row r="694" spans="1:134" ht="20.25" customHeight="1">
      <c r="A694" s="17">
        <v>40718</v>
      </c>
      <c r="B694" s="18" t="s">
        <v>781</v>
      </c>
      <c r="C694" s="19">
        <v>2</v>
      </c>
      <c r="D694" s="31">
        <v>-3.3634970000000002</v>
      </c>
      <c r="E694" s="32">
        <v>-60.297935000000003</v>
      </c>
      <c r="F694" s="11" t="s">
        <v>16</v>
      </c>
      <c r="G694" s="13">
        <v>10</v>
      </c>
      <c r="H694" s="11" t="s">
        <v>19</v>
      </c>
      <c r="I694" s="12" t="s">
        <v>470</v>
      </c>
      <c r="J694" s="12" t="s">
        <v>1931</v>
      </c>
      <c r="K694" s="16" t="s">
        <v>757</v>
      </c>
      <c r="L694" s="136">
        <v>1</v>
      </c>
      <c r="M694" s="20">
        <v>10</v>
      </c>
      <c r="N694" s="20">
        <v>1.3</v>
      </c>
      <c r="O694" s="20">
        <v>29.18</v>
      </c>
      <c r="P694" s="20">
        <v>65</v>
      </c>
      <c r="Q694" s="20">
        <v>0.55000000000000004</v>
      </c>
      <c r="R694" s="204">
        <v>26</v>
      </c>
      <c r="S694" s="204">
        <v>1.9950000000000001</v>
      </c>
      <c r="T694" s="205" t="s">
        <v>15</v>
      </c>
      <c r="U694" s="205" t="s">
        <v>15</v>
      </c>
      <c r="V694" s="28" t="s">
        <v>15</v>
      </c>
      <c r="W694" s="20">
        <v>6.08</v>
      </c>
      <c r="X694" s="21" t="s">
        <v>15</v>
      </c>
      <c r="Y694" s="21" t="s">
        <v>15</v>
      </c>
      <c r="Z694" s="20">
        <v>5.75</v>
      </c>
      <c r="AA694" s="20">
        <v>4</v>
      </c>
      <c r="AB694" s="20">
        <v>6.65</v>
      </c>
      <c r="AC694" s="20">
        <v>28.44</v>
      </c>
      <c r="AD694" s="21" t="s">
        <v>15</v>
      </c>
      <c r="AE694" s="21" t="s">
        <v>15</v>
      </c>
      <c r="AF694" s="20">
        <v>0.65</v>
      </c>
      <c r="AG694" s="21" t="s">
        <v>15</v>
      </c>
      <c r="AH694" s="20">
        <v>1.86</v>
      </c>
      <c r="AI694" s="204">
        <v>8.07</v>
      </c>
      <c r="AJ694" s="20">
        <v>1.1399999999999999</v>
      </c>
      <c r="AK694" s="20">
        <v>2.65</v>
      </c>
      <c r="AL694" s="20">
        <v>1.1200000000000001</v>
      </c>
      <c r="AM694" s="21" t="s">
        <v>15</v>
      </c>
      <c r="AN694" s="21" t="s">
        <v>15</v>
      </c>
      <c r="AO694" s="204">
        <v>1.5595050635650969</v>
      </c>
      <c r="AP694" s="204">
        <v>0.70792271465755907</v>
      </c>
      <c r="AQ694" s="204">
        <f>AO694+AP694</f>
        <v>2.2674277782226557</v>
      </c>
      <c r="AR694" s="261">
        <f t="shared" si="197"/>
        <v>0.68778599192585066</v>
      </c>
      <c r="AS694" s="204">
        <v>0.67154494568879219</v>
      </c>
      <c r="AT694" s="21" t="s">
        <v>15</v>
      </c>
      <c r="AU694" s="21" t="s">
        <v>15</v>
      </c>
      <c r="AV694" s="21" t="s">
        <v>15</v>
      </c>
      <c r="AW694" s="204" t="str">
        <f t="shared" si="198"/>
        <v>NaN</v>
      </c>
      <c r="AX694" s="20">
        <v>0.47899999999999998</v>
      </c>
      <c r="AY694" s="20">
        <v>0.23799999999999999</v>
      </c>
      <c r="AZ694" s="246">
        <f t="shared" si="199"/>
        <v>3.5961828375488968E-2</v>
      </c>
      <c r="BA694" s="20">
        <v>0.24</v>
      </c>
      <c r="BB694" s="248">
        <f t="shared" si="200"/>
        <v>6.5874103585657373E-2</v>
      </c>
      <c r="BC694" s="20">
        <v>0.625</v>
      </c>
      <c r="BD694" s="206">
        <f t="shared" si="201"/>
        <v>0.18201816927322911</v>
      </c>
      <c r="BE694" s="20">
        <v>65</v>
      </c>
      <c r="BF694" s="206">
        <f t="shared" si="202"/>
        <v>19.623282843185471</v>
      </c>
      <c r="BG694" s="217" t="s">
        <v>15</v>
      </c>
      <c r="BH694" s="20">
        <v>2.0699999999999998</v>
      </c>
      <c r="BI694" s="20">
        <v>1.17</v>
      </c>
      <c r="BJ694" s="309">
        <v>22.23649</v>
      </c>
      <c r="BK694" s="309">
        <v>1800596000</v>
      </c>
      <c r="BL694" s="309">
        <v>285063200</v>
      </c>
      <c r="BM694" s="309">
        <v>0.70304449999999996</v>
      </c>
      <c r="BN694" s="309">
        <v>0.1162619</v>
      </c>
      <c r="BO694" s="309">
        <v>9.5724279999999995E-2</v>
      </c>
      <c r="BP694" s="309">
        <v>8.3564959999999994E-2</v>
      </c>
      <c r="BQ694" s="309">
        <v>2.1291230000000001E-6</v>
      </c>
      <c r="BR694" s="309">
        <v>1.402225E-3</v>
      </c>
      <c r="BS694" s="136">
        <v>12.545018196106</v>
      </c>
      <c r="BT694" s="136">
        <v>9.6904859542846697</v>
      </c>
      <c r="BU694" s="136">
        <v>-6.4542349718976798E-4</v>
      </c>
      <c r="BV694" s="309">
        <v>8.0374726167065105E-5</v>
      </c>
      <c r="BW694" s="136">
        <v>6.5055373124778303E-4</v>
      </c>
      <c r="BX694" s="136">
        <v>352.90148783794803</v>
      </c>
      <c r="BY694" s="136">
        <v>7903.9163908553901</v>
      </c>
      <c r="BZ694" s="136">
        <v>0</v>
      </c>
      <c r="CA694" s="309">
        <v>6.3579244761548102E-5</v>
      </c>
      <c r="CB694" s="136">
        <v>6188.0678612655402</v>
      </c>
      <c r="CC694" s="136">
        <v>41083.763894861797</v>
      </c>
      <c r="CD694" s="136">
        <v>17457.1109806717</v>
      </c>
      <c r="CE694" s="136">
        <v>0</v>
      </c>
      <c r="CF694" s="136">
        <v>52.040469000000002</v>
      </c>
      <c r="CG694" s="136">
        <v>94.916218999999998</v>
      </c>
      <c r="CH694" s="136">
        <v>24.5</v>
      </c>
      <c r="CI694" s="136">
        <v>27.735862068965499</v>
      </c>
      <c r="CJ694" s="136">
        <v>27.762603878116298</v>
      </c>
      <c r="CK694" s="136">
        <v>8.2799999999999999E-2</v>
      </c>
      <c r="CL694" s="136">
        <v>13.6656</v>
      </c>
      <c r="CM694" s="136">
        <v>37.594799999999999</v>
      </c>
      <c r="CN694" s="136">
        <v>0</v>
      </c>
      <c r="CO694" s="136">
        <v>30518.075833999999</v>
      </c>
      <c r="CP694" s="136">
        <v>77893.898333000005</v>
      </c>
      <c r="CQ694" s="136">
        <v>93</v>
      </c>
      <c r="CR694" s="136">
        <v>76.551724137931004</v>
      </c>
      <c r="CS694" s="136">
        <v>76.049861495844894</v>
      </c>
      <c r="CT694" s="136">
        <v>1005.2</v>
      </c>
      <c r="CU694" s="136">
        <v>1006.34827586207</v>
      </c>
      <c r="CV694" s="136">
        <v>1006.36066481994</v>
      </c>
      <c r="CW694" s="136">
        <v>0</v>
      </c>
      <c r="CX694" s="136">
        <v>1.4468965517241399</v>
      </c>
      <c r="CY694" s="136">
        <v>1.71606648199446</v>
      </c>
      <c r="CZ694" s="136">
        <v>54</v>
      </c>
      <c r="DA694" s="136">
        <v>133.944827586207</v>
      </c>
      <c r="DB694" s="136">
        <v>117.36011080332401</v>
      </c>
      <c r="DC694" s="136">
        <v>0</v>
      </c>
      <c r="DD694" s="136">
        <v>3425.2750000000001</v>
      </c>
      <c r="DE694" s="136">
        <v>8461.7749999999996</v>
      </c>
      <c r="DF694" s="136">
        <v>0</v>
      </c>
      <c r="DG694" s="136">
        <v>29648.424999999999</v>
      </c>
      <c r="DH694" s="136">
        <v>74060.224999999904</v>
      </c>
      <c r="DI694" s="136">
        <v>421.72500000000002</v>
      </c>
      <c r="DJ694" s="136">
        <v>65993.850000000006</v>
      </c>
      <c r="DK694" s="136">
        <v>163363.35</v>
      </c>
      <c r="DL694" s="136">
        <v>412.27499999999998</v>
      </c>
      <c r="DM694" s="136">
        <v>60125.75</v>
      </c>
      <c r="DN694" s="136">
        <v>149416.125</v>
      </c>
      <c r="DO694" s="136">
        <v>0</v>
      </c>
      <c r="DP694" s="136">
        <v>1836.65</v>
      </c>
      <c r="DQ694" s="136">
        <v>4578.808</v>
      </c>
      <c r="DR694" s="136">
        <v>0</v>
      </c>
      <c r="DS694" s="136">
        <v>52.942</v>
      </c>
      <c r="DT694" s="136">
        <v>132.20599999999999</v>
      </c>
      <c r="DU694" s="136">
        <v>0</v>
      </c>
      <c r="DV694" s="136">
        <v>273.75</v>
      </c>
      <c r="DW694" s="136">
        <v>685.05</v>
      </c>
      <c r="DX694" s="136">
        <v>0</v>
      </c>
      <c r="DY694" s="136">
        <v>6674.2250000000004</v>
      </c>
      <c r="DZ694" s="136">
        <v>15809</v>
      </c>
      <c r="EA694" s="136">
        <v>0</v>
      </c>
      <c r="EB694" s="136">
        <v>7367.5249999999996</v>
      </c>
      <c r="EC694" s="136">
        <v>19208.400000000001</v>
      </c>
      <c r="ED694" s="61"/>
    </row>
    <row r="695" spans="1:134" ht="20.25" customHeight="1">
      <c r="A695" s="17">
        <v>40718</v>
      </c>
      <c r="B695" s="18" t="s">
        <v>781</v>
      </c>
      <c r="C695" s="19">
        <v>2</v>
      </c>
      <c r="D695" s="31">
        <v>-3.3634970000000002</v>
      </c>
      <c r="E695" s="32">
        <v>-60.297935000000003</v>
      </c>
      <c r="F695" s="11" t="s">
        <v>16</v>
      </c>
      <c r="G695" s="13">
        <v>10</v>
      </c>
      <c r="H695" s="11" t="s">
        <v>19</v>
      </c>
      <c r="I695" s="12" t="s">
        <v>783</v>
      </c>
      <c r="J695" s="12" t="s">
        <v>1931</v>
      </c>
      <c r="K695" s="16" t="s">
        <v>757</v>
      </c>
      <c r="L695" s="136">
        <v>0</v>
      </c>
      <c r="M695" s="21" t="s">
        <v>15</v>
      </c>
      <c r="N695" s="20">
        <v>1.3</v>
      </c>
      <c r="O695" s="20">
        <v>28.58</v>
      </c>
      <c r="P695" s="20">
        <v>68</v>
      </c>
      <c r="Q695" s="20">
        <v>10.51</v>
      </c>
      <c r="R695" s="204">
        <v>4.7</v>
      </c>
      <c r="S695" s="204">
        <v>0.37</v>
      </c>
      <c r="T695" s="205" t="s">
        <v>15</v>
      </c>
      <c r="U695" s="205" t="s">
        <v>15</v>
      </c>
      <c r="V695" s="28" t="s">
        <v>15</v>
      </c>
      <c r="W695" s="20">
        <v>5.79</v>
      </c>
      <c r="X695" s="21" t="s">
        <v>15</v>
      </c>
      <c r="Y695" s="21" t="s">
        <v>15</v>
      </c>
      <c r="Z695" s="20">
        <v>7.33</v>
      </c>
      <c r="AA695" s="20">
        <v>6</v>
      </c>
      <c r="AB695" s="20">
        <v>6.44</v>
      </c>
      <c r="AC695" s="20">
        <v>27.99</v>
      </c>
      <c r="AD695" s="21" t="s">
        <v>15</v>
      </c>
      <c r="AE695" s="21" t="s">
        <v>15</v>
      </c>
      <c r="AF695" s="20">
        <v>1.2</v>
      </c>
      <c r="AG695" s="21" t="s">
        <v>15</v>
      </c>
      <c r="AH695" s="20">
        <v>1.72</v>
      </c>
      <c r="AI695" s="204">
        <v>7.71</v>
      </c>
      <c r="AJ695" s="20">
        <v>1.1000000000000001</v>
      </c>
      <c r="AK695" s="20">
        <v>2.08</v>
      </c>
      <c r="AL695" s="20">
        <v>0.87</v>
      </c>
      <c r="AM695" s="21" t="s">
        <v>15</v>
      </c>
      <c r="AN695" s="21" t="s">
        <v>15</v>
      </c>
      <c r="AO695" s="204" t="s">
        <v>15</v>
      </c>
      <c r="AP695" s="204" t="s">
        <v>15</v>
      </c>
      <c r="AQ695" s="204" t="s">
        <v>15</v>
      </c>
      <c r="AR695" s="261" t="str">
        <f t="shared" si="197"/>
        <v>NaN</v>
      </c>
      <c r="AS695" s="204" t="s">
        <v>15</v>
      </c>
      <c r="AT695" s="21" t="s">
        <v>15</v>
      </c>
      <c r="AU695" s="21" t="s">
        <v>15</v>
      </c>
      <c r="AV695" s="21" t="s">
        <v>15</v>
      </c>
      <c r="AW695" s="204" t="str">
        <f t="shared" si="198"/>
        <v>NaN</v>
      </c>
      <c r="AX695" s="20">
        <v>0.54300000000000004</v>
      </c>
      <c r="AY695" s="20">
        <v>0.29199999999999998</v>
      </c>
      <c r="AZ695" s="246">
        <f t="shared" si="199"/>
        <v>4.4121234813625128E-2</v>
      </c>
      <c r="BA695" s="20">
        <v>0.251</v>
      </c>
      <c r="BB695" s="248">
        <f t="shared" si="200"/>
        <v>6.8893333333333334E-2</v>
      </c>
      <c r="BC695" s="20">
        <v>0.54700000000000004</v>
      </c>
      <c r="BD695" s="206">
        <f t="shared" si="201"/>
        <v>0.15930230174793011</v>
      </c>
      <c r="BE695" s="20">
        <v>62.3</v>
      </c>
      <c r="BF695" s="206">
        <f t="shared" si="202"/>
        <v>18.808161863545457</v>
      </c>
      <c r="BG695" s="217" t="s">
        <v>15</v>
      </c>
      <c r="BH695" s="20">
        <v>1.73</v>
      </c>
      <c r="BI695" s="20">
        <v>1.52</v>
      </c>
      <c r="BJ695" s="309">
        <v>22.23649</v>
      </c>
      <c r="BK695" s="309">
        <v>1800596000</v>
      </c>
      <c r="BL695" s="309">
        <v>285063200</v>
      </c>
      <c r="BM695" s="309">
        <v>0.70304449999999996</v>
      </c>
      <c r="BN695" s="309">
        <v>0.1162619</v>
      </c>
      <c r="BO695" s="309">
        <v>9.5724279999999995E-2</v>
      </c>
      <c r="BP695" s="309">
        <v>8.3564959999999994E-2</v>
      </c>
      <c r="BQ695" s="309">
        <v>2.1291230000000001E-6</v>
      </c>
      <c r="BR695" s="309">
        <v>1.402225E-3</v>
      </c>
      <c r="BS695" s="136">
        <v>12.545018196106</v>
      </c>
      <c r="BT695" s="136">
        <v>9.6904859542846697</v>
      </c>
      <c r="BU695" s="136">
        <v>-6.4542349718976798E-4</v>
      </c>
      <c r="BV695" s="309">
        <v>8.0374726167065105E-5</v>
      </c>
      <c r="BW695" s="136">
        <v>6.5055373124778303E-4</v>
      </c>
      <c r="BX695" s="136">
        <v>352.90148783794803</v>
      </c>
      <c r="BY695" s="136">
        <v>7903.9163908553901</v>
      </c>
      <c r="BZ695" s="136">
        <v>0</v>
      </c>
      <c r="CA695" s="309">
        <v>6.3579244761548102E-5</v>
      </c>
      <c r="CB695" s="136">
        <v>6188.0678612655402</v>
      </c>
      <c r="CC695" s="136">
        <v>41083.763894861797</v>
      </c>
      <c r="CD695" s="136">
        <v>17457.1109806717</v>
      </c>
      <c r="CE695" s="136">
        <v>0</v>
      </c>
      <c r="CF695" s="136">
        <v>52.040469000000002</v>
      </c>
      <c r="CG695" s="136">
        <v>94.916218999999998</v>
      </c>
      <c r="CH695" s="136">
        <v>24.5</v>
      </c>
      <c r="CI695" s="136">
        <v>27.735862068965499</v>
      </c>
      <c r="CJ695" s="136">
        <v>27.762603878116298</v>
      </c>
      <c r="CK695" s="136">
        <v>8.2799999999999999E-2</v>
      </c>
      <c r="CL695" s="136">
        <v>13.6656</v>
      </c>
      <c r="CM695" s="136">
        <v>37.594799999999999</v>
      </c>
      <c r="CN695" s="136">
        <v>0</v>
      </c>
      <c r="CO695" s="136">
        <v>30518.075833999999</v>
      </c>
      <c r="CP695" s="136">
        <v>77893.898333000005</v>
      </c>
      <c r="CQ695" s="136">
        <v>93</v>
      </c>
      <c r="CR695" s="136">
        <v>76.551724137931004</v>
      </c>
      <c r="CS695" s="136">
        <v>76.049861495844894</v>
      </c>
      <c r="CT695" s="136">
        <v>1005.2</v>
      </c>
      <c r="CU695" s="136">
        <v>1006.34827586207</v>
      </c>
      <c r="CV695" s="136">
        <v>1006.36066481994</v>
      </c>
      <c r="CW695" s="136">
        <v>0</v>
      </c>
      <c r="CX695" s="136">
        <v>1.4468965517241399</v>
      </c>
      <c r="CY695" s="136">
        <v>1.71606648199446</v>
      </c>
      <c r="CZ695" s="136">
        <v>54</v>
      </c>
      <c r="DA695" s="136">
        <v>133.944827586207</v>
      </c>
      <c r="DB695" s="136">
        <v>117.36011080332401</v>
      </c>
      <c r="DC695" s="136">
        <v>0</v>
      </c>
      <c r="DD695" s="136">
        <v>3425.2750000000001</v>
      </c>
      <c r="DE695" s="136">
        <v>8461.7749999999996</v>
      </c>
      <c r="DF695" s="136">
        <v>0</v>
      </c>
      <c r="DG695" s="136">
        <v>29648.424999999999</v>
      </c>
      <c r="DH695" s="136">
        <v>74060.224999999904</v>
      </c>
      <c r="DI695" s="136">
        <v>421.72500000000002</v>
      </c>
      <c r="DJ695" s="136">
        <v>65993.850000000006</v>
      </c>
      <c r="DK695" s="136">
        <v>163363.35</v>
      </c>
      <c r="DL695" s="136">
        <v>412.27499999999998</v>
      </c>
      <c r="DM695" s="136">
        <v>60125.75</v>
      </c>
      <c r="DN695" s="136">
        <v>149416.125</v>
      </c>
      <c r="DO695" s="136">
        <v>0</v>
      </c>
      <c r="DP695" s="136">
        <v>1836.65</v>
      </c>
      <c r="DQ695" s="136">
        <v>4578.808</v>
      </c>
      <c r="DR695" s="136">
        <v>0</v>
      </c>
      <c r="DS695" s="136">
        <v>52.942</v>
      </c>
      <c r="DT695" s="136">
        <v>132.20599999999999</v>
      </c>
      <c r="DU695" s="136">
        <v>0</v>
      </c>
      <c r="DV695" s="136">
        <v>273.75</v>
      </c>
      <c r="DW695" s="136">
        <v>685.05</v>
      </c>
      <c r="DX695" s="136">
        <v>0</v>
      </c>
      <c r="DY695" s="136">
        <v>6674.2250000000004</v>
      </c>
      <c r="DZ695" s="136">
        <v>15809</v>
      </c>
      <c r="EA695" s="136">
        <v>0</v>
      </c>
      <c r="EB695" s="136">
        <v>7367.5249999999996</v>
      </c>
      <c r="EC695" s="136">
        <v>19208.400000000001</v>
      </c>
      <c r="ED695" s="61"/>
    </row>
    <row r="696" spans="1:134" ht="20.25" customHeight="1">
      <c r="A696" s="17">
        <v>40718</v>
      </c>
      <c r="B696" s="18" t="s">
        <v>779</v>
      </c>
      <c r="C696" s="19">
        <v>2</v>
      </c>
      <c r="D696" s="31">
        <v>-3.3628369999999999</v>
      </c>
      <c r="E696" s="32">
        <v>-60.328136000000001</v>
      </c>
      <c r="F696" s="11" t="s">
        <v>16</v>
      </c>
      <c r="G696" s="13">
        <v>9</v>
      </c>
      <c r="H696" s="11" t="s">
        <v>86</v>
      </c>
      <c r="I696" s="12" t="s">
        <v>780</v>
      </c>
      <c r="J696" s="12" t="s">
        <v>1931</v>
      </c>
      <c r="K696" s="16" t="s">
        <v>757</v>
      </c>
      <c r="L696" s="136">
        <v>0</v>
      </c>
      <c r="M696" s="21" t="s">
        <v>15</v>
      </c>
      <c r="N696" s="20">
        <v>1.3</v>
      </c>
      <c r="O696" s="20">
        <v>28.78</v>
      </c>
      <c r="P696" s="20">
        <v>65</v>
      </c>
      <c r="Q696" s="20">
        <v>3.96</v>
      </c>
      <c r="R696" s="204">
        <v>14.433333333333332</v>
      </c>
      <c r="S696" s="204">
        <v>1.1133333333333335</v>
      </c>
      <c r="T696" s="205" t="s">
        <v>15</v>
      </c>
      <c r="U696" s="205" t="s">
        <v>15</v>
      </c>
      <c r="V696" s="28" t="s">
        <v>15</v>
      </c>
      <c r="W696" s="20">
        <v>5.95</v>
      </c>
      <c r="X696" s="21" t="s">
        <v>15</v>
      </c>
      <c r="Y696" s="21" t="s">
        <v>15</v>
      </c>
      <c r="Z696" s="20">
        <v>5.25</v>
      </c>
      <c r="AA696" s="20">
        <v>3.2</v>
      </c>
      <c r="AB696" s="20">
        <v>7.45</v>
      </c>
      <c r="AC696" s="20">
        <v>39.770000000000003</v>
      </c>
      <c r="AD696" s="21" t="s">
        <v>15</v>
      </c>
      <c r="AE696" s="21" t="s">
        <v>15</v>
      </c>
      <c r="AF696" s="20">
        <v>1.03</v>
      </c>
      <c r="AG696" s="21" t="s">
        <v>15</v>
      </c>
      <c r="AH696" s="20">
        <v>1.82</v>
      </c>
      <c r="AI696" s="204">
        <v>8.44</v>
      </c>
      <c r="AJ696" s="20">
        <v>1.2</v>
      </c>
      <c r="AK696" s="20">
        <v>3.03</v>
      </c>
      <c r="AL696" s="20">
        <v>1.29</v>
      </c>
      <c r="AM696" s="21" t="s">
        <v>15</v>
      </c>
      <c r="AN696" s="21" t="s">
        <v>15</v>
      </c>
      <c r="AO696" s="204">
        <v>0.8571589835579807</v>
      </c>
      <c r="AP696" s="204">
        <v>0.53970315555650039</v>
      </c>
      <c r="AQ696" s="204">
        <f>AO696+AP696</f>
        <v>1.3968621391144811</v>
      </c>
      <c r="AR696" s="261">
        <f t="shared" si="197"/>
        <v>0.61363176762838112</v>
      </c>
      <c r="AS696" s="204">
        <v>0.16788623642219777</v>
      </c>
      <c r="AT696" s="21" t="s">
        <v>15</v>
      </c>
      <c r="AU696" s="21" t="s">
        <v>15</v>
      </c>
      <c r="AV696" s="21" t="s">
        <v>15</v>
      </c>
      <c r="AW696" s="204" t="str">
        <f t="shared" si="198"/>
        <v>NaN</v>
      </c>
      <c r="AX696" s="20">
        <v>0.29899999999999999</v>
      </c>
      <c r="AY696" s="20">
        <v>0.19500000000000001</v>
      </c>
      <c r="AZ696" s="246">
        <f t="shared" si="199"/>
        <v>2.9464523248824998E-2</v>
      </c>
      <c r="BA696" s="20">
        <v>0.104</v>
      </c>
      <c r="BB696" s="248">
        <f t="shared" si="200"/>
        <v>2.8545444887118191E-2</v>
      </c>
      <c r="BC696" s="20">
        <v>0.46800000000000003</v>
      </c>
      <c r="BD696" s="206">
        <f t="shared" si="201"/>
        <v>0.13629520515179394</v>
      </c>
      <c r="BE696" s="20">
        <v>87.35</v>
      </c>
      <c r="BF696" s="206">
        <f t="shared" si="202"/>
        <v>26.370673174650012</v>
      </c>
      <c r="BG696" s="217" t="s">
        <v>15</v>
      </c>
      <c r="BH696" s="20">
        <v>3.45</v>
      </c>
      <c r="BI696" s="20">
        <v>0.89</v>
      </c>
      <c r="BJ696" s="309">
        <v>22.23649</v>
      </c>
      <c r="BK696" s="309">
        <v>1800596000</v>
      </c>
      <c r="BL696" s="309">
        <v>285063200</v>
      </c>
      <c r="BM696" s="309">
        <v>0.70304449999999996</v>
      </c>
      <c r="BN696" s="309">
        <v>0.1162619</v>
      </c>
      <c r="BO696" s="309">
        <v>9.5724279999999995E-2</v>
      </c>
      <c r="BP696" s="309">
        <v>8.3564959999999994E-2</v>
      </c>
      <c r="BQ696" s="309">
        <v>2.1291230000000001E-6</v>
      </c>
      <c r="BR696" s="309">
        <v>1.402225E-3</v>
      </c>
      <c r="BS696" s="136">
        <v>12.713142156601</v>
      </c>
      <c r="BT696" s="136">
        <v>9.5224945545196498</v>
      </c>
      <c r="BU696" s="136">
        <v>-1.1593322851695101E-3</v>
      </c>
      <c r="BV696" s="136">
        <v>-2.01890277821803E-4</v>
      </c>
      <c r="BW696" s="136">
        <v>1.17682878044434E-3</v>
      </c>
      <c r="BX696" s="136">
        <v>9.8786275902544194</v>
      </c>
      <c r="BY696" s="136">
        <v>7968.3801799288103</v>
      </c>
      <c r="BZ696" s="136">
        <v>0</v>
      </c>
      <c r="CA696" s="136">
        <v>1.24672222463593E-4</v>
      </c>
      <c r="CB696" s="136">
        <v>10548.1650129093</v>
      </c>
      <c r="CC696" s="136">
        <v>15904.88457905</v>
      </c>
      <c r="CD696" s="136">
        <v>8215.5922097157509</v>
      </c>
      <c r="CE696" s="136">
        <v>0</v>
      </c>
      <c r="CF696" s="136">
        <v>52.040469000000002</v>
      </c>
      <c r="CG696" s="136">
        <v>94.916218999999998</v>
      </c>
      <c r="CH696" s="136">
        <v>24.3</v>
      </c>
      <c r="CI696" s="136">
        <v>27.737241379310301</v>
      </c>
      <c r="CJ696" s="136">
        <v>27.765650969529101</v>
      </c>
      <c r="CK696" s="136">
        <v>8.6400000000000005E-2</v>
      </c>
      <c r="CL696" s="136">
        <v>13.698</v>
      </c>
      <c r="CM696" s="136">
        <v>37.627200000000002</v>
      </c>
      <c r="CN696" s="136">
        <v>0</v>
      </c>
      <c r="CO696" s="136">
        <v>30518.075833999999</v>
      </c>
      <c r="CP696" s="136">
        <v>77893.898333000005</v>
      </c>
      <c r="CQ696" s="136">
        <v>93</v>
      </c>
      <c r="CR696" s="136">
        <v>76.544827586206907</v>
      </c>
      <c r="CS696" s="136">
        <v>76.041551246537395</v>
      </c>
      <c r="CT696" s="136">
        <v>1004.9</v>
      </c>
      <c r="CU696" s="136">
        <v>1006.3620689655201</v>
      </c>
      <c r="CV696" s="136">
        <v>1006.36398891967</v>
      </c>
      <c r="CW696" s="136">
        <v>0</v>
      </c>
      <c r="CX696" s="136">
        <v>1.4517241379310299</v>
      </c>
      <c r="CY696" s="136">
        <v>1.71939058171745</v>
      </c>
      <c r="CZ696" s="136">
        <v>36</v>
      </c>
      <c r="DA696" s="136">
        <v>133.81379310344801</v>
      </c>
      <c r="DB696" s="136">
        <v>117.33518005540201</v>
      </c>
      <c r="DC696" s="136">
        <v>0</v>
      </c>
      <c r="DD696" s="136">
        <v>3425.2750000000001</v>
      </c>
      <c r="DE696" s="136">
        <v>8461.7749999999996</v>
      </c>
      <c r="DF696" s="136">
        <v>0</v>
      </c>
      <c r="DG696" s="136">
        <v>29648.424999999999</v>
      </c>
      <c r="DH696" s="136">
        <v>74060.224999999904</v>
      </c>
      <c r="DI696" s="136">
        <v>425.52499999999998</v>
      </c>
      <c r="DJ696" s="136">
        <v>66015.25</v>
      </c>
      <c r="DK696" s="136">
        <v>163374.65</v>
      </c>
      <c r="DL696" s="136">
        <v>416.77499999999998</v>
      </c>
      <c r="DM696" s="136">
        <v>60111</v>
      </c>
      <c r="DN696" s="136">
        <v>149411.42499999999</v>
      </c>
      <c r="DO696" s="136">
        <v>0</v>
      </c>
      <c r="DP696" s="136">
        <v>1836.65</v>
      </c>
      <c r="DQ696" s="136">
        <v>4578.808</v>
      </c>
      <c r="DR696" s="136">
        <v>0</v>
      </c>
      <c r="DS696" s="136">
        <v>52.942</v>
      </c>
      <c r="DT696" s="136">
        <v>132.20599999999999</v>
      </c>
      <c r="DU696" s="136">
        <v>0</v>
      </c>
      <c r="DV696" s="136">
        <v>273.75</v>
      </c>
      <c r="DW696" s="136">
        <v>685.05</v>
      </c>
      <c r="DX696" s="136">
        <v>0</v>
      </c>
      <c r="DY696" s="136">
        <v>6674.2250000000004</v>
      </c>
      <c r="DZ696" s="136">
        <v>15809</v>
      </c>
      <c r="EA696" s="136">
        <v>0</v>
      </c>
      <c r="EB696" s="136">
        <v>7367.5249999999996</v>
      </c>
      <c r="EC696" s="136">
        <v>19208.400000000001</v>
      </c>
      <c r="ED696" s="61"/>
    </row>
    <row r="697" spans="1:134" ht="20.25" customHeight="1">
      <c r="A697" s="25">
        <v>40718</v>
      </c>
      <c r="B697" s="26" t="s">
        <v>779</v>
      </c>
      <c r="C697" s="27">
        <v>2</v>
      </c>
      <c r="D697" s="31">
        <v>-3.3628369999999999</v>
      </c>
      <c r="E697" s="47">
        <v>-60.328136000000001</v>
      </c>
      <c r="F697" s="11" t="s">
        <v>16</v>
      </c>
      <c r="G697" s="13">
        <v>9</v>
      </c>
      <c r="H697" s="11" t="s">
        <v>86</v>
      </c>
      <c r="I697" s="12" t="s">
        <v>529</v>
      </c>
      <c r="J697" s="12" t="s">
        <v>1931</v>
      </c>
      <c r="K697" s="24" t="s">
        <v>757</v>
      </c>
      <c r="L697" s="136">
        <v>1</v>
      </c>
      <c r="M697" s="28">
        <v>9.8000000000000007</v>
      </c>
      <c r="N697" s="28">
        <v>1.3</v>
      </c>
      <c r="O697" s="28">
        <v>29.06</v>
      </c>
      <c r="P697" s="28">
        <v>65</v>
      </c>
      <c r="Q697" s="28">
        <v>0.52</v>
      </c>
      <c r="R697" s="205">
        <v>25.366666666666664</v>
      </c>
      <c r="S697" s="205">
        <v>1.95</v>
      </c>
      <c r="T697" s="205" t="s">
        <v>15</v>
      </c>
      <c r="U697" s="205" t="s">
        <v>15</v>
      </c>
      <c r="V697" s="28" t="s">
        <v>15</v>
      </c>
      <c r="W697" s="28">
        <v>6.08</v>
      </c>
      <c r="X697" s="29" t="s">
        <v>15</v>
      </c>
      <c r="Y697" s="29" t="s">
        <v>15</v>
      </c>
      <c r="Z697" s="28">
        <v>5</v>
      </c>
      <c r="AA697" s="28">
        <v>3</v>
      </c>
      <c r="AB697" s="28">
        <v>7.29</v>
      </c>
      <c r="AC697" s="28">
        <v>38.44</v>
      </c>
      <c r="AD697" s="29" t="s">
        <v>15</v>
      </c>
      <c r="AE697" s="29" t="s">
        <v>15</v>
      </c>
      <c r="AF697" s="28">
        <v>1.57</v>
      </c>
      <c r="AG697" s="29" t="s">
        <v>15</v>
      </c>
      <c r="AH697" s="28">
        <v>1.41</v>
      </c>
      <c r="AI697" s="205">
        <v>6.78</v>
      </c>
      <c r="AJ697" s="28">
        <v>0.89</v>
      </c>
      <c r="AK697" s="28">
        <v>1.73</v>
      </c>
      <c r="AL697" s="28">
        <v>0.72</v>
      </c>
      <c r="AM697" s="29" t="s">
        <v>15</v>
      </c>
      <c r="AN697" s="29" t="s">
        <v>15</v>
      </c>
      <c r="AO697" s="205">
        <v>1.9329355497660639</v>
      </c>
      <c r="AP697" s="205">
        <v>0.76977504801067997</v>
      </c>
      <c r="AQ697" s="204">
        <f>AO697+AP697</f>
        <v>2.7027105977767438</v>
      </c>
      <c r="AR697" s="261">
        <f t="shared" si="197"/>
        <v>0.71518406423392178</v>
      </c>
      <c r="AS697" s="205">
        <v>0.44769663045919394</v>
      </c>
      <c r="AT697" s="29" t="s">
        <v>15</v>
      </c>
      <c r="AU697" s="29" t="s">
        <v>15</v>
      </c>
      <c r="AV697" s="29" t="s">
        <v>15</v>
      </c>
      <c r="AW697" s="204" t="str">
        <f t="shared" si="198"/>
        <v>NaN</v>
      </c>
      <c r="AX697" s="28">
        <v>0.45800000000000002</v>
      </c>
      <c r="AY697" s="28">
        <v>0.20899999999999999</v>
      </c>
      <c r="AZ697" s="246">
        <f t="shared" si="199"/>
        <v>3.1579924917971409E-2</v>
      </c>
      <c r="BA697" s="28">
        <v>0.249</v>
      </c>
      <c r="BB697" s="248">
        <f t="shared" si="200"/>
        <v>6.8344382470119522E-2</v>
      </c>
      <c r="BC697" s="28">
        <v>0.48799999999999999</v>
      </c>
      <c r="BD697" s="206">
        <f t="shared" si="201"/>
        <v>0.14211978656853727</v>
      </c>
      <c r="BE697" s="28">
        <v>70.55</v>
      </c>
      <c r="BF697" s="206">
        <f t="shared" si="202"/>
        <v>21.298809301334384</v>
      </c>
      <c r="BG697" s="217" t="s">
        <v>15</v>
      </c>
      <c r="BH697" s="28">
        <v>6.03</v>
      </c>
      <c r="BI697" s="28">
        <v>1.19</v>
      </c>
      <c r="BJ697" s="309">
        <v>22.23649</v>
      </c>
      <c r="BK697" s="309">
        <v>1800596000</v>
      </c>
      <c r="BL697" s="309">
        <v>285063200</v>
      </c>
      <c r="BM697" s="309">
        <v>0.70304449999999996</v>
      </c>
      <c r="BN697" s="309">
        <v>0.1162619</v>
      </c>
      <c r="BO697" s="309">
        <v>9.5724279999999995E-2</v>
      </c>
      <c r="BP697" s="309">
        <v>8.3564959999999994E-2</v>
      </c>
      <c r="BQ697" s="309">
        <v>2.1291230000000001E-6</v>
      </c>
      <c r="BR697" s="309">
        <v>1.402225E-3</v>
      </c>
      <c r="BS697" s="136">
        <v>12.713142156601</v>
      </c>
      <c r="BT697" s="136">
        <v>9.5224945545196498</v>
      </c>
      <c r="BU697" s="136">
        <v>-1.1593322851695101E-3</v>
      </c>
      <c r="BV697" s="136">
        <v>-2.01890277821803E-4</v>
      </c>
      <c r="BW697" s="136">
        <v>1.17682878044434E-3</v>
      </c>
      <c r="BX697" s="136">
        <v>9.8786275902544194</v>
      </c>
      <c r="BY697" s="136">
        <v>7968.3801799288103</v>
      </c>
      <c r="BZ697" s="136">
        <v>0</v>
      </c>
      <c r="CA697" s="136">
        <v>1.24672222463593E-4</v>
      </c>
      <c r="CB697" s="136">
        <v>10548.1650129093</v>
      </c>
      <c r="CC697" s="136">
        <v>15904.88457905</v>
      </c>
      <c r="CD697" s="136">
        <v>8215.5922097157509</v>
      </c>
      <c r="CE697" s="136">
        <v>0</v>
      </c>
      <c r="CF697" s="136">
        <v>52.040469000000002</v>
      </c>
      <c r="CG697" s="136">
        <v>94.916218999999998</v>
      </c>
      <c r="CH697" s="136">
        <v>24.3</v>
      </c>
      <c r="CI697" s="136">
        <v>27.737241379310301</v>
      </c>
      <c r="CJ697" s="136">
        <v>27.765650969529101</v>
      </c>
      <c r="CK697" s="136">
        <v>8.6400000000000005E-2</v>
      </c>
      <c r="CL697" s="136">
        <v>13.698</v>
      </c>
      <c r="CM697" s="136">
        <v>37.627200000000002</v>
      </c>
      <c r="CN697" s="136">
        <v>0</v>
      </c>
      <c r="CO697" s="136">
        <v>30518.075833999999</v>
      </c>
      <c r="CP697" s="136">
        <v>77893.898333000005</v>
      </c>
      <c r="CQ697" s="136">
        <v>93</v>
      </c>
      <c r="CR697" s="136">
        <v>76.544827586206907</v>
      </c>
      <c r="CS697" s="136">
        <v>76.041551246537395</v>
      </c>
      <c r="CT697" s="136">
        <v>1004.9</v>
      </c>
      <c r="CU697" s="136">
        <v>1006.3620689655201</v>
      </c>
      <c r="CV697" s="136">
        <v>1006.36398891967</v>
      </c>
      <c r="CW697" s="136">
        <v>0</v>
      </c>
      <c r="CX697" s="136">
        <v>1.4517241379310299</v>
      </c>
      <c r="CY697" s="136">
        <v>1.71939058171745</v>
      </c>
      <c r="CZ697" s="136">
        <v>36</v>
      </c>
      <c r="DA697" s="136">
        <v>133.81379310344801</v>
      </c>
      <c r="DB697" s="136">
        <v>117.33518005540201</v>
      </c>
      <c r="DC697" s="136">
        <v>0</v>
      </c>
      <c r="DD697" s="136">
        <v>3425.2750000000001</v>
      </c>
      <c r="DE697" s="136">
        <v>8461.7749999999996</v>
      </c>
      <c r="DF697" s="136">
        <v>0</v>
      </c>
      <c r="DG697" s="136">
        <v>29648.424999999999</v>
      </c>
      <c r="DH697" s="136">
        <v>74060.224999999904</v>
      </c>
      <c r="DI697" s="136">
        <v>425.52499999999998</v>
      </c>
      <c r="DJ697" s="136">
        <v>66015.25</v>
      </c>
      <c r="DK697" s="136">
        <v>163374.65</v>
      </c>
      <c r="DL697" s="136">
        <v>416.77499999999998</v>
      </c>
      <c r="DM697" s="136">
        <v>60111</v>
      </c>
      <c r="DN697" s="136">
        <v>149411.42499999999</v>
      </c>
      <c r="DO697" s="136">
        <v>0</v>
      </c>
      <c r="DP697" s="136">
        <v>1836.65</v>
      </c>
      <c r="DQ697" s="136">
        <v>4578.808</v>
      </c>
      <c r="DR697" s="136">
        <v>0</v>
      </c>
      <c r="DS697" s="136">
        <v>52.942</v>
      </c>
      <c r="DT697" s="136">
        <v>132.20599999999999</v>
      </c>
      <c r="DU697" s="136">
        <v>0</v>
      </c>
      <c r="DV697" s="136">
        <v>273.75</v>
      </c>
      <c r="DW697" s="136">
        <v>685.05</v>
      </c>
      <c r="DX697" s="136">
        <v>0</v>
      </c>
      <c r="DY697" s="136">
        <v>6674.2250000000004</v>
      </c>
      <c r="DZ697" s="136">
        <v>15809</v>
      </c>
      <c r="EA697" s="136">
        <v>0</v>
      </c>
      <c r="EB697" s="136">
        <v>7367.5249999999996</v>
      </c>
      <c r="EC697" s="136">
        <v>19208.400000000001</v>
      </c>
      <c r="ED697" s="61"/>
    </row>
    <row r="698" spans="1:134" ht="20.25" customHeight="1">
      <c r="A698" s="25">
        <v>40718</v>
      </c>
      <c r="B698" s="26" t="s">
        <v>779</v>
      </c>
      <c r="C698" s="27">
        <v>2</v>
      </c>
      <c r="D698" s="31">
        <v>-3.3628369999999999</v>
      </c>
      <c r="E698" s="47">
        <v>-60.328136000000001</v>
      </c>
      <c r="F698" s="11" t="s">
        <v>16</v>
      </c>
      <c r="G698" s="13">
        <v>9</v>
      </c>
      <c r="H698" s="11" t="s">
        <v>86</v>
      </c>
      <c r="I698" s="12" t="s">
        <v>559</v>
      </c>
      <c r="J698" s="12" t="s">
        <v>1931</v>
      </c>
      <c r="K698" s="24" t="s">
        <v>757</v>
      </c>
      <c r="L698" s="136">
        <v>0</v>
      </c>
      <c r="M698" s="29" t="s">
        <v>15</v>
      </c>
      <c r="N698" s="28">
        <v>1.3</v>
      </c>
      <c r="O698" s="28">
        <v>28.52</v>
      </c>
      <c r="P698" s="28">
        <v>67</v>
      </c>
      <c r="Q698" s="28">
        <v>9.43</v>
      </c>
      <c r="R698" s="205">
        <v>4.625</v>
      </c>
      <c r="S698" s="205">
        <v>0.36</v>
      </c>
      <c r="T698" s="205" t="s">
        <v>15</v>
      </c>
      <c r="U698" s="205" t="s">
        <v>15</v>
      </c>
      <c r="V698" s="28" t="s">
        <v>15</v>
      </c>
      <c r="W698" s="28">
        <v>5.75</v>
      </c>
      <c r="X698" s="29" t="s">
        <v>15</v>
      </c>
      <c r="Y698" s="29" t="s">
        <v>15</v>
      </c>
      <c r="Z698" s="28">
        <v>6</v>
      </c>
      <c r="AA698" s="28">
        <v>4.4000000000000004</v>
      </c>
      <c r="AB698" s="28">
        <v>7.13</v>
      </c>
      <c r="AC698" s="28">
        <v>38.979999999999997</v>
      </c>
      <c r="AD698" s="29" t="s">
        <v>15</v>
      </c>
      <c r="AE698" s="29" t="s">
        <v>15</v>
      </c>
      <c r="AF698" s="28">
        <v>1.42</v>
      </c>
      <c r="AG698" s="29" t="s">
        <v>15</v>
      </c>
      <c r="AH698" s="28">
        <v>0.89</v>
      </c>
      <c r="AI698" s="205">
        <v>4.66</v>
      </c>
      <c r="AJ698" s="28">
        <v>0.54</v>
      </c>
      <c r="AK698" s="28">
        <v>1.35</v>
      </c>
      <c r="AL698" s="28">
        <v>0.55000000000000004</v>
      </c>
      <c r="AM698" s="29" t="s">
        <v>15</v>
      </c>
      <c r="AN698" s="29" t="s">
        <v>15</v>
      </c>
      <c r="AO698" s="205" t="s">
        <v>15</v>
      </c>
      <c r="AP698" s="205" t="s">
        <v>15</v>
      </c>
      <c r="AQ698" s="205" t="s">
        <v>15</v>
      </c>
      <c r="AR698" s="261" t="str">
        <f t="shared" si="197"/>
        <v>NaN</v>
      </c>
      <c r="AS698" s="205" t="s">
        <v>15</v>
      </c>
      <c r="AT698" s="29" t="s">
        <v>15</v>
      </c>
      <c r="AU698" s="29" t="s">
        <v>15</v>
      </c>
      <c r="AV698" s="29" t="s">
        <v>15</v>
      </c>
      <c r="AW698" s="204" t="str">
        <f t="shared" si="198"/>
        <v>NaN</v>
      </c>
      <c r="AX698" s="28">
        <v>0.36799999999999999</v>
      </c>
      <c r="AY698" s="28">
        <v>0.151</v>
      </c>
      <c r="AZ698" s="246">
        <f t="shared" si="199"/>
        <v>2.2816118002936283E-2</v>
      </c>
      <c r="BA698" s="28">
        <v>0.218</v>
      </c>
      <c r="BB698" s="248">
        <f t="shared" si="200"/>
        <v>5.9835644090305444E-2</v>
      </c>
      <c r="BC698" s="28">
        <v>0.38100000000000001</v>
      </c>
      <c r="BD698" s="206">
        <f t="shared" si="201"/>
        <v>0.11095827598896045</v>
      </c>
      <c r="BE698" s="28">
        <v>83.95</v>
      </c>
      <c r="BF698" s="206">
        <f t="shared" si="202"/>
        <v>25.344224533621851</v>
      </c>
      <c r="BG698" s="217" t="s">
        <v>15</v>
      </c>
      <c r="BH698" s="28">
        <v>0.4</v>
      </c>
      <c r="BI698" s="28">
        <v>1.1499999999999999</v>
      </c>
      <c r="BJ698" s="309">
        <v>22.23649</v>
      </c>
      <c r="BK698" s="309">
        <v>1800596000</v>
      </c>
      <c r="BL698" s="309">
        <v>285063200</v>
      </c>
      <c r="BM698" s="309">
        <v>0.70304449999999996</v>
      </c>
      <c r="BN698" s="309">
        <v>0.1162619</v>
      </c>
      <c r="BO698" s="309">
        <v>9.5724279999999995E-2</v>
      </c>
      <c r="BP698" s="309">
        <v>8.3564959999999994E-2</v>
      </c>
      <c r="BQ698" s="309">
        <v>2.1291230000000001E-6</v>
      </c>
      <c r="BR698" s="309">
        <v>1.402225E-3</v>
      </c>
      <c r="BS698" s="136">
        <v>12.713142156601</v>
      </c>
      <c r="BT698" s="136">
        <v>9.5224945545196498</v>
      </c>
      <c r="BU698" s="136">
        <v>-1.1593322851695101E-3</v>
      </c>
      <c r="BV698" s="136">
        <v>-2.01890277821803E-4</v>
      </c>
      <c r="BW698" s="136">
        <v>1.17682878044434E-3</v>
      </c>
      <c r="BX698" s="136">
        <v>9.8786275902544194</v>
      </c>
      <c r="BY698" s="136">
        <v>7968.3801799288103</v>
      </c>
      <c r="BZ698" s="136">
        <v>0</v>
      </c>
      <c r="CA698" s="136">
        <v>1.24672222463593E-4</v>
      </c>
      <c r="CB698" s="136">
        <v>10548.1650129093</v>
      </c>
      <c r="CC698" s="136">
        <v>15904.88457905</v>
      </c>
      <c r="CD698" s="136">
        <v>8215.5922097157509</v>
      </c>
      <c r="CE698" s="136">
        <v>0</v>
      </c>
      <c r="CF698" s="136">
        <v>52.040469000000002</v>
      </c>
      <c r="CG698" s="136">
        <v>94.916218999999998</v>
      </c>
      <c r="CH698" s="136">
        <v>24.3</v>
      </c>
      <c r="CI698" s="136">
        <v>27.737241379310301</v>
      </c>
      <c r="CJ698" s="136">
        <v>27.765650969529101</v>
      </c>
      <c r="CK698" s="136">
        <v>8.6400000000000005E-2</v>
      </c>
      <c r="CL698" s="136">
        <v>13.698</v>
      </c>
      <c r="CM698" s="136">
        <v>37.627200000000002</v>
      </c>
      <c r="CN698" s="136">
        <v>0</v>
      </c>
      <c r="CO698" s="136">
        <v>30518.075833999999</v>
      </c>
      <c r="CP698" s="136">
        <v>77893.898333000005</v>
      </c>
      <c r="CQ698" s="136">
        <v>93</v>
      </c>
      <c r="CR698" s="136">
        <v>76.544827586206907</v>
      </c>
      <c r="CS698" s="136">
        <v>76.041551246537395</v>
      </c>
      <c r="CT698" s="136">
        <v>1004.9</v>
      </c>
      <c r="CU698" s="136">
        <v>1006.3620689655201</v>
      </c>
      <c r="CV698" s="136">
        <v>1006.36398891967</v>
      </c>
      <c r="CW698" s="136">
        <v>0</v>
      </c>
      <c r="CX698" s="136">
        <v>1.4517241379310299</v>
      </c>
      <c r="CY698" s="136">
        <v>1.71939058171745</v>
      </c>
      <c r="CZ698" s="136">
        <v>36</v>
      </c>
      <c r="DA698" s="136">
        <v>133.81379310344801</v>
      </c>
      <c r="DB698" s="136">
        <v>117.33518005540201</v>
      </c>
      <c r="DC698" s="136">
        <v>0</v>
      </c>
      <c r="DD698" s="136">
        <v>3425.2750000000001</v>
      </c>
      <c r="DE698" s="136">
        <v>8461.7749999999996</v>
      </c>
      <c r="DF698" s="136">
        <v>0</v>
      </c>
      <c r="DG698" s="136">
        <v>29648.424999999999</v>
      </c>
      <c r="DH698" s="136">
        <v>74060.224999999904</v>
      </c>
      <c r="DI698" s="136">
        <v>425.52499999999998</v>
      </c>
      <c r="DJ698" s="136">
        <v>66015.25</v>
      </c>
      <c r="DK698" s="136">
        <v>163374.65</v>
      </c>
      <c r="DL698" s="136">
        <v>416.77499999999998</v>
      </c>
      <c r="DM698" s="136">
        <v>60111</v>
      </c>
      <c r="DN698" s="136">
        <v>149411.42499999999</v>
      </c>
      <c r="DO698" s="136">
        <v>0</v>
      </c>
      <c r="DP698" s="136">
        <v>1836.65</v>
      </c>
      <c r="DQ698" s="136">
        <v>4578.808</v>
      </c>
      <c r="DR698" s="136">
        <v>0</v>
      </c>
      <c r="DS698" s="136">
        <v>52.942</v>
      </c>
      <c r="DT698" s="136">
        <v>132.20599999999999</v>
      </c>
      <c r="DU698" s="136">
        <v>0</v>
      </c>
      <c r="DV698" s="136">
        <v>273.75</v>
      </c>
      <c r="DW698" s="136">
        <v>685.05</v>
      </c>
      <c r="DX698" s="136">
        <v>0</v>
      </c>
      <c r="DY698" s="136">
        <v>6674.2250000000004</v>
      </c>
      <c r="DZ698" s="136">
        <v>15809</v>
      </c>
      <c r="EA698" s="136">
        <v>0</v>
      </c>
      <c r="EB698" s="136">
        <v>7367.5249999999996</v>
      </c>
      <c r="EC698" s="136">
        <v>19208.400000000001</v>
      </c>
      <c r="ED698" s="61"/>
    </row>
    <row r="699" spans="1:134" ht="20.25" customHeight="1">
      <c r="A699" s="17">
        <v>40718</v>
      </c>
      <c r="B699" s="18" t="s">
        <v>301</v>
      </c>
      <c r="C699" s="19">
        <v>2</v>
      </c>
      <c r="D699" s="31">
        <v>-3.367232</v>
      </c>
      <c r="E699" s="32">
        <v>-60.246108999999997</v>
      </c>
      <c r="F699" s="11" t="s">
        <v>16</v>
      </c>
      <c r="G699" s="13">
        <v>11</v>
      </c>
      <c r="H699" s="11" t="s">
        <v>20</v>
      </c>
      <c r="I699" s="12" t="s">
        <v>424</v>
      </c>
      <c r="J699" s="12" t="s">
        <v>1931</v>
      </c>
      <c r="K699" s="16" t="s">
        <v>757</v>
      </c>
      <c r="L699" s="136">
        <v>0</v>
      </c>
      <c r="M699" s="21" t="s">
        <v>15</v>
      </c>
      <c r="N699" s="20">
        <v>1.1000000000000001</v>
      </c>
      <c r="O699" s="20">
        <v>28.52</v>
      </c>
      <c r="P699" s="20">
        <v>68</v>
      </c>
      <c r="Q699" s="20">
        <v>3.9</v>
      </c>
      <c r="R699" s="204">
        <v>15.95</v>
      </c>
      <c r="S699" s="204">
        <v>1.2349999999999999</v>
      </c>
      <c r="T699" s="205" t="s">
        <v>15</v>
      </c>
      <c r="U699" s="205" t="s">
        <v>15</v>
      </c>
      <c r="V699" s="28" t="s">
        <v>15</v>
      </c>
      <c r="W699" s="20">
        <v>6.03</v>
      </c>
      <c r="X699" s="21" t="s">
        <v>15</v>
      </c>
      <c r="Y699" s="21" t="s">
        <v>15</v>
      </c>
      <c r="Z699" s="20">
        <v>13.14</v>
      </c>
      <c r="AA699" s="20">
        <v>8.8000000000000007</v>
      </c>
      <c r="AB699" s="20">
        <v>7.41</v>
      </c>
      <c r="AC699" s="20">
        <v>34.71</v>
      </c>
      <c r="AD699" s="21" t="s">
        <v>15</v>
      </c>
      <c r="AE699" s="21" t="s">
        <v>15</v>
      </c>
      <c r="AF699" s="20">
        <v>0.78</v>
      </c>
      <c r="AG699" s="21" t="s">
        <v>15</v>
      </c>
      <c r="AH699" s="20">
        <v>1.69</v>
      </c>
      <c r="AI699" s="204">
        <v>7.31</v>
      </c>
      <c r="AJ699" s="20">
        <v>0.95</v>
      </c>
      <c r="AK699" s="20">
        <v>2.0099999999999998</v>
      </c>
      <c r="AL699" s="20">
        <v>0.79</v>
      </c>
      <c r="AM699" s="21" t="s">
        <v>15</v>
      </c>
      <c r="AN699" s="21" t="s">
        <v>15</v>
      </c>
      <c r="AO699" s="204">
        <v>0.49362069566697331</v>
      </c>
      <c r="AP699" s="204">
        <v>0.46795862389342002</v>
      </c>
      <c r="AQ699" s="204">
        <f>AO699+AP699</f>
        <v>0.96157931956039333</v>
      </c>
      <c r="AR699" s="261">
        <f t="shared" si="197"/>
        <v>0.51334371031673454</v>
      </c>
      <c r="AS699" s="204">
        <v>0.16788623642219838</v>
      </c>
      <c r="AT699" s="21" t="s">
        <v>15</v>
      </c>
      <c r="AU699" s="21" t="s">
        <v>15</v>
      </c>
      <c r="AV699" s="21" t="s">
        <v>15</v>
      </c>
      <c r="AW699" s="204" t="str">
        <f t="shared" si="198"/>
        <v>NaN</v>
      </c>
      <c r="AX699" s="20">
        <v>1.7769999999999999</v>
      </c>
      <c r="AY699" s="20">
        <v>0.224</v>
      </c>
      <c r="AZ699" s="246">
        <f t="shared" si="199"/>
        <v>3.3846426706342567E-2</v>
      </c>
      <c r="BA699" s="20">
        <v>1.5529999999999999</v>
      </c>
      <c r="BB699" s="248">
        <f t="shared" si="200"/>
        <v>0.42626034528552453</v>
      </c>
      <c r="BC699" s="20">
        <v>0.53700000000000003</v>
      </c>
      <c r="BD699" s="206">
        <f t="shared" si="201"/>
        <v>0.15639001103955844</v>
      </c>
      <c r="BE699" s="20">
        <v>98.2</v>
      </c>
      <c r="BF699" s="206">
        <f t="shared" si="202"/>
        <v>29.646251926166354</v>
      </c>
      <c r="BG699" s="217" t="s">
        <v>15</v>
      </c>
      <c r="BH699" s="20">
        <v>16.989999999999998</v>
      </c>
      <c r="BI699" s="20">
        <v>0.8</v>
      </c>
      <c r="BJ699" s="309">
        <v>22.23649</v>
      </c>
      <c r="BK699" s="309">
        <v>1800596000</v>
      </c>
      <c r="BL699" s="309">
        <v>285063200</v>
      </c>
      <c r="BM699" s="309">
        <v>0.70304449999999996</v>
      </c>
      <c r="BN699" s="309">
        <v>0.1162619</v>
      </c>
      <c r="BO699" s="309">
        <v>9.5724279999999995E-2</v>
      </c>
      <c r="BP699" s="309">
        <v>8.3564959999999994E-2</v>
      </c>
      <c r="BQ699" s="309">
        <v>2.1291230000000001E-6</v>
      </c>
      <c r="BR699" s="309">
        <v>1.402225E-3</v>
      </c>
      <c r="BS699" s="136">
        <v>13.771903991699199</v>
      </c>
      <c r="BT699" s="136">
        <v>8.4637571970621703</v>
      </c>
      <c r="BU699" s="136">
        <v>-1.3256739204128599E-2</v>
      </c>
      <c r="BV699" s="136">
        <v>-2.65102181583643E-3</v>
      </c>
      <c r="BW699" s="136">
        <v>2.3211260015765799E-2</v>
      </c>
      <c r="BX699" s="136">
        <v>11.3085775793833</v>
      </c>
      <c r="BY699" s="136">
        <v>5096.4463058688398</v>
      </c>
      <c r="BZ699" s="136">
        <v>0</v>
      </c>
      <c r="CA699" s="136">
        <v>2.8521942530680298E-3</v>
      </c>
      <c r="CB699" s="136">
        <v>218365.11765565601</v>
      </c>
      <c r="CC699" s="136">
        <v>1511.54185056447</v>
      </c>
      <c r="CD699" s="136">
        <v>324.540137460572</v>
      </c>
      <c r="CE699" s="136">
        <v>0</v>
      </c>
      <c r="CF699" s="136">
        <v>52.040469000000002</v>
      </c>
      <c r="CG699" s="136">
        <v>94.916218999999998</v>
      </c>
      <c r="CH699" s="136">
        <v>24.5</v>
      </c>
      <c r="CI699" s="136">
        <v>27.733793103448299</v>
      </c>
      <c r="CJ699" s="136">
        <v>27.761218836565099</v>
      </c>
      <c r="CK699" s="136">
        <v>8.6400000000000005E-2</v>
      </c>
      <c r="CL699" s="136">
        <v>13.672800000000001</v>
      </c>
      <c r="CM699" s="136">
        <v>37.540799999999997</v>
      </c>
      <c r="CN699" s="136">
        <v>0</v>
      </c>
      <c r="CO699" s="136">
        <v>30518.075833999999</v>
      </c>
      <c r="CP699" s="136">
        <v>77893.898333000005</v>
      </c>
      <c r="CQ699" s="136">
        <v>91</v>
      </c>
      <c r="CR699" s="136">
        <v>76.537931034482796</v>
      </c>
      <c r="CS699" s="136">
        <v>76.049861495844894</v>
      </c>
      <c r="CT699" s="136">
        <v>1005.4</v>
      </c>
      <c r="CU699" s="136">
        <v>1006.33310344828</v>
      </c>
      <c r="CV699" s="136">
        <v>1006.35706371191</v>
      </c>
      <c r="CW699" s="136">
        <v>0</v>
      </c>
      <c r="CX699" s="136">
        <v>1.4448275862069</v>
      </c>
      <c r="CY699" s="136">
        <v>1.7124653739612199</v>
      </c>
      <c r="CZ699" s="136">
        <v>64</v>
      </c>
      <c r="DA699" s="136">
        <v>134.01379310344799</v>
      </c>
      <c r="DB699" s="136">
        <v>117.393351800554</v>
      </c>
      <c r="DC699" s="136">
        <v>3.65</v>
      </c>
      <c r="DD699" s="136">
        <v>3428.9250000000002</v>
      </c>
      <c r="DE699" s="136">
        <v>8465.4249999999993</v>
      </c>
      <c r="DF699" s="136">
        <v>30.55</v>
      </c>
      <c r="DG699" s="136">
        <v>29678.974999999999</v>
      </c>
      <c r="DH699" s="136">
        <v>74090.774999999994</v>
      </c>
      <c r="DI699" s="136">
        <v>421</v>
      </c>
      <c r="DJ699" s="136">
        <v>65970.3</v>
      </c>
      <c r="DK699" s="136">
        <v>163353.92499999999</v>
      </c>
      <c r="DL699" s="136">
        <v>410.32499999999999</v>
      </c>
      <c r="DM699" s="136">
        <v>60136.800000000003</v>
      </c>
      <c r="DN699" s="136">
        <v>149419.17499999999</v>
      </c>
      <c r="DO699" s="136">
        <v>1.8080000000000001</v>
      </c>
      <c r="DP699" s="136">
        <v>1838.4580000000001</v>
      </c>
      <c r="DQ699" s="136">
        <v>4580.616</v>
      </c>
      <c r="DR699" s="136">
        <v>5.0000000000000001E-3</v>
      </c>
      <c r="DS699" s="136">
        <v>52.947000000000003</v>
      </c>
      <c r="DT699" s="136">
        <v>132.21100000000001</v>
      </c>
      <c r="DU699" s="136">
        <v>2.5000000000000001E-2</v>
      </c>
      <c r="DV699" s="136">
        <v>273.77499999999998</v>
      </c>
      <c r="DW699" s="136">
        <v>685.07500000000005</v>
      </c>
      <c r="DX699" s="136">
        <v>0.22500000000000001</v>
      </c>
      <c r="DY699" s="136">
        <v>6674.45</v>
      </c>
      <c r="DZ699" s="136">
        <v>15809.225</v>
      </c>
      <c r="EA699" s="136">
        <v>13.925000000000001</v>
      </c>
      <c r="EB699" s="136">
        <v>7381.45</v>
      </c>
      <c r="EC699" s="136">
        <v>19222.325000000001</v>
      </c>
      <c r="ED699" s="61"/>
    </row>
    <row r="700" spans="1:134" ht="20.25" customHeight="1">
      <c r="A700" s="25">
        <v>40718</v>
      </c>
      <c r="B700" s="26" t="s">
        <v>301</v>
      </c>
      <c r="C700" s="27">
        <v>2</v>
      </c>
      <c r="D700" s="31">
        <v>-3.367232</v>
      </c>
      <c r="E700" s="47">
        <v>-60.246108999999997</v>
      </c>
      <c r="F700" s="11" t="s">
        <v>16</v>
      </c>
      <c r="G700" s="13">
        <v>11</v>
      </c>
      <c r="H700" s="11" t="s">
        <v>20</v>
      </c>
      <c r="I700" s="12" t="s">
        <v>560</v>
      </c>
      <c r="J700" s="12" t="s">
        <v>1931</v>
      </c>
      <c r="K700" s="24" t="s">
        <v>757</v>
      </c>
      <c r="L700" s="136">
        <v>1</v>
      </c>
      <c r="M700" s="28">
        <v>9.3000000000000007</v>
      </c>
      <c r="N700" s="28">
        <v>1.1000000000000001</v>
      </c>
      <c r="O700" s="28">
        <v>29.28</v>
      </c>
      <c r="P700" s="28">
        <v>68</v>
      </c>
      <c r="Q700" s="28">
        <v>0.54</v>
      </c>
      <c r="R700" s="205">
        <v>24.974999999999998</v>
      </c>
      <c r="S700" s="205">
        <v>1.91</v>
      </c>
      <c r="T700" s="205" t="s">
        <v>15</v>
      </c>
      <c r="U700" s="205" t="s">
        <v>15</v>
      </c>
      <c r="V700" s="28" t="s">
        <v>15</v>
      </c>
      <c r="W700" s="28">
        <v>6.12</v>
      </c>
      <c r="X700" s="29" t="s">
        <v>15</v>
      </c>
      <c r="Y700" s="29" t="s">
        <v>15</v>
      </c>
      <c r="Z700" s="28">
        <v>12.57</v>
      </c>
      <c r="AA700" s="28">
        <v>8</v>
      </c>
      <c r="AB700" s="28">
        <v>7.47</v>
      </c>
      <c r="AC700" s="28">
        <v>35.56</v>
      </c>
      <c r="AD700" s="29" t="s">
        <v>15</v>
      </c>
      <c r="AE700" s="29" t="s">
        <v>15</v>
      </c>
      <c r="AF700" s="28">
        <v>1.2</v>
      </c>
      <c r="AG700" s="29" t="s">
        <v>15</v>
      </c>
      <c r="AH700" s="28">
        <v>1.06</v>
      </c>
      <c r="AI700" s="205">
        <v>5.26</v>
      </c>
      <c r="AJ700" s="28">
        <v>0.57999999999999996</v>
      </c>
      <c r="AK700" s="28">
        <v>1.3</v>
      </c>
      <c r="AL700" s="28">
        <v>0.5</v>
      </c>
      <c r="AM700" s="29" t="s">
        <v>15</v>
      </c>
      <c r="AN700" s="29" t="s">
        <v>15</v>
      </c>
      <c r="AO700" s="205">
        <v>1.0797334455320668</v>
      </c>
      <c r="AP700" s="205">
        <v>0.39627102441043022</v>
      </c>
      <c r="AQ700" s="204">
        <f>AO700+AP700</f>
        <v>1.476004469942497</v>
      </c>
      <c r="AR700" s="261">
        <f t="shared" si="197"/>
        <v>0.73152450925445478</v>
      </c>
      <c r="AS700" s="205">
        <v>0.39173455165179438</v>
      </c>
      <c r="AT700" s="29" t="s">
        <v>15</v>
      </c>
      <c r="AU700" s="29" t="s">
        <v>15</v>
      </c>
      <c r="AV700" s="29" t="s">
        <v>15</v>
      </c>
      <c r="AW700" s="204" t="str">
        <f t="shared" si="198"/>
        <v>NaN</v>
      </c>
      <c r="AX700" s="28">
        <v>1.33</v>
      </c>
      <c r="AY700" s="28">
        <v>0.20399999999999999</v>
      </c>
      <c r="AZ700" s="246">
        <f t="shared" si="199"/>
        <v>3.082442432184769E-2</v>
      </c>
      <c r="BA700" s="28">
        <v>1.1259999999999999</v>
      </c>
      <c r="BB700" s="248">
        <f t="shared" si="200"/>
        <v>0.30905933598937585</v>
      </c>
      <c r="BC700" s="28">
        <v>0.54700000000000004</v>
      </c>
      <c r="BD700" s="206">
        <f t="shared" si="201"/>
        <v>0.15930230174793011</v>
      </c>
      <c r="BE700" s="28">
        <v>63.25</v>
      </c>
      <c r="BF700" s="206">
        <f t="shared" si="202"/>
        <v>19.094963689715094</v>
      </c>
      <c r="BG700" s="217" t="s">
        <v>15</v>
      </c>
      <c r="BH700" s="28">
        <v>17.16</v>
      </c>
      <c r="BI700" s="28">
        <v>0.82</v>
      </c>
      <c r="BJ700" s="309">
        <v>22.23649</v>
      </c>
      <c r="BK700" s="309">
        <v>1800596000</v>
      </c>
      <c r="BL700" s="309">
        <v>285063200</v>
      </c>
      <c r="BM700" s="309">
        <v>0.70304449999999996</v>
      </c>
      <c r="BN700" s="309">
        <v>0.1162619</v>
      </c>
      <c r="BO700" s="309">
        <v>9.5724279999999995E-2</v>
      </c>
      <c r="BP700" s="309">
        <v>8.3564959999999994E-2</v>
      </c>
      <c r="BQ700" s="309">
        <v>2.1291230000000001E-6</v>
      </c>
      <c r="BR700" s="309">
        <v>1.402225E-3</v>
      </c>
      <c r="BS700" s="136">
        <v>13.771903991699199</v>
      </c>
      <c r="BT700" s="136">
        <v>8.4637571970621703</v>
      </c>
      <c r="BU700" s="136">
        <v>-1.3256739204128599E-2</v>
      </c>
      <c r="BV700" s="136">
        <v>-2.65102181583643E-3</v>
      </c>
      <c r="BW700" s="136">
        <v>2.3211260015765799E-2</v>
      </c>
      <c r="BX700" s="136">
        <v>11.3085775793833</v>
      </c>
      <c r="BY700" s="136">
        <v>5096.4463058688398</v>
      </c>
      <c r="BZ700" s="136">
        <v>0</v>
      </c>
      <c r="CA700" s="136">
        <v>2.8521942530680298E-3</v>
      </c>
      <c r="CB700" s="136">
        <v>218365.11765565601</v>
      </c>
      <c r="CC700" s="136">
        <v>1511.54185056447</v>
      </c>
      <c r="CD700" s="136">
        <v>324.540137460572</v>
      </c>
      <c r="CE700" s="136">
        <v>0</v>
      </c>
      <c r="CF700" s="136">
        <v>52.040469000000002</v>
      </c>
      <c r="CG700" s="136">
        <v>94.916218999999998</v>
      </c>
      <c r="CH700" s="136">
        <v>24.5</v>
      </c>
      <c r="CI700" s="136">
        <v>27.733793103448299</v>
      </c>
      <c r="CJ700" s="136">
        <v>27.761218836565099</v>
      </c>
      <c r="CK700" s="136">
        <v>8.6400000000000005E-2</v>
      </c>
      <c r="CL700" s="136">
        <v>13.672800000000001</v>
      </c>
      <c r="CM700" s="136">
        <v>37.540799999999997</v>
      </c>
      <c r="CN700" s="136">
        <v>0</v>
      </c>
      <c r="CO700" s="136">
        <v>30518.075833999999</v>
      </c>
      <c r="CP700" s="136">
        <v>77893.898333000005</v>
      </c>
      <c r="CQ700" s="136">
        <v>91</v>
      </c>
      <c r="CR700" s="136">
        <v>76.537931034482796</v>
      </c>
      <c r="CS700" s="136">
        <v>76.049861495844894</v>
      </c>
      <c r="CT700" s="136">
        <v>1005.4</v>
      </c>
      <c r="CU700" s="136">
        <v>1006.33310344828</v>
      </c>
      <c r="CV700" s="136">
        <v>1006.35706371191</v>
      </c>
      <c r="CW700" s="136">
        <v>0</v>
      </c>
      <c r="CX700" s="136">
        <v>1.4448275862069</v>
      </c>
      <c r="CY700" s="136">
        <v>1.7124653739612199</v>
      </c>
      <c r="CZ700" s="136">
        <v>64</v>
      </c>
      <c r="DA700" s="136">
        <v>134.01379310344799</v>
      </c>
      <c r="DB700" s="136">
        <v>117.393351800554</v>
      </c>
      <c r="DC700" s="136">
        <v>3.65</v>
      </c>
      <c r="DD700" s="136">
        <v>3428.9250000000002</v>
      </c>
      <c r="DE700" s="136">
        <v>8465.4249999999993</v>
      </c>
      <c r="DF700" s="136">
        <v>30.55</v>
      </c>
      <c r="DG700" s="136">
        <v>29678.974999999999</v>
      </c>
      <c r="DH700" s="136">
        <v>74090.774999999994</v>
      </c>
      <c r="DI700" s="136">
        <v>421</v>
      </c>
      <c r="DJ700" s="136">
        <v>65970.3</v>
      </c>
      <c r="DK700" s="136">
        <v>163353.92499999999</v>
      </c>
      <c r="DL700" s="136">
        <v>410.32499999999999</v>
      </c>
      <c r="DM700" s="136">
        <v>60136.800000000003</v>
      </c>
      <c r="DN700" s="136">
        <v>149419.17499999999</v>
      </c>
      <c r="DO700" s="136">
        <v>1.8080000000000001</v>
      </c>
      <c r="DP700" s="136">
        <v>1838.4580000000001</v>
      </c>
      <c r="DQ700" s="136">
        <v>4580.616</v>
      </c>
      <c r="DR700" s="136">
        <v>5.0000000000000001E-3</v>
      </c>
      <c r="DS700" s="136">
        <v>52.947000000000003</v>
      </c>
      <c r="DT700" s="136">
        <v>132.21100000000001</v>
      </c>
      <c r="DU700" s="136">
        <v>2.5000000000000001E-2</v>
      </c>
      <c r="DV700" s="136">
        <v>273.77499999999998</v>
      </c>
      <c r="DW700" s="136">
        <v>685.07500000000005</v>
      </c>
      <c r="DX700" s="136">
        <v>0.22500000000000001</v>
      </c>
      <c r="DY700" s="136">
        <v>6674.45</v>
      </c>
      <c r="DZ700" s="136">
        <v>15809.225</v>
      </c>
      <c r="EA700" s="136">
        <v>13.925000000000001</v>
      </c>
      <c r="EB700" s="136">
        <v>7381.45</v>
      </c>
      <c r="EC700" s="136">
        <v>19222.325000000001</v>
      </c>
      <c r="ED700" s="61"/>
    </row>
    <row r="701" spans="1:134" ht="20.25" customHeight="1">
      <c r="A701" s="25">
        <v>40718</v>
      </c>
      <c r="B701" s="26" t="s">
        <v>301</v>
      </c>
      <c r="C701" s="27">
        <v>2</v>
      </c>
      <c r="D701" s="31">
        <v>-3.367232</v>
      </c>
      <c r="E701" s="47">
        <v>-60.246108999999997</v>
      </c>
      <c r="F701" s="11" t="s">
        <v>16</v>
      </c>
      <c r="G701" s="13">
        <v>11</v>
      </c>
      <c r="H701" s="11" t="s">
        <v>20</v>
      </c>
      <c r="I701" s="12" t="s">
        <v>784</v>
      </c>
      <c r="J701" s="12" t="s">
        <v>1931</v>
      </c>
      <c r="K701" s="24" t="s">
        <v>757</v>
      </c>
      <c r="L701" s="136">
        <v>0</v>
      </c>
      <c r="M701" s="29" t="s">
        <v>15</v>
      </c>
      <c r="N701" s="28">
        <v>1.1000000000000001</v>
      </c>
      <c r="O701" s="28">
        <v>28.36</v>
      </c>
      <c r="P701" s="28">
        <v>68</v>
      </c>
      <c r="Q701" s="28">
        <v>9.06</v>
      </c>
      <c r="R701" s="205">
        <v>9.25</v>
      </c>
      <c r="S701" s="205">
        <v>0.72</v>
      </c>
      <c r="T701" s="205" t="s">
        <v>15</v>
      </c>
      <c r="U701" s="205" t="s">
        <v>15</v>
      </c>
      <c r="V701" s="28" t="s">
        <v>15</v>
      </c>
      <c r="W701" s="28">
        <v>5.83</v>
      </c>
      <c r="X701" s="29" t="s">
        <v>15</v>
      </c>
      <c r="Y701" s="29" t="s">
        <v>15</v>
      </c>
      <c r="Z701" s="28">
        <v>17</v>
      </c>
      <c r="AA701" s="28">
        <v>11.6</v>
      </c>
      <c r="AB701" s="28">
        <v>7.41</v>
      </c>
      <c r="AC701" s="28">
        <v>36.659999999999997</v>
      </c>
      <c r="AD701" s="29" t="s">
        <v>15</v>
      </c>
      <c r="AE701" s="29" t="s">
        <v>15</v>
      </c>
      <c r="AF701" s="28">
        <v>1.32</v>
      </c>
      <c r="AG701" s="29" t="s">
        <v>15</v>
      </c>
      <c r="AH701" s="28">
        <v>1.81</v>
      </c>
      <c r="AI701" s="205">
        <v>8.1199999999999992</v>
      </c>
      <c r="AJ701" s="28">
        <v>1.17</v>
      </c>
      <c r="AK701" s="28">
        <v>2.5499999999999998</v>
      </c>
      <c r="AL701" s="28">
        <v>1.1599999999999999</v>
      </c>
      <c r="AM701" s="29" t="s">
        <v>15</v>
      </c>
      <c r="AN701" s="29" t="s">
        <v>15</v>
      </c>
      <c r="AO701" s="205" t="s">
        <v>15</v>
      </c>
      <c r="AP701" s="205" t="s">
        <v>15</v>
      </c>
      <c r="AQ701" s="205" t="s">
        <v>15</v>
      </c>
      <c r="AR701" s="261" t="str">
        <f t="shared" si="197"/>
        <v>NaN</v>
      </c>
      <c r="AS701" s="205" t="s">
        <v>15</v>
      </c>
      <c r="AT701" s="29" t="s">
        <v>15</v>
      </c>
      <c r="AU701" s="29" t="s">
        <v>15</v>
      </c>
      <c r="AV701" s="29" t="s">
        <v>15</v>
      </c>
      <c r="AW701" s="204" t="str">
        <f t="shared" si="198"/>
        <v>NaN</v>
      </c>
      <c r="AX701" s="28">
        <v>1.4359999999999999</v>
      </c>
      <c r="AY701" s="28">
        <v>0.27700000000000002</v>
      </c>
      <c r="AZ701" s="246">
        <f t="shared" si="199"/>
        <v>4.1854733025253971E-2</v>
      </c>
      <c r="BA701" s="28">
        <v>1.159</v>
      </c>
      <c r="BB701" s="248">
        <f t="shared" si="200"/>
        <v>0.31811702523240371</v>
      </c>
      <c r="BC701" s="28">
        <v>0.58599999999999997</v>
      </c>
      <c r="BD701" s="206">
        <f t="shared" si="201"/>
        <v>0.1706602355105796</v>
      </c>
      <c r="BE701" s="28">
        <v>59.7</v>
      </c>
      <c r="BF701" s="206">
        <f t="shared" si="202"/>
        <v>18.023230549818042</v>
      </c>
      <c r="BG701" s="217" t="s">
        <v>15</v>
      </c>
      <c r="BH701" s="29" t="s">
        <v>15</v>
      </c>
      <c r="BI701" s="28">
        <v>0.96</v>
      </c>
      <c r="BJ701" s="309">
        <v>22.23649</v>
      </c>
      <c r="BK701" s="309">
        <v>1800596000</v>
      </c>
      <c r="BL701" s="309">
        <v>285063200</v>
      </c>
      <c r="BM701" s="309">
        <v>0.70304449999999996</v>
      </c>
      <c r="BN701" s="309">
        <v>0.1162619</v>
      </c>
      <c r="BO701" s="309">
        <v>9.5724279999999995E-2</v>
      </c>
      <c r="BP701" s="309">
        <v>8.3564959999999994E-2</v>
      </c>
      <c r="BQ701" s="309">
        <v>2.1291230000000001E-6</v>
      </c>
      <c r="BR701" s="309">
        <v>1.402225E-3</v>
      </c>
      <c r="BS701" s="136">
        <v>13.771903991699199</v>
      </c>
      <c r="BT701" s="136">
        <v>8.4637571970621703</v>
      </c>
      <c r="BU701" s="136">
        <v>-1.3256739204128599E-2</v>
      </c>
      <c r="BV701" s="136">
        <v>-2.65102181583643E-3</v>
      </c>
      <c r="BW701" s="136">
        <v>2.3211260015765799E-2</v>
      </c>
      <c r="BX701" s="136">
        <v>11.3085775793833</v>
      </c>
      <c r="BY701" s="136">
        <v>5096.4463058688398</v>
      </c>
      <c r="BZ701" s="136">
        <v>0</v>
      </c>
      <c r="CA701" s="136">
        <v>2.8521942530680298E-3</v>
      </c>
      <c r="CB701" s="136">
        <v>218365.11765565601</v>
      </c>
      <c r="CC701" s="136">
        <v>1511.54185056447</v>
      </c>
      <c r="CD701" s="136">
        <v>324.540137460572</v>
      </c>
      <c r="CE701" s="136">
        <v>0</v>
      </c>
      <c r="CF701" s="136">
        <v>52.040469000000002</v>
      </c>
      <c r="CG701" s="136">
        <v>94.916218999999998</v>
      </c>
      <c r="CH701" s="136">
        <v>24.5</v>
      </c>
      <c r="CI701" s="136">
        <v>27.733793103448299</v>
      </c>
      <c r="CJ701" s="136">
        <v>27.761218836565099</v>
      </c>
      <c r="CK701" s="136">
        <v>8.6400000000000005E-2</v>
      </c>
      <c r="CL701" s="136">
        <v>13.672800000000001</v>
      </c>
      <c r="CM701" s="136">
        <v>37.540799999999997</v>
      </c>
      <c r="CN701" s="136">
        <v>0</v>
      </c>
      <c r="CO701" s="136">
        <v>30518.075833999999</v>
      </c>
      <c r="CP701" s="136">
        <v>77893.898333000005</v>
      </c>
      <c r="CQ701" s="136">
        <v>91</v>
      </c>
      <c r="CR701" s="136">
        <v>76.537931034482796</v>
      </c>
      <c r="CS701" s="136">
        <v>76.049861495844894</v>
      </c>
      <c r="CT701" s="136">
        <v>1005.4</v>
      </c>
      <c r="CU701" s="136">
        <v>1006.33310344828</v>
      </c>
      <c r="CV701" s="136">
        <v>1006.35706371191</v>
      </c>
      <c r="CW701" s="136">
        <v>0</v>
      </c>
      <c r="CX701" s="136">
        <v>1.4448275862069</v>
      </c>
      <c r="CY701" s="136">
        <v>1.7124653739612199</v>
      </c>
      <c r="CZ701" s="136">
        <v>64</v>
      </c>
      <c r="DA701" s="136">
        <v>134.01379310344799</v>
      </c>
      <c r="DB701" s="136">
        <v>117.393351800554</v>
      </c>
      <c r="DC701" s="136">
        <v>3.65</v>
      </c>
      <c r="DD701" s="136">
        <v>3428.9250000000002</v>
      </c>
      <c r="DE701" s="136">
        <v>8465.4249999999993</v>
      </c>
      <c r="DF701" s="136">
        <v>30.55</v>
      </c>
      <c r="DG701" s="136">
        <v>29678.974999999999</v>
      </c>
      <c r="DH701" s="136">
        <v>74090.774999999994</v>
      </c>
      <c r="DI701" s="136">
        <v>421</v>
      </c>
      <c r="DJ701" s="136">
        <v>65970.3</v>
      </c>
      <c r="DK701" s="136">
        <v>163353.92499999999</v>
      </c>
      <c r="DL701" s="136">
        <v>410.32499999999999</v>
      </c>
      <c r="DM701" s="136">
        <v>60136.800000000003</v>
      </c>
      <c r="DN701" s="136">
        <v>149419.17499999999</v>
      </c>
      <c r="DO701" s="136">
        <v>1.8080000000000001</v>
      </c>
      <c r="DP701" s="136">
        <v>1838.4580000000001</v>
      </c>
      <c r="DQ701" s="136">
        <v>4580.616</v>
      </c>
      <c r="DR701" s="136">
        <v>5.0000000000000001E-3</v>
      </c>
      <c r="DS701" s="136">
        <v>52.947000000000003</v>
      </c>
      <c r="DT701" s="136">
        <v>132.21100000000001</v>
      </c>
      <c r="DU701" s="136">
        <v>2.5000000000000001E-2</v>
      </c>
      <c r="DV701" s="136">
        <v>273.77499999999998</v>
      </c>
      <c r="DW701" s="136">
        <v>685.07500000000005</v>
      </c>
      <c r="DX701" s="136">
        <v>0.22500000000000001</v>
      </c>
      <c r="DY701" s="136">
        <v>6674.45</v>
      </c>
      <c r="DZ701" s="136">
        <v>15809.225</v>
      </c>
      <c r="EA701" s="136">
        <v>13.925000000000001</v>
      </c>
      <c r="EB701" s="136">
        <v>7381.45</v>
      </c>
      <c r="EC701" s="136">
        <v>19222.325000000001</v>
      </c>
      <c r="ED701" s="61"/>
    </row>
    <row r="702" spans="1:134" ht="20.25" customHeight="1">
      <c r="A702" s="17">
        <v>40781</v>
      </c>
      <c r="B702" s="18" t="s">
        <v>791</v>
      </c>
      <c r="C702" s="19">
        <v>2</v>
      </c>
      <c r="D702" s="31">
        <v>-3.4266549999999998</v>
      </c>
      <c r="E702" s="32">
        <v>-60.287140000000001</v>
      </c>
      <c r="F702" s="11" t="s">
        <v>12</v>
      </c>
      <c r="G702" s="13">
        <v>3</v>
      </c>
      <c r="H702" s="11" t="s">
        <v>41</v>
      </c>
      <c r="I702" s="12" t="s">
        <v>457</v>
      </c>
      <c r="J702" s="12" t="s">
        <v>1929</v>
      </c>
      <c r="K702" s="16" t="s">
        <v>787</v>
      </c>
      <c r="L702" s="136">
        <v>0</v>
      </c>
      <c r="M702" s="20">
        <v>8.6999999999999993</v>
      </c>
      <c r="N702" s="20">
        <v>1.61</v>
      </c>
      <c r="O702" s="20">
        <v>28.54</v>
      </c>
      <c r="P702" s="20">
        <v>56</v>
      </c>
      <c r="Q702" s="20">
        <v>4.17</v>
      </c>
      <c r="R702" s="204">
        <v>10</v>
      </c>
      <c r="S702" s="204">
        <v>0.77500000000000002</v>
      </c>
      <c r="T702" s="20" t="s">
        <v>15</v>
      </c>
      <c r="U702" s="20" t="s">
        <v>15</v>
      </c>
      <c r="V702" s="20" t="s">
        <v>15</v>
      </c>
      <c r="W702" s="20">
        <v>6.14</v>
      </c>
      <c r="X702" s="21" t="s">
        <v>15</v>
      </c>
      <c r="Y702" s="20">
        <v>8.82</v>
      </c>
      <c r="Z702" s="20">
        <v>2.25</v>
      </c>
      <c r="AA702" s="20">
        <v>2</v>
      </c>
      <c r="AB702" s="20">
        <v>7.35</v>
      </c>
      <c r="AC702" s="20">
        <v>33.479999999999997</v>
      </c>
      <c r="AD702" s="21" t="s">
        <v>15</v>
      </c>
      <c r="AE702" s="21" t="s">
        <v>15</v>
      </c>
      <c r="AF702" s="20">
        <v>0.99</v>
      </c>
      <c r="AG702" s="21" t="s">
        <v>15</v>
      </c>
      <c r="AH702" s="20">
        <v>0.81</v>
      </c>
      <c r="AI702" s="204">
        <v>2.64</v>
      </c>
      <c r="AJ702" s="20">
        <v>0.15</v>
      </c>
      <c r="AK702" s="20">
        <v>0.59</v>
      </c>
      <c r="AL702" s="20">
        <v>0.24</v>
      </c>
      <c r="AM702" s="21" t="s">
        <v>15</v>
      </c>
      <c r="AN702" s="21" t="s">
        <v>15</v>
      </c>
      <c r="AO702" s="204">
        <v>4.6701068221318254</v>
      </c>
      <c r="AP702" s="204">
        <v>1.6929365764406545</v>
      </c>
      <c r="AQ702" s="204">
        <f>AO702+AP702</f>
        <v>6.3630433985724801</v>
      </c>
      <c r="AR702" s="261">
        <f t="shared" si="197"/>
        <v>0.73394231810198596</v>
      </c>
      <c r="AS702" s="204">
        <v>0.33577247284439488</v>
      </c>
      <c r="AT702" s="21" t="s">
        <v>15</v>
      </c>
      <c r="AU702" s="21" t="s">
        <v>15</v>
      </c>
      <c r="AV702" s="21" t="s">
        <v>15</v>
      </c>
      <c r="AW702" s="204" t="str">
        <f t="shared" si="198"/>
        <v>NaN</v>
      </c>
      <c r="AX702" s="20">
        <v>0.20200000000000001</v>
      </c>
      <c r="AY702" s="20">
        <v>0.14899999999999999</v>
      </c>
      <c r="AZ702" s="246">
        <f t="shared" si="199"/>
        <v>2.2513917764486795E-2</v>
      </c>
      <c r="BA702" s="20">
        <v>5.2999999999999999E-2</v>
      </c>
      <c r="BB702" s="248">
        <f t="shared" si="200"/>
        <v>1.4547197875166003E-2</v>
      </c>
      <c r="BC702" s="20">
        <v>0.08</v>
      </c>
      <c r="BD702" s="206">
        <f t="shared" si="201"/>
        <v>2.3298325666973322E-2</v>
      </c>
      <c r="BE702" s="20">
        <v>23.5</v>
      </c>
      <c r="BF702" s="206">
        <f t="shared" si="202"/>
        <v>7.0945714894593621</v>
      </c>
      <c r="BG702" s="217" t="s">
        <v>15</v>
      </c>
      <c r="BH702" s="20">
        <v>16.71</v>
      </c>
      <c r="BI702" s="20">
        <v>0.61</v>
      </c>
      <c r="BJ702" s="309">
        <v>19.328530000000001</v>
      </c>
      <c r="BK702" s="309">
        <v>1049497000</v>
      </c>
      <c r="BL702" s="309">
        <v>229443300</v>
      </c>
      <c r="BM702" s="309">
        <v>0.8227835</v>
      </c>
      <c r="BN702" s="309">
        <v>6.995577E-2</v>
      </c>
      <c r="BO702" s="309">
        <v>5.6279450000000002E-2</v>
      </c>
      <c r="BP702" s="309">
        <v>5.0148140000000001E-2</v>
      </c>
      <c r="BQ702" s="309">
        <v>4.0420119999999997E-5</v>
      </c>
      <c r="BR702" s="309">
        <v>7.9289840000000002E-4</v>
      </c>
      <c r="BS702" s="136">
        <v>10.1757943630219</v>
      </c>
      <c r="BT702" s="136">
        <v>8.9370014667511004</v>
      </c>
      <c r="BU702" s="136">
        <v>-4.7607545820938001E-4</v>
      </c>
      <c r="BV702" s="136">
        <v>2.2312567016342698E-3</v>
      </c>
      <c r="BW702" s="136">
        <v>4.11943782819435E-3</v>
      </c>
      <c r="BX702" s="136">
        <v>282.04439333852503</v>
      </c>
      <c r="BY702" s="136">
        <v>4345.8865954859102</v>
      </c>
      <c r="BZ702" s="136">
        <v>0</v>
      </c>
      <c r="CA702" s="136">
        <v>5.5688908892935398E-4</v>
      </c>
      <c r="CB702" s="136">
        <v>45009.768434705999</v>
      </c>
      <c r="CC702" s="136">
        <v>4642.1730724980498</v>
      </c>
      <c r="CD702" s="136">
        <v>1876.40110419133</v>
      </c>
      <c r="CE702" s="136">
        <v>0</v>
      </c>
      <c r="CF702" s="136">
        <v>42.553507000000003</v>
      </c>
      <c r="CG702" s="136">
        <v>74.485011999999998</v>
      </c>
      <c r="CH702" s="136">
        <v>23.1</v>
      </c>
      <c r="CI702" s="136">
        <v>26.774482758620699</v>
      </c>
      <c r="CJ702" s="136">
        <v>27.875623268698099</v>
      </c>
      <c r="CK702" s="136">
        <v>0.108</v>
      </c>
      <c r="CL702" s="136">
        <v>20.466000000000001</v>
      </c>
      <c r="CM702" s="136">
        <v>37.332000000000001</v>
      </c>
      <c r="CN702" s="136">
        <v>0</v>
      </c>
      <c r="CO702" s="136">
        <v>28226.980092999998</v>
      </c>
      <c r="CP702" s="136">
        <v>78765.278705000004</v>
      </c>
      <c r="CQ702" s="136">
        <v>93</v>
      </c>
      <c r="CR702" s="136">
        <v>75.599999999999994</v>
      </c>
      <c r="CS702" s="136">
        <v>72.168975069252099</v>
      </c>
      <c r="CT702" s="136">
        <v>1009.6</v>
      </c>
      <c r="CU702" s="136">
        <v>1007.44965517241</v>
      </c>
      <c r="CV702" s="136">
        <v>1006.00775623269</v>
      </c>
      <c r="CW702" s="136">
        <v>0</v>
      </c>
      <c r="CX702" s="136">
        <v>1.5531034482758601</v>
      </c>
      <c r="CY702" s="136">
        <v>1.16814404432133</v>
      </c>
      <c r="CZ702" s="136">
        <v>306</v>
      </c>
      <c r="DA702" s="136">
        <v>182.289655172414</v>
      </c>
      <c r="DB702" s="136">
        <v>150.97229916897501</v>
      </c>
      <c r="DC702" s="136">
        <v>0</v>
      </c>
      <c r="DD702" s="136">
        <v>2777.7249999999999</v>
      </c>
      <c r="DE702" s="136">
        <v>8530.4749999999894</v>
      </c>
      <c r="DF702" s="136">
        <v>0</v>
      </c>
      <c r="DG702" s="136">
        <v>26447.775000000001</v>
      </c>
      <c r="DH702" s="136">
        <v>78119.649999999994</v>
      </c>
      <c r="DI702" s="136">
        <v>439.1</v>
      </c>
      <c r="DJ702" s="136">
        <v>65464.224999999999</v>
      </c>
      <c r="DK702" s="136">
        <v>164266.32500000001</v>
      </c>
      <c r="DL702" s="136">
        <v>406.6</v>
      </c>
      <c r="DM702" s="136">
        <v>61381.599999999999</v>
      </c>
      <c r="DN702" s="136">
        <v>151252.22500000001</v>
      </c>
      <c r="DO702" s="136">
        <v>0</v>
      </c>
      <c r="DP702" s="136">
        <v>1631.461</v>
      </c>
      <c r="DQ702" s="136">
        <v>4754.0510000000004</v>
      </c>
      <c r="DR702" s="136">
        <v>0</v>
      </c>
      <c r="DS702" s="136">
        <v>47.332000000000001</v>
      </c>
      <c r="DT702" s="136">
        <v>138.57</v>
      </c>
      <c r="DU702" s="136">
        <v>0</v>
      </c>
      <c r="DV702" s="136">
        <v>244.45</v>
      </c>
      <c r="DW702" s="136">
        <v>720.599999999999</v>
      </c>
      <c r="DX702" s="136">
        <v>0</v>
      </c>
      <c r="DY702" s="136">
        <v>4457.4250000000002</v>
      </c>
      <c r="DZ702" s="136">
        <v>17721.525000000001</v>
      </c>
      <c r="EA702" s="136">
        <v>0</v>
      </c>
      <c r="EB702" s="136">
        <v>7964.6</v>
      </c>
      <c r="EC702" s="136">
        <v>18857.674999999999</v>
      </c>
      <c r="ED702" s="61"/>
    </row>
    <row r="703" spans="1:134" ht="20.25" customHeight="1">
      <c r="A703" s="25">
        <v>40781</v>
      </c>
      <c r="B703" s="26" t="s">
        <v>791</v>
      </c>
      <c r="C703" s="27">
        <v>2</v>
      </c>
      <c r="D703" s="31">
        <v>-3.4266549999999998</v>
      </c>
      <c r="E703" s="47">
        <v>-60.287140000000001</v>
      </c>
      <c r="F703" s="11" t="s">
        <v>12</v>
      </c>
      <c r="G703" s="13">
        <v>3</v>
      </c>
      <c r="H703" s="11" t="s">
        <v>41</v>
      </c>
      <c r="I703" s="12" t="s">
        <v>455</v>
      </c>
      <c r="J703" s="12" t="s">
        <v>1929</v>
      </c>
      <c r="K703" s="24" t="s">
        <v>787</v>
      </c>
      <c r="L703" s="136">
        <v>1</v>
      </c>
      <c r="M703" s="28">
        <v>8.6999999999999993</v>
      </c>
      <c r="N703" s="28">
        <v>1.61</v>
      </c>
      <c r="O703" s="28">
        <v>28.86</v>
      </c>
      <c r="P703" s="28">
        <v>56</v>
      </c>
      <c r="Q703" s="28">
        <v>0.54</v>
      </c>
      <c r="R703" s="205">
        <v>18.600000000000001</v>
      </c>
      <c r="S703" s="205">
        <v>1.4350000000000001</v>
      </c>
      <c r="T703" s="20" t="s">
        <v>15</v>
      </c>
      <c r="U703" s="20" t="s">
        <v>15</v>
      </c>
      <c r="V703" s="20" t="s">
        <v>15</v>
      </c>
      <c r="W703" s="28">
        <v>6.11</v>
      </c>
      <c r="X703" s="29" t="s">
        <v>15</v>
      </c>
      <c r="Y703" s="28">
        <v>8</v>
      </c>
      <c r="Z703" s="28">
        <v>2.5</v>
      </c>
      <c r="AA703" s="28">
        <v>2.6</v>
      </c>
      <c r="AB703" s="28">
        <v>7.31</v>
      </c>
      <c r="AC703" s="28">
        <v>34.6</v>
      </c>
      <c r="AD703" s="28">
        <v>0.13</v>
      </c>
      <c r="AE703" s="28">
        <v>0.3</v>
      </c>
      <c r="AF703" s="28">
        <v>1.56</v>
      </c>
      <c r="AG703" s="29" t="s">
        <v>15</v>
      </c>
      <c r="AH703" s="28">
        <v>1.54</v>
      </c>
      <c r="AI703" s="205">
        <v>5.36</v>
      </c>
      <c r="AJ703" s="28">
        <v>0.77</v>
      </c>
      <c r="AK703" s="28">
        <v>1.92</v>
      </c>
      <c r="AL703" s="28">
        <v>1.02</v>
      </c>
      <c r="AM703" s="29" t="s">
        <v>15</v>
      </c>
      <c r="AN703" s="29" t="s">
        <v>15</v>
      </c>
      <c r="AO703" s="205">
        <v>6.1489904694707533</v>
      </c>
      <c r="AP703" s="205">
        <v>1.2033320644519256</v>
      </c>
      <c r="AQ703" s="204">
        <f>AO703+AP703</f>
        <v>7.3523225339226794</v>
      </c>
      <c r="AR703" s="261">
        <f t="shared" si="197"/>
        <v>0.83633306905404314</v>
      </c>
      <c r="AS703" s="205">
        <v>2.6302177039477681</v>
      </c>
      <c r="AT703" s="29" t="s">
        <v>15</v>
      </c>
      <c r="AU703" s="29" t="s">
        <v>15</v>
      </c>
      <c r="AV703" s="29" t="s">
        <v>15</v>
      </c>
      <c r="AW703" s="204" t="str">
        <f t="shared" si="198"/>
        <v>NaN</v>
      </c>
      <c r="AX703" s="28">
        <v>0.23400000000000001</v>
      </c>
      <c r="AY703" s="28">
        <v>0.159</v>
      </c>
      <c r="AZ703" s="246">
        <f t="shared" si="199"/>
        <v>2.4024918956734229E-2</v>
      </c>
      <c r="BA703" s="28">
        <v>7.4999999999999997E-2</v>
      </c>
      <c r="BB703" s="248">
        <f t="shared" si="200"/>
        <v>2.0585657370517926E-2</v>
      </c>
      <c r="BC703" s="28">
        <v>0.15</v>
      </c>
      <c r="BD703" s="206">
        <f t="shared" si="201"/>
        <v>4.3684360625574979E-2</v>
      </c>
      <c r="BE703" s="28">
        <v>8.85</v>
      </c>
      <c r="BF703" s="206">
        <f t="shared" si="202"/>
        <v>2.6717854332644833</v>
      </c>
      <c r="BG703" s="217" t="s">
        <v>15</v>
      </c>
      <c r="BH703" s="28">
        <v>17.48</v>
      </c>
      <c r="BI703" s="28">
        <v>0.55000000000000004</v>
      </c>
      <c r="BJ703" s="309">
        <v>19.328530000000001</v>
      </c>
      <c r="BK703" s="309">
        <v>1049497000</v>
      </c>
      <c r="BL703" s="309">
        <v>229443300</v>
      </c>
      <c r="BM703" s="309">
        <v>0.8227835</v>
      </c>
      <c r="BN703" s="309">
        <v>6.995577E-2</v>
      </c>
      <c r="BO703" s="309">
        <v>5.6279450000000002E-2</v>
      </c>
      <c r="BP703" s="309">
        <v>5.0148140000000001E-2</v>
      </c>
      <c r="BQ703" s="309">
        <v>4.0420119999999997E-5</v>
      </c>
      <c r="BR703" s="309">
        <v>7.9289840000000002E-4</v>
      </c>
      <c r="BS703" s="136">
        <v>10.1757943630219</v>
      </c>
      <c r="BT703" s="136">
        <v>8.9370014667511004</v>
      </c>
      <c r="BU703" s="136">
        <v>-4.7607545820938001E-4</v>
      </c>
      <c r="BV703" s="136">
        <v>2.2312567016342698E-3</v>
      </c>
      <c r="BW703" s="136">
        <v>4.11943782819435E-3</v>
      </c>
      <c r="BX703" s="136">
        <v>282.04439333852503</v>
      </c>
      <c r="BY703" s="136">
        <v>4345.8865954859102</v>
      </c>
      <c r="BZ703" s="136">
        <v>0</v>
      </c>
      <c r="CA703" s="136">
        <v>5.5688908892935398E-4</v>
      </c>
      <c r="CB703" s="136">
        <v>45009.768434705999</v>
      </c>
      <c r="CC703" s="136">
        <v>4642.1730724980498</v>
      </c>
      <c r="CD703" s="136">
        <v>1876.40110419133</v>
      </c>
      <c r="CE703" s="136">
        <v>0</v>
      </c>
      <c r="CF703" s="136">
        <v>42.553507000000003</v>
      </c>
      <c r="CG703" s="136">
        <v>74.485011999999998</v>
      </c>
      <c r="CH703" s="136">
        <v>23.1</v>
      </c>
      <c r="CI703" s="136">
        <v>26.774482758620699</v>
      </c>
      <c r="CJ703" s="136">
        <v>27.875623268698099</v>
      </c>
      <c r="CK703" s="136">
        <v>0.108</v>
      </c>
      <c r="CL703" s="136">
        <v>20.466000000000001</v>
      </c>
      <c r="CM703" s="136">
        <v>37.332000000000001</v>
      </c>
      <c r="CN703" s="136">
        <v>0</v>
      </c>
      <c r="CO703" s="136">
        <v>28226.980092999998</v>
      </c>
      <c r="CP703" s="136">
        <v>78765.278705000004</v>
      </c>
      <c r="CQ703" s="136">
        <v>93</v>
      </c>
      <c r="CR703" s="136">
        <v>75.599999999999994</v>
      </c>
      <c r="CS703" s="136">
        <v>72.168975069252099</v>
      </c>
      <c r="CT703" s="136">
        <v>1009.6</v>
      </c>
      <c r="CU703" s="136">
        <v>1007.44965517241</v>
      </c>
      <c r="CV703" s="136">
        <v>1006.00775623269</v>
      </c>
      <c r="CW703" s="136">
        <v>0</v>
      </c>
      <c r="CX703" s="136">
        <v>1.5531034482758601</v>
      </c>
      <c r="CY703" s="136">
        <v>1.16814404432133</v>
      </c>
      <c r="CZ703" s="136">
        <v>306</v>
      </c>
      <c r="DA703" s="136">
        <v>182.289655172414</v>
      </c>
      <c r="DB703" s="136">
        <v>150.97229916897501</v>
      </c>
      <c r="DC703" s="136">
        <v>0</v>
      </c>
      <c r="DD703" s="136">
        <v>2777.7249999999999</v>
      </c>
      <c r="DE703" s="136">
        <v>8530.4749999999894</v>
      </c>
      <c r="DF703" s="136">
        <v>0</v>
      </c>
      <c r="DG703" s="136">
        <v>26447.775000000001</v>
      </c>
      <c r="DH703" s="136">
        <v>78119.649999999994</v>
      </c>
      <c r="DI703" s="136">
        <v>439.1</v>
      </c>
      <c r="DJ703" s="136">
        <v>65464.224999999999</v>
      </c>
      <c r="DK703" s="136">
        <v>164266.32500000001</v>
      </c>
      <c r="DL703" s="136">
        <v>406.6</v>
      </c>
      <c r="DM703" s="136">
        <v>61381.599999999999</v>
      </c>
      <c r="DN703" s="136">
        <v>151252.22500000001</v>
      </c>
      <c r="DO703" s="136">
        <v>0</v>
      </c>
      <c r="DP703" s="136">
        <v>1631.461</v>
      </c>
      <c r="DQ703" s="136">
        <v>4754.0510000000004</v>
      </c>
      <c r="DR703" s="136">
        <v>0</v>
      </c>
      <c r="DS703" s="136">
        <v>47.332000000000001</v>
      </c>
      <c r="DT703" s="136">
        <v>138.57</v>
      </c>
      <c r="DU703" s="136">
        <v>0</v>
      </c>
      <c r="DV703" s="136">
        <v>244.45</v>
      </c>
      <c r="DW703" s="136">
        <v>720.599999999999</v>
      </c>
      <c r="DX703" s="136">
        <v>0</v>
      </c>
      <c r="DY703" s="136">
        <v>4457.4250000000002</v>
      </c>
      <c r="DZ703" s="136">
        <v>17721.525000000001</v>
      </c>
      <c r="EA703" s="136">
        <v>0</v>
      </c>
      <c r="EB703" s="136">
        <v>7964.6</v>
      </c>
      <c r="EC703" s="136">
        <v>18857.674999999999</v>
      </c>
      <c r="ED703" s="61"/>
    </row>
    <row r="704" spans="1:134" ht="20.25" customHeight="1">
      <c r="A704" s="25">
        <v>40781</v>
      </c>
      <c r="B704" s="26" t="s">
        <v>791</v>
      </c>
      <c r="C704" s="27">
        <v>2</v>
      </c>
      <c r="D704" s="31">
        <v>-3.4266549999999998</v>
      </c>
      <c r="E704" s="47">
        <v>-60.287140000000001</v>
      </c>
      <c r="F704" s="11" t="s">
        <v>12</v>
      </c>
      <c r="G704" s="13">
        <v>3</v>
      </c>
      <c r="H704" s="11" t="s">
        <v>41</v>
      </c>
      <c r="I704" s="12" t="s">
        <v>507</v>
      </c>
      <c r="J704" s="12" t="s">
        <v>1929</v>
      </c>
      <c r="K704" s="24" t="s">
        <v>787</v>
      </c>
      <c r="L704" s="136">
        <v>0</v>
      </c>
      <c r="M704" s="28">
        <v>8.6999999999999993</v>
      </c>
      <c r="N704" s="28">
        <v>1.61</v>
      </c>
      <c r="O704" s="28">
        <v>27.37</v>
      </c>
      <c r="P704" s="28">
        <v>60.5</v>
      </c>
      <c r="Q704" s="28">
        <v>8.0399999999999991</v>
      </c>
      <c r="R704" s="205">
        <v>4.8499999999999996</v>
      </c>
      <c r="S704" s="205">
        <v>0.38500000000000001</v>
      </c>
      <c r="T704" s="20" t="s">
        <v>15</v>
      </c>
      <c r="U704" s="20" t="s">
        <v>15</v>
      </c>
      <c r="V704" s="20" t="s">
        <v>15</v>
      </c>
      <c r="W704" s="28">
        <v>5.71</v>
      </c>
      <c r="X704" s="29" t="s">
        <v>15</v>
      </c>
      <c r="Y704" s="28">
        <v>15.63</v>
      </c>
      <c r="Z704" s="28">
        <v>2.25</v>
      </c>
      <c r="AA704" s="28">
        <v>2.8</v>
      </c>
      <c r="AB704" s="28">
        <v>6.74</v>
      </c>
      <c r="AC704" s="28">
        <v>32.08</v>
      </c>
      <c r="AD704" s="29" t="s">
        <v>15</v>
      </c>
      <c r="AE704" s="28">
        <v>0.27</v>
      </c>
      <c r="AF704" s="28">
        <v>0.99</v>
      </c>
      <c r="AG704" s="29" t="s">
        <v>15</v>
      </c>
      <c r="AH704" s="29" t="s">
        <v>15</v>
      </c>
      <c r="AI704" s="205">
        <v>1.72</v>
      </c>
      <c r="AJ704" s="28">
        <v>0.12</v>
      </c>
      <c r="AK704" s="28">
        <v>0.54</v>
      </c>
      <c r="AL704" s="28">
        <v>0.3</v>
      </c>
      <c r="AM704" s="29" t="s">
        <v>15</v>
      </c>
      <c r="AN704" s="29" t="s">
        <v>15</v>
      </c>
      <c r="AO704" s="205" t="s">
        <v>15</v>
      </c>
      <c r="AP704" s="205" t="s">
        <v>15</v>
      </c>
      <c r="AQ704" s="205" t="s">
        <v>15</v>
      </c>
      <c r="AR704" s="261" t="str">
        <f t="shared" si="197"/>
        <v>NaN</v>
      </c>
      <c r="AS704" s="205" t="s">
        <v>15</v>
      </c>
      <c r="AT704" s="29" t="s">
        <v>15</v>
      </c>
      <c r="AU704" s="29" t="s">
        <v>15</v>
      </c>
      <c r="AV704" s="29" t="s">
        <v>15</v>
      </c>
      <c r="AW704" s="204" t="str">
        <f t="shared" si="198"/>
        <v>NaN</v>
      </c>
      <c r="AX704" s="28">
        <v>0.33</v>
      </c>
      <c r="AY704" s="28">
        <v>0.61699999999999999</v>
      </c>
      <c r="AZ704" s="246">
        <f t="shared" si="199"/>
        <v>9.3228773561666783E-2</v>
      </c>
      <c r="BA704" s="28" t="s">
        <v>1907</v>
      </c>
      <c r="BB704" s="238" t="s">
        <v>1912</v>
      </c>
      <c r="BC704" s="28">
        <v>0.93</v>
      </c>
      <c r="BD704" s="206">
        <f t="shared" si="201"/>
        <v>0.2708430358785649</v>
      </c>
      <c r="BE704" s="28">
        <v>10.95</v>
      </c>
      <c r="BF704" s="206">
        <f t="shared" si="202"/>
        <v>3.3057684174289368</v>
      </c>
      <c r="BG704" s="217" t="s">
        <v>15</v>
      </c>
      <c r="BH704" s="28">
        <v>18.13</v>
      </c>
      <c r="BI704" s="28">
        <v>1.07</v>
      </c>
      <c r="BJ704" s="309">
        <v>19.328530000000001</v>
      </c>
      <c r="BK704" s="309">
        <v>1049497000</v>
      </c>
      <c r="BL704" s="309">
        <v>229443300</v>
      </c>
      <c r="BM704" s="309">
        <v>0.8227835</v>
      </c>
      <c r="BN704" s="309">
        <v>6.995577E-2</v>
      </c>
      <c r="BO704" s="309">
        <v>5.6279450000000002E-2</v>
      </c>
      <c r="BP704" s="309">
        <v>5.0148140000000001E-2</v>
      </c>
      <c r="BQ704" s="309">
        <v>4.0420119999999997E-5</v>
      </c>
      <c r="BR704" s="309">
        <v>7.9289840000000002E-4</v>
      </c>
      <c r="BS704" s="136">
        <v>10.1757943630219</v>
      </c>
      <c r="BT704" s="136">
        <v>8.9370014667511004</v>
      </c>
      <c r="BU704" s="136">
        <v>-4.7607545820938001E-4</v>
      </c>
      <c r="BV704" s="136">
        <v>2.2312567016342698E-3</v>
      </c>
      <c r="BW704" s="136">
        <v>4.11943782819435E-3</v>
      </c>
      <c r="BX704" s="136">
        <v>282.04439333852503</v>
      </c>
      <c r="BY704" s="136">
        <v>4345.8865954859102</v>
      </c>
      <c r="BZ704" s="136">
        <v>0</v>
      </c>
      <c r="CA704" s="136">
        <v>5.5688908892935398E-4</v>
      </c>
      <c r="CB704" s="136">
        <v>45009.768434705999</v>
      </c>
      <c r="CC704" s="136">
        <v>4642.1730724980498</v>
      </c>
      <c r="CD704" s="136">
        <v>1876.40110419133</v>
      </c>
      <c r="CE704" s="136">
        <v>0</v>
      </c>
      <c r="CF704" s="136">
        <v>42.553507000000003</v>
      </c>
      <c r="CG704" s="136">
        <v>74.485011999999998</v>
      </c>
      <c r="CH704" s="136">
        <v>23.1</v>
      </c>
      <c r="CI704" s="136">
        <v>26.774482758620699</v>
      </c>
      <c r="CJ704" s="136">
        <v>27.875623268698099</v>
      </c>
      <c r="CK704" s="136">
        <v>0.108</v>
      </c>
      <c r="CL704" s="136">
        <v>20.466000000000001</v>
      </c>
      <c r="CM704" s="136">
        <v>37.332000000000001</v>
      </c>
      <c r="CN704" s="136">
        <v>0</v>
      </c>
      <c r="CO704" s="136">
        <v>28226.980092999998</v>
      </c>
      <c r="CP704" s="136">
        <v>78765.278705000004</v>
      </c>
      <c r="CQ704" s="136">
        <v>93</v>
      </c>
      <c r="CR704" s="136">
        <v>75.599999999999994</v>
      </c>
      <c r="CS704" s="136">
        <v>72.168975069252099</v>
      </c>
      <c r="CT704" s="136">
        <v>1009.6</v>
      </c>
      <c r="CU704" s="136">
        <v>1007.44965517241</v>
      </c>
      <c r="CV704" s="136">
        <v>1006.00775623269</v>
      </c>
      <c r="CW704" s="136">
        <v>0</v>
      </c>
      <c r="CX704" s="136">
        <v>1.5531034482758601</v>
      </c>
      <c r="CY704" s="136">
        <v>1.16814404432133</v>
      </c>
      <c r="CZ704" s="136">
        <v>306</v>
      </c>
      <c r="DA704" s="136">
        <v>182.289655172414</v>
      </c>
      <c r="DB704" s="136">
        <v>150.97229916897501</v>
      </c>
      <c r="DC704" s="136">
        <v>0</v>
      </c>
      <c r="DD704" s="136">
        <v>2777.7249999999999</v>
      </c>
      <c r="DE704" s="136">
        <v>8530.4749999999894</v>
      </c>
      <c r="DF704" s="136">
        <v>0</v>
      </c>
      <c r="DG704" s="136">
        <v>26447.775000000001</v>
      </c>
      <c r="DH704" s="136">
        <v>78119.649999999994</v>
      </c>
      <c r="DI704" s="136">
        <v>439.1</v>
      </c>
      <c r="DJ704" s="136">
        <v>65464.224999999999</v>
      </c>
      <c r="DK704" s="136">
        <v>164266.32500000001</v>
      </c>
      <c r="DL704" s="136">
        <v>406.6</v>
      </c>
      <c r="DM704" s="136">
        <v>61381.599999999999</v>
      </c>
      <c r="DN704" s="136">
        <v>151252.22500000001</v>
      </c>
      <c r="DO704" s="136">
        <v>0</v>
      </c>
      <c r="DP704" s="136">
        <v>1631.461</v>
      </c>
      <c r="DQ704" s="136">
        <v>4754.0510000000004</v>
      </c>
      <c r="DR704" s="136">
        <v>0</v>
      </c>
      <c r="DS704" s="136">
        <v>47.332000000000001</v>
      </c>
      <c r="DT704" s="136">
        <v>138.57</v>
      </c>
      <c r="DU704" s="136">
        <v>0</v>
      </c>
      <c r="DV704" s="136">
        <v>244.45</v>
      </c>
      <c r="DW704" s="136">
        <v>720.599999999999</v>
      </c>
      <c r="DX704" s="136">
        <v>0</v>
      </c>
      <c r="DY704" s="136">
        <v>4457.4250000000002</v>
      </c>
      <c r="DZ704" s="136">
        <v>17721.525000000001</v>
      </c>
      <c r="EA704" s="136">
        <v>0</v>
      </c>
      <c r="EB704" s="136">
        <v>7964.6</v>
      </c>
      <c r="EC704" s="136">
        <v>18857.674999999999</v>
      </c>
      <c r="ED704" s="61"/>
    </row>
    <row r="705" spans="1:134" ht="20.25" customHeight="1">
      <c r="A705" s="25">
        <v>40781</v>
      </c>
      <c r="B705" s="26" t="s">
        <v>608</v>
      </c>
      <c r="C705" s="27">
        <v>2</v>
      </c>
      <c r="D705" s="31">
        <v>-3.467282</v>
      </c>
      <c r="E705" s="47">
        <v>-60.288863999999997</v>
      </c>
      <c r="F705" s="11" t="s">
        <v>12</v>
      </c>
      <c r="G705" s="13">
        <v>2</v>
      </c>
      <c r="H705" s="11" t="s">
        <v>109</v>
      </c>
      <c r="I705" s="12" t="s">
        <v>789</v>
      </c>
      <c r="J705" s="12" t="s">
        <v>1929</v>
      </c>
      <c r="K705" s="24" t="s">
        <v>787</v>
      </c>
      <c r="L705" s="136">
        <v>0</v>
      </c>
      <c r="M705" s="28">
        <v>9.3000000000000007</v>
      </c>
      <c r="N705" s="28">
        <v>1.59</v>
      </c>
      <c r="O705" s="28">
        <v>28.6</v>
      </c>
      <c r="P705" s="28">
        <v>55</v>
      </c>
      <c r="Q705" s="28">
        <v>3.99</v>
      </c>
      <c r="R705" s="205">
        <v>28</v>
      </c>
      <c r="S705" s="205">
        <v>2.17</v>
      </c>
      <c r="T705" s="20" t="s">
        <v>15</v>
      </c>
      <c r="U705" s="20" t="s">
        <v>15</v>
      </c>
      <c r="V705" s="20" t="s">
        <v>15</v>
      </c>
      <c r="W705" s="28">
        <v>6.29</v>
      </c>
      <c r="X705" s="29" t="s">
        <v>15</v>
      </c>
      <c r="Y705" s="28">
        <v>14.78</v>
      </c>
      <c r="Z705" s="28">
        <v>1.5</v>
      </c>
      <c r="AA705" s="28">
        <v>3</v>
      </c>
      <c r="AB705" s="28">
        <v>7.33</v>
      </c>
      <c r="AC705" s="28">
        <v>33.909999999999997</v>
      </c>
      <c r="AD705" s="28">
        <v>0.13</v>
      </c>
      <c r="AE705" s="29" t="s">
        <v>15</v>
      </c>
      <c r="AF705" s="28">
        <v>1.29</v>
      </c>
      <c r="AG705" s="29" t="s">
        <v>15</v>
      </c>
      <c r="AH705" s="28">
        <v>1.18</v>
      </c>
      <c r="AI705" s="205">
        <v>4.3099999999999996</v>
      </c>
      <c r="AJ705" s="28">
        <v>0.6</v>
      </c>
      <c r="AK705" s="28">
        <v>1.21</v>
      </c>
      <c r="AL705" s="28">
        <v>0.62</v>
      </c>
      <c r="AM705" s="29" t="s">
        <v>15</v>
      </c>
      <c r="AN705" s="29" t="s">
        <v>15</v>
      </c>
      <c r="AO705" s="205">
        <v>7.9741010576582605</v>
      </c>
      <c r="AP705" s="205">
        <v>1.6733490702768805</v>
      </c>
      <c r="AQ705" s="204">
        <f>AO705+AP705</f>
        <v>9.6474501279351408</v>
      </c>
      <c r="AR705" s="261">
        <f t="shared" si="197"/>
        <v>0.82655011965995728</v>
      </c>
      <c r="AS705" s="205">
        <v>5.5962078807400936E-2</v>
      </c>
      <c r="AT705" s="29" t="s">
        <v>15</v>
      </c>
      <c r="AU705" s="29" t="s">
        <v>15</v>
      </c>
      <c r="AV705" s="29" t="s">
        <v>15</v>
      </c>
      <c r="AW705" s="204" t="str">
        <f t="shared" si="198"/>
        <v>NaN</v>
      </c>
      <c r="AX705" s="28">
        <v>0.36199999999999999</v>
      </c>
      <c r="AY705" s="28">
        <v>0.14000000000000001</v>
      </c>
      <c r="AZ705" s="246">
        <f t="shared" si="199"/>
        <v>2.1154016691464102E-2</v>
      </c>
      <c r="BA705" s="28">
        <v>0.222</v>
      </c>
      <c r="BB705" s="248">
        <f t="shared" si="200"/>
        <v>6.0933545816733069E-2</v>
      </c>
      <c r="BC705" s="28">
        <v>0.13</v>
      </c>
      <c r="BD705" s="206">
        <f t="shared" si="201"/>
        <v>3.785977920883165E-2</v>
      </c>
      <c r="BE705" s="28">
        <v>29.1</v>
      </c>
      <c r="BF705" s="206">
        <f t="shared" si="202"/>
        <v>8.7851927805645715</v>
      </c>
      <c r="BG705" s="217" t="s">
        <v>15</v>
      </c>
      <c r="BH705" s="28">
        <v>17.5</v>
      </c>
      <c r="BI705" s="28">
        <v>0.49</v>
      </c>
      <c r="BJ705" s="309">
        <v>19.328530000000001</v>
      </c>
      <c r="BK705" s="309">
        <v>1049497000</v>
      </c>
      <c r="BL705" s="309">
        <v>229443300</v>
      </c>
      <c r="BM705" s="309">
        <v>0.8227835</v>
      </c>
      <c r="BN705" s="309">
        <v>6.995577E-2</v>
      </c>
      <c r="BO705" s="309">
        <v>5.6279450000000002E-2</v>
      </c>
      <c r="BP705" s="309">
        <v>5.0148140000000001E-2</v>
      </c>
      <c r="BQ705" s="309">
        <v>4.0420119999999997E-5</v>
      </c>
      <c r="BR705" s="309">
        <v>7.9289840000000002E-4</v>
      </c>
      <c r="BS705" s="136">
        <v>11.0102746486664</v>
      </c>
      <c r="BT705" s="136">
        <v>8.1028611660003698</v>
      </c>
      <c r="BU705" s="136">
        <v>1.0378047882113601E-2</v>
      </c>
      <c r="BV705" s="136">
        <v>4.7236704267561401E-3</v>
      </c>
      <c r="BW705" s="136">
        <v>1.33109622402117E-2</v>
      </c>
      <c r="BX705" s="136">
        <v>24.4731211793118</v>
      </c>
      <c r="BY705" s="136">
        <v>1181.8561014822401</v>
      </c>
      <c r="BZ705" s="136">
        <v>0</v>
      </c>
      <c r="CA705" s="136">
        <v>1.98313099606452E-3</v>
      </c>
      <c r="CB705" s="136">
        <v>141947.32910134399</v>
      </c>
      <c r="CC705" s="136">
        <v>1890.4123209602201</v>
      </c>
      <c r="CD705" s="136">
        <v>806.264690076222</v>
      </c>
      <c r="CE705" s="136">
        <v>0</v>
      </c>
      <c r="CF705" s="136">
        <v>42.553507000000003</v>
      </c>
      <c r="CG705" s="136">
        <v>74.485011999999998</v>
      </c>
      <c r="CH705" s="136">
        <v>23.4</v>
      </c>
      <c r="CI705" s="136">
        <v>26.7931034482759</v>
      </c>
      <c r="CJ705" s="136">
        <v>27.880609418282599</v>
      </c>
      <c r="CK705" s="136">
        <v>0.10440000000000001</v>
      </c>
      <c r="CL705" s="136">
        <v>20.437200000000001</v>
      </c>
      <c r="CM705" s="136">
        <v>37.324800000000003</v>
      </c>
      <c r="CN705" s="136">
        <v>0</v>
      </c>
      <c r="CO705" s="136">
        <v>28226.980092999998</v>
      </c>
      <c r="CP705" s="136">
        <v>78765.278705000004</v>
      </c>
      <c r="CQ705" s="136">
        <v>92</v>
      </c>
      <c r="CR705" s="136">
        <v>75.544827586206907</v>
      </c>
      <c r="CS705" s="136">
        <v>72.141274238227098</v>
      </c>
      <c r="CT705" s="136">
        <v>1009.3</v>
      </c>
      <c r="CU705" s="136">
        <v>1007.40413793103</v>
      </c>
      <c r="CV705" s="136">
        <v>1005.9947368421</v>
      </c>
      <c r="CW705" s="136">
        <v>0</v>
      </c>
      <c r="CX705" s="136">
        <v>1.5531034482758601</v>
      </c>
      <c r="CY705" s="136">
        <v>1.16869806094183</v>
      </c>
      <c r="CZ705" s="136">
        <v>20</v>
      </c>
      <c r="DA705" s="136">
        <v>180.53793103448299</v>
      </c>
      <c r="DB705" s="136">
        <v>150.235457063712</v>
      </c>
      <c r="DC705" s="136">
        <v>0</v>
      </c>
      <c r="DD705" s="136">
        <v>2777.7249999999999</v>
      </c>
      <c r="DE705" s="136">
        <v>8530.4749999999894</v>
      </c>
      <c r="DF705" s="136">
        <v>0</v>
      </c>
      <c r="DG705" s="136">
        <v>26447.775000000001</v>
      </c>
      <c r="DH705" s="136">
        <v>78119.649999999994</v>
      </c>
      <c r="DI705" s="136">
        <v>440.07499999999999</v>
      </c>
      <c r="DJ705" s="136">
        <v>65478.125</v>
      </c>
      <c r="DK705" s="136">
        <v>164265.22500000001</v>
      </c>
      <c r="DL705" s="136">
        <v>410.45</v>
      </c>
      <c r="DM705" s="136">
        <v>61379.775000000001</v>
      </c>
      <c r="DN705" s="136">
        <v>151239.92499999999</v>
      </c>
      <c r="DO705" s="136">
        <v>0</v>
      </c>
      <c r="DP705" s="136">
        <v>1631.461</v>
      </c>
      <c r="DQ705" s="136">
        <v>4754.0510000000004</v>
      </c>
      <c r="DR705" s="136">
        <v>0</v>
      </c>
      <c r="DS705" s="136">
        <v>47.332000000000001</v>
      </c>
      <c r="DT705" s="136">
        <v>138.57</v>
      </c>
      <c r="DU705" s="136">
        <v>0</v>
      </c>
      <c r="DV705" s="136">
        <v>244.45</v>
      </c>
      <c r="DW705" s="136">
        <v>720.599999999999</v>
      </c>
      <c r="DX705" s="136">
        <v>0</v>
      </c>
      <c r="DY705" s="136">
        <v>4457.4250000000002</v>
      </c>
      <c r="DZ705" s="136">
        <v>17721.525000000001</v>
      </c>
      <c r="EA705" s="136">
        <v>0</v>
      </c>
      <c r="EB705" s="136">
        <v>7964.6</v>
      </c>
      <c r="EC705" s="136">
        <v>18857.674999999999</v>
      </c>
      <c r="ED705" s="61"/>
    </row>
    <row r="706" spans="1:134" ht="20.25" customHeight="1">
      <c r="A706" s="17">
        <v>40781</v>
      </c>
      <c r="B706" s="18" t="s">
        <v>608</v>
      </c>
      <c r="C706" s="19">
        <v>2</v>
      </c>
      <c r="D706" s="31">
        <v>-3.467282</v>
      </c>
      <c r="E706" s="32">
        <v>-60.288863999999997</v>
      </c>
      <c r="F706" s="11" t="s">
        <v>12</v>
      </c>
      <c r="G706" s="13">
        <v>2</v>
      </c>
      <c r="H706" s="11" t="s">
        <v>109</v>
      </c>
      <c r="I706" s="12" t="s">
        <v>700</v>
      </c>
      <c r="J706" s="12" t="s">
        <v>1929</v>
      </c>
      <c r="K706" s="16" t="s">
        <v>787</v>
      </c>
      <c r="L706" s="136">
        <v>1</v>
      </c>
      <c r="M706" s="20">
        <v>9.3000000000000007</v>
      </c>
      <c r="N706" s="20">
        <v>1.59</v>
      </c>
      <c r="O706" s="20">
        <v>28.68</v>
      </c>
      <c r="P706" s="20">
        <v>55</v>
      </c>
      <c r="Q706" s="20">
        <v>0.57999999999999996</v>
      </c>
      <c r="R706" s="240">
        <v>31.900000000000002</v>
      </c>
      <c r="S706" s="240">
        <v>2.4666666666666668</v>
      </c>
      <c r="T706" s="20" t="s">
        <v>15</v>
      </c>
      <c r="U706" s="20" t="s">
        <v>15</v>
      </c>
      <c r="V706" s="20" t="s">
        <v>15</v>
      </c>
      <c r="W706" s="20">
        <v>6.04</v>
      </c>
      <c r="X706" s="21" t="s">
        <v>15</v>
      </c>
      <c r="Y706" s="20">
        <v>7.61</v>
      </c>
      <c r="Z706" s="20">
        <v>1.75</v>
      </c>
      <c r="AA706" s="20">
        <v>2.6</v>
      </c>
      <c r="AB706" s="20">
        <v>7.34</v>
      </c>
      <c r="AC706" s="20">
        <v>33.159999999999997</v>
      </c>
      <c r="AD706" s="20">
        <v>0.13</v>
      </c>
      <c r="AE706" s="21" t="s">
        <v>15</v>
      </c>
      <c r="AF706" s="20">
        <v>1.61</v>
      </c>
      <c r="AG706" s="21" t="s">
        <v>15</v>
      </c>
      <c r="AH706" s="20">
        <v>1.49</v>
      </c>
      <c r="AI706" s="204">
        <v>5.78</v>
      </c>
      <c r="AJ706" s="20">
        <v>0.91</v>
      </c>
      <c r="AK706" s="20">
        <v>2.14</v>
      </c>
      <c r="AL706" s="20">
        <v>1.08</v>
      </c>
      <c r="AM706" s="21" t="s">
        <v>15</v>
      </c>
      <c r="AN706" s="21" t="s">
        <v>15</v>
      </c>
      <c r="AO706" s="204">
        <v>10.298767660498715</v>
      </c>
      <c r="AP706" s="204">
        <v>1.1293849110667813</v>
      </c>
      <c r="AQ706" s="204">
        <f>AO706+AP706</f>
        <v>11.428152571565496</v>
      </c>
      <c r="AR706" s="261">
        <f t="shared" si="197"/>
        <v>0.90117519835386029</v>
      </c>
      <c r="AS706" s="204">
        <v>2.1265589946811683</v>
      </c>
      <c r="AT706" s="21" t="s">
        <v>15</v>
      </c>
      <c r="AU706" s="21" t="s">
        <v>15</v>
      </c>
      <c r="AV706" s="21" t="s">
        <v>15</v>
      </c>
      <c r="AW706" s="204" t="str">
        <f t="shared" si="198"/>
        <v>NaN</v>
      </c>
      <c r="AX706" s="20">
        <v>0.27700000000000002</v>
      </c>
      <c r="AY706" s="20">
        <v>0.14000000000000001</v>
      </c>
      <c r="AZ706" s="246">
        <f t="shared" si="199"/>
        <v>2.1154016691464102E-2</v>
      </c>
      <c r="BA706" s="20">
        <v>0.13700000000000001</v>
      </c>
      <c r="BB706" s="248">
        <f t="shared" si="200"/>
        <v>3.7603134130146078E-2</v>
      </c>
      <c r="BC706" s="20">
        <v>0.12</v>
      </c>
      <c r="BD706" s="206">
        <f t="shared" si="201"/>
        <v>3.4947488500459978E-2</v>
      </c>
      <c r="BE706" s="20">
        <v>30.5</v>
      </c>
      <c r="BF706" s="206">
        <f t="shared" si="202"/>
        <v>9.2078481033408757</v>
      </c>
      <c r="BG706" s="217" t="s">
        <v>15</v>
      </c>
      <c r="BH706" s="20">
        <v>17.329999999999998</v>
      </c>
      <c r="BI706" s="20">
        <v>0.51</v>
      </c>
      <c r="BJ706" s="309">
        <v>19.328530000000001</v>
      </c>
      <c r="BK706" s="309">
        <v>1049497000</v>
      </c>
      <c r="BL706" s="309">
        <v>229443300</v>
      </c>
      <c r="BM706" s="309">
        <v>0.8227835</v>
      </c>
      <c r="BN706" s="309">
        <v>6.995577E-2</v>
      </c>
      <c r="BO706" s="309">
        <v>5.6279450000000002E-2</v>
      </c>
      <c r="BP706" s="309">
        <v>5.0148140000000001E-2</v>
      </c>
      <c r="BQ706" s="309">
        <v>4.0420119999999997E-5</v>
      </c>
      <c r="BR706" s="309">
        <v>7.9289840000000002E-4</v>
      </c>
      <c r="BS706" s="136">
        <v>11.0102746486664</v>
      </c>
      <c r="BT706" s="136">
        <v>8.1028611660003698</v>
      </c>
      <c r="BU706" s="136">
        <v>1.0378047882113601E-2</v>
      </c>
      <c r="BV706" s="136">
        <v>4.7236704267561401E-3</v>
      </c>
      <c r="BW706" s="136">
        <v>1.33109622402117E-2</v>
      </c>
      <c r="BX706" s="136">
        <v>24.4731211793118</v>
      </c>
      <c r="BY706" s="136">
        <v>1181.8561014822401</v>
      </c>
      <c r="BZ706" s="136">
        <v>0</v>
      </c>
      <c r="CA706" s="136">
        <v>1.98313099606452E-3</v>
      </c>
      <c r="CB706" s="136">
        <v>141947.32910134399</v>
      </c>
      <c r="CC706" s="136">
        <v>1890.4123209602201</v>
      </c>
      <c r="CD706" s="136">
        <v>806.264690076222</v>
      </c>
      <c r="CE706" s="136">
        <v>0</v>
      </c>
      <c r="CF706" s="136">
        <v>42.553507000000003</v>
      </c>
      <c r="CG706" s="136">
        <v>74.485011999999998</v>
      </c>
      <c r="CH706" s="136">
        <v>23.4</v>
      </c>
      <c r="CI706" s="136">
        <v>26.7931034482759</v>
      </c>
      <c r="CJ706" s="136">
        <v>27.880609418282599</v>
      </c>
      <c r="CK706" s="136">
        <v>0.10440000000000001</v>
      </c>
      <c r="CL706" s="136">
        <v>20.437200000000001</v>
      </c>
      <c r="CM706" s="136">
        <v>37.324800000000003</v>
      </c>
      <c r="CN706" s="136">
        <v>0</v>
      </c>
      <c r="CO706" s="136">
        <v>28226.980092999998</v>
      </c>
      <c r="CP706" s="136">
        <v>78765.278705000004</v>
      </c>
      <c r="CQ706" s="136">
        <v>92</v>
      </c>
      <c r="CR706" s="136">
        <v>75.544827586206907</v>
      </c>
      <c r="CS706" s="136">
        <v>72.141274238227098</v>
      </c>
      <c r="CT706" s="136">
        <v>1009.3</v>
      </c>
      <c r="CU706" s="136">
        <v>1007.40413793103</v>
      </c>
      <c r="CV706" s="136">
        <v>1005.9947368421</v>
      </c>
      <c r="CW706" s="136">
        <v>0</v>
      </c>
      <c r="CX706" s="136">
        <v>1.5531034482758601</v>
      </c>
      <c r="CY706" s="136">
        <v>1.16869806094183</v>
      </c>
      <c r="CZ706" s="136">
        <v>20</v>
      </c>
      <c r="DA706" s="136">
        <v>180.53793103448299</v>
      </c>
      <c r="DB706" s="136">
        <v>150.235457063712</v>
      </c>
      <c r="DC706" s="136">
        <v>0</v>
      </c>
      <c r="DD706" s="136">
        <v>2777.7249999999999</v>
      </c>
      <c r="DE706" s="136">
        <v>8530.4749999999894</v>
      </c>
      <c r="DF706" s="136">
        <v>0</v>
      </c>
      <c r="DG706" s="136">
        <v>26447.775000000001</v>
      </c>
      <c r="DH706" s="136">
        <v>78119.649999999994</v>
      </c>
      <c r="DI706" s="136">
        <v>440.07499999999999</v>
      </c>
      <c r="DJ706" s="136">
        <v>65478.125</v>
      </c>
      <c r="DK706" s="136">
        <v>164265.22500000001</v>
      </c>
      <c r="DL706" s="136">
        <v>410.45</v>
      </c>
      <c r="DM706" s="136">
        <v>61379.775000000001</v>
      </c>
      <c r="DN706" s="136">
        <v>151239.92499999999</v>
      </c>
      <c r="DO706" s="136">
        <v>0</v>
      </c>
      <c r="DP706" s="136">
        <v>1631.461</v>
      </c>
      <c r="DQ706" s="136">
        <v>4754.0510000000004</v>
      </c>
      <c r="DR706" s="136">
        <v>0</v>
      </c>
      <c r="DS706" s="136">
        <v>47.332000000000001</v>
      </c>
      <c r="DT706" s="136">
        <v>138.57</v>
      </c>
      <c r="DU706" s="136">
        <v>0</v>
      </c>
      <c r="DV706" s="136">
        <v>244.45</v>
      </c>
      <c r="DW706" s="136">
        <v>720.599999999999</v>
      </c>
      <c r="DX706" s="136">
        <v>0</v>
      </c>
      <c r="DY706" s="136">
        <v>4457.4250000000002</v>
      </c>
      <c r="DZ706" s="136">
        <v>17721.525000000001</v>
      </c>
      <c r="EA706" s="136">
        <v>0</v>
      </c>
      <c r="EB706" s="136">
        <v>7964.6</v>
      </c>
      <c r="EC706" s="136">
        <v>18857.674999999999</v>
      </c>
      <c r="ED706" s="61"/>
    </row>
    <row r="707" spans="1:134" ht="20.25" customHeight="1">
      <c r="A707" s="17">
        <v>40781</v>
      </c>
      <c r="B707" s="18" t="s">
        <v>608</v>
      </c>
      <c r="C707" s="19">
        <v>2</v>
      </c>
      <c r="D707" s="31">
        <v>-3.467282</v>
      </c>
      <c r="E707" s="32">
        <v>-60.288863999999997</v>
      </c>
      <c r="F707" s="11" t="s">
        <v>12</v>
      </c>
      <c r="G707" s="13">
        <v>2</v>
      </c>
      <c r="H707" s="11" t="s">
        <v>109</v>
      </c>
      <c r="I707" s="12" t="s">
        <v>790</v>
      </c>
      <c r="J707" s="12" t="s">
        <v>1929</v>
      </c>
      <c r="K707" s="16" t="s">
        <v>787</v>
      </c>
      <c r="L707" s="136">
        <v>0</v>
      </c>
      <c r="M707" s="20">
        <v>9.3000000000000007</v>
      </c>
      <c r="N707" s="20">
        <v>1.59</v>
      </c>
      <c r="O707" s="20">
        <v>27.05</v>
      </c>
      <c r="P707" s="20">
        <v>57</v>
      </c>
      <c r="Q707" s="20">
        <v>8.24</v>
      </c>
      <c r="R707" s="204">
        <v>5.0999999999999996</v>
      </c>
      <c r="S707" s="204">
        <v>0.40500000000000003</v>
      </c>
      <c r="T707" s="20" t="s">
        <v>15</v>
      </c>
      <c r="U707" s="20" t="s">
        <v>15</v>
      </c>
      <c r="V707" s="20" t="s">
        <v>15</v>
      </c>
      <c r="W707" s="20">
        <v>5.72</v>
      </c>
      <c r="X707" s="21" t="s">
        <v>15</v>
      </c>
      <c r="Y707" s="20">
        <v>10.25</v>
      </c>
      <c r="Z707" s="20">
        <v>7.75</v>
      </c>
      <c r="AA707" s="20">
        <v>7.6</v>
      </c>
      <c r="AB707" s="20">
        <v>6.78</v>
      </c>
      <c r="AC707" s="20">
        <v>31.96</v>
      </c>
      <c r="AD707" s="20">
        <v>0.13</v>
      </c>
      <c r="AE707" s="21" t="s">
        <v>15</v>
      </c>
      <c r="AF707" s="20">
        <v>1.81</v>
      </c>
      <c r="AG707" s="21" t="s">
        <v>15</v>
      </c>
      <c r="AH707" s="20">
        <v>0.67</v>
      </c>
      <c r="AI707" s="204">
        <v>4.99</v>
      </c>
      <c r="AJ707" s="20">
        <v>0.81</v>
      </c>
      <c r="AK707" s="20">
        <v>2.2599999999999998</v>
      </c>
      <c r="AL707" s="20">
        <v>1.37</v>
      </c>
      <c r="AM707" s="21" t="s">
        <v>15</v>
      </c>
      <c r="AN707" s="21" t="s">
        <v>15</v>
      </c>
      <c r="AO707" s="204" t="s">
        <v>15</v>
      </c>
      <c r="AP707" s="204" t="s">
        <v>15</v>
      </c>
      <c r="AQ707" s="204" t="s">
        <v>15</v>
      </c>
      <c r="AR707" s="261" t="str">
        <f t="shared" si="197"/>
        <v>NaN</v>
      </c>
      <c r="AS707" s="204" t="s">
        <v>15</v>
      </c>
      <c r="AT707" s="21" t="s">
        <v>15</v>
      </c>
      <c r="AU707" s="21" t="s">
        <v>15</v>
      </c>
      <c r="AV707" s="21" t="s">
        <v>15</v>
      </c>
      <c r="AW707" s="204" t="str">
        <f t="shared" si="198"/>
        <v>NaN</v>
      </c>
      <c r="AX707" s="20">
        <v>0.52100000000000002</v>
      </c>
      <c r="AY707" s="20">
        <v>0.57399999999999995</v>
      </c>
      <c r="AZ707" s="246">
        <f t="shared" si="199"/>
        <v>8.6731468435002804E-2</v>
      </c>
      <c r="BA707" s="28" t="s">
        <v>1907</v>
      </c>
      <c r="BB707" s="238" t="s">
        <v>1912</v>
      </c>
      <c r="BC707" s="20">
        <v>0.6</v>
      </c>
      <c r="BD707" s="206">
        <f t="shared" si="201"/>
        <v>0.17473744250229992</v>
      </c>
      <c r="BE707" s="20">
        <v>10.050000000000001</v>
      </c>
      <c r="BF707" s="206">
        <f t="shared" si="202"/>
        <v>3.0340614242156003</v>
      </c>
      <c r="BG707" s="217" t="s">
        <v>15</v>
      </c>
      <c r="BH707" s="20">
        <v>18.149999999999999</v>
      </c>
      <c r="BI707" s="20">
        <v>0.68</v>
      </c>
      <c r="BJ707" s="309">
        <v>19.328530000000001</v>
      </c>
      <c r="BK707" s="309">
        <v>1049497000</v>
      </c>
      <c r="BL707" s="309">
        <v>229443300</v>
      </c>
      <c r="BM707" s="309">
        <v>0.8227835</v>
      </c>
      <c r="BN707" s="309">
        <v>6.995577E-2</v>
      </c>
      <c r="BO707" s="309">
        <v>5.6279450000000002E-2</v>
      </c>
      <c r="BP707" s="309">
        <v>5.0148140000000001E-2</v>
      </c>
      <c r="BQ707" s="309">
        <v>4.0420119999999997E-5</v>
      </c>
      <c r="BR707" s="309">
        <v>7.9289840000000002E-4</v>
      </c>
      <c r="BS707" s="136">
        <v>11.0102746486664</v>
      </c>
      <c r="BT707" s="136">
        <v>8.1028611660003698</v>
      </c>
      <c r="BU707" s="136">
        <v>1.0378047882113601E-2</v>
      </c>
      <c r="BV707" s="136">
        <v>4.7236704267561401E-3</v>
      </c>
      <c r="BW707" s="136">
        <v>1.33109622402117E-2</v>
      </c>
      <c r="BX707" s="136">
        <v>24.4731211793118</v>
      </c>
      <c r="BY707" s="136">
        <v>1181.8561014822401</v>
      </c>
      <c r="BZ707" s="136">
        <v>0</v>
      </c>
      <c r="CA707" s="136">
        <v>1.98313099606452E-3</v>
      </c>
      <c r="CB707" s="136">
        <v>141947.32910134399</v>
      </c>
      <c r="CC707" s="136">
        <v>1890.4123209602201</v>
      </c>
      <c r="CD707" s="136">
        <v>806.264690076222</v>
      </c>
      <c r="CE707" s="136">
        <v>0</v>
      </c>
      <c r="CF707" s="136">
        <v>42.553507000000003</v>
      </c>
      <c r="CG707" s="136">
        <v>74.485011999999998</v>
      </c>
      <c r="CH707" s="136">
        <v>23.4</v>
      </c>
      <c r="CI707" s="136">
        <v>26.7931034482759</v>
      </c>
      <c r="CJ707" s="136">
        <v>27.880609418282599</v>
      </c>
      <c r="CK707" s="136">
        <v>0.10440000000000001</v>
      </c>
      <c r="CL707" s="136">
        <v>20.437200000000001</v>
      </c>
      <c r="CM707" s="136">
        <v>37.324800000000003</v>
      </c>
      <c r="CN707" s="136">
        <v>0</v>
      </c>
      <c r="CO707" s="136">
        <v>28226.980092999998</v>
      </c>
      <c r="CP707" s="136">
        <v>78765.278705000004</v>
      </c>
      <c r="CQ707" s="136">
        <v>92</v>
      </c>
      <c r="CR707" s="136">
        <v>75.544827586206907</v>
      </c>
      <c r="CS707" s="136">
        <v>72.141274238227098</v>
      </c>
      <c r="CT707" s="136">
        <v>1009.3</v>
      </c>
      <c r="CU707" s="136">
        <v>1007.40413793103</v>
      </c>
      <c r="CV707" s="136">
        <v>1005.9947368421</v>
      </c>
      <c r="CW707" s="136">
        <v>0</v>
      </c>
      <c r="CX707" s="136">
        <v>1.5531034482758601</v>
      </c>
      <c r="CY707" s="136">
        <v>1.16869806094183</v>
      </c>
      <c r="CZ707" s="136">
        <v>20</v>
      </c>
      <c r="DA707" s="136">
        <v>180.53793103448299</v>
      </c>
      <c r="DB707" s="136">
        <v>150.235457063712</v>
      </c>
      <c r="DC707" s="136">
        <v>0</v>
      </c>
      <c r="DD707" s="136">
        <v>2777.7249999999999</v>
      </c>
      <c r="DE707" s="136">
        <v>8530.4749999999894</v>
      </c>
      <c r="DF707" s="136">
        <v>0</v>
      </c>
      <c r="DG707" s="136">
        <v>26447.775000000001</v>
      </c>
      <c r="DH707" s="136">
        <v>78119.649999999994</v>
      </c>
      <c r="DI707" s="136">
        <v>440.07499999999999</v>
      </c>
      <c r="DJ707" s="136">
        <v>65478.125</v>
      </c>
      <c r="DK707" s="136">
        <v>164265.22500000001</v>
      </c>
      <c r="DL707" s="136">
        <v>410.45</v>
      </c>
      <c r="DM707" s="136">
        <v>61379.775000000001</v>
      </c>
      <c r="DN707" s="136">
        <v>151239.92499999999</v>
      </c>
      <c r="DO707" s="136">
        <v>0</v>
      </c>
      <c r="DP707" s="136">
        <v>1631.461</v>
      </c>
      <c r="DQ707" s="136">
        <v>4754.0510000000004</v>
      </c>
      <c r="DR707" s="136">
        <v>0</v>
      </c>
      <c r="DS707" s="136">
        <v>47.332000000000001</v>
      </c>
      <c r="DT707" s="136">
        <v>138.57</v>
      </c>
      <c r="DU707" s="136">
        <v>0</v>
      </c>
      <c r="DV707" s="136">
        <v>244.45</v>
      </c>
      <c r="DW707" s="136">
        <v>720.599999999999</v>
      </c>
      <c r="DX707" s="136">
        <v>0</v>
      </c>
      <c r="DY707" s="136">
        <v>4457.4250000000002</v>
      </c>
      <c r="DZ707" s="136">
        <v>17721.525000000001</v>
      </c>
      <c r="EA707" s="136">
        <v>0</v>
      </c>
      <c r="EB707" s="136">
        <v>7964.6</v>
      </c>
      <c r="EC707" s="136">
        <v>18857.674999999999</v>
      </c>
      <c r="ED707" s="61"/>
    </row>
    <row r="708" spans="1:134" ht="20.25" customHeight="1">
      <c r="A708" s="17">
        <v>40781</v>
      </c>
      <c r="B708" s="18" t="s">
        <v>171</v>
      </c>
      <c r="C708" s="19">
        <v>2</v>
      </c>
      <c r="D708" s="31">
        <v>-3.4973230000000002</v>
      </c>
      <c r="E708" s="32">
        <v>-60.264564999999997</v>
      </c>
      <c r="F708" s="11" t="s">
        <v>12</v>
      </c>
      <c r="G708" s="13">
        <v>1</v>
      </c>
      <c r="H708" s="11" t="s">
        <v>13</v>
      </c>
      <c r="I708" s="12" t="s">
        <v>409</v>
      </c>
      <c r="J708" s="12" t="s">
        <v>1929</v>
      </c>
      <c r="K708" s="16" t="s">
        <v>787</v>
      </c>
      <c r="L708" s="136">
        <v>0</v>
      </c>
      <c r="M708" s="20">
        <v>9.1999999999999993</v>
      </c>
      <c r="N708" s="20">
        <v>1.78</v>
      </c>
      <c r="O708" s="20">
        <v>28.51</v>
      </c>
      <c r="P708" s="20">
        <v>54</v>
      </c>
      <c r="Q708" s="20">
        <v>4.08</v>
      </c>
      <c r="R708" s="204">
        <v>20.85</v>
      </c>
      <c r="S708" s="204">
        <v>1.62</v>
      </c>
      <c r="T708" s="20" t="s">
        <v>15</v>
      </c>
      <c r="U708" s="20" t="s">
        <v>15</v>
      </c>
      <c r="V708" s="20" t="s">
        <v>15</v>
      </c>
      <c r="W708" s="20">
        <v>6.27</v>
      </c>
      <c r="X708" s="21" t="s">
        <v>15</v>
      </c>
      <c r="Y708" s="20">
        <v>7.38</v>
      </c>
      <c r="Z708" s="20">
        <v>1.75</v>
      </c>
      <c r="AA708" s="20">
        <v>2.2000000000000002</v>
      </c>
      <c r="AB708" s="20">
        <v>7.31</v>
      </c>
      <c r="AC708" s="20">
        <v>31.27</v>
      </c>
      <c r="AD708" s="20">
        <v>0.12</v>
      </c>
      <c r="AE708" s="21" t="s">
        <v>15</v>
      </c>
      <c r="AF708" s="20">
        <v>1.1299999999999999</v>
      </c>
      <c r="AG708" s="21" t="s">
        <v>15</v>
      </c>
      <c r="AH708" s="20">
        <v>0.87</v>
      </c>
      <c r="AI708" s="204">
        <v>2.4900000000000002</v>
      </c>
      <c r="AJ708" s="20">
        <v>0.28000000000000003</v>
      </c>
      <c r="AK708" s="20">
        <v>0.6</v>
      </c>
      <c r="AL708" s="20">
        <v>0.26</v>
      </c>
      <c r="AM708" s="21" t="s">
        <v>15</v>
      </c>
      <c r="AN708" s="21" t="s">
        <v>15</v>
      </c>
      <c r="AO708" s="204">
        <v>7.8850712728686254</v>
      </c>
      <c r="AP708" s="204">
        <v>1.208382539270404</v>
      </c>
      <c r="AQ708" s="204">
        <f>AO708+AP708</f>
        <v>9.09345381213903</v>
      </c>
      <c r="AR708" s="261">
        <f t="shared" si="197"/>
        <v>0.86711511772817151</v>
      </c>
      <c r="AS708" s="204">
        <v>0.39173455165179272</v>
      </c>
      <c r="AT708" s="21" t="s">
        <v>15</v>
      </c>
      <c r="AU708" s="21" t="s">
        <v>15</v>
      </c>
      <c r="AV708" s="21" t="s">
        <v>15</v>
      </c>
      <c r="AW708" s="204" t="str">
        <f t="shared" si="198"/>
        <v>NaN</v>
      </c>
      <c r="AX708" s="20">
        <v>0.35099999999999998</v>
      </c>
      <c r="AY708" s="20">
        <v>0.313</v>
      </c>
      <c r="AZ708" s="246">
        <f t="shared" si="199"/>
        <v>4.7294337317344746E-2</v>
      </c>
      <c r="BA708" s="20">
        <v>3.7999999999999999E-2</v>
      </c>
      <c r="BB708" s="248">
        <f t="shared" si="200"/>
        <v>1.0430066401062416E-2</v>
      </c>
      <c r="BC708" s="20">
        <v>0.09</v>
      </c>
      <c r="BD708" s="206">
        <f t="shared" si="201"/>
        <v>2.621061637534499E-2</v>
      </c>
      <c r="BE708" s="20">
        <v>18.600000000000001</v>
      </c>
      <c r="BF708" s="206">
        <f t="shared" si="202"/>
        <v>5.6152778597423048</v>
      </c>
      <c r="BG708" s="217" t="s">
        <v>15</v>
      </c>
      <c r="BH708" s="20">
        <v>17.62</v>
      </c>
      <c r="BI708" s="20">
        <v>0.43</v>
      </c>
      <c r="BJ708" s="309">
        <v>19.328530000000001</v>
      </c>
      <c r="BK708" s="309">
        <v>1049497000</v>
      </c>
      <c r="BL708" s="309">
        <v>229443300</v>
      </c>
      <c r="BM708" s="309">
        <v>0.8227835</v>
      </c>
      <c r="BN708" s="309">
        <v>6.995577E-2</v>
      </c>
      <c r="BO708" s="309">
        <v>5.6279450000000002E-2</v>
      </c>
      <c r="BP708" s="309">
        <v>5.0148140000000001E-2</v>
      </c>
      <c r="BQ708" s="309">
        <v>4.0420119999999997E-5</v>
      </c>
      <c r="BR708" s="309">
        <v>7.9289840000000002E-4</v>
      </c>
      <c r="BS708" s="136">
        <v>9.78070020675659</v>
      </c>
      <c r="BT708" s="136">
        <v>9.3321051597595197</v>
      </c>
      <c r="BU708" s="136">
        <v>8.7880040518939495E-3</v>
      </c>
      <c r="BV708" s="136">
        <v>1.6481565326103001E-3</v>
      </c>
      <c r="BW708" s="136">
        <v>1.1850603856146299E-2</v>
      </c>
      <c r="BX708" s="136">
        <v>10.622210952542501</v>
      </c>
      <c r="BY708" s="136">
        <v>1226.8698130360799</v>
      </c>
      <c r="BZ708" s="136">
        <v>0</v>
      </c>
      <c r="CA708" s="136">
        <v>5.6987980551969795E-4</v>
      </c>
      <c r="CB708" s="136">
        <v>48213.584353302598</v>
      </c>
      <c r="CC708" s="136">
        <v>5013.05656674886</v>
      </c>
      <c r="CD708" s="136">
        <v>1553.56367564681</v>
      </c>
      <c r="CE708" s="136">
        <v>0</v>
      </c>
      <c r="CF708" s="136">
        <v>42.553507000000003</v>
      </c>
      <c r="CG708" s="136">
        <v>74.485011999999998</v>
      </c>
      <c r="CH708" s="136">
        <v>23.4</v>
      </c>
      <c r="CI708" s="136">
        <v>26.7931034482759</v>
      </c>
      <c r="CJ708" s="136">
        <v>27.880609418282599</v>
      </c>
      <c r="CK708" s="136">
        <v>0.10440000000000001</v>
      </c>
      <c r="CL708" s="136">
        <v>20.437200000000001</v>
      </c>
      <c r="CM708" s="136">
        <v>37.324800000000003</v>
      </c>
      <c r="CN708" s="136">
        <v>0</v>
      </c>
      <c r="CO708" s="136">
        <v>28226.980092999998</v>
      </c>
      <c r="CP708" s="136">
        <v>78765.278705000004</v>
      </c>
      <c r="CQ708" s="136">
        <v>92</v>
      </c>
      <c r="CR708" s="136">
        <v>75.544827586206907</v>
      </c>
      <c r="CS708" s="136">
        <v>72.141274238227098</v>
      </c>
      <c r="CT708" s="136">
        <v>1009.3</v>
      </c>
      <c r="CU708" s="136">
        <v>1007.40413793103</v>
      </c>
      <c r="CV708" s="136">
        <v>1005.9947368421</v>
      </c>
      <c r="CW708" s="136">
        <v>0</v>
      </c>
      <c r="CX708" s="136">
        <v>1.5531034482758601</v>
      </c>
      <c r="CY708" s="136">
        <v>1.16869806094183</v>
      </c>
      <c r="CZ708" s="136">
        <v>20</v>
      </c>
      <c r="DA708" s="136">
        <v>180.53793103448299</v>
      </c>
      <c r="DB708" s="136">
        <v>150.235457063712</v>
      </c>
      <c r="DC708" s="136">
        <v>0</v>
      </c>
      <c r="DD708" s="136">
        <v>2777.7249999999999</v>
      </c>
      <c r="DE708" s="136">
        <v>8530.4749999999894</v>
      </c>
      <c r="DF708" s="136">
        <v>0</v>
      </c>
      <c r="DG708" s="136">
        <v>26447.775000000001</v>
      </c>
      <c r="DH708" s="136">
        <v>78119.649999999994</v>
      </c>
      <c r="DI708" s="136">
        <v>440.07499999999999</v>
      </c>
      <c r="DJ708" s="136">
        <v>65478.125</v>
      </c>
      <c r="DK708" s="136">
        <v>164265.22500000001</v>
      </c>
      <c r="DL708" s="136">
        <v>410.45</v>
      </c>
      <c r="DM708" s="136">
        <v>61379.775000000001</v>
      </c>
      <c r="DN708" s="136">
        <v>151239.92499999999</v>
      </c>
      <c r="DO708" s="136">
        <v>0</v>
      </c>
      <c r="DP708" s="136">
        <v>1631.461</v>
      </c>
      <c r="DQ708" s="136">
        <v>4754.0510000000004</v>
      </c>
      <c r="DR708" s="136">
        <v>0</v>
      </c>
      <c r="DS708" s="136">
        <v>47.332000000000001</v>
      </c>
      <c r="DT708" s="136">
        <v>138.57</v>
      </c>
      <c r="DU708" s="136">
        <v>0</v>
      </c>
      <c r="DV708" s="136">
        <v>244.45</v>
      </c>
      <c r="DW708" s="136">
        <v>720.599999999999</v>
      </c>
      <c r="DX708" s="136">
        <v>0</v>
      </c>
      <c r="DY708" s="136">
        <v>4457.4250000000002</v>
      </c>
      <c r="DZ708" s="136">
        <v>17721.525000000001</v>
      </c>
      <c r="EA708" s="136">
        <v>0</v>
      </c>
      <c r="EB708" s="136">
        <v>7964.6</v>
      </c>
      <c r="EC708" s="136">
        <v>18857.674999999999</v>
      </c>
      <c r="ED708" s="61"/>
    </row>
    <row r="709" spans="1:134" ht="20.25" customHeight="1">
      <c r="A709" s="25">
        <v>40781</v>
      </c>
      <c r="B709" s="26" t="s">
        <v>171</v>
      </c>
      <c r="C709" s="27">
        <v>2</v>
      </c>
      <c r="D709" s="31">
        <v>-3.4973230000000002</v>
      </c>
      <c r="E709" s="47">
        <v>-60.264564999999997</v>
      </c>
      <c r="F709" s="11" t="s">
        <v>12</v>
      </c>
      <c r="G709" s="13">
        <v>1</v>
      </c>
      <c r="H709" s="11" t="s">
        <v>13</v>
      </c>
      <c r="I709" s="12" t="s">
        <v>500</v>
      </c>
      <c r="J709" s="12" t="s">
        <v>1929</v>
      </c>
      <c r="K709" s="24" t="s">
        <v>787</v>
      </c>
      <c r="L709" s="136">
        <v>1</v>
      </c>
      <c r="M709" s="28">
        <v>9.1999999999999993</v>
      </c>
      <c r="N709" s="28">
        <v>1.78</v>
      </c>
      <c r="O709" s="28">
        <v>28.57</v>
      </c>
      <c r="P709" s="28">
        <v>54.25</v>
      </c>
      <c r="Q709" s="28">
        <v>0.55000000000000004</v>
      </c>
      <c r="R709" s="205">
        <v>24.925000000000001</v>
      </c>
      <c r="S709" s="205">
        <v>1.93</v>
      </c>
      <c r="T709" s="20" t="s">
        <v>15</v>
      </c>
      <c r="U709" s="20" t="s">
        <v>15</v>
      </c>
      <c r="V709" s="20" t="s">
        <v>15</v>
      </c>
      <c r="W709" s="28">
        <v>6.21</v>
      </c>
      <c r="X709" s="29" t="s">
        <v>15</v>
      </c>
      <c r="Y709" s="28">
        <v>6.93</v>
      </c>
      <c r="Z709" s="28">
        <v>2</v>
      </c>
      <c r="AA709" s="28">
        <v>1.87</v>
      </c>
      <c r="AB709" s="28">
        <v>7.3</v>
      </c>
      <c r="AC709" s="28">
        <v>30.2</v>
      </c>
      <c r="AD709" s="28">
        <v>0.13</v>
      </c>
      <c r="AE709" s="29" t="s">
        <v>15</v>
      </c>
      <c r="AF709" s="28">
        <v>1.58</v>
      </c>
      <c r="AG709" s="29" t="s">
        <v>15</v>
      </c>
      <c r="AH709" s="28">
        <v>1.48</v>
      </c>
      <c r="AI709" s="205">
        <v>5.61</v>
      </c>
      <c r="AJ709" s="28">
        <v>0.9</v>
      </c>
      <c r="AK709" s="28">
        <v>1.7</v>
      </c>
      <c r="AL709" s="28">
        <v>0.93</v>
      </c>
      <c r="AM709" s="29" t="s">
        <v>15</v>
      </c>
      <c r="AN709" s="29" t="s">
        <v>15</v>
      </c>
      <c r="AO709" s="205">
        <v>9.8437265382405847</v>
      </c>
      <c r="AP709" s="205">
        <v>0.2785775746626532</v>
      </c>
      <c r="AQ709" s="204">
        <f>AO709+AP709</f>
        <v>10.122304112903239</v>
      </c>
      <c r="AR709" s="261">
        <f t="shared" si="197"/>
        <v>0.97247883766823984</v>
      </c>
      <c r="AS709" s="205">
        <v>0.51876520658278746</v>
      </c>
      <c r="AT709" s="29" t="s">
        <v>15</v>
      </c>
      <c r="AU709" s="29" t="s">
        <v>15</v>
      </c>
      <c r="AV709" s="29" t="s">
        <v>15</v>
      </c>
      <c r="AW709" s="204" t="str">
        <f t="shared" si="198"/>
        <v>NaN</v>
      </c>
      <c r="AX709" s="28">
        <v>0.29799999999999999</v>
      </c>
      <c r="AY709" s="28">
        <v>0.14899999999999999</v>
      </c>
      <c r="AZ709" s="246">
        <f t="shared" si="199"/>
        <v>2.2513917764486795E-2</v>
      </c>
      <c r="BA709" s="28">
        <v>0.14899999999999999</v>
      </c>
      <c r="BB709" s="248">
        <f t="shared" si="200"/>
        <v>4.0896839309428952E-2</v>
      </c>
      <c r="BC709" s="28">
        <v>0.06</v>
      </c>
      <c r="BD709" s="206">
        <f t="shared" si="201"/>
        <v>1.7473744250229989E-2</v>
      </c>
      <c r="BE709" s="28">
        <v>24.1</v>
      </c>
      <c r="BF709" s="206">
        <f t="shared" si="202"/>
        <v>7.2757094849349206</v>
      </c>
      <c r="BG709" s="217" t="s">
        <v>15</v>
      </c>
      <c r="BH709" s="28">
        <v>17.420000000000002</v>
      </c>
      <c r="BI709" s="28">
        <v>0.46</v>
      </c>
      <c r="BJ709" s="309">
        <v>19.328530000000001</v>
      </c>
      <c r="BK709" s="309">
        <v>1049497000</v>
      </c>
      <c r="BL709" s="309">
        <v>229443300</v>
      </c>
      <c r="BM709" s="309">
        <v>0.8227835</v>
      </c>
      <c r="BN709" s="309">
        <v>6.995577E-2</v>
      </c>
      <c r="BO709" s="309">
        <v>5.6279450000000002E-2</v>
      </c>
      <c r="BP709" s="309">
        <v>5.0148140000000001E-2</v>
      </c>
      <c r="BQ709" s="309">
        <v>4.0420119999999997E-5</v>
      </c>
      <c r="BR709" s="309">
        <v>7.9289840000000002E-4</v>
      </c>
      <c r="BS709" s="136">
        <v>9.78070020675659</v>
      </c>
      <c r="BT709" s="136">
        <v>9.3321051597595197</v>
      </c>
      <c r="BU709" s="136">
        <v>8.7880040518939495E-3</v>
      </c>
      <c r="BV709" s="136">
        <v>1.6481565326103001E-3</v>
      </c>
      <c r="BW709" s="136">
        <v>1.1850603856146299E-2</v>
      </c>
      <c r="BX709" s="136">
        <v>10.622210952542501</v>
      </c>
      <c r="BY709" s="136">
        <v>1226.8698130360799</v>
      </c>
      <c r="BZ709" s="136">
        <v>0</v>
      </c>
      <c r="CA709" s="136">
        <v>5.6987980551969795E-4</v>
      </c>
      <c r="CB709" s="136">
        <v>48213.584353302598</v>
      </c>
      <c r="CC709" s="136">
        <v>5013.05656674886</v>
      </c>
      <c r="CD709" s="136">
        <v>1553.56367564681</v>
      </c>
      <c r="CE709" s="136">
        <v>0</v>
      </c>
      <c r="CF709" s="136">
        <v>42.553507000000003</v>
      </c>
      <c r="CG709" s="136">
        <v>74.485011999999998</v>
      </c>
      <c r="CH709" s="136">
        <v>23.4</v>
      </c>
      <c r="CI709" s="136">
        <v>26.7931034482759</v>
      </c>
      <c r="CJ709" s="136">
        <v>27.880609418282599</v>
      </c>
      <c r="CK709" s="136">
        <v>0.10440000000000001</v>
      </c>
      <c r="CL709" s="136">
        <v>20.437200000000001</v>
      </c>
      <c r="CM709" s="136">
        <v>37.324800000000003</v>
      </c>
      <c r="CN709" s="136">
        <v>0</v>
      </c>
      <c r="CO709" s="136">
        <v>28226.980092999998</v>
      </c>
      <c r="CP709" s="136">
        <v>78765.278705000004</v>
      </c>
      <c r="CQ709" s="136">
        <v>92</v>
      </c>
      <c r="CR709" s="136">
        <v>75.544827586206907</v>
      </c>
      <c r="CS709" s="136">
        <v>72.141274238227098</v>
      </c>
      <c r="CT709" s="136">
        <v>1009.3</v>
      </c>
      <c r="CU709" s="136">
        <v>1007.40413793103</v>
      </c>
      <c r="CV709" s="136">
        <v>1005.9947368421</v>
      </c>
      <c r="CW709" s="136">
        <v>0</v>
      </c>
      <c r="CX709" s="136">
        <v>1.5531034482758601</v>
      </c>
      <c r="CY709" s="136">
        <v>1.16869806094183</v>
      </c>
      <c r="CZ709" s="136">
        <v>20</v>
      </c>
      <c r="DA709" s="136">
        <v>180.53793103448299</v>
      </c>
      <c r="DB709" s="136">
        <v>150.235457063712</v>
      </c>
      <c r="DC709" s="136">
        <v>0</v>
      </c>
      <c r="DD709" s="136">
        <v>2777.7249999999999</v>
      </c>
      <c r="DE709" s="136">
        <v>8530.4749999999894</v>
      </c>
      <c r="DF709" s="136">
        <v>0</v>
      </c>
      <c r="DG709" s="136">
        <v>26447.775000000001</v>
      </c>
      <c r="DH709" s="136">
        <v>78119.649999999994</v>
      </c>
      <c r="DI709" s="136">
        <v>440.07499999999999</v>
      </c>
      <c r="DJ709" s="136">
        <v>65478.125</v>
      </c>
      <c r="DK709" s="136">
        <v>164265.22500000001</v>
      </c>
      <c r="DL709" s="136">
        <v>410.45</v>
      </c>
      <c r="DM709" s="136">
        <v>61379.775000000001</v>
      </c>
      <c r="DN709" s="136">
        <v>151239.92499999999</v>
      </c>
      <c r="DO709" s="136">
        <v>0</v>
      </c>
      <c r="DP709" s="136">
        <v>1631.461</v>
      </c>
      <c r="DQ709" s="136">
        <v>4754.0510000000004</v>
      </c>
      <c r="DR709" s="136">
        <v>0</v>
      </c>
      <c r="DS709" s="136">
        <v>47.332000000000001</v>
      </c>
      <c r="DT709" s="136">
        <v>138.57</v>
      </c>
      <c r="DU709" s="136">
        <v>0</v>
      </c>
      <c r="DV709" s="136">
        <v>244.45</v>
      </c>
      <c r="DW709" s="136">
        <v>720.599999999999</v>
      </c>
      <c r="DX709" s="136">
        <v>0</v>
      </c>
      <c r="DY709" s="136">
        <v>4457.4250000000002</v>
      </c>
      <c r="DZ709" s="136">
        <v>17721.525000000001</v>
      </c>
      <c r="EA709" s="136">
        <v>0</v>
      </c>
      <c r="EB709" s="136">
        <v>7964.6</v>
      </c>
      <c r="EC709" s="136">
        <v>18857.674999999999</v>
      </c>
      <c r="ED709" s="61"/>
    </row>
    <row r="710" spans="1:134" ht="20.25" customHeight="1">
      <c r="A710" s="25">
        <v>40781</v>
      </c>
      <c r="B710" s="26" t="s">
        <v>171</v>
      </c>
      <c r="C710" s="27">
        <v>2</v>
      </c>
      <c r="D710" s="31">
        <v>-3.4973230000000002</v>
      </c>
      <c r="E710" s="47">
        <v>-60.264564999999997</v>
      </c>
      <c r="F710" s="11" t="s">
        <v>12</v>
      </c>
      <c r="G710" s="13">
        <v>1</v>
      </c>
      <c r="H710" s="11" t="s">
        <v>13</v>
      </c>
      <c r="I710" s="12" t="s">
        <v>788</v>
      </c>
      <c r="J710" s="12" t="s">
        <v>1929</v>
      </c>
      <c r="K710" s="24" t="s">
        <v>787</v>
      </c>
      <c r="L710" s="136">
        <v>0</v>
      </c>
      <c r="M710" s="28">
        <v>9.1999999999999993</v>
      </c>
      <c r="N710" s="28">
        <v>1.78</v>
      </c>
      <c r="O710" s="28">
        <v>27.22</v>
      </c>
      <c r="P710" s="28">
        <v>52.67</v>
      </c>
      <c r="Q710" s="28">
        <v>8.01</v>
      </c>
      <c r="R710" s="205">
        <v>4.9666666666666668</v>
      </c>
      <c r="S710" s="205">
        <v>0.39333333333333337</v>
      </c>
      <c r="T710" s="20" t="s">
        <v>15</v>
      </c>
      <c r="U710" s="20" t="s">
        <v>15</v>
      </c>
      <c r="V710" s="20" t="s">
        <v>15</v>
      </c>
      <c r="W710" s="28">
        <v>5.76</v>
      </c>
      <c r="X710" s="29" t="s">
        <v>15</v>
      </c>
      <c r="Y710" s="28">
        <v>39.659999999999997</v>
      </c>
      <c r="Z710" s="28">
        <v>5.75</v>
      </c>
      <c r="AA710" s="28">
        <v>5.5</v>
      </c>
      <c r="AB710" s="28">
        <v>6.92</v>
      </c>
      <c r="AC710" s="28">
        <v>28.48</v>
      </c>
      <c r="AD710" s="28">
        <v>0.13</v>
      </c>
      <c r="AE710" s="29" t="s">
        <v>15</v>
      </c>
      <c r="AF710" s="28">
        <v>1.51</v>
      </c>
      <c r="AG710" s="29" t="s">
        <v>15</v>
      </c>
      <c r="AH710" s="29" t="s">
        <v>15</v>
      </c>
      <c r="AI710" s="205">
        <v>4.2300000000000004</v>
      </c>
      <c r="AJ710" s="28">
        <v>0.78</v>
      </c>
      <c r="AK710" s="28">
        <v>1.59</v>
      </c>
      <c r="AL710" s="28">
        <v>1.1100000000000001</v>
      </c>
      <c r="AM710" s="29" t="s">
        <v>15</v>
      </c>
      <c r="AN710" s="29" t="s">
        <v>15</v>
      </c>
      <c r="AO710" s="205" t="s">
        <v>15</v>
      </c>
      <c r="AP710" s="205" t="s">
        <v>15</v>
      </c>
      <c r="AQ710" s="205" t="s">
        <v>15</v>
      </c>
      <c r="AR710" s="261" t="str">
        <f t="shared" si="197"/>
        <v>NaN</v>
      </c>
      <c r="AS710" s="205" t="s">
        <v>15</v>
      </c>
      <c r="AT710" s="29" t="s">
        <v>15</v>
      </c>
      <c r="AU710" s="29" t="s">
        <v>15</v>
      </c>
      <c r="AV710" s="29" t="s">
        <v>15</v>
      </c>
      <c r="AW710" s="204" t="str">
        <f t="shared" si="198"/>
        <v>NaN</v>
      </c>
      <c r="AX710" s="28">
        <v>0.28699999999999998</v>
      </c>
      <c r="AY710" s="28">
        <v>0.48699999999999999</v>
      </c>
      <c r="AZ710" s="246">
        <f t="shared" si="199"/>
        <v>7.3585758062450116E-2</v>
      </c>
      <c r="BA710" s="28" t="s">
        <v>1907</v>
      </c>
      <c r="BB710" s="238" t="s">
        <v>1912</v>
      </c>
      <c r="BC710" s="28">
        <v>0.68</v>
      </c>
      <c r="BD710" s="206">
        <f t="shared" si="201"/>
        <v>0.19803576816927329</v>
      </c>
      <c r="BE710" s="28">
        <v>7.25</v>
      </c>
      <c r="BF710" s="206">
        <f t="shared" si="202"/>
        <v>2.1887507786629952</v>
      </c>
      <c r="BG710" s="217" t="s">
        <v>15</v>
      </c>
      <c r="BH710" s="28">
        <v>18.170000000000002</v>
      </c>
      <c r="BI710" s="28">
        <v>0.81</v>
      </c>
      <c r="BJ710" s="309">
        <v>19.328530000000001</v>
      </c>
      <c r="BK710" s="309">
        <v>1049497000</v>
      </c>
      <c r="BL710" s="309">
        <v>229443300</v>
      </c>
      <c r="BM710" s="309">
        <v>0.8227835</v>
      </c>
      <c r="BN710" s="309">
        <v>6.995577E-2</v>
      </c>
      <c r="BO710" s="309">
        <v>5.6279450000000002E-2</v>
      </c>
      <c r="BP710" s="309">
        <v>5.0148140000000001E-2</v>
      </c>
      <c r="BQ710" s="309">
        <v>4.0420119999999997E-5</v>
      </c>
      <c r="BR710" s="309">
        <v>7.9289840000000002E-4</v>
      </c>
      <c r="BS710" s="136">
        <v>9.78070020675659</v>
      </c>
      <c r="BT710" s="136">
        <v>9.3321051597595197</v>
      </c>
      <c r="BU710" s="136">
        <v>8.7880040518939495E-3</v>
      </c>
      <c r="BV710" s="136">
        <v>1.6481565326103001E-3</v>
      </c>
      <c r="BW710" s="136">
        <v>1.1850603856146299E-2</v>
      </c>
      <c r="BX710" s="136">
        <v>10.622210952542501</v>
      </c>
      <c r="BY710" s="136">
        <v>1226.8698130360799</v>
      </c>
      <c r="BZ710" s="136">
        <v>0</v>
      </c>
      <c r="CA710" s="136">
        <v>5.6987980551969795E-4</v>
      </c>
      <c r="CB710" s="136">
        <v>48213.584353302598</v>
      </c>
      <c r="CC710" s="136">
        <v>5013.05656674886</v>
      </c>
      <c r="CD710" s="136">
        <v>1553.56367564681</v>
      </c>
      <c r="CE710" s="136">
        <v>0</v>
      </c>
      <c r="CF710" s="136">
        <v>42.553507000000003</v>
      </c>
      <c r="CG710" s="136">
        <v>74.485011999999998</v>
      </c>
      <c r="CH710" s="136">
        <v>23.4</v>
      </c>
      <c r="CI710" s="136">
        <v>26.7931034482759</v>
      </c>
      <c r="CJ710" s="136">
        <v>27.880609418282599</v>
      </c>
      <c r="CK710" s="136">
        <v>0.10440000000000001</v>
      </c>
      <c r="CL710" s="136">
        <v>20.437200000000001</v>
      </c>
      <c r="CM710" s="136">
        <v>37.324800000000003</v>
      </c>
      <c r="CN710" s="136">
        <v>0</v>
      </c>
      <c r="CO710" s="136">
        <v>28226.980092999998</v>
      </c>
      <c r="CP710" s="136">
        <v>78765.278705000004</v>
      </c>
      <c r="CQ710" s="136">
        <v>92</v>
      </c>
      <c r="CR710" s="136">
        <v>75.544827586206907</v>
      </c>
      <c r="CS710" s="136">
        <v>72.141274238227098</v>
      </c>
      <c r="CT710" s="136">
        <v>1009.3</v>
      </c>
      <c r="CU710" s="136">
        <v>1007.40413793103</v>
      </c>
      <c r="CV710" s="136">
        <v>1005.9947368421</v>
      </c>
      <c r="CW710" s="136">
        <v>0</v>
      </c>
      <c r="CX710" s="136">
        <v>1.5531034482758601</v>
      </c>
      <c r="CY710" s="136">
        <v>1.16869806094183</v>
      </c>
      <c r="CZ710" s="136">
        <v>20</v>
      </c>
      <c r="DA710" s="136">
        <v>180.53793103448299</v>
      </c>
      <c r="DB710" s="136">
        <v>150.235457063712</v>
      </c>
      <c r="DC710" s="136">
        <v>0</v>
      </c>
      <c r="DD710" s="136">
        <v>2777.7249999999999</v>
      </c>
      <c r="DE710" s="136">
        <v>8530.4749999999894</v>
      </c>
      <c r="DF710" s="136">
        <v>0</v>
      </c>
      <c r="DG710" s="136">
        <v>26447.775000000001</v>
      </c>
      <c r="DH710" s="136">
        <v>78119.649999999994</v>
      </c>
      <c r="DI710" s="136">
        <v>440.07499999999999</v>
      </c>
      <c r="DJ710" s="136">
        <v>65478.125</v>
      </c>
      <c r="DK710" s="136">
        <v>164265.22500000001</v>
      </c>
      <c r="DL710" s="136">
        <v>410.45</v>
      </c>
      <c r="DM710" s="136">
        <v>61379.775000000001</v>
      </c>
      <c r="DN710" s="136">
        <v>151239.92499999999</v>
      </c>
      <c r="DO710" s="136">
        <v>0</v>
      </c>
      <c r="DP710" s="136">
        <v>1631.461</v>
      </c>
      <c r="DQ710" s="136">
        <v>4754.0510000000004</v>
      </c>
      <c r="DR710" s="136">
        <v>0</v>
      </c>
      <c r="DS710" s="136">
        <v>47.332000000000001</v>
      </c>
      <c r="DT710" s="136">
        <v>138.57</v>
      </c>
      <c r="DU710" s="136">
        <v>0</v>
      </c>
      <c r="DV710" s="136">
        <v>244.45</v>
      </c>
      <c r="DW710" s="136">
        <v>720.599999999999</v>
      </c>
      <c r="DX710" s="136">
        <v>0</v>
      </c>
      <c r="DY710" s="136">
        <v>4457.4250000000002</v>
      </c>
      <c r="DZ710" s="136">
        <v>17721.525000000001</v>
      </c>
      <c r="EA710" s="136">
        <v>0</v>
      </c>
      <c r="EB710" s="136">
        <v>7964.6</v>
      </c>
      <c r="EC710" s="136">
        <v>18857.674999999999</v>
      </c>
      <c r="ED710" s="61"/>
    </row>
    <row r="711" spans="1:134" ht="20.25" customHeight="1">
      <c r="A711" s="17">
        <v>40781</v>
      </c>
      <c r="B711" s="18" t="s">
        <v>795</v>
      </c>
      <c r="C711" s="19">
        <v>2</v>
      </c>
      <c r="D711" s="31">
        <v>-3.3897979999999999</v>
      </c>
      <c r="E711" s="32">
        <v>-60.315860999999998</v>
      </c>
      <c r="F711" s="11" t="s">
        <v>16</v>
      </c>
      <c r="G711" s="13">
        <v>5</v>
      </c>
      <c r="H711" s="11" t="s">
        <v>43</v>
      </c>
      <c r="I711" s="12" t="s">
        <v>528</v>
      </c>
      <c r="J711" s="12" t="s">
        <v>1929</v>
      </c>
      <c r="K711" s="16" t="s">
        <v>787</v>
      </c>
      <c r="L711" s="136">
        <v>0</v>
      </c>
      <c r="M711" s="20">
        <v>7.1</v>
      </c>
      <c r="N711" s="20">
        <v>1.1599999999999999</v>
      </c>
      <c r="O711" s="20">
        <v>28.58</v>
      </c>
      <c r="P711" s="20">
        <v>62</v>
      </c>
      <c r="Q711" s="20">
        <v>2.74</v>
      </c>
      <c r="R711" s="204">
        <v>5</v>
      </c>
      <c r="S711" s="204">
        <v>0.39</v>
      </c>
      <c r="T711" s="20" t="s">
        <v>15</v>
      </c>
      <c r="U711" s="20" t="s">
        <v>15</v>
      </c>
      <c r="V711" s="20" t="s">
        <v>15</v>
      </c>
      <c r="W711" s="20">
        <v>5.82</v>
      </c>
      <c r="X711" s="21" t="s">
        <v>15</v>
      </c>
      <c r="Y711" s="20">
        <v>6.84</v>
      </c>
      <c r="Z711" s="20">
        <v>6</v>
      </c>
      <c r="AA711" s="20">
        <v>7</v>
      </c>
      <c r="AB711" s="20">
        <v>7.1</v>
      </c>
      <c r="AC711" s="20">
        <v>36.840000000000003</v>
      </c>
      <c r="AD711" s="21" t="s">
        <v>15</v>
      </c>
      <c r="AE711" s="20">
        <v>0.28999999999999998</v>
      </c>
      <c r="AF711" s="20">
        <v>1.74</v>
      </c>
      <c r="AG711" s="21" t="s">
        <v>15</v>
      </c>
      <c r="AH711" s="20">
        <v>1.59</v>
      </c>
      <c r="AI711" s="204">
        <v>5.85</v>
      </c>
      <c r="AJ711" s="20">
        <v>0.84</v>
      </c>
      <c r="AK711" s="20">
        <v>2.5</v>
      </c>
      <c r="AL711" s="20">
        <v>1.03</v>
      </c>
      <c r="AM711" s="21" t="s">
        <v>15</v>
      </c>
      <c r="AN711" s="21" t="s">
        <v>15</v>
      </c>
      <c r="AO711" s="204">
        <v>6.7172972623779197</v>
      </c>
      <c r="AP711" s="204">
        <v>1.9448308467484223</v>
      </c>
      <c r="AQ711" s="204">
        <f>AO711+AP711</f>
        <v>8.6621281091263427</v>
      </c>
      <c r="AR711" s="261">
        <f t="shared" si="197"/>
        <v>0.77547886359480578</v>
      </c>
      <c r="AS711" s="204">
        <v>0.13990519701849918</v>
      </c>
      <c r="AT711" s="21" t="s">
        <v>15</v>
      </c>
      <c r="AU711" s="21" t="s">
        <v>15</v>
      </c>
      <c r="AV711" s="21" t="s">
        <v>15</v>
      </c>
      <c r="AW711" s="204" t="str">
        <f t="shared" si="198"/>
        <v>NaN</v>
      </c>
      <c r="AX711" s="20">
        <v>0.42099999999999999</v>
      </c>
      <c r="AY711" s="20">
        <v>0.16400000000000001</v>
      </c>
      <c r="AZ711" s="246">
        <f t="shared" si="199"/>
        <v>2.4780419552857948E-2</v>
      </c>
      <c r="BA711" s="20">
        <v>0.25700000000000001</v>
      </c>
      <c r="BB711" s="248">
        <f t="shared" si="200"/>
        <v>7.0540185922974771E-2</v>
      </c>
      <c r="BC711" s="20">
        <v>0.31</v>
      </c>
      <c r="BD711" s="206">
        <f t="shared" si="201"/>
        <v>9.0281011959521637E-2</v>
      </c>
      <c r="BE711" s="20">
        <v>25.1</v>
      </c>
      <c r="BF711" s="206">
        <f t="shared" si="202"/>
        <v>7.5776061440608515</v>
      </c>
      <c r="BG711" s="217" t="s">
        <v>15</v>
      </c>
      <c r="BH711" s="20">
        <v>17.8</v>
      </c>
      <c r="BI711" s="20">
        <v>1.28</v>
      </c>
      <c r="BJ711" s="309">
        <v>19.328530000000001</v>
      </c>
      <c r="BK711" s="309">
        <v>1049497000</v>
      </c>
      <c r="BL711" s="309">
        <v>229443300</v>
      </c>
      <c r="BM711" s="309">
        <v>0.8227835</v>
      </c>
      <c r="BN711" s="309">
        <v>6.995577E-2</v>
      </c>
      <c r="BO711" s="309">
        <v>5.6279450000000002E-2</v>
      </c>
      <c r="BP711" s="309">
        <v>5.0148140000000001E-2</v>
      </c>
      <c r="BQ711" s="309">
        <v>4.0420119999999997E-5</v>
      </c>
      <c r="BR711" s="309">
        <v>7.9289840000000002E-4</v>
      </c>
      <c r="BS711" s="136">
        <v>12.478013753891</v>
      </c>
      <c r="BT711" s="136">
        <v>6.63529372215271</v>
      </c>
      <c r="BU711" s="136">
        <v>4.2759608477353998E-3</v>
      </c>
      <c r="BV711" s="136">
        <v>-1.31854528444819E-3</v>
      </c>
      <c r="BW711" s="136">
        <v>4.4841782655566896E-3</v>
      </c>
      <c r="BX711" s="136">
        <v>342.862207935421</v>
      </c>
      <c r="BY711" s="136">
        <v>4285.04594354043</v>
      </c>
      <c r="BZ711" s="136">
        <v>6.7772402075857901E-3</v>
      </c>
      <c r="CA711" s="136">
        <v>5.6977961696137703E-4</v>
      </c>
      <c r="CB711" s="136">
        <v>30436.343291796202</v>
      </c>
      <c r="CC711" s="136">
        <v>4857.7657087928701</v>
      </c>
      <c r="CD711" s="136">
        <v>1456.23405500794</v>
      </c>
      <c r="CE711" s="136">
        <v>0</v>
      </c>
      <c r="CF711" s="136">
        <v>42.553507000000003</v>
      </c>
      <c r="CG711" s="136">
        <v>74.485011999999998</v>
      </c>
      <c r="CH711" s="136">
        <v>29.5</v>
      </c>
      <c r="CI711" s="136">
        <v>26.719310344827601</v>
      </c>
      <c r="CJ711" s="136">
        <v>27.866759002770099</v>
      </c>
      <c r="CK711" s="136">
        <v>5.7599999999999998E-2</v>
      </c>
      <c r="CL711" s="136">
        <v>20.480399999999999</v>
      </c>
      <c r="CM711" s="136">
        <v>37.137599999999999</v>
      </c>
      <c r="CN711" s="136">
        <v>688.01250000000005</v>
      </c>
      <c r="CO711" s="136">
        <v>28940.58037</v>
      </c>
      <c r="CP711" s="136">
        <v>79502.087316999998</v>
      </c>
      <c r="CQ711" s="136">
        <v>66</v>
      </c>
      <c r="CR711" s="136">
        <v>75.841379310344806</v>
      </c>
      <c r="CS711" s="136">
        <v>72.260387811634303</v>
      </c>
      <c r="CT711" s="136">
        <v>1012.3</v>
      </c>
      <c r="CU711" s="136">
        <v>1007.67310344828</v>
      </c>
      <c r="CV711" s="136">
        <v>1006.07534626039</v>
      </c>
      <c r="CW711" s="136">
        <v>0.5</v>
      </c>
      <c r="CX711" s="136">
        <v>1.53931034482759</v>
      </c>
      <c r="CY711" s="136">
        <v>1.1562326869806101</v>
      </c>
      <c r="CZ711" s="136">
        <v>9</v>
      </c>
      <c r="DA711" s="136">
        <v>183.50344827586201</v>
      </c>
      <c r="DB711" s="136">
        <v>151.72576177285299</v>
      </c>
      <c r="DC711" s="136">
        <v>95</v>
      </c>
      <c r="DD711" s="136">
        <v>2846.6750000000002</v>
      </c>
      <c r="DE711" s="136">
        <v>8640.5499999999902</v>
      </c>
      <c r="DF711" s="136">
        <v>833.07500000000005</v>
      </c>
      <c r="DG711" s="136">
        <v>27204.025000000001</v>
      </c>
      <c r="DH711" s="136">
        <v>78996.350000000006</v>
      </c>
      <c r="DI711" s="136">
        <v>471.57499999999999</v>
      </c>
      <c r="DJ711" s="136">
        <v>65365.9</v>
      </c>
      <c r="DK711" s="136">
        <v>164253.875</v>
      </c>
      <c r="DL711" s="136">
        <v>411.05</v>
      </c>
      <c r="DM711" s="136">
        <v>61378.3</v>
      </c>
      <c r="DN711" s="136">
        <v>151310.20000000001</v>
      </c>
      <c r="DO711" s="136">
        <v>51.243000000000002</v>
      </c>
      <c r="DP711" s="136">
        <v>1679.376</v>
      </c>
      <c r="DQ711" s="136">
        <v>4810.2929999999997</v>
      </c>
      <c r="DR711" s="136">
        <v>1.667</v>
      </c>
      <c r="DS711" s="136">
        <v>48.956000000000003</v>
      </c>
      <c r="DT711" s="136">
        <v>140.405</v>
      </c>
      <c r="DU711" s="136">
        <v>8.7750000000000004</v>
      </c>
      <c r="DV711" s="136">
        <v>253.07499999999999</v>
      </c>
      <c r="DW711" s="136">
        <v>730.24999999999898</v>
      </c>
      <c r="DX711" s="136">
        <v>270.625</v>
      </c>
      <c r="DY711" s="136">
        <v>4648.5249999999996</v>
      </c>
      <c r="DZ711" s="136">
        <v>17997.55</v>
      </c>
      <c r="EA711" s="136">
        <v>118.425</v>
      </c>
      <c r="EB711" s="136">
        <v>8129.0249999999996</v>
      </c>
      <c r="EC711" s="136">
        <v>19003.3</v>
      </c>
      <c r="ED711" s="61"/>
    </row>
    <row r="712" spans="1:134" ht="20.25" customHeight="1">
      <c r="A712" s="25">
        <v>40781</v>
      </c>
      <c r="B712" s="26" t="s">
        <v>795</v>
      </c>
      <c r="C712" s="27">
        <v>2</v>
      </c>
      <c r="D712" s="31">
        <v>-3.3897979999999999</v>
      </c>
      <c r="E712" s="47">
        <v>-60.315860999999998</v>
      </c>
      <c r="F712" s="11" t="s">
        <v>16</v>
      </c>
      <c r="G712" s="13">
        <v>5</v>
      </c>
      <c r="H712" s="11" t="s">
        <v>43</v>
      </c>
      <c r="I712" s="12" t="s">
        <v>458</v>
      </c>
      <c r="J712" s="12" t="s">
        <v>1929</v>
      </c>
      <c r="K712" s="24" t="s">
        <v>787</v>
      </c>
      <c r="L712" s="136">
        <v>1</v>
      </c>
      <c r="M712" s="28">
        <v>7.1</v>
      </c>
      <c r="N712" s="28">
        <v>1.1599999999999999</v>
      </c>
      <c r="O712" s="28">
        <v>32.97</v>
      </c>
      <c r="P712" s="28">
        <v>62</v>
      </c>
      <c r="Q712" s="28">
        <v>0.49</v>
      </c>
      <c r="R712" s="205">
        <v>44.9</v>
      </c>
      <c r="S712" s="205">
        <v>3.2250000000000001</v>
      </c>
      <c r="T712" s="20" t="s">
        <v>15</v>
      </c>
      <c r="U712" s="20" t="s">
        <v>15</v>
      </c>
      <c r="V712" s="20" t="s">
        <v>15</v>
      </c>
      <c r="W712" s="28">
        <v>6.12</v>
      </c>
      <c r="X712" s="29" t="s">
        <v>15</v>
      </c>
      <c r="Y712" s="28">
        <v>11.24</v>
      </c>
      <c r="Z712" s="28">
        <v>7.2</v>
      </c>
      <c r="AA712" s="28">
        <v>7.33</v>
      </c>
      <c r="AB712" s="28">
        <v>6.98</v>
      </c>
      <c r="AC712" s="28">
        <v>36.270000000000003</v>
      </c>
      <c r="AD712" s="29" t="s">
        <v>15</v>
      </c>
      <c r="AE712" s="29" t="s">
        <v>15</v>
      </c>
      <c r="AF712" s="28">
        <v>1.24</v>
      </c>
      <c r="AG712" s="29" t="s">
        <v>15</v>
      </c>
      <c r="AH712" s="28">
        <v>1.1100000000000001</v>
      </c>
      <c r="AI712" s="205">
        <v>3.17</v>
      </c>
      <c r="AJ712" s="28">
        <v>0.33</v>
      </c>
      <c r="AK712" s="28">
        <v>1.07</v>
      </c>
      <c r="AL712" s="28">
        <v>0.46</v>
      </c>
      <c r="AM712" s="29" t="s">
        <v>15</v>
      </c>
      <c r="AN712" s="29" t="s">
        <v>15</v>
      </c>
      <c r="AO712" s="205">
        <v>15.511956169847311</v>
      </c>
      <c r="AP712" s="205">
        <v>2.999435010825612</v>
      </c>
      <c r="AQ712" s="204">
        <f>AO712+AP712</f>
        <v>18.511391180672923</v>
      </c>
      <c r="AR712" s="261">
        <f t="shared" si="197"/>
        <v>0.83796814720455937</v>
      </c>
      <c r="AS712" s="205">
        <v>0.61558286688139396</v>
      </c>
      <c r="AT712" s="29" t="s">
        <v>15</v>
      </c>
      <c r="AU712" s="29" t="s">
        <v>15</v>
      </c>
      <c r="AV712" s="29" t="s">
        <v>15</v>
      </c>
      <c r="AW712" s="204" t="str">
        <f t="shared" si="198"/>
        <v>NaN</v>
      </c>
      <c r="AX712" s="28">
        <v>0.31900000000000001</v>
      </c>
      <c r="AY712" s="28">
        <v>0.14000000000000001</v>
      </c>
      <c r="AZ712" s="246">
        <f t="shared" si="199"/>
        <v>2.1154016691464102E-2</v>
      </c>
      <c r="BA712" s="28">
        <v>0.17899999999999999</v>
      </c>
      <c r="BB712" s="248">
        <f t="shared" si="200"/>
        <v>4.9131102257636124E-2</v>
      </c>
      <c r="BC712" s="28">
        <v>0.31</v>
      </c>
      <c r="BD712" s="206">
        <f t="shared" si="201"/>
        <v>9.0281011959521637E-2</v>
      </c>
      <c r="BE712" s="28">
        <v>38.5</v>
      </c>
      <c r="BF712" s="206">
        <f t="shared" si="202"/>
        <v>11.623021376348317</v>
      </c>
      <c r="BG712" s="217" t="s">
        <v>15</v>
      </c>
      <c r="BH712" s="28">
        <v>16.73</v>
      </c>
      <c r="BI712" s="28">
        <v>1.5</v>
      </c>
      <c r="BJ712" s="309">
        <v>19.328530000000001</v>
      </c>
      <c r="BK712" s="309">
        <v>1049497000</v>
      </c>
      <c r="BL712" s="309">
        <v>229443300</v>
      </c>
      <c r="BM712" s="309">
        <v>0.8227835</v>
      </c>
      <c r="BN712" s="309">
        <v>6.995577E-2</v>
      </c>
      <c r="BO712" s="309">
        <v>5.6279450000000002E-2</v>
      </c>
      <c r="BP712" s="309">
        <v>5.0148140000000001E-2</v>
      </c>
      <c r="BQ712" s="309">
        <v>4.0420119999999997E-5</v>
      </c>
      <c r="BR712" s="309">
        <v>7.9289840000000002E-4</v>
      </c>
      <c r="BS712" s="136">
        <v>12.478013753891</v>
      </c>
      <c r="BT712" s="136">
        <v>6.63529372215271</v>
      </c>
      <c r="BU712" s="136">
        <v>4.2759608477353998E-3</v>
      </c>
      <c r="BV712" s="136">
        <v>-1.31854528444819E-3</v>
      </c>
      <c r="BW712" s="136">
        <v>4.4841782655566896E-3</v>
      </c>
      <c r="BX712" s="136">
        <v>342.862207935421</v>
      </c>
      <c r="BY712" s="136">
        <v>4285.04594354043</v>
      </c>
      <c r="BZ712" s="136">
        <v>6.7772402075857901E-3</v>
      </c>
      <c r="CA712" s="136">
        <v>5.6977961696137703E-4</v>
      </c>
      <c r="CB712" s="136">
        <v>30436.343291796202</v>
      </c>
      <c r="CC712" s="136">
        <v>4857.7657087928701</v>
      </c>
      <c r="CD712" s="136">
        <v>1456.23405500794</v>
      </c>
      <c r="CE712" s="136">
        <v>0</v>
      </c>
      <c r="CF712" s="136">
        <v>42.553507000000003</v>
      </c>
      <c r="CG712" s="136">
        <v>74.485011999999998</v>
      </c>
      <c r="CH712" s="136">
        <v>29.5</v>
      </c>
      <c r="CI712" s="136">
        <v>26.719310344827601</v>
      </c>
      <c r="CJ712" s="136">
        <v>27.866759002770099</v>
      </c>
      <c r="CK712" s="136">
        <v>5.7599999999999998E-2</v>
      </c>
      <c r="CL712" s="136">
        <v>20.480399999999999</v>
      </c>
      <c r="CM712" s="136">
        <v>37.137599999999999</v>
      </c>
      <c r="CN712" s="136">
        <v>688.01250000000005</v>
      </c>
      <c r="CO712" s="136">
        <v>28940.58037</v>
      </c>
      <c r="CP712" s="136">
        <v>79502.087316999998</v>
      </c>
      <c r="CQ712" s="136">
        <v>66</v>
      </c>
      <c r="CR712" s="136">
        <v>75.841379310344806</v>
      </c>
      <c r="CS712" s="136">
        <v>72.260387811634303</v>
      </c>
      <c r="CT712" s="136">
        <v>1012.3</v>
      </c>
      <c r="CU712" s="136">
        <v>1007.67310344828</v>
      </c>
      <c r="CV712" s="136">
        <v>1006.07534626039</v>
      </c>
      <c r="CW712" s="136">
        <v>0.5</v>
      </c>
      <c r="CX712" s="136">
        <v>1.53931034482759</v>
      </c>
      <c r="CY712" s="136">
        <v>1.1562326869806101</v>
      </c>
      <c r="CZ712" s="136">
        <v>9</v>
      </c>
      <c r="DA712" s="136">
        <v>183.50344827586201</v>
      </c>
      <c r="DB712" s="136">
        <v>151.72576177285299</v>
      </c>
      <c r="DC712" s="136">
        <v>95</v>
      </c>
      <c r="DD712" s="136">
        <v>2846.6750000000002</v>
      </c>
      <c r="DE712" s="136">
        <v>8640.5499999999902</v>
      </c>
      <c r="DF712" s="136">
        <v>833.07500000000005</v>
      </c>
      <c r="DG712" s="136">
        <v>27204.025000000001</v>
      </c>
      <c r="DH712" s="136">
        <v>78996.350000000006</v>
      </c>
      <c r="DI712" s="136">
        <v>471.57499999999999</v>
      </c>
      <c r="DJ712" s="136">
        <v>65365.9</v>
      </c>
      <c r="DK712" s="136">
        <v>164253.875</v>
      </c>
      <c r="DL712" s="136">
        <v>411.05</v>
      </c>
      <c r="DM712" s="136">
        <v>61378.3</v>
      </c>
      <c r="DN712" s="136">
        <v>151310.20000000001</v>
      </c>
      <c r="DO712" s="136">
        <v>51.243000000000002</v>
      </c>
      <c r="DP712" s="136">
        <v>1679.376</v>
      </c>
      <c r="DQ712" s="136">
        <v>4810.2929999999997</v>
      </c>
      <c r="DR712" s="136">
        <v>1.667</v>
      </c>
      <c r="DS712" s="136">
        <v>48.956000000000003</v>
      </c>
      <c r="DT712" s="136">
        <v>140.405</v>
      </c>
      <c r="DU712" s="136">
        <v>8.7750000000000004</v>
      </c>
      <c r="DV712" s="136">
        <v>253.07499999999999</v>
      </c>
      <c r="DW712" s="136">
        <v>730.24999999999898</v>
      </c>
      <c r="DX712" s="136">
        <v>270.625</v>
      </c>
      <c r="DY712" s="136">
        <v>4648.5249999999996</v>
      </c>
      <c r="DZ712" s="136">
        <v>17997.55</v>
      </c>
      <c r="EA712" s="136">
        <v>118.425</v>
      </c>
      <c r="EB712" s="136">
        <v>8129.0249999999996</v>
      </c>
      <c r="EC712" s="136">
        <v>19003.3</v>
      </c>
      <c r="ED712" s="61"/>
    </row>
    <row r="713" spans="1:134" ht="20.25" customHeight="1">
      <c r="A713" s="25">
        <v>40781</v>
      </c>
      <c r="B713" s="26" t="s">
        <v>795</v>
      </c>
      <c r="C713" s="27">
        <v>2</v>
      </c>
      <c r="D713" s="31">
        <v>-3.3897979999999999</v>
      </c>
      <c r="E713" s="47">
        <v>-60.315860999999998</v>
      </c>
      <c r="F713" s="11" t="s">
        <v>16</v>
      </c>
      <c r="G713" s="13">
        <v>5</v>
      </c>
      <c r="H713" s="11" t="s">
        <v>43</v>
      </c>
      <c r="I713" s="12" t="s">
        <v>509</v>
      </c>
      <c r="J713" s="12" t="s">
        <v>1929</v>
      </c>
      <c r="K713" s="24" t="s">
        <v>787</v>
      </c>
      <c r="L713" s="136">
        <v>0</v>
      </c>
      <c r="M713" s="28">
        <v>7.1</v>
      </c>
      <c r="N713" s="28">
        <v>1.1599999999999999</v>
      </c>
      <c r="O713" s="28">
        <v>28.45</v>
      </c>
      <c r="P713" s="28">
        <v>66</v>
      </c>
      <c r="Q713" s="28">
        <v>6.12</v>
      </c>
      <c r="R713" s="205">
        <v>4.5999999999999996</v>
      </c>
      <c r="S713" s="205">
        <v>0.35499999999999998</v>
      </c>
      <c r="T713" s="20" t="s">
        <v>15</v>
      </c>
      <c r="U713" s="20" t="s">
        <v>15</v>
      </c>
      <c r="V713" s="20" t="s">
        <v>15</v>
      </c>
      <c r="W713" s="28">
        <v>5.77</v>
      </c>
      <c r="X713" s="29" t="s">
        <v>15</v>
      </c>
      <c r="Y713" s="28">
        <v>15.39</v>
      </c>
      <c r="Z713" s="28">
        <v>8.8000000000000007</v>
      </c>
      <c r="AA713" s="28">
        <v>10.67</v>
      </c>
      <c r="AB713" s="28">
        <v>7.14</v>
      </c>
      <c r="AC713" s="28">
        <v>36.89</v>
      </c>
      <c r="AD713" s="29" t="s">
        <v>15</v>
      </c>
      <c r="AE713" s="28">
        <v>0.28999999999999998</v>
      </c>
      <c r="AF713" s="28">
        <v>1.1100000000000001</v>
      </c>
      <c r="AG713" s="29" t="s">
        <v>15</v>
      </c>
      <c r="AH713" s="28">
        <v>0.95</v>
      </c>
      <c r="AI713" s="205">
        <v>2.4900000000000002</v>
      </c>
      <c r="AJ713" s="28">
        <v>0.19</v>
      </c>
      <c r="AK713" s="28">
        <v>0.74</v>
      </c>
      <c r="AL713" s="28">
        <v>0.27</v>
      </c>
      <c r="AM713" s="29" t="s">
        <v>15</v>
      </c>
      <c r="AN713" s="29" t="s">
        <v>15</v>
      </c>
      <c r="AO713" s="205" t="s">
        <v>15</v>
      </c>
      <c r="AP713" s="205" t="s">
        <v>15</v>
      </c>
      <c r="AQ713" s="205" t="s">
        <v>15</v>
      </c>
      <c r="AR713" s="261" t="str">
        <f t="shared" si="197"/>
        <v>NaN</v>
      </c>
      <c r="AS713" s="205" t="s">
        <v>15</v>
      </c>
      <c r="AT713" s="29" t="s">
        <v>15</v>
      </c>
      <c r="AU713" s="29" t="s">
        <v>15</v>
      </c>
      <c r="AV713" s="29" t="s">
        <v>15</v>
      </c>
      <c r="AW713" s="204" t="str">
        <f t="shared" si="198"/>
        <v>NaN</v>
      </c>
      <c r="AX713" s="28">
        <v>0.28100000000000003</v>
      </c>
      <c r="AY713" s="28">
        <v>0.255</v>
      </c>
      <c r="AZ713" s="246">
        <f t="shared" si="199"/>
        <v>3.8530530402309617E-2</v>
      </c>
      <c r="BA713" s="28">
        <v>2.5000000000000001E-2</v>
      </c>
      <c r="BB713" s="248">
        <f t="shared" si="200"/>
        <v>6.8618857901726433E-3</v>
      </c>
      <c r="BC713" s="28">
        <v>0.21</v>
      </c>
      <c r="BD713" s="206">
        <f t="shared" si="201"/>
        <v>6.1158104875804968E-2</v>
      </c>
      <c r="BE713" s="28">
        <v>5.35</v>
      </c>
      <c r="BF713" s="206">
        <f t="shared" si="202"/>
        <v>1.6151471263237271</v>
      </c>
      <c r="BG713" s="217" t="s">
        <v>15</v>
      </c>
      <c r="BH713" s="28">
        <v>17.989999999999998</v>
      </c>
      <c r="BI713" s="28">
        <v>1.42</v>
      </c>
      <c r="BJ713" s="309">
        <v>19.328530000000001</v>
      </c>
      <c r="BK713" s="309">
        <v>1049497000</v>
      </c>
      <c r="BL713" s="309">
        <v>229443300</v>
      </c>
      <c r="BM713" s="309">
        <v>0.8227835</v>
      </c>
      <c r="BN713" s="309">
        <v>6.995577E-2</v>
      </c>
      <c r="BO713" s="309">
        <v>5.6279450000000002E-2</v>
      </c>
      <c r="BP713" s="309">
        <v>5.0148140000000001E-2</v>
      </c>
      <c r="BQ713" s="309">
        <v>4.0420119999999997E-5</v>
      </c>
      <c r="BR713" s="309">
        <v>7.9289840000000002E-4</v>
      </c>
      <c r="BS713" s="136">
        <v>12.478013753891</v>
      </c>
      <c r="BT713" s="136">
        <v>6.63529372215271</v>
      </c>
      <c r="BU713" s="136">
        <v>4.2759608477353998E-3</v>
      </c>
      <c r="BV713" s="136">
        <v>-1.31854528444819E-3</v>
      </c>
      <c r="BW713" s="136">
        <v>4.4841782655566896E-3</v>
      </c>
      <c r="BX713" s="136">
        <v>342.862207935421</v>
      </c>
      <c r="BY713" s="136">
        <v>4285.04594354043</v>
      </c>
      <c r="BZ713" s="136">
        <v>6.7772402075857901E-3</v>
      </c>
      <c r="CA713" s="136">
        <v>5.6977961696137703E-4</v>
      </c>
      <c r="CB713" s="136">
        <v>30436.343291796202</v>
      </c>
      <c r="CC713" s="136">
        <v>4857.7657087928701</v>
      </c>
      <c r="CD713" s="136">
        <v>1456.23405500794</v>
      </c>
      <c r="CE713" s="136">
        <v>0</v>
      </c>
      <c r="CF713" s="136">
        <v>42.553507000000003</v>
      </c>
      <c r="CG713" s="136">
        <v>74.485011999999998</v>
      </c>
      <c r="CH713" s="136">
        <v>29.5</v>
      </c>
      <c r="CI713" s="136">
        <v>26.719310344827601</v>
      </c>
      <c r="CJ713" s="136">
        <v>27.866759002770099</v>
      </c>
      <c r="CK713" s="136">
        <v>5.7599999999999998E-2</v>
      </c>
      <c r="CL713" s="136">
        <v>20.480399999999999</v>
      </c>
      <c r="CM713" s="136">
        <v>37.137599999999999</v>
      </c>
      <c r="CN713" s="136">
        <v>688.01250000000005</v>
      </c>
      <c r="CO713" s="136">
        <v>28940.58037</v>
      </c>
      <c r="CP713" s="136">
        <v>79502.087316999998</v>
      </c>
      <c r="CQ713" s="136">
        <v>66</v>
      </c>
      <c r="CR713" s="136">
        <v>75.841379310344806</v>
      </c>
      <c r="CS713" s="136">
        <v>72.260387811634303</v>
      </c>
      <c r="CT713" s="136">
        <v>1012.3</v>
      </c>
      <c r="CU713" s="136">
        <v>1007.67310344828</v>
      </c>
      <c r="CV713" s="136">
        <v>1006.07534626039</v>
      </c>
      <c r="CW713" s="136">
        <v>0.5</v>
      </c>
      <c r="CX713" s="136">
        <v>1.53931034482759</v>
      </c>
      <c r="CY713" s="136">
        <v>1.1562326869806101</v>
      </c>
      <c r="CZ713" s="136">
        <v>9</v>
      </c>
      <c r="DA713" s="136">
        <v>183.50344827586201</v>
      </c>
      <c r="DB713" s="136">
        <v>151.72576177285299</v>
      </c>
      <c r="DC713" s="136">
        <v>95</v>
      </c>
      <c r="DD713" s="136">
        <v>2846.6750000000002</v>
      </c>
      <c r="DE713" s="136">
        <v>8640.5499999999902</v>
      </c>
      <c r="DF713" s="136">
        <v>833.07500000000005</v>
      </c>
      <c r="DG713" s="136">
        <v>27204.025000000001</v>
      </c>
      <c r="DH713" s="136">
        <v>78996.350000000006</v>
      </c>
      <c r="DI713" s="136">
        <v>471.57499999999999</v>
      </c>
      <c r="DJ713" s="136">
        <v>65365.9</v>
      </c>
      <c r="DK713" s="136">
        <v>164253.875</v>
      </c>
      <c r="DL713" s="136">
        <v>411.05</v>
      </c>
      <c r="DM713" s="136">
        <v>61378.3</v>
      </c>
      <c r="DN713" s="136">
        <v>151310.20000000001</v>
      </c>
      <c r="DO713" s="136">
        <v>51.243000000000002</v>
      </c>
      <c r="DP713" s="136">
        <v>1679.376</v>
      </c>
      <c r="DQ713" s="136">
        <v>4810.2929999999997</v>
      </c>
      <c r="DR713" s="136">
        <v>1.667</v>
      </c>
      <c r="DS713" s="136">
        <v>48.956000000000003</v>
      </c>
      <c r="DT713" s="136">
        <v>140.405</v>
      </c>
      <c r="DU713" s="136">
        <v>8.7750000000000004</v>
      </c>
      <c r="DV713" s="136">
        <v>253.07499999999999</v>
      </c>
      <c r="DW713" s="136">
        <v>730.24999999999898</v>
      </c>
      <c r="DX713" s="136">
        <v>270.625</v>
      </c>
      <c r="DY713" s="136">
        <v>4648.5249999999996</v>
      </c>
      <c r="DZ713" s="136">
        <v>17997.55</v>
      </c>
      <c r="EA713" s="136">
        <v>118.425</v>
      </c>
      <c r="EB713" s="136">
        <v>8129.0249999999996</v>
      </c>
      <c r="EC713" s="136">
        <v>19003.3</v>
      </c>
      <c r="ED713" s="61"/>
    </row>
    <row r="714" spans="1:134" ht="20.25" customHeight="1">
      <c r="A714" s="17">
        <v>40781</v>
      </c>
      <c r="B714" s="18" t="s">
        <v>798</v>
      </c>
      <c r="C714" s="19">
        <v>2</v>
      </c>
      <c r="D714" s="31">
        <v>-3.3779029999999999</v>
      </c>
      <c r="E714" s="32">
        <v>-60.269706999999997</v>
      </c>
      <c r="F714" s="11" t="s">
        <v>16</v>
      </c>
      <c r="G714" s="13">
        <v>8</v>
      </c>
      <c r="H714" s="11" t="s">
        <v>83</v>
      </c>
      <c r="I714" s="12" t="s">
        <v>515</v>
      </c>
      <c r="J714" s="12" t="s">
        <v>1929</v>
      </c>
      <c r="K714" s="16" t="s">
        <v>787</v>
      </c>
      <c r="L714" s="136">
        <v>0</v>
      </c>
      <c r="M714" s="20">
        <v>6.7</v>
      </c>
      <c r="N714" s="20">
        <v>1.24</v>
      </c>
      <c r="O714" s="20">
        <v>28.89</v>
      </c>
      <c r="P714" s="20">
        <v>64</v>
      </c>
      <c r="Q714" s="20">
        <v>3.16</v>
      </c>
      <c r="R714" s="204">
        <v>55.849999999999994</v>
      </c>
      <c r="S714" s="204">
        <v>4.3049999999999997</v>
      </c>
      <c r="T714" s="20" t="s">
        <v>15</v>
      </c>
      <c r="U714" s="20" t="s">
        <v>15</v>
      </c>
      <c r="V714" s="20" t="s">
        <v>15</v>
      </c>
      <c r="W714" s="20">
        <v>6.32</v>
      </c>
      <c r="X714" s="21" t="s">
        <v>15</v>
      </c>
      <c r="Y714" s="20">
        <v>27.47</v>
      </c>
      <c r="Z714" s="20">
        <v>3.5</v>
      </c>
      <c r="AA714" s="20">
        <v>3.6</v>
      </c>
      <c r="AB714" s="20">
        <v>7.22</v>
      </c>
      <c r="AC714" s="20">
        <v>37.56</v>
      </c>
      <c r="AD714" s="21" t="s">
        <v>15</v>
      </c>
      <c r="AE714" s="21" t="s">
        <v>15</v>
      </c>
      <c r="AF714" s="20">
        <v>1.81</v>
      </c>
      <c r="AG714" s="21" t="s">
        <v>15</v>
      </c>
      <c r="AH714" s="20">
        <v>1.86</v>
      </c>
      <c r="AI714" s="204">
        <v>5.42</v>
      </c>
      <c r="AJ714" s="20">
        <v>0.67</v>
      </c>
      <c r="AK714" s="20">
        <v>2.34</v>
      </c>
      <c r="AL714" s="20">
        <v>0.96</v>
      </c>
      <c r="AM714" s="21" t="s">
        <v>15</v>
      </c>
      <c r="AN714" s="21" t="s">
        <v>15</v>
      </c>
      <c r="AO714" s="204">
        <v>5.5885974352115539</v>
      </c>
      <c r="AP714" s="204">
        <v>1.7835106814181283</v>
      </c>
      <c r="AQ714" s="204">
        <f>AO714+AP714</f>
        <v>7.3721081166296827</v>
      </c>
      <c r="AR714" s="261">
        <f t="shared" si="197"/>
        <v>0.75807317890591397</v>
      </c>
      <c r="AS714" s="204">
        <v>2.2944452311033618</v>
      </c>
      <c r="AT714" s="21" t="s">
        <v>15</v>
      </c>
      <c r="AU714" s="21" t="s">
        <v>15</v>
      </c>
      <c r="AV714" s="21" t="s">
        <v>15</v>
      </c>
      <c r="AW714" s="204" t="str">
        <f t="shared" si="198"/>
        <v>NaN</v>
      </c>
      <c r="AX714" s="20">
        <v>0.374</v>
      </c>
      <c r="AY714" s="20">
        <v>0.27500000000000002</v>
      </c>
      <c r="AZ714" s="246">
        <f t="shared" si="199"/>
        <v>4.1552532786804486E-2</v>
      </c>
      <c r="BA714" s="20">
        <v>0.1</v>
      </c>
      <c r="BB714" s="248">
        <f t="shared" si="200"/>
        <v>2.7447543160690573E-2</v>
      </c>
      <c r="BC714" s="20">
        <v>0.37</v>
      </c>
      <c r="BD714" s="206">
        <f t="shared" si="201"/>
        <v>0.10775475620975163</v>
      </c>
      <c r="BE714" s="20">
        <v>41.1</v>
      </c>
      <c r="BF714" s="206">
        <f t="shared" si="202"/>
        <v>12.407952690075737</v>
      </c>
      <c r="BG714" s="217" t="s">
        <v>15</v>
      </c>
      <c r="BH714" s="20">
        <v>17.12</v>
      </c>
      <c r="BI714" s="20">
        <v>0.91</v>
      </c>
      <c r="BJ714" s="309">
        <v>19.328530000000001</v>
      </c>
      <c r="BK714" s="309">
        <v>1049497000</v>
      </c>
      <c r="BL714" s="309">
        <v>229443300</v>
      </c>
      <c r="BM714" s="309">
        <v>0.8227835</v>
      </c>
      <c r="BN714" s="309">
        <v>6.995577E-2</v>
      </c>
      <c r="BO714" s="309">
        <v>5.6279450000000002E-2</v>
      </c>
      <c r="BP714" s="309">
        <v>5.0148140000000001E-2</v>
      </c>
      <c r="BQ714" s="309">
        <v>4.0420119999999997E-5</v>
      </c>
      <c r="BR714" s="309">
        <v>7.9289840000000002E-4</v>
      </c>
      <c r="BS714" s="136">
        <v>13.1029214859009</v>
      </c>
      <c r="BT714" s="136">
        <v>6.0101168950398796</v>
      </c>
      <c r="BU714" s="136">
        <v>5.9555349871516202E-3</v>
      </c>
      <c r="BV714" s="136">
        <v>1.2120965402573299E-3</v>
      </c>
      <c r="BW714" s="136">
        <v>6.0777803882956496E-3</v>
      </c>
      <c r="BX714" s="136">
        <v>11.50396546672</v>
      </c>
      <c r="BY714" s="136">
        <v>3565.6840716962402</v>
      </c>
      <c r="BZ714" s="136">
        <v>4.6285012739493002E-2</v>
      </c>
      <c r="CA714" s="136">
        <v>7.8647700315986099E-4</v>
      </c>
      <c r="CB714" s="136">
        <v>36191.123914062897</v>
      </c>
      <c r="CC714" s="136">
        <v>2938.65271648407</v>
      </c>
      <c r="CD714" s="136">
        <v>953.14123820362602</v>
      </c>
      <c r="CE714" s="136">
        <v>0</v>
      </c>
      <c r="CF714" s="136">
        <v>42.553507000000003</v>
      </c>
      <c r="CG714" s="136">
        <v>74.485011999999998</v>
      </c>
      <c r="CH714" s="136">
        <v>29.4</v>
      </c>
      <c r="CI714" s="136">
        <v>26.696551724137901</v>
      </c>
      <c r="CJ714" s="136">
        <v>27.859002770083102</v>
      </c>
      <c r="CK714" s="136">
        <v>6.8400000000000002E-2</v>
      </c>
      <c r="CL714" s="136">
        <v>20.516400000000001</v>
      </c>
      <c r="CM714" s="136">
        <v>37.17</v>
      </c>
      <c r="CN714" s="136">
        <v>730.51166699999999</v>
      </c>
      <c r="CO714" s="136">
        <v>28984.002315000002</v>
      </c>
      <c r="CP714" s="136">
        <v>79559.698151000004</v>
      </c>
      <c r="CQ714" s="136">
        <v>70</v>
      </c>
      <c r="CR714" s="136">
        <v>75.951724137930995</v>
      </c>
      <c r="CS714" s="136">
        <v>72.301939058171698</v>
      </c>
      <c r="CT714" s="136">
        <v>1011.9</v>
      </c>
      <c r="CU714" s="136">
        <v>1007.71172413793</v>
      </c>
      <c r="CV714" s="136">
        <v>1006.0864265928</v>
      </c>
      <c r="CW714" s="136">
        <v>1.6</v>
      </c>
      <c r="CX714" s="136">
        <v>1.5344827586206899</v>
      </c>
      <c r="CY714" s="136">
        <v>1.1567867036011099</v>
      </c>
      <c r="CZ714" s="136">
        <v>224</v>
      </c>
      <c r="DA714" s="136">
        <v>183.72413793103399</v>
      </c>
      <c r="DB714" s="136">
        <v>152.249307479224</v>
      </c>
      <c r="DC714" s="136">
        <v>105.625</v>
      </c>
      <c r="DD714" s="136">
        <v>2859.8249999999998</v>
      </c>
      <c r="DE714" s="136">
        <v>8656.8499999999894</v>
      </c>
      <c r="DF714" s="136">
        <v>912.92499999999995</v>
      </c>
      <c r="DG714" s="136">
        <v>27298.3</v>
      </c>
      <c r="DH714" s="136">
        <v>79086.225000000006</v>
      </c>
      <c r="DI714" s="136">
        <v>449.22500000000002</v>
      </c>
      <c r="DJ714" s="136">
        <v>65318.1</v>
      </c>
      <c r="DK714" s="136">
        <v>164222.25</v>
      </c>
      <c r="DL714" s="136">
        <v>414.67500000000001</v>
      </c>
      <c r="DM714" s="136">
        <v>61372.35</v>
      </c>
      <c r="DN714" s="136">
        <v>151326.92499999999</v>
      </c>
      <c r="DO714" s="136">
        <v>56.808</v>
      </c>
      <c r="DP714" s="136">
        <v>1685.4590000000001</v>
      </c>
      <c r="DQ714" s="136">
        <v>4818.0609999999997</v>
      </c>
      <c r="DR714" s="136">
        <v>2</v>
      </c>
      <c r="DS714" s="136">
        <v>49.311</v>
      </c>
      <c r="DT714" s="136">
        <v>140.86199999999999</v>
      </c>
      <c r="DU714" s="136">
        <v>10.775</v>
      </c>
      <c r="DV714" s="136">
        <v>255.2</v>
      </c>
      <c r="DW714" s="136">
        <v>732.92499999999905</v>
      </c>
      <c r="DX714" s="136">
        <v>282.85000000000002</v>
      </c>
      <c r="DY714" s="136">
        <v>4649.75</v>
      </c>
      <c r="DZ714" s="136">
        <v>18004.174999999999</v>
      </c>
      <c r="EA714" s="136">
        <v>142.77500000000001</v>
      </c>
      <c r="EB714" s="136">
        <v>8170.7</v>
      </c>
      <c r="EC714" s="136">
        <v>19045.174999999999</v>
      </c>
      <c r="ED714" s="61"/>
    </row>
    <row r="715" spans="1:134" ht="20.25" customHeight="1">
      <c r="A715" s="25">
        <v>40781</v>
      </c>
      <c r="B715" s="26" t="s">
        <v>798</v>
      </c>
      <c r="C715" s="27">
        <v>2</v>
      </c>
      <c r="D715" s="31">
        <v>-3.3779029999999999</v>
      </c>
      <c r="E715" s="47">
        <v>-60.269706999999997</v>
      </c>
      <c r="F715" s="11" t="s">
        <v>16</v>
      </c>
      <c r="G715" s="13">
        <v>8</v>
      </c>
      <c r="H715" s="11" t="s">
        <v>83</v>
      </c>
      <c r="I715" s="12" t="s">
        <v>467</v>
      </c>
      <c r="J715" s="12" t="s">
        <v>1929</v>
      </c>
      <c r="K715" s="24" t="s">
        <v>787</v>
      </c>
      <c r="L715" s="136">
        <v>1</v>
      </c>
      <c r="M715" s="28">
        <v>6.7</v>
      </c>
      <c r="N715" s="28">
        <v>1.24</v>
      </c>
      <c r="O715" s="28">
        <v>33.630000000000003</v>
      </c>
      <c r="P715" s="28">
        <v>64.67</v>
      </c>
      <c r="Q715" s="28">
        <v>0.28999999999999998</v>
      </c>
      <c r="R715" s="205">
        <v>95.800000000000011</v>
      </c>
      <c r="S715" s="205">
        <v>6.8066666666666658</v>
      </c>
      <c r="T715" s="20" t="s">
        <v>15</v>
      </c>
      <c r="U715" s="20" t="s">
        <v>15</v>
      </c>
      <c r="V715" s="20" t="s">
        <v>15</v>
      </c>
      <c r="W715" s="28">
        <v>6.81</v>
      </c>
      <c r="X715" s="29" t="s">
        <v>15</v>
      </c>
      <c r="Y715" s="29" t="s">
        <v>15</v>
      </c>
      <c r="Z715" s="28">
        <v>2.75</v>
      </c>
      <c r="AA715" s="28">
        <v>3.5</v>
      </c>
      <c r="AB715" s="28">
        <v>7.33</v>
      </c>
      <c r="AC715" s="28">
        <v>37.700000000000003</v>
      </c>
      <c r="AD715" s="29" t="s">
        <v>15</v>
      </c>
      <c r="AE715" s="28">
        <v>0.44</v>
      </c>
      <c r="AF715" s="28">
        <v>1.83</v>
      </c>
      <c r="AG715" s="29" t="s">
        <v>15</v>
      </c>
      <c r="AH715" s="28">
        <v>1.88</v>
      </c>
      <c r="AI715" s="205">
        <v>5.66</v>
      </c>
      <c r="AJ715" s="28">
        <v>0.71</v>
      </c>
      <c r="AK715" s="28">
        <v>2.64</v>
      </c>
      <c r="AL715" s="28">
        <v>1.02</v>
      </c>
      <c r="AM715" s="29" t="s">
        <v>15</v>
      </c>
      <c r="AN715" s="29" t="s">
        <v>15</v>
      </c>
      <c r="AO715" s="205">
        <v>8.815927133835805</v>
      </c>
      <c r="AP715" s="205">
        <v>1.3063769790674322</v>
      </c>
      <c r="AQ715" s="204">
        <f>AO715+AP715</f>
        <v>10.122304112903237</v>
      </c>
      <c r="AR715" s="261">
        <f t="shared" si="197"/>
        <v>0.87094074980397496</v>
      </c>
      <c r="AS715" s="205">
        <v>0.64356390628508997</v>
      </c>
      <c r="AT715" s="29" t="s">
        <v>15</v>
      </c>
      <c r="AU715" s="29" t="s">
        <v>15</v>
      </c>
      <c r="AV715" s="29" t="s">
        <v>15</v>
      </c>
      <c r="AW715" s="204" t="str">
        <f t="shared" si="198"/>
        <v>NaN</v>
      </c>
      <c r="AX715" s="28">
        <v>0.215</v>
      </c>
      <c r="AY715" s="28">
        <v>0.28899999999999998</v>
      </c>
      <c r="AZ715" s="246">
        <f t="shared" si="199"/>
        <v>4.3667934455950894E-2</v>
      </c>
      <c r="BA715" s="28" t="s">
        <v>1907</v>
      </c>
      <c r="BB715" s="238" t="s">
        <v>1912</v>
      </c>
      <c r="BC715" s="28">
        <v>0.25</v>
      </c>
      <c r="BD715" s="206">
        <f t="shared" si="201"/>
        <v>7.2807267709291634E-2</v>
      </c>
      <c r="BE715" s="28">
        <v>50.6</v>
      </c>
      <c r="BF715" s="206">
        <f t="shared" si="202"/>
        <v>15.275970951772074</v>
      </c>
      <c r="BG715" s="217" t="s">
        <v>15</v>
      </c>
      <c r="BH715" s="28">
        <v>15.63</v>
      </c>
      <c r="BI715" s="28">
        <v>0.9</v>
      </c>
      <c r="BJ715" s="309">
        <v>19.328530000000001</v>
      </c>
      <c r="BK715" s="309">
        <v>1049497000</v>
      </c>
      <c r="BL715" s="309">
        <v>229443300</v>
      </c>
      <c r="BM715" s="309">
        <v>0.8227835</v>
      </c>
      <c r="BN715" s="309">
        <v>6.995577E-2</v>
      </c>
      <c r="BO715" s="309">
        <v>5.6279450000000002E-2</v>
      </c>
      <c r="BP715" s="309">
        <v>5.0148140000000001E-2</v>
      </c>
      <c r="BQ715" s="309">
        <v>4.0420119999999997E-5</v>
      </c>
      <c r="BR715" s="309">
        <v>7.9289840000000002E-4</v>
      </c>
      <c r="BS715" s="136">
        <v>13.1029214859009</v>
      </c>
      <c r="BT715" s="136">
        <v>6.0101168950398796</v>
      </c>
      <c r="BU715" s="136">
        <v>5.9555349871516202E-3</v>
      </c>
      <c r="BV715" s="136">
        <v>1.2120965402573299E-3</v>
      </c>
      <c r="BW715" s="136">
        <v>6.0777803882956496E-3</v>
      </c>
      <c r="BX715" s="136">
        <v>11.50396546672</v>
      </c>
      <c r="BY715" s="136">
        <v>3565.6840716962402</v>
      </c>
      <c r="BZ715" s="136">
        <v>4.6285012739493002E-2</v>
      </c>
      <c r="CA715" s="136">
        <v>7.8647700315986099E-4</v>
      </c>
      <c r="CB715" s="136">
        <v>36191.123914062897</v>
      </c>
      <c r="CC715" s="136">
        <v>2938.65271648407</v>
      </c>
      <c r="CD715" s="136">
        <v>953.14123820362602</v>
      </c>
      <c r="CE715" s="136">
        <v>0</v>
      </c>
      <c r="CF715" s="136">
        <v>42.553507000000003</v>
      </c>
      <c r="CG715" s="136">
        <v>74.485011999999998</v>
      </c>
      <c r="CH715" s="136">
        <v>29.4</v>
      </c>
      <c r="CI715" s="136">
        <v>26.696551724137901</v>
      </c>
      <c r="CJ715" s="136">
        <v>27.859002770083102</v>
      </c>
      <c r="CK715" s="136">
        <v>6.8400000000000002E-2</v>
      </c>
      <c r="CL715" s="136">
        <v>20.516400000000001</v>
      </c>
      <c r="CM715" s="136">
        <v>37.17</v>
      </c>
      <c r="CN715" s="136">
        <v>730.51166699999999</v>
      </c>
      <c r="CO715" s="136">
        <v>28984.002315000002</v>
      </c>
      <c r="CP715" s="136">
        <v>79559.698151000004</v>
      </c>
      <c r="CQ715" s="136">
        <v>70</v>
      </c>
      <c r="CR715" s="136">
        <v>75.951724137930995</v>
      </c>
      <c r="CS715" s="136">
        <v>72.301939058171698</v>
      </c>
      <c r="CT715" s="136">
        <v>1011.9</v>
      </c>
      <c r="CU715" s="136">
        <v>1007.71172413793</v>
      </c>
      <c r="CV715" s="136">
        <v>1006.0864265928</v>
      </c>
      <c r="CW715" s="136">
        <v>1.6</v>
      </c>
      <c r="CX715" s="136">
        <v>1.5344827586206899</v>
      </c>
      <c r="CY715" s="136">
        <v>1.1567867036011099</v>
      </c>
      <c r="CZ715" s="136">
        <v>224</v>
      </c>
      <c r="DA715" s="136">
        <v>183.72413793103399</v>
      </c>
      <c r="DB715" s="136">
        <v>152.249307479224</v>
      </c>
      <c r="DC715" s="136">
        <v>105.625</v>
      </c>
      <c r="DD715" s="136">
        <v>2859.8249999999998</v>
      </c>
      <c r="DE715" s="136">
        <v>8656.8499999999894</v>
      </c>
      <c r="DF715" s="136">
        <v>912.92499999999995</v>
      </c>
      <c r="DG715" s="136">
        <v>27298.3</v>
      </c>
      <c r="DH715" s="136">
        <v>79086.225000000006</v>
      </c>
      <c r="DI715" s="136">
        <v>449.22500000000002</v>
      </c>
      <c r="DJ715" s="136">
        <v>65318.1</v>
      </c>
      <c r="DK715" s="136">
        <v>164222.25</v>
      </c>
      <c r="DL715" s="136">
        <v>414.67500000000001</v>
      </c>
      <c r="DM715" s="136">
        <v>61372.35</v>
      </c>
      <c r="DN715" s="136">
        <v>151326.92499999999</v>
      </c>
      <c r="DO715" s="136">
        <v>56.808</v>
      </c>
      <c r="DP715" s="136">
        <v>1685.4590000000001</v>
      </c>
      <c r="DQ715" s="136">
        <v>4818.0609999999997</v>
      </c>
      <c r="DR715" s="136">
        <v>2</v>
      </c>
      <c r="DS715" s="136">
        <v>49.311</v>
      </c>
      <c r="DT715" s="136">
        <v>140.86199999999999</v>
      </c>
      <c r="DU715" s="136">
        <v>10.775</v>
      </c>
      <c r="DV715" s="136">
        <v>255.2</v>
      </c>
      <c r="DW715" s="136">
        <v>732.92499999999905</v>
      </c>
      <c r="DX715" s="136">
        <v>282.85000000000002</v>
      </c>
      <c r="DY715" s="136">
        <v>4649.75</v>
      </c>
      <c r="DZ715" s="136">
        <v>18004.174999999999</v>
      </c>
      <c r="EA715" s="136">
        <v>142.77500000000001</v>
      </c>
      <c r="EB715" s="136">
        <v>8170.7</v>
      </c>
      <c r="EC715" s="136">
        <v>19045.174999999999</v>
      </c>
      <c r="ED715" s="61"/>
    </row>
    <row r="716" spans="1:134" ht="20.25" customHeight="1">
      <c r="A716" s="25">
        <v>40781</v>
      </c>
      <c r="B716" s="26" t="s">
        <v>798</v>
      </c>
      <c r="C716" s="27">
        <v>2</v>
      </c>
      <c r="D716" s="31">
        <v>-3.3779029999999999</v>
      </c>
      <c r="E716" s="47">
        <v>-60.269706999999997</v>
      </c>
      <c r="F716" s="11" t="s">
        <v>16</v>
      </c>
      <c r="G716" s="13">
        <v>8</v>
      </c>
      <c r="H716" s="11" t="s">
        <v>83</v>
      </c>
      <c r="I716" s="12" t="s">
        <v>799</v>
      </c>
      <c r="J716" s="12" t="s">
        <v>1929</v>
      </c>
      <c r="K716" s="24" t="s">
        <v>787</v>
      </c>
      <c r="L716" s="136">
        <v>0</v>
      </c>
      <c r="M716" s="28">
        <v>6.7</v>
      </c>
      <c r="N716" s="28">
        <v>1.24</v>
      </c>
      <c r="O716" s="28">
        <v>28.73</v>
      </c>
      <c r="P716" s="28">
        <v>64</v>
      </c>
      <c r="Q716" s="28">
        <v>6.06</v>
      </c>
      <c r="R716" s="205">
        <v>42.633333333333333</v>
      </c>
      <c r="S716" s="205">
        <v>3.293333333333333</v>
      </c>
      <c r="T716" s="20" t="s">
        <v>15</v>
      </c>
      <c r="U716" s="20" t="s">
        <v>15</v>
      </c>
      <c r="V716" s="20" t="s">
        <v>15</v>
      </c>
      <c r="W716" s="28">
        <v>6.18</v>
      </c>
      <c r="X716" s="29" t="s">
        <v>15</v>
      </c>
      <c r="Y716" s="28">
        <v>17.87</v>
      </c>
      <c r="Z716" s="28">
        <v>4.75</v>
      </c>
      <c r="AA716" s="28">
        <v>5.75</v>
      </c>
      <c r="AB716" s="28">
        <v>7.14</v>
      </c>
      <c r="AC716" s="28">
        <v>37.42</v>
      </c>
      <c r="AD716" s="29" t="s">
        <v>15</v>
      </c>
      <c r="AE716" s="29" t="s">
        <v>15</v>
      </c>
      <c r="AF716" s="28">
        <v>1.84</v>
      </c>
      <c r="AG716" s="29" t="s">
        <v>15</v>
      </c>
      <c r="AH716" s="28">
        <v>1.89</v>
      </c>
      <c r="AI716" s="205">
        <v>5.69</v>
      </c>
      <c r="AJ716" s="28">
        <v>0.74</v>
      </c>
      <c r="AK716" s="28">
        <v>2.68</v>
      </c>
      <c r="AL716" s="28">
        <v>1.02</v>
      </c>
      <c r="AM716" s="29" t="s">
        <v>15</v>
      </c>
      <c r="AN716" s="29" t="s">
        <v>15</v>
      </c>
      <c r="AO716" s="205" t="s">
        <v>15</v>
      </c>
      <c r="AP716" s="205" t="s">
        <v>15</v>
      </c>
      <c r="AQ716" s="205" t="s">
        <v>15</v>
      </c>
      <c r="AR716" s="261" t="str">
        <f t="shared" si="197"/>
        <v>NaN</v>
      </c>
      <c r="AS716" s="205" t="s">
        <v>15</v>
      </c>
      <c r="AT716" s="29" t="s">
        <v>15</v>
      </c>
      <c r="AU716" s="29" t="s">
        <v>15</v>
      </c>
      <c r="AV716" s="29" t="s">
        <v>15</v>
      </c>
      <c r="AW716" s="204" t="str">
        <f t="shared" si="198"/>
        <v>NaN</v>
      </c>
      <c r="AX716" s="28">
        <v>0.60799999999999998</v>
      </c>
      <c r="AY716" s="28">
        <v>0.30399999999999999</v>
      </c>
      <c r="AZ716" s="246">
        <f t="shared" si="199"/>
        <v>4.5934436244322051E-2</v>
      </c>
      <c r="BA716" s="28">
        <v>0.30499999999999999</v>
      </c>
      <c r="BB716" s="248">
        <f t="shared" si="200"/>
        <v>8.371500664010624E-2</v>
      </c>
      <c r="BC716" s="28">
        <v>0.26</v>
      </c>
      <c r="BD716" s="206">
        <f t="shared" si="201"/>
        <v>7.5719558417663299E-2</v>
      </c>
      <c r="BE716" s="28" t="s">
        <v>15</v>
      </c>
      <c r="BF716" s="235">
        <v>1.89</v>
      </c>
      <c r="BG716" s="217" t="s">
        <v>15</v>
      </c>
      <c r="BH716" s="28">
        <v>17.88</v>
      </c>
      <c r="BI716" s="28">
        <v>0.82</v>
      </c>
      <c r="BJ716" s="309">
        <v>19.328530000000001</v>
      </c>
      <c r="BK716" s="309">
        <v>1049497000</v>
      </c>
      <c r="BL716" s="309">
        <v>229443300</v>
      </c>
      <c r="BM716" s="309">
        <v>0.8227835</v>
      </c>
      <c r="BN716" s="309">
        <v>6.995577E-2</v>
      </c>
      <c r="BO716" s="309">
        <v>5.6279450000000002E-2</v>
      </c>
      <c r="BP716" s="309">
        <v>5.0148140000000001E-2</v>
      </c>
      <c r="BQ716" s="309">
        <v>4.0420119999999997E-5</v>
      </c>
      <c r="BR716" s="309">
        <v>7.9289840000000002E-4</v>
      </c>
      <c r="BS716" s="136">
        <v>13.1029214859009</v>
      </c>
      <c r="BT716" s="136">
        <v>6.0101168950398796</v>
      </c>
      <c r="BU716" s="136">
        <v>5.9555349871516202E-3</v>
      </c>
      <c r="BV716" s="136">
        <v>1.2120965402573299E-3</v>
      </c>
      <c r="BW716" s="136">
        <v>6.0777803882956496E-3</v>
      </c>
      <c r="BX716" s="136">
        <v>11.50396546672</v>
      </c>
      <c r="BY716" s="136">
        <v>3565.6840716962402</v>
      </c>
      <c r="BZ716" s="136">
        <v>4.6285012739493002E-2</v>
      </c>
      <c r="CA716" s="136">
        <v>7.8647700315986099E-4</v>
      </c>
      <c r="CB716" s="136">
        <v>36191.123914062897</v>
      </c>
      <c r="CC716" s="136">
        <v>2938.65271648407</v>
      </c>
      <c r="CD716" s="136">
        <v>953.14123820362602</v>
      </c>
      <c r="CE716" s="136">
        <v>0</v>
      </c>
      <c r="CF716" s="136">
        <v>42.553507000000003</v>
      </c>
      <c r="CG716" s="136">
        <v>74.485011999999998</v>
      </c>
      <c r="CH716" s="136">
        <v>29.4</v>
      </c>
      <c r="CI716" s="136">
        <v>26.696551724137901</v>
      </c>
      <c r="CJ716" s="136">
        <v>27.859002770083102</v>
      </c>
      <c r="CK716" s="136">
        <v>6.8400000000000002E-2</v>
      </c>
      <c r="CL716" s="136">
        <v>20.516400000000001</v>
      </c>
      <c r="CM716" s="136">
        <v>37.17</v>
      </c>
      <c r="CN716" s="136">
        <v>730.51166699999999</v>
      </c>
      <c r="CO716" s="136">
        <v>28984.002315000002</v>
      </c>
      <c r="CP716" s="136">
        <v>79559.698151000004</v>
      </c>
      <c r="CQ716" s="136">
        <v>70</v>
      </c>
      <c r="CR716" s="136">
        <v>75.951724137930995</v>
      </c>
      <c r="CS716" s="136">
        <v>72.301939058171698</v>
      </c>
      <c r="CT716" s="136">
        <v>1011.9</v>
      </c>
      <c r="CU716" s="136">
        <v>1007.71172413793</v>
      </c>
      <c r="CV716" s="136">
        <v>1006.0864265928</v>
      </c>
      <c r="CW716" s="136">
        <v>1.6</v>
      </c>
      <c r="CX716" s="136">
        <v>1.5344827586206899</v>
      </c>
      <c r="CY716" s="136">
        <v>1.1567867036011099</v>
      </c>
      <c r="CZ716" s="136">
        <v>224</v>
      </c>
      <c r="DA716" s="136">
        <v>183.72413793103399</v>
      </c>
      <c r="DB716" s="136">
        <v>152.249307479224</v>
      </c>
      <c r="DC716" s="136">
        <v>105.625</v>
      </c>
      <c r="DD716" s="136">
        <v>2859.8249999999998</v>
      </c>
      <c r="DE716" s="136">
        <v>8656.8499999999894</v>
      </c>
      <c r="DF716" s="136">
        <v>912.92499999999995</v>
      </c>
      <c r="DG716" s="136">
        <v>27298.3</v>
      </c>
      <c r="DH716" s="136">
        <v>79086.225000000006</v>
      </c>
      <c r="DI716" s="136">
        <v>449.22500000000002</v>
      </c>
      <c r="DJ716" s="136">
        <v>65318.1</v>
      </c>
      <c r="DK716" s="136">
        <v>164222.25</v>
      </c>
      <c r="DL716" s="136">
        <v>414.67500000000001</v>
      </c>
      <c r="DM716" s="136">
        <v>61372.35</v>
      </c>
      <c r="DN716" s="136">
        <v>151326.92499999999</v>
      </c>
      <c r="DO716" s="136">
        <v>56.808</v>
      </c>
      <c r="DP716" s="136">
        <v>1685.4590000000001</v>
      </c>
      <c r="DQ716" s="136">
        <v>4818.0609999999997</v>
      </c>
      <c r="DR716" s="136">
        <v>2</v>
      </c>
      <c r="DS716" s="136">
        <v>49.311</v>
      </c>
      <c r="DT716" s="136">
        <v>140.86199999999999</v>
      </c>
      <c r="DU716" s="136">
        <v>10.775</v>
      </c>
      <c r="DV716" s="136">
        <v>255.2</v>
      </c>
      <c r="DW716" s="136">
        <v>732.92499999999905</v>
      </c>
      <c r="DX716" s="136">
        <v>282.85000000000002</v>
      </c>
      <c r="DY716" s="136">
        <v>4649.75</v>
      </c>
      <c r="DZ716" s="136">
        <v>18004.174999999999</v>
      </c>
      <c r="EA716" s="136">
        <v>142.77500000000001</v>
      </c>
      <c r="EB716" s="136">
        <v>8170.7</v>
      </c>
      <c r="EC716" s="136">
        <v>19045.174999999999</v>
      </c>
      <c r="ED716" s="61"/>
    </row>
    <row r="717" spans="1:134" ht="20.25" customHeight="1">
      <c r="A717" s="25">
        <v>40781</v>
      </c>
      <c r="B717" s="26" t="s">
        <v>792</v>
      </c>
      <c r="C717" s="27">
        <v>2</v>
      </c>
      <c r="D717" s="31">
        <v>-3.3974350000000002</v>
      </c>
      <c r="E717" s="47">
        <v>-60.286468999999997</v>
      </c>
      <c r="F717" s="11" t="s">
        <v>16</v>
      </c>
      <c r="G717" s="13">
        <v>4</v>
      </c>
      <c r="H717" s="11" t="s">
        <v>81</v>
      </c>
      <c r="I717" s="12" t="s">
        <v>793</v>
      </c>
      <c r="J717" s="12" t="s">
        <v>1929</v>
      </c>
      <c r="K717" s="24" t="s">
        <v>787</v>
      </c>
      <c r="L717" s="136">
        <v>0</v>
      </c>
      <c r="M717" s="28">
        <v>6.7</v>
      </c>
      <c r="N717" s="28">
        <v>1.38</v>
      </c>
      <c r="O717" s="28">
        <v>28.73</v>
      </c>
      <c r="P717" s="28">
        <v>62</v>
      </c>
      <c r="Q717" s="28">
        <v>3.09</v>
      </c>
      <c r="R717" s="205">
        <v>14.1</v>
      </c>
      <c r="S717" s="205">
        <v>1.0900000000000001</v>
      </c>
      <c r="T717" s="20" t="s">
        <v>15</v>
      </c>
      <c r="U717" s="20" t="s">
        <v>15</v>
      </c>
      <c r="V717" s="20" t="s">
        <v>15</v>
      </c>
      <c r="W717" s="28">
        <v>5.91</v>
      </c>
      <c r="X717" s="29" t="s">
        <v>15</v>
      </c>
      <c r="Y717" s="28">
        <v>5.72</v>
      </c>
      <c r="Z717" s="28">
        <v>3.5</v>
      </c>
      <c r="AA717" s="28">
        <v>5.25</v>
      </c>
      <c r="AB717" s="28">
        <v>7.13</v>
      </c>
      <c r="AC717" s="28">
        <v>37.729999999999997</v>
      </c>
      <c r="AD717" s="28">
        <v>0.17</v>
      </c>
      <c r="AE717" s="29" t="s">
        <v>15</v>
      </c>
      <c r="AF717" s="28">
        <v>1.75</v>
      </c>
      <c r="AG717" s="29" t="s">
        <v>15</v>
      </c>
      <c r="AH717" s="28">
        <v>1.62</v>
      </c>
      <c r="AI717" s="205">
        <v>5.72</v>
      </c>
      <c r="AJ717" s="28">
        <v>0.74</v>
      </c>
      <c r="AK717" s="28">
        <v>2.39</v>
      </c>
      <c r="AL717" s="28">
        <v>1.02</v>
      </c>
      <c r="AM717" s="29" t="s">
        <v>15</v>
      </c>
      <c r="AN717" s="29" t="s">
        <v>15</v>
      </c>
      <c r="AO717" s="205">
        <v>9.30163407085481</v>
      </c>
      <c r="AP717" s="205">
        <v>2.9812556736532612</v>
      </c>
      <c r="AQ717" s="204">
        <f>AO717+AP717</f>
        <v>12.282889744508072</v>
      </c>
      <c r="AR717" s="261">
        <f t="shared" si="197"/>
        <v>0.75728385293157563</v>
      </c>
      <c r="AS717" s="205">
        <v>0.39173455165179272</v>
      </c>
      <c r="AT717" s="29" t="s">
        <v>15</v>
      </c>
      <c r="AU717" s="29" t="s">
        <v>15</v>
      </c>
      <c r="AV717" s="29" t="s">
        <v>15</v>
      </c>
      <c r="AW717" s="204" t="str">
        <f t="shared" si="198"/>
        <v>NaN</v>
      </c>
      <c r="AX717" s="28">
        <v>0.40200000000000002</v>
      </c>
      <c r="AY717" s="28">
        <v>0.193</v>
      </c>
      <c r="AZ717" s="246">
        <f t="shared" si="199"/>
        <v>2.9162323010375513E-2</v>
      </c>
      <c r="BA717" s="28">
        <v>0.21</v>
      </c>
      <c r="BB717" s="248">
        <f t="shared" si="200"/>
        <v>5.7639840637450201E-2</v>
      </c>
      <c r="BC717" s="28">
        <v>0.26</v>
      </c>
      <c r="BD717" s="206">
        <f t="shared" si="201"/>
        <v>7.5719558417663299E-2</v>
      </c>
      <c r="BE717" s="28">
        <v>32.85</v>
      </c>
      <c r="BF717" s="206">
        <f t="shared" si="202"/>
        <v>9.9173052522868108</v>
      </c>
      <c r="BG717" s="217" t="s">
        <v>15</v>
      </c>
      <c r="BH717" s="28">
        <v>17.399999999999999</v>
      </c>
      <c r="BI717" s="28">
        <v>1.2</v>
      </c>
      <c r="BJ717" s="309">
        <v>19.328530000000001</v>
      </c>
      <c r="BK717" s="309">
        <v>1049497000</v>
      </c>
      <c r="BL717" s="309">
        <v>229443300</v>
      </c>
      <c r="BM717" s="309">
        <v>0.8227835</v>
      </c>
      <c r="BN717" s="309">
        <v>6.995577E-2</v>
      </c>
      <c r="BO717" s="309">
        <v>5.6279450000000002E-2</v>
      </c>
      <c r="BP717" s="309">
        <v>5.0148140000000001E-2</v>
      </c>
      <c r="BQ717" s="309">
        <v>4.0420119999999997E-5</v>
      </c>
      <c r="BR717" s="309">
        <v>7.9289840000000002E-4</v>
      </c>
      <c r="BS717" s="136">
        <v>13.051271438598601</v>
      </c>
      <c r="BT717" s="136">
        <v>6.0620689392089799</v>
      </c>
      <c r="BU717" s="136">
        <v>5.1770241310199099E-3</v>
      </c>
      <c r="BV717" s="136">
        <v>5.2153644113180498E-4</v>
      </c>
      <c r="BW717" s="136">
        <v>5.2053440983096796E-3</v>
      </c>
      <c r="BX717" s="136">
        <v>5.75260233946707</v>
      </c>
      <c r="BY717" s="136">
        <v>5867.7364615735796</v>
      </c>
      <c r="BZ717" s="136">
        <v>4.0984468558983599E-2</v>
      </c>
      <c r="CA717" s="136">
        <v>6.9198506989378401E-4</v>
      </c>
      <c r="CB717" s="136">
        <v>32107.612594026799</v>
      </c>
      <c r="CC717" s="136">
        <v>3888.15553328958</v>
      </c>
      <c r="CD717" s="136">
        <v>1063.08403537766</v>
      </c>
      <c r="CE717" s="136">
        <v>0</v>
      </c>
      <c r="CF717" s="136">
        <v>42.553507000000003</v>
      </c>
      <c r="CG717" s="136">
        <v>74.485011999999998</v>
      </c>
      <c r="CH717" s="136">
        <v>29.4</v>
      </c>
      <c r="CI717" s="136">
        <v>26.696551724137901</v>
      </c>
      <c r="CJ717" s="136">
        <v>27.859002770083102</v>
      </c>
      <c r="CK717" s="136">
        <v>6.8400000000000002E-2</v>
      </c>
      <c r="CL717" s="136">
        <v>20.516400000000001</v>
      </c>
      <c r="CM717" s="136">
        <v>37.17</v>
      </c>
      <c r="CN717" s="136">
        <v>730.51166699999999</v>
      </c>
      <c r="CO717" s="136">
        <v>28984.002315000002</v>
      </c>
      <c r="CP717" s="136">
        <v>79559.698151000004</v>
      </c>
      <c r="CQ717" s="136">
        <v>70</v>
      </c>
      <c r="CR717" s="136">
        <v>75.951724137930995</v>
      </c>
      <c r="CS717" s="136">
        <v>72.301939058171698</v>
      </c>
      <c r="CT717" s="136">
        <v>1011.9</v>
      </c>
      <c r="CU717" s="136">
        <v>1007.71172413793</v>
      </c>
      <c r="CV717" s="136">
        <v>1006.0864265928</v>
      </c>
      <c r="CW717" s="136">
        <v>1.6</v>
      </c>
      <c r="CX717" s="136">
        <v>1.5344827586206899</v>
      </c>
      <c r="CY717" s="136">
        <v>1.1567867036011099</v>
      </c>
      <c r="CZ717" s="136">
        <v>224</v>
      </c>
      <c r="DA717" s="136">
        <v>183.72413793103399</v>
      </c>
      <c r="DB717" s="136">
        <v>152.249307479224</v>
      </c>
      <c r="DC717" s="136">
        <v>105.625</v>
      </c>
      <c r="DD717" s="136">
        <v>2859.8249999999998</v>
      </c>
      <c r="DE717" s="136">
        <v>8656.8499999999894</v>
      </c>
      <c r="DF717" s="136">
        <v>912.92499999999995</v>
      </c>
      <c r="DG717" s="136">
        <v>27298.3</v>
      </c>
      <c r="DH717" s="136">
        <v>79086.225000000006</v>
      </c>
      <c r="DI717" s="136">
        <v>449.22500000000002</v>
      </c>
      <c r="DJ717" s="136">
        <v>65318.1</v>
      </c>
      <c r="DK717" s="136">
        <v>164222.25</v>
      </c>
      <c r="DL717" s="136">
        <v>414.67500000000001</v>
      </c>
      <c r="DM717" s="136">
        <v>61372.35</v>
      </c>
      <c r="DN717" s="136">
        <v>151326.92499999999</v>
      </c>
      <c r="DO717" s="136">
        <v>56.808</v>
      </c>
      <c r="DP717" s="136">
        <v>1685.4590000000001</v>
      </c>
      <c r="DQ717" s="136">
        <v>4818.0609999999997</v>
      </c>
      <c r="DR717" s="136">
        <v>2</v>
      </c>
      <c r="DS717" s="136">
        <v>49.311</v>
      </c>
      <c r="DT717" s="136">
        <v>140.86199999999999</v>
      </c>
      <c r="DU717" s="136">
        <v>10.775</v>
      </c>
      <c r="DV717" s="136">
        <v>255.2</v>
      </c>
      <c r="DW717" s="136">
        <v>732.92499999999905</v>
      </c>
      <c r="DX717" s="136">
        <v>282.85000000000002</v>
      </c>
      <c r="DY717" s="136">
        <v>4649.75</v>
      </c>
      <c r="DZ717" s="136">
        <v>18004.174999999999</v>
      </c>
      <c r="EA717" s="136">
        <v>142.77500000000001</v>
      </c>
      <c r="EB717" s="136">
        <v>8170.7</v>
      </c>
      <c r="EC717" s="136">
        <v>19045.174999999999</v>
      </c>
      <c r="ED717" s="61"/>
    </row>
    <row r="718" spans="1:134" ht="20.25" customHeight="1">
      <c r="A718" s="17">
        <v>40781</v>
      </c>
      <c r="B718" s="18" t="s">
        <v>792</v>
      </c>
      <c r="C718" s="19">
        <v>2</v>
      </c>
      <c r="D718" s="31">
        <v>-3.3974350000000002</v>
      </c>
      <c r="E718" s="32">
        <v>-60.286468999999997</v>
      </c>
      <c r="F718" s="11" t="s">
        <v>16</v>
      </c>
      <c r="G718" s="13">
        <v>4</v>
      </c>
      <c r="H718" s="11" t="s">
        <v>81</v>
      </c>
      <c r="I718" s="12" t="s">
        <v>494</v>
      </c>
      <c r="J718" s="12" t="s">
        <v>1929</v>
      </c>
      <c r="K718" s="16" t="s">
        <v>787</v>
      </c>
      <c r="L718" s="136">
        <v>1</v>
      </c>
      <c r="M718" s="20">
        <v>6.7</v>
      </c>
      <c r="N718" s="20">
        <v>1.38</v>
      </c>
      <c r="O718" s="20">
        <v>33.58</v>
      </c>
      <c r="P718" s="20">
        <v>64</v>
      </c>
      <c r="Q718" s="20">
        <v>0.36</v>
      </c>
      <c r="R718" s="204">
        <v>87.674999999999983</v>
      </c>
      <c r="S718" s="204">
        <v>6.2374999999999989</v>
      </c>
      <c r="T718" s="20" t="s">
        <v>15</v>
      </c>
      <c r="U718" s="20" t="s">
        <v>15</v>
      </c>
      <c r="V718" s="20" t="s">
        <v>15</v>
      </c>
      <c r="W718" s="20">
        <v>6.73</v>
      </c>
      <c r="X718" s="21" t="s">
        <v>15</v>
      </c>
      <c r="Y718" s="21" t="s">
        <v>15</v>
      </c>
      <c r="Z718" s="20">
        <v>2.25</v>
      </c>
      <c r="AA718" s="20">
        <v>4.75</v>
      </c>
      <c r="AB718" s="20">
        <v>7.16</v>
      </c>
      <c r="AC718" s="20">
        <v>36.9</v>
      </c>
      <c r="AD718" s="21" t="s">
        <v>15</v>
      </c>
      <c r="AE718" s="21" t="s">
        <v>15</v>
      </c>
      <c r="AF718" s="20">
        <v>1.78</v>
      </c>
      <c r="AG718" s="21" t="s">
        <v>15</v>
      </c>
      <c r="AH718" s="20">
        <v>1.77</v>
      </c>
      <c r="AI718" s="204">
        <v>5.78</v>
      </c>
      <c r="AJ718" s="20">
        <v>0.75</v>
      </c>
      <c r="AK718" s="20">
        <v>2.41</v>
      </c>
      <c r="AL718" s="20">
        <v>1</v>
      </c>
      <c r="AM718" s="21" t="s">
        <v>15</v>
      </c>
      <c r="AN718" s="21" t="s">
        <v>15</v>
      </c>
      <c r="AO718" s="204">
        <v>10.760733321573817</v>
      </c>
      <c r="AP718" s="204">
        <v>2.0761527387303627</v>
      </c>
      <c r="AQ718" s="204">
        <f>AO718+AP718</f>
        <v>12.836886060304179</v>
      </c>
      <c r="AR718" s="261">
        <f t="shared" si="197"/>
        <v>0.83826663811011759</v>
      </c>
      <c r="AS718" s="204">
        <v>2.3504073099107625</v>
      </c>
      <c r="AT718" s="21" t="s">
        <v>15</v>
      </c>
      <c r="AU718" s="21" t="s">
        <v>15</v>
      </c>
      <c r="AV718" s="21" t="s">
        <v>15</v>
      </c>
      <c r="AW718" s="204" t="str">
        <f t="shared" si="198"/>
        <v>NaN</v>
      </c>
      <c r="AX718" s="20">
        <v>0.33700000000000002</v>
      </c>
      <c r="AY718" s="20">
        <v>0.14899999999999999</v>
      </c>
      <c r="AZ718" s="246">
        <f t="shared" si="199"/>
        <v>2.2513917764486795E-2</v>
      </c>
      <c r="BA718" s="20">
        <v>0.188</v>
      </c>
      <c r="BB718" s="248">
        <f t="shared" si="200"/>
        <v>5.1601381142098272E-2</v>
      </c>
      <c r="BC718" s="20">
        <v>0.21</v>
      </c>
      <c r="BD718" s="206">
        <f t="shared" si="201"/>
        <v>6.1158104875804968E-2</v>
      </c>
      <c r="BE718" s="20">
        <v>31.2</v>
      </c>
      <c r="BF718" s="206">
        <f t="shared" si="202"/>
        <v>9.419175764729026</v>
      </c>
      <c r="BG718" s="217" t="s">
        <v>15</v>
      </c>
      <c r="BH718" s="20">
        <v>16.39</v>
      </c>
      <c r="BI718" s="20">
        <v>0.96</v>
      </c>
      <c r="BJ718" s="309">
        <v>19.328530000000001</v>
      </c>
      <c r="BK718" s="309">
        <v>1049497000</v>
      </c>
      <c r="BL718" s="309">
        <v>229443300</v>
      </c>
      <c r="BM718" s="309">
        <v>0.8227835</v>
      </c>
      <c r="BN718" s="309">
        <v>6.995577E-2</v>
      </c>
      <c r="BO718" s="309">
        <v>5.6279450000000002E-2</v>
      </c>
      <c r="BP718" s="309">
        <v>5.0148140000000001E-2</v>
      </c>
      <c r="BQ718" s="309">
        <v>4.0420119999999997E-5</v>
      </c>
      <c r="BR718" s="309">
        <v>7.9289840000000002E-4</v>
      </c>
      <c r="BS718" s="136">
        <v>13.051271438598601</v>
      </c>
      <c r="BT718" s="136">
        <v>6.0620689392089799</v>
      </c>
      <c r="BU718" s="136">
        <v>5.1770241310199099E-3</v>
      </c>
      <c r="BV718" s="136">
        <v>5.2153644113180498E-4</v>
      </c>
      <c r="BW718" s="136">
        <v>5.2053440983096796E-3</v>
      </c>
      <c r="BX718" s="136">
        <v>5.75260233946707</v>
      </c>
      <c r="BY718" s="136">
        <v>5867.7364615735796</v>
      </c>
      <c r="BZ718" s="136">
        <v>4.0984468558983599E-2</v>
      </c>
      <c r="CA718" s="136">
        <v>6.9198506989378401E-4</v>
      </c>
      <c r="CB718" s="136">
        <v>32107.612594026799</v>
      </c>
      <c r="CC718" s="136">
        <v>3888.15553328958</v>
      </c>
      <c r="CD718" s="136">
        <v>1063.08403537766</v>
      </c>
      <c r="CE718" s="136">
        <v>0</v>
      </c>
      <c r="CF718" s="136">
        <v>42.553507000000003</v>
      </c>
      <c r="CG718" s="136">
        <v>74.485011999999998</v>
      </c>
      <c r="CH718" s="136">
        <v>29.4</v>
      </c>
      <c r="CI718" s="136">
        <v>26.696551724137901</v>
      </c>
      <c r="CJ718" s="136">
        <v>27.859002770083102</v>
      </c>
      <c r="CK718" s="136">
        <v>6.8400000000000002E-2</v>
      </c>
      <c r="CL718" s="136">
        <v>20.516400000000001</v>
      </c>
      <c r="CM718" s="136">
        <v>37.17</v>
      </c>
      <c r="CN718" s="136">
        <v>730.51166699999999</v>
      </c>
      <c r="CO718" s="136">
        <v>28984.002315000002</v>
      </c>
      <c r="CP718" s="136">
        <v>79559.698151000004</v>
      </c>
      <c r="CQ718" s="136">
        <v>70</v>
      </c>
      <c r="CR718" s="136">
        <v>75.951724137930995</v>
      </c>
      <c r="CS718" s="136">
        <v>72.301939058171698</v>
      </c>
      <c r="CT718" s="136">
        <v>1011.9</v>
      </c>
      <c r="CU718" s="136">
        <v>1007.71172413793</v>
      </c>
      <c r="CV718" s="136">
        <v>1006.0864265928</v>
      </c>
      <c r="CW718" s="136">
        <v>1.6</v>
      </c>
      <c r="CX718" s="136">
        <v>1.5344827586206899</v>
      </c>
      <c r="CY718" s="136">
        <v>1.1567867036011099</v>
      </c>
      <c r="CZ718" s="136">
        <v>224</v>
      </c>
      <c r="DA718" s="136">
        <v>183.72413793103399</v>
      </c>
      <c r="DB718" s="136">
        <v>152.249307479224</v>
      </c>
      <c r="DC718" s="136">
        <v>105.625</v>
      </c>
      <c r="DD718" s="136">
        <v>2859.8249999999998</v>
      </c>
      <c r="DE718" s="136">
        <v>8656.8499999999894</v>
      </c>
      <c r="DF718" s="136">
        <v>912.92499999999995</v>
      </c>
      <c r="DG718" s="136">
        <v>27298.3</v>
      </c>
      <c r="DH718" s="136">
        <v>79086.225000000006</v>
      </c>
      <c r="DI718" s="136">
        <v>449.22500000000002</v>
      </c>
      <c r="DJ718" s="136">
        <v>65318.1</v>
      </c>
      <c r="DK718" s="136">
        <v>164222.25</v>
      </c>
      <c r="DL718" s="136">
        <v>414.67500000000001</v>
      </c>
      <c r="DM718" s="136">
        <v>61372.35</v>
      </c>
      <c r="DN718" s="136">
        <v>151326.92499999999</v>
      </c>
      <c r="DO718" s="136">
        <v>56.808</v>
      </c>
      <c r="DP718" s="136">
        <v>1685.4590000000001</v>
      </c>
      <c r="DQ718" s="136">
        <v>4818.0609999999997</v>
      </c>
      <c r="DR718" s="136">
        <v>2</v>
      </c>
      <c r="DS718" s="136">
        <v>49.311</v>
      </c>
      <c r="DT718" s="136">
        <v>140.86199999999999</v>
      </c>
      <c r="DU718" s="136">
        <v>10.775</v>
      </c>
      <c r="DV718" s="136">
        <v>255.2</v>
      </c>
      <c r="DW718" s="136">
        <v>732.92499999999905</v>
      </c>
      <c r="DX718" s="136">
        <v>282.85000000000002</v>
      </c>
      <c r="DY718" s="136">
        <v>4649.75</v>
      </c>
      <c r="DZ718" s="136">
        <v>18004.174999999999</v>
      </c>
      <c r="EA718" s="136">
        <v>142.77500000000001</v>
      </c>
      <c r="EB718" s="136">
        <v>8170.7</v>
      </c>
      <c r="EC718" s="136">
        <v>19045.174999999999</v>
      </c>
      <c r="ED718" s="61"/>
    </row>
    <row r="719" spans="1:134" ht="20.25" customHeight="1">
      <c r="A719" s="17">
        <v>40781</v>
      </c>
      <c r="B719" s="18" t="s">
        <v>792</v>
      </c>
      <c r="C719" s="19">
        <v>2</v>
      </c>
      <c r="D719" s="31">
        <v>-3.3974350000000002</v>
      </c>
      <c r="E719" s="32">
        <v>-60.286468999999997</v>
      </c>
      <c r="F719" s="11" t="s">
        <v>16</v>
      </c>
      <c r="G719" s="13">
        <v>4</v>
      </c>
      <c r="H719" s="11" t="s">
        <v>81</v>
      </c>
      <c r="I719" s="12" t="s">
        <v>794</v>
      </c>
      <c r="J719" s="12" t="s">
        <v>1929</v>
      </c>
      <c r="K719" s="16" t="s">
        <v>787</v>
      </c>
      <c r="L719" s="136">
        <v>0</v>
      </c>
      <c r="M719" s="20">
        <v>6.7</v>
      </c>
      <c r="N719" s="20">
        <v>1.38</v>
      </c>
      <c r="O719" s="20">
        <v>28.56</v>
      </c>
      <c r="P719" s="20">
        <v>62</v>
      </c>
      <c r="Q719" s="20">
        <v>5.07</v>
      </c>
      <c r="R719" s="204">
        <v>5.4</v>
      </c>
      <c r="S719" s="204">
        <v>0.42</v>
      </c>
      <c r="T719" s="20" t="s">
        <v>15</v>
      </c>
      <c r="U719" s="20" t="s">
        <v>15</v>
      </c>
      <c r="V719" s="20" t="s">
        <v>15</v>
      </c>
      <c r="W719" s="20">
        <v>5.82</v>
      </c>
      <c r="X719" s="21" t="s">
        <v>15</v>
      </c>
      <c r="Y719" s="20">
        <v>11.15</v>
      </c>
      <c r="Z719" s="20">
        <v>4.33</v>
      </c>
      <c r="AA719" s="20">
        <v>4.8600000000000003</v>
      </c>
      <c r="AB719" s="20">
        <v>7.21</v>
      </c>
      <c r="AC719" s="20">
        <v>37.07</v>
      </c>
      <c r="AD719" s="21" t="s">
        <v>15</v>
      </c>
      <c r="AE719" s="20">
        <v>0.27</v>
      </c>
      <c r="AF719" s="20">
        <v>1.74</v>
      </c>
      <c r="AG719" s="21" t="s">
        <v>15</v>
      </c>
      <c r="AH719" s="20">
        <v>1.6</v>
      </c>
      <c r="AI719" s="204">
        <v>5.47</v>
      </c>
      <c r="AJ719" s="20">
        <v>0.66</v>
      </c>
      <c r="AK719" s="20">
        <v>2.42</v>
      </c>
      <c r="AL719" s="20">
        <v>1.03</v>
      </c>
      <c r="AM719" s="21" t="s">
        <v>15</v>
      </c>
      <c r="AN719" s="21" t="s">
        <v>15</v>
      </c>
      <c r="AO719" s="205" t="s">
        <v>15</v>
      </c>
      <c r="AP719" s="205" t="s">
        <v>15</v>
      </c>
      <c r="AQ719" s="204" t="s">
        <v>15</v>
      </c>
      <c r="AR719" s="261" t="str">
        <f t="shared" si="197"/>
        <v>NaN</v>
      </c>
      <c r="AS719" s="204" t="s">
        <v>15</v>
      </c>
      <c r="AT719" s="21" t="s">
        <v>15</v>
      </c>
      <c r="AU719" s="21" t="s">
        <v>15</v>
      </c>
      <c r="AV719" s="21" t="s">
        <v>15</v>
      </c>
      <c r="AW719" s="204" t="str">
        <f t="shared" si="198"/>
        <v>NaN</v>
      </c>
      <c r="AX719" s="20">
        <v>0.318</v>
      </c>
      <c r="AY719" s="20">
        <v>0.19800000000000001</v>
      </c>
      <c r="AZ719" s="246">
        <f t="shared" si="199"/>
        <v>2.9917823606499229E-2</v>
      </c>
      <c r="BA719" s="20">
        <v>0.121</v>
      </c>
      <c r="BB719" s="248">
        <f t="shared" si="200"/>
        <v>3.3211527224435593E-2</v>
      </c>
      <c r="BC719" s="20">
        <v>0.27</v>
      </c>
      <c r="BD719" s="206">
        <f t="shared" si="201"/>
        <v>7.8631849126034978E-2</v>
      </c>
      <c r="BE719" s="20">
        <v>54.25</v>
      </c>
      <c r="BF719" s="206">
        <f t="shared" si="202"/>
        <v>16.37789375758172</v>
      </c>
      <c r="BG719" s="217" t="s">
        <v>15</v>
      </c>
      <c r="BH719" s="20">
        <v>18.010000000000002</v>
      </c>
      <c r="BI719" s="20">
        <v>0.92</v>
      </c>
      <c r="BJ719" s="309">
        <v>19.328530000000001</v>
      </c>
      <c r="BK719" s="309">
        <v>1049497000</v>
      </c>
      <c r="BL719" s="309">
        <v>229443300</v>
      </c>
      <c r="BM719" s="309">
        <v>0.8227835</v>
      </c>
      <c r="BN719" s="309">
        <v>6.995577E-2</v>
      </c>
      <c r="BO719" s="309">
        <v>5.6279450000000002E-2</v>
      </c>
      <c r="BP719" s="309">
        <v>5.0148140000000001E-2</v>
      </c>
      <c r="BQ719" s="309">
        <v>4.0420119999999997E-5</v>
      </c>
      <c r="BR719" s="309">
        <v>7.9289840000000002E-4</v>
      </c>
      <c r="BS719" s="136">
        <v>13.051271438598601</v>
      </c>
      <c r="BT719" s="136">
        <v>6.0620689392089799</v>
      </c>
      <c r="BU719" s="136">
        <v>5.1770241310199099E-3</v>
      </c>
      <c r="BV719" s="136">
        <v>5.2153644113180498E-4</v>
      </c>
      <c r="BW719" s="136">
        <v>5.2053440983096796E-3</v>
      </c>
      <c r="BX719" s="136">
        <v>5.75260233946707</v>
      </c>
      <c r="BY719" s="136">
        <v>5867.7364615735796</v>
      </c>
      <c r="BZ719" s="136">
        <v>4.0984468558983599E-2</v>
      </c>
      <c r="CA719" s="136">
        <v>6.9198506989378401E-4</v>
      </c>
      <c r="CB719" s="136">
        <v>32107.612594026799</v>
      </c>
      <c r="CC719" s="136">
        <v>3888.15553328958</v>
      </c>
      <c r="CD719" s="136">
        <v>1063.08403537766</v>
      </c>
      <c r="CE719" s="136">
        <v>0</v>
      </c>
      <c r="CF719" s="136">
        <v>42.553507000000003</v>
      </c>
      <c r="CG719" s="136">
        <v>74.485011999999998</v>
      </c>
      <c r="CH719" s="136">
        <v>29.4</v>
      </c>
      <c r="CI719" s="136">
        <v>26.696551724137901</v>
      </c>
      <c r="CJ719" s="136">
        <v>27.859002770083102</v>
      </c>
      <c r="CK719" s="136">
        <v>6.8400000000000002E-2</v>
      </c>
      <c r="CL719" s="136">
        <v>20.516400000000001</v>
      </c>
      <c r="CM719" s="136">
        <v>37.17</v>
      </c>
      <c r="CN719" s="136">
        <v>730.51166699999999</v>
      </c>
      <c r="CO719" s="136">
        <v>28984.002315000002</v>
      </c>
      <c r="CP719" s="136">
        <v>79559.698151000004</v>
      </c>
      <c r="CQ719" s="136">
        <v>70</v>
      </c>
      <c r="CR719" s="136">
        <v>75.951724137930995</v>
      </c>
      <c r="CS719" s="136">
        <v>72.301939058171698</v>
      </c>
      <c r="CT719" s="136">
        <v>1011.9</v>
      </c>
      <c r="CU719" s="136">
        <v>1007.71172413793</v>
      </c>
      <c r="CV719" s="136">
        <v>1006.0864265928</v>
      </c>
      <c r="CW719" s="136">
        <v>1.6</v>
      </c>
      <c r="CX719" s="136">
        <v>1.5344827586206899</v>
      </c>
      <c r="CY719" s="136">
        <v>1.1567867036011099</v>
      </c>
      <c r="CZ719" s="136">
        <v>224</v>
      </c>
      <c r="DA719" s="136">
        <v>183.72413793103399</v>
      </c>
      <c r="DB719" s="136">
        <v>152.249307479224</v>
      </c>
      <c r="DC719" s="136">
        <v>105.625</v>
      </c>
      <c r="DD719" s="136">
        <v>2859.8249999999998</v>
      </c>
      <c r="DE719" s="136">
        <v>8656.8499999999894</v>
      </c>
      <c r="DF719" s="136">
        <v>912.92499999999995</v>
      </c>
      <c r="DG719" s="136">
        <v>27298.3</v>
      </c>
      <c r="DH719" s="136">
        <v>79086.225000000006</v>
      </c>
      <c r="DI719" s="136">
        <v>449.22500000000002</v>
      </c>
      <c r="DJ719" s="136">
        <v>65318.1</v>
      </c>
      <c r="DK719" s="136">
        <v>164222.25</v>
      </c>
      <c r="DL719" s="136">
        <v>414.67500000000001</v>
      </c>
      <c r="DM719" s="136">
        <v>61372.35</v>
      </c>
      <c r="DN719" s="136">
        <v>151326.92499999999</v>
      </c>
      <c r="DO719" s="136">
        <v>56.808</v>
      </c>
      <c r="DP719" s="136">
        <v>1685.4590000000001</v>
      </c>
      <c r="DQ719" s="136">
        <v>4818.0609999999997</v>
      </c>
      <c r="DR719" s="136">
        <v>2</v>
      </c>
      <c r="DS719" s="136">
        <v>49.311</v>
      </c>
      <c r="DT719" s="136">
        <v>140.86199999999999</v>
      </c>
      <c r="DU719" s="136">
        <v>10.775</v>
      </c>
      <c r="DV719" s="136">
        <v>255.2</v>
      </c>
      <c r="DW719" s="136">
        <v>732.92499999999905</v>
      </c>
      <c r="DX719" s="136">
        <v>282.85000000000002</v>
      </c>
      <c r="DY719" s="136">
        <v>4649.75</v>
      </c>
      <c r="DZ719" s="136">
        <v>18004.174999999999</v>
      </c>
      <c r="EA719" s="136">
        <v>142.77500000000001</v>
      </c>
      <c r="EB719" s="136">
        <v>8170.7</v>
      </c>
      <c r="EC719" s="136">
        <v>19045.174999999999</v>
      </c>
      <c r="ED719" s="61"/>
    </row>
    <row r="720" spans="1:134" ht="20.25" customHeight="1">
      <c r="A720" s="25">
        <v>40781</v>
      </c>
      <c r="B720" s="26" t="s">
        <v>417</v>
      </c>
      <c r="C720" s="27">
        <v>1</v>
      </c>
      <c r="D720" s="14">
        <v>-3.3776999999999999</v>
      </c>
      <c r="E720" s="23">
        <v>-60.373137999999997</v>
      </c>
      <c r="F720" s="11" t="s">
        <v>752</v>
      </c>
      <c r="G720" s="13">
        <v>49</v>
      </c>
      <c r="H720" s="11" t="s">
        <v>756</v>
      </c>
      <c r="I720" s="12" t="s">
        <v>756</v>
      </c>
      <c r="J720" s="12" t="s">
        <v>1929</v>
      </c>
      <c r="K720" s="24" t="s">
        <v>787</v>
      </c>
      <c r="L720" s="136">
        <v>1</v>
      </c>
      <c r="M720" s="29" t="s">
        <v>15</v>
      </c>
      <c r="N720" s="29" t="s">
        <v>15</v>
      </c>
      <c r="O720" s="28">
        <v>31.15</v>
      </c>
      <c r="P720" s="28">
        <v>61</v>
      </c>
      <c r="Q720" s="28">
        <v>0.53</v>
      </c>
      <c r="R720" s="205">
        <v>32.6</v>
      </c>
      <c r="S720" s="205">
        <v>2.415</v>
      </c>
      <c r="T720" s="20" t="s">
        <v>15</v>
      </c>
      <c r="U720" s="20" t="s">
        <v>15</v>
      </c>
      <c r="V720" s="20" t="s">
        <v>15</v>
      </c>
      <c r="W720" s="28">
        <v>5.97</v>
      </c>
      <c r="X720" s="29" t="s">
        <v>15</v>
      </c>
      <c r="Y720" s="29" t="s">
        <v>15</v>
      </c>
      <c r="Z720" s="28">
        <v>14.67</v>
      </c>
      <c r="AA720" s="29" t="s">
        <v>15</v>
      </c>
      <c r="AB720" s="29" t="s">
        <v>15</v>
      </c>
      <c r="AC720" s="29" t="s">
        <v>15</v>
      </c>
      <c r="AD720" s="29" t="s">
        <v>15</v>
      </c>
      <c r="AE720" s="29" t="s">
        <v>15</v>
      </c>
      <c r="AF720" s="28">
        <v>1.59</v>
      </c>
      <c r="AG720" s="29" t="s">
        <v>15</v>
      </c>
      <c r="AH720" s="28">
        <v>1.24</v>
      </c>
      <c r="AI720" s="205">
        <v>5.1100000000000003</v>
      </c>
      <c r="AJ720" s="28">
        <v>0.68</v>
      </c>
      <c r="AK720" s="28">
        <v>1.72</v>
      </c>
      <c r="AL720" s="28">
        <v>0.79</v>
      </c>
      <c r="AM720" s="29" t="s">
        <v>15</v>
      </c>
      <c r="AN720" s="29" t="s">
        <v>15</v>
      </c>
      <c r="AO720" s="205" t="s">
        <v>15</v>
      </c>
      <c r="AP720" s="205" t="s">
        <v>15</v>
      </c>
      <c r="AQ720" s="204" t="s">
        <v>15</v>
      </c>
      <c r="AR720" s="261" t="str">
        <f t="shared" si="197"/>
        <v>NaN</v>
      </c>
      <c r="AS720" s="205" t="s">
        <v>15</v>
      </c>
      <c r="AT720" s="29" t="s">
        <v>15</v>
      </c>
      <c r="AU720" s="29" t="s">
        <v>15</v>
      </c>
      <c r="AV720" s="29" t="s">
        <v>15</v>
      </c>
      <c r="AW720" s="204" t="str">
        <f t="shared" si="198"/>
        <v>NaN</v>
      </c>
      <c r="AX720" s="29" t="s">
        <v>15</v>
      </c>
      <c r="AY720" s="29" t="s">
        <v>15</v>
      </c>
      <c r="AZ720" s="29" t="s">
        <v>15</v>
      </c>
      <c r="BA720" s="29" t="s">
        <v>15</v>
      </c>
      <c r="BB720" s="238" t="s">
        <v>15</v>
      </c>
      <c r="BC720" s="29" t="s">
        <v>15</v>
      </c>
      <c r="BD720" s="29" t="s">
        <v>15</v>
      </c>
      <c r="BE720" s="29" t="s">
        <v>15</v>
      </c>
      <c r="BF720" s="235">
        <v>1.24</v>
      </c>
      <c r="BG720" s="29" t="s">
        <v>15</v>
      </c>
      <c r="BH720" s="29" t="s">
        <v>15</v>
      </c>
      <c r="BI720" s="29" t="s">
        <v>15</v>
      </c>
      <c r="BJ720" s="309">
        <v>19.328530000000001</v>
      </c>
      <c r="BK720" s="309">
        <v>1049497000</v>
      </c>
      <c r="BL720" s="309">
        <v>229443300</v>
      </c>
      <c r="BM720" s="309">
        <v>0.8227835</v>
      </c>
      <c r="BN720" s="309">
        <v>6.995577E-2</v>
      </c>
      <c r="BO720" s="309">
        <v>5.6279450000000002E-2</v>
      </c>
      <c r="BP720" s="309">
        <v>5.0148140000000001E-2</v>
      </c>
      <c r="BQ720" s="309">
        <v>4.0420119999999997E-5</v>
      </c>
      <c r="BR720" s="309">
        <v>7.9289840000000002E-4</v>
      </c>
      <c r="BS720" s="136">
        <v>13.824356555938699</v>
      </c>
      <c r="BT720" s="136">
        <v>5.2895493507385298</v>
      </c>
      <c r="BU720" s="136">
        <v>-5.2572921595128701E-3</v>
      </c>
      <c r="BV720" s="136">
        <v>8.6480753379873897E-3</v>
      </c>
      <c r="BW720" s="136">
        <v>1.26245355932042E-2</v>
      </c>
      <c r="BX720" s="136">
        <v>301.29603309877501</v>
      </c>
      <c r="BY720" s="136">
        <v>2129.18720517465</v>
      </c>
      <c r="BZ720" s="136">
        <v>5.3797006857362701E-3</v>
      </c>
      <c r="CA720" s="136">
        <v>4.9877592681722498E-4</v>
      </c>
      <c r="CB720" s="136">
        <v>17009.173467627999</v>
      </c>
      <c r="CC720" s="136">
        <v>1892.16301260357</v>
      </c>
      <c r="CD720" s="136">
        <v>1729.64999905283</v>
      </c>
      <c r="CE720" s="136">
        <v>0</v>
      </c>
      <c r="CF720" s="136">
        <v>42.553507000000003</v>
      </c>
      <c r="CG720" s="136">
        <v>74.485011999999998</v>
      </c>
      <c r="CH720" s="136">
        <v>29.5</v>
      </c>
      <c r="CI720" s="136">
        <v>26.719310344827601</v>
      </c>
      <c r="CJ720" s="136">
        <v>27.866759002770099</v>
      </c>
      <c r="CK720" s="136">
        <v>5.7599999999999998E-2</v>
      </c>
      <c r="CL720" s="136">
        <v>20.480399999999999</v>
      </c>
      <c r="CM720" s="136">
        <v>37.137599999999999</v>
      </c>
      <c r="CN720" s="136">
        <v>688.01250000000005</v>
      </c>
      <c r="CO720" s="136">
        <v>28940.58037</v>
      </c>
      <c r="CP720" s="136">
        <v>79502.087316999998</v>
      </c>
      <c r="CQ720" s="136">
        <v>66</v>
      </c>
      <c r="CR720" s="136">
        <v>75.841379310344806</v>
      </c>
      <c r="CS720" s="136">
        <v>72.260387811634303</v>
      </c>
      <c r="CT720" s="136">
        <v>1012.3</v>
      </c>
      <c r="CU720" s="136">
        <v>1007.67310344828</v>
      </c>
      <c r="CV720" s="136">
        <v>1006.07534626039</v>
      </c>
      <c r="CW720" s="136">
        <v>0.5</v>
      </c>
      <c r="CX720" s="136">
        <v>1.53931034482759</v>
      </c>
      <c r="CY720" s="136">
        <v>1.1562326869806101</v>
      </c>
      <c r="CZ720" s="136">
        <v>9</v>
      </c>
      <c r="DA720" s="136">
        <v>183.50344827586201</v>
      </c>
      <c r="DB720" s="136">
        <v>151.72576177285299</v>
      </c>
      <c r="DC720" s="136">
        <v>95</v>
      </c>
      <c r="DD720" s="136">
        <v>2846.6750000000002</v>
      </c>
      <c r="DE720" s="136">
        <v>8640.5499999999902</v>
      </c>
      <c r="DF720" s="136">
        <v>833.07500000000005</v>
      </c>
      <c r="DG720" s="136">
        <v>27204.025000000001</v>
      </c>
      <c r="DH720" s="136">
        <v>78996.350000000006</v>
      </c>
      <c r="DI720" s="136">
        <v>471.57499999999999</v>
      </c>
      <c r="DJ720" s="136">
        <v>65365.9</v>
      </c>
      <c r="DK720" s="136">
        <v>164253.875</v>
      </c>
      <c r="DL720" s="136">
        <v>411.05</v>
      </c>
      <c r="DM720" s="136">
        <v>61378.3</v>
      </c>
      <c r="DN720" s="136">
        <v>151310.20000000001</v>
      </c>
      <c r="DO720" s="136">
        <v>51.243000000000002</v>
      </c>
      <c r="DP720" s="136">
        <v>1679.376</v>
      </c>
      <c r="DQ720" s="136">
        <v>4810.2929999999997</v>
      </c>
      <c r="DR720" s="136">
        <v>1.667</v>
      </c>
      <c r="DS720" s="136">
        <v>48.956000000000003</v>
      </c>
      <c r="DT720" s="136">
        <v>140.405</v>
      </c>
      <c r="DU720" s="136">
        <v>8.7750000000000004</v>
      </c>
      <c r="DV720" s="136">
        <v>253.07499999999999</v>
      </c>
      <c r="DW720" s="136">
        <v>730.24999999999898</v>
      </c>
      <c r="DX720" s="136">
        <v>270.625</v>
      </c>
      <c r="DY720" s="136">
        <v>4648.5249999999996</v>
      </c>
      <c r="DZ720" s="136">
        <v>17997.55</v>
      </c>
      <c r="EA720" s="136">
        <v>118.425</v>
      </c>
      <c r="EB720" s="136">
        <v>8129.0249999999996</v>
      </c>
      <c r="EC720" s="136">
        <v>19003.3</v>
      </c>
      <c r="ED720" s="61"/>
    </row>
    <row r="721" spans="1:134" ht="20.25" customHeight="1">
      <c r="A721" s="17">
        <v>40781</v>
      </c>
      <c r="B721" s="18" t="s">
        <v>476</v>
      </c>
      <c r="C721" s="19">
        <v>1</v>
      </c>
      <c r="D721" s="14">
        <v>-3.3908999999999998</v>
      </c>
      <c r="E721" s="15">
        <v>-60.359656999999999</v>
      </c>
      <c r="F721" s="11" t="s">
        <v>752</v>
      </c>
      <c r="G721" s="13">
        <v>47</v>
      </c>
      <c r="H721" s="11" t="s">
        <v>754</v>
      </c>
      <c r="I721" s="12" t="s">
        <v>754</v>
      </c>
      <c r="J721" s="12" t="s">
        <v>1929</v>
      </c>
      <c r="K721" s="16" t="s">
        <v>787</v>
      </c>
      <c r="L721" s="136">
        <v>1</v>
      </c>
      <c r="M721" s="21" t="s">
        <v>15</v>
      </c>
      <c r="N721" s="21" t="s">
        <v>15</v>
      </c>
      <c r="O721" s="20">
        <v>31.57</v>
      </c>
      <c r="P721" s="20">
        <v>61.75</v>
      </c>
      <c r="Q721" s="20">
        <v>0.36</v>
      </c>
      <c r="R721" s="204">
        <v>37.299999999999997</v>
      </c>
      <c r="S721" s="204">
        <v>2.7424999999999997</v>
      </c>
      <c r="T721" s="20" t="s">
        <v>15</v>
      </c>
      <c r="U721" s="20" t="s">
        <v>15</v>
      </c>
      <c r="V721" s="20" t="s">
        <v>15</v>
      </c>
      <c r="W721" s="20">
        <v>6.1</v>
      </c>
      <c r="X721" s="21" t="s">
        <v>15</v>
      </c>
      <c r="Y721" s="21" t="s">
        <v>15</v>
      </c>
      <c r="Z721" s="20">
        <v>10</v>
      </c>
      <c r="AA721" s="21" t="s">
        <v>15</v>
      </c>
      <c r="AB721" s="21" t="s">
        <v>15</v>
      </c>
      <c r="AC721" s="21" t="s">
        <v>15</v>
      </c>
      <c r="AD721" s="21" t="s">
        <v>15</v>
      </c>
      <c r="AE721" s="21" t="s">
        <v>15</v>
      </c>
      <c r="AF721" s="20">
        <v>0.73</v>
      </c>
      <c r="AG721" s="21" t="s">
        <v>15</v>
      </c>
      <c r="AH721" s="20">
        <v>0.55000000000000004</v>
      </c>
      <c r="AI721" s="204">
        <v>2.67</v>
      </c>
      <c r="AJ721" s="20">
        <v>0.28999999999999998</v>
      </c>
      <c r="AK721" s="20">
        <v>0.74</v>
      </c>
      <c r="AL721" s="20">
        <v>0.27</v>
      </c>
      <c r="AM721" s="21" t="s">
        <v>15</v>
      </c>
      <c r="AN721" s="21" t="s">
        <v>15</v>
      </c>
      <c r="AO721" s="205" t="s">
        <v>15</v>
      </c>
      <c r="AP721" s="205" t="s">
        <v>15</v>
      </c>
      <c r="AQ721" s="204" t="s">
        <v>15</v>
      </c>
      <c r="AR721" s="261" t="str">
        <f t="shared" si="197"/>
        <v>NaN</v>
      </c>
      <c r="AS721" s="204" t="s">
        <v>15</v>
      </c>
      <c r="AT721" s="21" t="s">
        <v>15</v>
      </c>
      <c r="AU721" s="21" t="s">
        <v>15</v>
      </c>
      <c r="AV721" s="21" t="s">
        <v>15</v>
      </c>
      <c r="AW721" s="204" t="str">
        <f t="shared" si="198"/>
        <v>NaN</v>
      </c>
      <c r="AX721" s="21" t="s">
        <v>15</v>
      </c>
      <c r="AY721" s="21" t="s">
        <v>15</v>
      </c>
      <c r="AZ721" s="21" t="s">
        <v>15</v>
      </c>
      <c r="BA721" s="21" t="s">
        <v>15</v>
      </c>
      <c r="BB721" s="266" t="s">
        <v>15</v>
      </c>
      <c r="BC721" s="21" t="s">
        <v>15</v>
      </c>
      <c r="BD721" s="21" t="s">
        <v>15</v>
      </c>
      <c r="BE721" s="21" t="s">
        <v>15</v>
      </c>
      <c r="BF721" s="233">
        <v>0.55000000000000004</v>
      </c>
      <c r="BG721" s="21" t="s">
        <v>15</v>
      </c>
      <c r="BH721" s="21" t="s">
        <v>15</v>
      </c>
      <c r="BI721" s="21" t="s">
        <v>15</v>
      </c>
      <c r="BJ721" s="309">
        <v>19.328530000000001</v>
      </c>
      <c r="BK721" s="309">
        <v>1049497000</v>
      </c>
      <c r="BL721" s="309">
        <v>229443300</v>
      </c>
      <c r="BM721" s="309">
        <v>0.8227835</v>
      </c>
      <c r="BN721" s="309">
        <v>6.995577E-2</v>
      </c>
      <c r="BO721" s="309">
        <v>5.6279450000000002E-2</v>
      </c>
      <c r="BP721" s="309">
        <v>5.0148140000000001E-2</v>
      </c>
      <c r="BQ721" s="309">
        <v>4.0420119999999997E-5</v>
      </c>
      <c r="BR721" s="309">
        <v>7.9289840000000002E-4</v>
      </c>
      <c r="BS721" s="136">
        <v>14.271152178446499</v>
      </c>
      <c r="BT721" s="136">
        <v>4.84250736236572</v>
      </c>
      <c r="BU721" s="136">
        <v>1.9249127867321199E-2</v>
      </c>
      <c r="BV721" s="136">
        <v>-7.8486840163047092E-3</v>
      </c>
      <c r="BW721" s="136">
        <v>2.3097954069574701E-2</v>
      </c>
      <c r="BX721" s="136">
        <v>337.81719874540801</v>
      </c>
      <c r="BY721" s="136">
        <v>1825.5124418348901</v>
      </c>
      <c r="BZ721" s="136">
        <v>1.82971319921095E-2</v>
      </c>
      <c r="CA721" s="136">
        <v>2.7478955982897101E-3</v>
      </c>
      <c r="CB721" s="136">
        <v>114099.301941096</v>
      </c>
      <c r="CC721" s="136">
        <v>1509.1837412902801</v>
      </c>
      <c r="CD721" s="136">
        <v>209.38159940876</v>
      </c>
      <c r="CE721" s="136">
        <v>0</v>
      </c>
      <c r="CF721" s="136">
        <v>42.553507000000003</v>
      </c>
      <c r="CG721" s="136">
        <v>74.485011999999998</v>
      </c>
      <c r="CH721" s="136">
        <v>29.4</v>
      </c>
      <c r="CI721" s="136">
        <v>26.696551724137901</v>
      </c>
      <c r="CJ721" s="136">
        <v>27.859002770083102</v>
      </c>
      <c r="CK721" s="136">
        <v>6.8400000000000002E-2</v>
      </c>
      <c r="CL721" s="136">
        <v>20.516400000000001</v>
      </c>
      <c r="CM721" s="136">
        <v>37.17</v>
      </c>
      <c r="CN721" s="136">
        <v>730.51166699999999</v>
      </c>
      <c r="CO721" s="136">
        <v>28984.002315000002</v>
      </c>
      <c r="CP721" s="136">
        <v>79559.698151000004</v>
      </c>
      <c r="CQ721" s="136">
        <v>70</v>
      </c>
      <c r="CR721" s="136">
        <v>75.951724137930995</v>
      </c>
      <c r="CS721" s="136">
        <v>72.301939058171698</v>
      </c>
      <c r="CT721" s="136">
        <v>1011.9</v>
      </c>
      <c r="CU721" s="136">
        <v>1007.71172413793</v>
      </c>
      <c r="CV721" s="136">
        <v>1006.0864265928</v>
      </c>
      <c r="CW721" s="136">
        <v>1.6</v>
      </c>
      <c r="CX721" s="136">
        <v>1.5344827586206899</v>
      </c>
      <c r="CY721" s="136">
        <v>1.1567867036011099</v>
      </c>
      <c r="CZ721" s="136">
        <v>224</v>
      </c>
      <c r="DA721" s="136">
        <v>183.72413793103399</v>
      </c>
      <c r="DB721" s="136">
        <v>152.249307479224</v>
      </c>
      <c r="DC721" s="136">
        <v>105.625</v>
      </c>
      <c r="DD721" s="136">
        <v>2859.8249999999998</v>
      </c>
      <c r="DE721" s="136">
        <v>8656.8499999999894</v>
      </c>
      <c r="DF721" s="136">
        <v>912.92499999999995</v>
      </c>
      <c r="DG721" s="136">
        <v>27298.3</v>
      </c>
      <c r="DH721" s="136">
        <v>79086.225000000006</v>
      </c>
      <c r="DI721" s="136">
        <v>449.22500000000002</v>
      </c>
      <c r="DJ721" s="136">
        <v>65318.1</v>
      </c>
      <c r="DK721" s="136">
        <v>164222.25</v>
      </c>
      <c r="DL721" s="136">
        <v>414.67500000000001</v>
      </c>
      <c r="DM721" s="136">
        <v>61372.35</v>
      </c>
      <c r="DN721" s="136">
        <v>151326.92499999999</v>
      </c>
      <c r="DO721" s="136">
        <v>56.808</v>
      </c>
      <c r="DP721" s="136">
        <v>1685.4590000000001</v>
      </c>
      <c r="DQ721" s="136">
        <v>4818.0609999999997</v>
      </c>
      <c r="DR721" s="136">
        <v>2</v>
      </c>
      <c r="DS721" s="136">
        <v>49.311</v>
      </c>
      <c r="DT721" s="136">
        <v>140.86199999999999</v>
      </c>
      <c r="DU721" s="136">
        <v>10.775</v>
      </c>
      <c r="DV721" s="136">
        <v>255.2</v>
      </c>
      <c r="DW721" s="136">
        <v>732.92499999999905</v>
      </c>
      <c r="DX721" s="136">
        <v>282.85000000000002</v>
      </c>
      <c r="DY721" s="136">
        <v>4649.75</v>
      </c>
      <c r="DZ721" s="136">
        <v>18004.174999999999</v>
      </c>
      <c r="EA721" s="136">
        <v>142.77500000000001</v>
      </c>
      <c r="EB721" s="136">
        <v>8170.7</v>
      </c>
      <c r="EC721" s="136">
        <v>19045.174999999999</v>
      </c>
      <c r="ED721" s="61"/>
    </row>
    <row r="722" spans="1:134" ht="20.25" customHeight="1">
      <c r="A722" s="25">
        <v>40781</v>
      </c>
      <c r="B722" s="26" t="s">
        <v>796</v>
      </c>
      <c r="C722" s="27">
        <v>2</v>
      </c>
      <c r="D722" s="14">
        <v>-3.3855</v>
      </c>
      <c r="E722" s="23">
        <v>60.327998999999998</v>
      </c>
      <c r="F722" s="11" t="s">
        <v>16</v>
      </c>
      <c r="G722" s="13">
        <v>6</v>
      </c>
      <c r="H722" s="11" t="s">
        <v>17</v>
      </c>
      <c r="I722" s="12" t="s">
        <v>797</v>
      </c>
      <c r="J722" s="12" t="s">
        <v>1929</v>
      </c>
      <c r="K722" s="24" t="s">
        <v>787</v>
      </c>
      <c r="L722" s="136">
        <v>0</v>
      </c>
      <c r="M722" s="28">
        <v>7</v>
      </c>
      <c r="N722" s="28">
        <v>1.1599999999999999</v>
      </c>
      <c r="O722" s="28">
        <v>28.49</v>
      </c>
      <c r="P722" s="28">
        <v>63</v>
      </c>
      <c r="Q722" s="28">
        <v>2.84</v>
      </c>
      <c r="R722" s="205">
        <v>5.15</v>
      </c>
      <c r="S722" s="205">
        <v>0.4</v>
      </c>
      <c r="T722" s="20" t="s">
        <v>15</v>
      </c>
      <c r="U722" s="20" t="s">
        <v>15</v>
      </c>
      <c r="V722" s="20" t="s">
        <v>15</v>
      </c>
      <c r="W722" s="28">
        <v>5.9</v>
      </c>
      <c r="X722" s="29" t="s">
        <v>15</v>
      </c>
      <c r="Y722" s="28">
        <v>42.01</v>
      </c>
      <c r="Z722" s="28">
        <v>6.29</v>
      </c>
      <c r="AA722" s="28">
        <v>7.5</v>
      </c>
      <c r="AB722" s="28">
        <v>7.1</v>
      </c>
      <c r="AC722" s="28">
        <v>37.65</v>
      </c>
      <c r="AD722" s="29" t="s">
        <v>15</v>
      </c>
      <c r="AE722" s="29" t="s">
        <v>15</v>
      </c>
      <c r="AF722" s="28">
        <v>1.1000000000000001</v>
      </c>
      <c r="AG722" s="29" t="s">
        <v>15</v>
      </c>
      <c r="AH722" s="28">
        <v>0.98</v>
      </c>
      <c r="AI722" s="205">
        <v>3.38</v>
      </c>
      <c r="AJ722" s="28">
        <v>0.25</v>
      </c>
      <c r="AK722" s="28">
        <v>0.76</v>
      </c>
      <c r="AL722" s="28">
        <v>0.32</v>
      </c>
      <c r="AM722" s="29" t="s">
        <v>15</v>
      </c>
      <c r="AN722" s="29" t="s">
        <v>15</v>
      </c>
      <c r="AO722" s="205">
        <v>5.1989808395259161</v>
      </c>
      <c r="AP722" s="205">
        <v>2.1309839859378483</v>
      </c>
      <c r="AQ722" s="204">
        <f>AO722+AP722</f>
        <v>7.3299648254637644</v>
      </c>
      <c r="AR722" s="261">
        <f t="shared" si="197"/>
        <v>0.70927773370276415</v>
      </c>
      <c r="AS722" s="205">
        <v>0.17711997942541846</v>
      </c>
      <c r="AT722" s="29" t="s">
        <v>15</v>
      </c>
      <c r="AU722" s="29" t="s">
        <v>15</v>
      </c>
      <c r="AV722" s="29" t="s">
        <v>15</v>
      </c>
      <c r="AW722" s="204" t="str">
        <f t="shared" si="198"/>
        <v>NaN</v>
      </c>
      <c r="AX722" s="28">
        <v>0.39400000000000002</v>
      </c>
      <c r="AY722" s="28">
        <v>0.17799999999999999</v>
      </c>
      <c r="AZ722" s="246">
        <f t="shared" si="199"/>
        <v>2.689582122200436E-2</v>
      </c>
      <c r="BA722" s="28">
        <v>0.215</v>
      </c>
      <c r="BB722" s="248">
        <f t="shared" si="200"/>
        <v>5.9012217795484732E-2</v>
      </c>
      <c r="BC722" s="28">
        <v>0.3</v>
      </c>
      <c r="BD722" s="206">
        <f t="shared" si="201"/>
        <v>8.7368721251149958E-2</v>
      </c>
      <c r="BE722" s="28">
        <v>34.1</v>
      </c>
      <c r="BF722" s="206">
        <f t="shared" si="202"/>
        <v>10.294676076194223</v>
      </c>
      <c r="BG722" s="21" t="s">
        <v>15</v>
      </c>
      <c r="BH722" s="28">
        <v>16.25</v>
      </c>
      <c r="BI722" s="28">
        <v>1.19</v>
      </c>
      <c r="BJ722" s="309">
        <v>19.328530000000001</v>
      </c>
      <c r="BK722" s="309">
        <v>1049497000</v>
      </c>
      <c r="BL722" s="309">
        <v>229443300</v>
      </c>
      <c r="BM722" s="309">
        <v>0.8227835</v>
      </c>
      <c r="BN722" s="309">
        <v>6.995577E-2</v>
      </c>
      <c r="BO722" s="309">
        <v>5.6279450000000002E-2</v>
      </c>
      <c r="BP722" s="309">
        <v>5.0148140000000001E-2</v>
      </c>
      <c r="BQ722" s="309">
        <v>4.0420119999999997E-5</v>
      </c>
      <c r="BR722" s="309">
        <v>7.9289840000000002E-4</v>
      </c>
      <c r="BS722" s="136" t="s">
        <v>15</v>
      </c>
      <c r="BT722" s="136" t="s">
        <v>15</v>
      </c>
      <c r="BU722" s="136" t="s">
        <v>15</v>
      </c>
      <c r="BV722" s="136" t="s">
        <v>15</v>
      </c>
      <c r="BW722" s="136" t="s">
        <v>15</v>
      </c>
      <c r="BX722" s="136" t="s">
        <v>15</v>
      </c>
      <c r="BY722" s="136" t="s">
        <v>15</v>
      </c>
      <c r="BZ722" s="136" t="s">
        <v>15</v>
      </c>
      <c r="CA722" s="136" t="s">
        <v>15</v>
      </c>
      <c r="CB722" s="136" t="s">
        <v>15</v>
      </c>
      <c r="CC722" s="136" t="s">
        <v>15</v>
      </c>
      <c r="CD722" s="136" t="s">
        <v>15</v>
      </c>
      <c r="CE722" s="136">
        <v>0</v>
      </c>
      <c r="CF722" s="136">
        <v>42.553507000000003</v>
      </c>
      <c r="CG722" s="136">
        <v>74.485011999999998</v>
      </c>
      <c r="CH722" s="136">
        <v>27.2</v>
      </c>
      <c r="CI722" s="136">
        <v>26.737241379310301</v>
      </c>
      <c r="CJ722" s="136">
        <v>27.8695290858726</v>
      </c>
      <c r="CK722" s="136">
        <v>6.8400000000000002E-2</v>
      </c>
      <c r="CL722" s="136">
        <v>20.494800000000001</v>
      </c>
      <c r="CM722" s="136">
        <v>37.159199999999998</v>
      </c>
      <c r="CN722" s="136">
        <v>485.48222199999998</v>
      </c>
      <c r="CO722" s="136">
        <v>28747.543426</v>
      </c>
      <c r="CP722" s="136">
        <v>79297.137317000001</v>
      </c>
      <c r="CQ722" s="136">
        <v>78</v>
      </c>
      <c r="CR722" s="136">
        <v>75.731034482758602</v>
      </c>
      <c r="CS722" s="136">
        <v>72.246537396121894</v>
      </c>
      <c r="CT722" s="136">
        <v>1012.3</v>
      </c>
      <c r="CU722" s="136">
        <v>1007.6331034482801</v>
      </c>
      <c r="CV722" s="136">
        <v>1006.06288088643</v>
      </c>
      <c r="CW722" s="136">
        <v>0</v>
      </c>
      <c r="CX722" s="136">
        <v>1.54413793103448</v>
      </c>
      <c r="CY722" s="136">
        <v>1.15983379501385</v>
      </c>
      <c r="CZ722" s="136">
        <v>266</v>
      </c>
      <c r="DA722" s="136">
        <v>183.86206896551701</v>
      </c>
      <c r="DB722" s="136">
        <v>151.75900277008299</v>
      </c>
      <c r="DC722" s="136">
        <v>68.75</v>
      </c>
      <c r="DD722" s="136">
        <v>2830.0749999999998</v>
      </c>
      <c r="DE722" s="136">
        <v>8607.8749999999909</v>
      </c>
      <c r="DF722" s="136">
        <v>661.25</v>
      </c>
      <c r="DG722" s="136">
        <v>27066.224999999999</v>
      </c>
      <c r="DH722" s="136">
        <v>78820.425000000003</v>
      </c>
      <c r="DI722" s="136">
        <v>464.8</v>
      </c>
      <c r="DJ722" s="136">
        <v>65413.474999999999</v>
      </c>
      <c r="DK722" s="136">
        <v>164261.82500000001</v>
      </c>
      <c r="DL722" s="136">
        <v>411.25</v>
      </c>
      <c r="DM722" s="136">
        <v>61373.85</v>
      </c>
      <c r="DN722" s="136">
        <v>151295.57500000001</v>
      </c>
      <c r="DO722" s="136">
        <v>39.520000000000003</v>
      </c>
      <c r="DP722" s="136">
        <v>1669.2380000000001</v>
      </c>
      <c r="DQ722" s="136">
        <v>4797.085</v>
      </c>
      <c r="DR722" s="136">
        <v>1.085</v>
      </c>
      <c r="DS722" s="136">
        <v>48.404000000000003</v>
      </c>
      <c r="DT722" s="136">
        <v>139.74</v>
      </c>
      <c r="DU722" s="136">
        <v>5.5250000000000004</v>
      </c>
      <c r="DV722" s="136">
        <v>249.95</v>
      </c>
      <c r="DW722" s="136">
        <v>726.54999999999905</v>
      </c>
      <c r="DX722" s="136">
        <v>208.75</v>
      </c>
      <c r="DY722" s="136">
        <v>4616.8500000000004</v>
      </c>
      <c r="DZ722" s="136">
        <v>17934.525000000001</v>
      </c>
      <c r="EA722" s="136">
        <v>100.8</v>
      </c>
      <c r="EB722" s="136">
        <v>8094.25</v>
      </c>
      <c r="EC722" s="136">
        <v>18979.125</v>
      </c>
      <c r="ED722" s="61"/>
    </row>
    <row r="723" spans="1:134" ht="20.25" customHeight="1">
      <c r="A723" s="17">
        <v>40781</v>
      </c>
      <c r="B723" s="18" t="s">
        <v>796</v>
      </c>
      <c r="C723" s="19">
        <v>2</v>
      </c>
      <c r="D723" s="14">
        <v>-3.3855</v>
      </c>
      <c r="E723" s="15">
        <v>-60.328163000000004</v>
      </c>
      <c r="F723" s="11" t="s">
        <v>16</v>
      </c>
      <c r="G723" s="13">
        <v>6</v>
      </c>
      <c r="H723" s="11" t="s">
        <v>17</v>
      </c>
      <c r="I723" s="12" t="s">
        <v>462</v>
      </c>
      <c r="J723" s="12" t="s">
        <v>1929</v>
      </c>
      <c r="K723" s="16" t="s">
        <v>787</v>
      </c>
      <c r="L723" s="136">
        <v>1</v>
      </c>
      <c r="M723" s="20">
        <v>7</v>
      </c>
      <c r="N723" s="20">
        <v>1.1599999999999999</v>
      </c>
      <c r="O723" s="20">
        <v>33.42</v>
      </c>
      <c r="P723" s="20">
        <v>62</v>
      </c>
      <c r="Q723" s="20">
        <v>0.47</v>
      </c>
      <c r="R723" s="204">
        <v>29.633333333333336</v>
      </c>
      <c r="S723" s="204">
        <v>2.1133333333333333</v>
      </c>
      <c r="T723" s="20" t="s">
        <v>15</v>
      </c>
      <c r="U723" s="20" t="s">
        <v>15</v>
      </c>
      <c r="V723" s="20" t="s">
        <v>15</v>
      </c>
      <c r="W723" s="20">
        <v>6.39</v>
      </c>
      <c r="X723" s="21" t="s">
        <v>15</v>
      </c>
      <c r="Y723" s="20">
        <v>7.41</v>
      </c>
      <c r="Z723" s="20">
        <v>9.1999999999999993</v>
      </c>
      <c r="AA723" s="20">
        <v>9.14</v>
      </c>
      <c r="AB723" s="20">
        <v>7.28</v>
      </c>
      <c r="AC723" s="20">
        <v>37.47</v>
      </c>
      <c r="AD723" s="21" t="s">
        <v>15</v>
      </c>
      <c r="AE723" s="21" t="s">
        <v>15</v>
      </c>
      <c r="AF723" s="20">
        <v>1.71</v>
      </c>
      <c r="AG723" s="21" t="s">
        <v>15</v>
      </c>
      <c r="AH723" s="20">
        <v>1.52</v>
      </c>
      <c r="AI723" s="204">
        <v>5.66</v>
      </c>
      <c r="AJ723" s="20">
        <v>0.75</v>
      </c>
      <c r="AK723" s="20">
        <v>2.2999999999999998</v>
      </c>
      <c r="AL723" s="20">
        <v>0.99</v>
      </c>
      <c r="AM723" s="21" t="s">
        <v>15</v>
      </c>
      <c r="AN723" s="21" t="s">
        <v>15</v>
      </c>
      <c r="AO723" s="204">
        <v>11.807327902767522</v>
      </c>
      <c r="AP723" s="204">
        <v>4.1319375259948874</v>
      </c>
      <c r="AQ723" s="204">
        <f>AO723+AP723</f>
        <v>15.939265428762409</v>
      </c>
      <c r="AR723" s="261">
        <f t="shared" si="197"/>
        <v>0.74076989027745255</v>
      </c>
      <c r="AS723" s="204">
        <v>1.4550140489923826</v>
      </c>
      <c r="AT723" s="21" t="s">
        <v>15</v>
      </c>
      <c r="AU723" s="21" t="s">
        <v>15</v>
      </c>
      <c r="AV723" s="21" t="s">
        <v>15</v>
      </c>
      <c r="AW723" s="204" t="str">
        <f t="shared" si="198"/>
        <v>NaN</v>
      </c>
      <c r="AX723" s="20">
        <v>0.20200000000000001</v>
      </c>
      <c r="AY723" s="20">
        <v>0.14000000000000001</v>
      </c>
      <c r="AZ723" s="246">
        <f t="shared" si="199"/>
        <v>2.1154016691464102E-2</v>
      </c>
      <c r="BA723" s="20">
        <v>6.2E-2</v>
      </c>
      <c r="BB723" s="248">
        <f t="shared" si="200"/>
        <v>1.7017476759628152E-2</v>
      </c>
      <c r="BC723" s="20">
        <v>0.17</v>
      </c>
      <c r="BD723" s="206">
        <f t="shared" si="201"/>
        <v>4.9508942042318323E-2</v>
      </c>
      <c r="BE723" s="20">
        <v>24.6</v>
      </c>
      <c r="BF723" s="206">
        <f t="shared" si="202"/>
        <v>7.4266578144978856</v>
      </c>
      <c r="BG723" s="21" t="s">
        <v>15</v>
      </c>
      <c r="BH723" s="20">
        <v>17.16</v>
      </c>
      <c r="BI723" s="20">
        <v>1.78</v>
      </c>
      <c r="BJ723" s="309">
        <v>19.328530000000001</v>
      </c>
      <c r="BK723" s="309">
        <v>1049497000</v>
      </c>
      <c r="BL723" s="309">
        <v>229443300</v>
      </c>
      <c r="BM723" s="309">
        <v>0.8227835</v>
      </c>
      <c r="BN723" s="309">
        <v>6.995577E-2</v>
      </c>
      <c r="BO723" s="309">
        <v>5.6279450000000002E-2</v>
      </c>
      <c r="BP723" s="309">
        <v>5.0148140000000001E-2</v>
      </c>
      <c r="BQ723" s="309">
        <v>4.0420119999999997E-5</v>
      </c>
      <c r="BR723" s="309">
        <v>7.9289840000000002E-4</v>
      </c>
      <c r="BS723" s="136">
        <v>13.0783945083618</v>
      </c>
      <c r="BT723" s="136">
        <v>6.0343996047973603</v>
      </c>
      <c r="BU723" s="136">
        <v>4.5658229850232598E-3</v>
      </c>
      <c r="BV723" s="136">
        <v>1.16831549676135E-3</v>
      </c>
      <c r="BW723" s="136">
        <v>4.7231968492269499E-3</v>
      </c>
      <c r="BX723" s="136">
        <v>14.3530334536706</v>
      </c>
      <c r="BY723" s="136">
        <v>2833.7727932316002</v>
      </c>
      <c r="BZ723" s="136">
        <v>0</v>
      </c>
      <c r="CA723" s="136">
        <v>6.0247189683847603E-4</v>
      </c>
      <c r="CB723" s="136">
        <v>27738.893771404899</v>
      </c>
      <c r="CC723" s="136">
        <v>4996.8591516193201</v>
      </c>
      <c r="CD723" s="136">
        <v>1639.4781277601601</v>
      </c>
      <c r="CE723" s="136">
        <v>0</v>
      </c>
      <c r="CF723" s="136">
        <v>42.553507000000003</v>
      </c>
      <c r="CG723" s="136">
        <v>74.485011999999998</v>
      </c>
      <c r="CH723" s="136">
        <v>27.2</v>
      </c>
      <c r="CI723" s="136">
        <v>26.737241379310301</v>
      </c>
      <c r="CJ723" s="136">
        <v>27.8695290858726</v>
      </c>
      <c r="CK723" s="136">
        <v>6.8400000000000002E-2</v>
      </c>
      <c r="CL723" s="136">
        <v>20.494800000000001</v>
      </c>
      <c r="CM723" s="136">
        <v>37.159199999999998</v>
      </c>
      <c r="CN723" s="136">
        <v>485.48222199999998</v>
      </c>
      <c r="CO723" s="136">
        <v>28747.543426</v>
      </c>
      <c r="CP723" s="136">
        <v>79297.137317000001</v>
      </c>
      <c r="CQ723" s="136">
        <v>78</v>
      </c>
      <c r="CR723" s="136">
        <v>75.731034482758602</v>
      </c>
      <c r="CS723" s="136">
        <v>72.246537396121894</v>
      </c>
      <c r="CT723" s="136">
        <v>1012.3</v>
      </c>
      <c r="CU723" s="136">
        <v>1007.6331034482801</v>
      </c>
      <c r="CV723" s="136">
        <v>1006.06288088643</v>
      </c>
      <c r="CW723" s="136">
        <v>0</v>
      </c>
      <c r="CX723" s="136">
        <v>1.54413793103448</v>
      </c>
      <c r="CY723" s="136">
        <v>1.15983379501385</v>
      </c>
      <c r="CZ723" s="136">
        <v>266</v>
      </c>
      <c r="DA723" s="136">
        <v>183.86206896551701</v>
      </c>
      <c r="DB723" s="136">
        <v>151.75900277008299</v>
      </c>
      <c r="DC723" s="136">
        <v>68.75</v>
      </c>
      <c r="DD723" s="136">
        <v>2830.0749999999998</v>
      </c>
      <c r="DE723" s="136">
        <v>8607.8749999999909</v>
      </c>
      <c r="DF723" s="136">
        <v>661.25</v>
      </c>
      <c r="DG723" s="136">
        <v>27066.224999999999</v>
      </c>
      <c r="DH723" s="136">
        <v>78820.425000000003</v>
      </c>
      <c r="DI723" s="136">
        <v>464.8</v>
      </c>
      <c r="DJ723" s="136">
        <v>65413.474999999999</v>
      </c>
      <c r="DK723" s="136">
        <v>164261.82500000001</v>
      </c>
      <c r="DL723" s="136">
        <v>411.25</v>
      </c>
      <c r="DM723" s="136">
        <v>61373.85</v>
      </c>
      <c r="DN723" s="136">
        <v>151295.57500000001</v>
      </c>
      <c r="DO723" s="136">
        <v>39.520000000000003</v>
      </c>
      <c r="DP723" s="136">
        <v>1669.2380000000001</v>
      </c>
      <c r="DQ723" s="136">
        <v>4797.085</v>
      </c>
      <c r="DR723" s="136">
        <v>1.085</v>
      </c>
      <c r="DS723" s="136">
        <v>48.404000000000003</v>
      </c>
      <c r="DT723" s="136">
        <v>139.74</v>
      </c>
      <c r="DU723" s="136">
        <v>5.5250000000000004</v>
      </c>
      <c r="DV723" s="136">
        <v>249.95</v>
      </c>
      <c r="DW723" s="136">
        <v>726.54999999999905</v>
      </c>
      <c r="DX723" s="136">
        <v>208.75</v>
      </c>
      <c r="DY723" s="136">
        <v>4616.8500000000004</v>
      </c>
      <c r="DZ723" s="136">
        <v>17934.525000000001</v>
      </c>
      <c r="EA723" s="136">
        <v>100.8</v>
      </c>
      <c r="EB723" s="136">
        <v>8094.25</v>
      </c>
      <c r="EC723" s="136">
        <v>18979.125</v>
      </c>
      <c r="ED723" s="61"/>
    </row>
    <row r="724" spans="1:134" ht="20.25" customHeight="1">
      <c r="A724" s="17">
        <v>40781</v>
      </c>
      <c r="B724" s="18" t="s">
        <v>796</v>
      </c>
      <c r="C724" s="19">
        <v>2</v>
      </c>
      <c r="D724" s="14">
        <v>-3.3856000000000002</v>
      </c>
      <c r="E724" s="15">
        <v>-60.328152000000003</v>
      </c>
      <c r="F724" s="11" t="s">
        <v>16</v>
      </c>
      <c r="G724" s="13">
        <v>6</v>
      </c>
      <c r="H724" s="11" t="s">
        <v>17</v>
      </c>
      <c r="I724" s="12" t="s">
        <v>510</v>
      </c>
      <c r="J724" s="12" t="s">
        <v>1929</v>
      </c>
      <c r="K724" s="16" t="s">
        <v>787</v>
      </c>
      <c r="L724" s="136">
        <v>0</v>
      </c>
      <c r="M724" s="20">
        <v>7</v>
      </c>
      <c r="N724" s="20">
        <v>1.1599999999999999</v>
      </c>
      <c r="O724" s="20">
        <v>28.42</v>
      </c>
      <c r="P724" s="20">
        <v>65</v>
      </c>
      <c r="Q724" s="20">
        <v>6.26</v>
      </c>
      <c r="R724" s="204">
        <v>4.8499999999999996</v>
      </c>
      <c r="S724" s="204">
        <v>0.38</v>
      </c>
      <c r="T724" s="20" t="s">
        <v>15</v>
      </c>
      <c r="U724" s="20" t="s">
        <v>15</v>
      </c>
      <c r="V724" s="20" t="s">
        <v>15</v>
      </c>
      <c r="W724" s="20">
        <v>5.69</v>
      </c>
      <c r="X724" s="21" t="s">
        <v>15</v>
      </c>
      <c r="Y724" s="20">
        <v>5.91</v>
      </c>
      <c r="Z724" s="20">
        <v>8.4</v>
      </c>
      <c r="AA724" s="20">
        <v>8.67</v>
      </c>
      <c r="AB724" s="20">
        <v>7.16</v>
      </c>
      <c r="AC724" s="20">
        <v>37.21</v>
      </c>
      <c r="AD724" s="21" t="s">
        <v>15</v>
      </c>
      <c r="AE724" s="21" t="s">
        <v>15</v>
      </c>
      <c r="AF724" s="20">
        <v>1.18</v>
      </c>
      <c r="AG724" s="21" t="s">
        <v>15</v>
      </c>
      <c r="AH724" s="20">
        <v>0.9</v>
      </c>
      <c r="AI724" s="204">
        <v>1.75</v>
      </c>
      <c r="AJ724" s="20">
        <v>0.08</v>
      </c>
      <c r="AK724" s="20">
        <v>0.8</v>
      </c>
      <c r="AL724" s="20">
        <v>0.35</v>
      </c>
      <c r="AM724" s="21" t="s">
        <v>15</v>
      </c>
      <c r="AN724" s="21" t="s">
        <v>15</v>
      </c>
      <c r="AO724" s="205" t="s">
        <v>15</v>
      </c>
      <c r="AP724" s="205" t="s">
        <v>15</v>
      </c>
      <c r="AQ724" s="204" t="s">
        <v>15</v>
      </c>
      <c r="AR724" s="261" t="str">
        <f t="shared" si="197"/>
        <v>NaN</v>
      </c>
      <c r="AS724" s="204" t="s">
        <v>15</v>
      </c>
      <c r="AT724" s="21" t="s">
        <v>15</v>
      </c>
      <c r="AU724" s="21" t="s">
        <v>15</v>
      </c>
      <c r="AV724" s="21" t="s">
        <v>15</v>
      </c>
      <c r="AW724" s="204" t="str">
        <f t="shared" si="198"/>
        <v>NaN</v>
      </c>
      <c r="AX724" s="20">
        <v>0.223</v>
      </c>
      <c r="AY724" s="20">
        <v>0.13</v>
      </c>
      <c r="AZ724" s="246">
        <f t="shared" si="199"/>
        <v>1.9643015499216668E-2</v>
      </c>
      <c r="BA724" s="20">
        <v>9.2999999999999999E-2</v>
      </c>
      <c r="BB724" s="248">
        <f t="shared" si="200"/>
        <v>2.552621513944223E-2</v>
      </c>
      <c r="BC724" s="20">
        <v>0.17</v>
      </c>
      <c r="BD724" s="206">
        <f t="shared" si="201"/>
        <v>4.9508942042318323E-2</v>
      </c>
      <c r="BE724" s="20">
        <v>48.1</v>
      </c>
      <c r="BF724" s="206">
        <f t="shared" si="202"/>
        <v>14.52122930395725</v>
      </c>
      <c r="BG724" s="21" t="s">
        <v>15</v>
      </c>
      <c r="BH724" s="20">
        <v>16.32</v>
      </c>
      <c r="BI724" s="20">
        <v>1.56</v>
      </c>
      <c r="BJ724" s="309">
        <v>19.328530000000001</v>
      </c>
      <c r="BK724" s="309">
        <v>1049497000</v>
      </c>
      <c r="BL724" s="309">
        <v>229443300</v>
      </c>
      <c r="BM724" s="309">
        <v>0.8227835</v>
      </c>
      <c r="BN724" s="309">
        <v>6.995577E-2</v>
      </c>
      <c r="BO724" s="309">
        <v>5.6279450000000002E-2</v>
      </c>
      <c r="BP724" s="309">
        <v>5.0148140000000001E-2</v>
      </c>
      <c r="BQ724" s="309">
        <v>4.0420119999999997E-5</v>
      </c>
      <c r="BR724" s="309">
        <v>7.9289840000000002E-4</v>
      </c>
      <c r="BS724" s="136">
        <v>13.0792490005493</v>
      </c>
      <c r="BT724" s="136">
        <v>6.0335432052612301</v>
      </c>
      <c r="BU724" s="136">
        <v>4.6261808834970001E-3</v>
      </c>
      <c r="BV724" s="136">
        <v>1.2347065610811101E-3</v>
      </c>
      <c r="BW724" s="136">
        <v>4.7964065335690999E-3</v>
      </c>
      <c r="BX724" s="136">
        <v>14.9436537569075</v>
      </c>
      <c r="BY724" s="136">
        <v>2802.62618941957</v>
      </c>
      <c r="BZ724" s="136">
        <v>0</v>
      </c>
      <c r="CA724" s="136">
        <v>6.0247189683847603E-4</v>
      </c>
      <c r="CB724" s="136">
        <v>27738.893771404899</v>
      </c>
      <c r="CC724" s="136">
        <v>5713.5331321322401</v>
      </c>
      <c r="CD724" s="136">
        <v>1639.4781277601601</v>
      </c>
      <c r="CE724" s="136">
        <v>0</v>
      </c>
      <c r="CF724" s="136">
        <v>42.553507000000003</v>
      </c>
      <c r="CG724" s="136">
        <v>74.485011999999998</v>
      </c>
      <c r="CH724" s="136">
        <v>27.2</v>
      </c>
      <c r="CI724" s="136">
        <v>26.737241379310301</v>
      </c>
      <c r="CJ724" s="136">
        <v>27.8695290858726</v>
      </c>
      <c r="CK724" s="136">
        <v>6.8400000000000002E-2</v>
      </c>
      <c r="CL724" s="136">
        <v>20.494800000000001</v>
      </c>
      <c r="CM724" s="136">
        <v>37.159199999999998</v>
      </c>
      <c r="CN724" s="136">
        <v>485.48222199999998</v>
      </c>
      <c r="CO724" s="136">
        <v>28747.543426</v>
      </c>
      <c r="CP724" s="136">
        <v>79297.137317000001</v>
      </c>
      <c r="CQ724" s="136">
        <v>78</v>
      </c>
      <c r="CR724" s="136">
        <v>75.731034482758602</v>
      </c>
      <c r="CS724" s="136">
        <v>72.246537396121894</v>
      </c>
      <c r="CT724" s="136">
        <v>1012.3</v>
      </c>
      <c r="CU724" s="136">
        <v>1007.6331034482801</v>
      </c>
      <c r="CV724" s="136">
        <v>1006.06288088643</v>
      </c>
      <c r="CW724" s="136">
        <v>0</v>
      </c>
      <c r="CX724" s="136">
        <v>1.54413793103448</v>
      </c>
      <c r="CY724" s="136">
        <v>1.15983379501385</v>
      </c>
      <c r="CZ724" s="136">
        <v>266</v>
      </c>
      <c r="DA724" s="136">
        <v>183.86206896551701</v>
      </c>
      <c r="DB724" s="136">
        <v>151.75900277008299</v>
      </c>
      <c r="DC724" s="136">
        <v>68.75</v>
      </c>
      <c r="DD724" s="136">
        <v>2830.0749999999998</v>
      </c>
      <c r="DE724" s="136">
        <v>8607.8749999999909</v>
      </c>
      <c r="DF724" s="136">
        <v>661.25</v>
      </c>
      <c r="DG724" s="136">
        <v>27066.224999999999</v>
      </c>
      <c r="DH724" s="136">
        <v>78820.425000000003</v>
      </c>
      <c r="DI724" s="136">
        <v>464.8</v>
      </c>
      <c r="DJ724" s="136">
        <v>65413.474999999999</v>
      </c>
      <c r="DK724" s="136">
        <v>164261.82500000001</v>
      </c>
      <c r="DL724" s="136">
        <v>411.25</v>
      </c>
      <c r="DM724" s="136">
        <v>61373.85</v>
      </c>
      <c r="DN724" s="136">
        <v>151295.57500000001</v>
      </c>
      <c r="DO724" s="136">
        <v>39.520000000000003</v>
      </c>
      <c r="DP724" s="136">
        <v>1669.2380000000001</v>
      </c>
      <c r="DQ724" s="136">
        <v>4797.085</v>
      </c>
      <c r="DR724" s="136">
        <v>1.085</v>
      </c>
      <c r="DS724" s="136">
        <v>48.404000000000003</v>
      </c>
      <c r="DT724" s="136">
        <v>139.74</v>
      </c>
      <c r="DU724" s="136">
        <v>5.5250000000000004</v>
      </c>
      <c r="DV724" s="136">
        <v>249.95</v>
      </c>
      <c r="DW724" s="136">
        <v>726.54999999999905</v>
      </c>
      <c r="DX724" s="136">
        <v>208.75</v>
      </c>
      <c r="DY724" s="136">
        <v>4616.8500000000004</v>
      </c>
      <c r="DZ724" s="136">
        <v>17934.525000000001</v>
      </c>
      <c r="EA724" s="136">
        <v>100.8</v>
      </c>
      <c r="EB724" s="136">
        <v>8094.25</v>
      </c>
      <c r="EC724" s="136">
        <v>18979.125</v>
      </c>
      <c r="ED724" s="61"/>
    </row>
    <row r="725" spans="1:134" ht="20.25" customHeight="1">
      <c r="A725" s="25">
        <v>40782</v>
      </c>
      <c r="B725" s="26" t="s">
        <v>687</v>
      </c>
      <c r="C725" s="27">
        <v>2</v>
      </c>
      <c r="D725" s="31">
        <v>-3.386431</v>
      </c>
      <c r="E725" s="47">
        <v>-60.286136999999997</v>
      </c>
      <c r="F725" s="11" t="s">
        <v>16</v>
      </c>
      <c r="G725" s="13">
        <v>7</v>
      </c>
      <c r="H725" s="11" t="s">
        <v>18</v>
      </c>
      <c r="I725" s="12" t="s">
        <v>800</v>
      </c>
      <c r="J725" s="12" t="s">
        <v>1929</v>
      </c>
      <c r="K725" s="24" t="s">
        <v>787</v>
      </c>
      <c r="L725" s="136">
        <v>0</v>
      </c>
      <c r="M725" s="28">
        <v>6.3</v>
      </c>
      <c r="N725" s="28">
        <v>1.45</v>
      </c>
      <c r="O725" s="28">
        <v>28.78</v>
      </c>
      <c r="P725" s="28">
        <v>64</v>
      </c>
      <c r="Q725" s="28">
        <v>3.09</v>
      </c>
      <c r="R725" s="205">
        <v>27.9</v>
      </c>
      <c r="S725" s="205">
        <v>2.1500000000000004</v>
      </c>
      <c r="T725" s="20" t="s">
        <v>15</v>
      </c>
      <c r="U725" s="20" t="s">
        <v>15</v>
      </c>
      <c r="V725" s="20" t="s">
        <v>15</v>
      </c>
      <c r="W725" s="28">
        <v>6.23</v>
      </c>
      <c r="X725" s="29" t="s">
        <v>15</v>
      </c>
      <c r="Y725" s="28">
        <v>23.51</v>
      </c>
      <c r="Z725" s="28">
        <v>3</v>
      </c>
      <c r="AA725" s="28">
        <v>5.5</v>
      </c>
      <c r="AB725" s="28">
        <v>7.19</v>
      </c>
      <c r="AC725" s="28">
        <v>37.24</v>
      </c>
      <c r="AD725" s="29" t="s">
        <v>15</v>
      </c>
      <c r="AE725" s="29" t="s">
        <v>15</v>
      </c>
      <c r="AF725" s="28">
        <v>3.22</v>
      </c>
      <c r="AG725" s="29" t="s">
        <v>15</v>
      </c>
      <c r="AH725" s="28">
        <v>1.43</v>
      </c>
      <c r="AI725" s="205">
        <v>6.44</v>
      </c>
      <c r="AJ725" s="28">
        <v>0.75</v>
      </c>
      <c r="AK725" s="28">
        <v>2.17</v>
      </c>
      <c r="AL725" s="28">
        <v>0.93</v>
      </c>
      <c r="AM725" s="29" t="s">
        <v>15</v>
      </c>
      <c r="AN725" s="29" t="s">
        <v>15</v>
      </c>
      <c r="AO725" s="205">
        <v>8.1600743858854958</v>
      </c>
      <c r="AP725" s="205">
        <v>2.033457824762956</v>
      </c>
      <c r="AQ725" s="204">
        <f>AO725+AP725</f>
        <v>10.193532210648453</v>
      </c>
      <c r="AR725" s="261">
        <f t="shared" si="197"/>
        <v>0.80051489682460131</v>
      </c>
      <c r="AS725" s="205">
        <v>0.27981039403699459</v>
      </c>
      <c r="AT725" s="29" t="s">
        <v>15</v>
      </c>
      <c r="AU725" s="29" t="s">
        <v>15</v>
      </c>
      <c r="AV725" s="29" t="s">
        <v>15</v>
      </c>
      <c r="AW725" s="204" t="str">
        <f t="shared" si="198"/>
        <v>NaN</v>
      </c>
      <c r="AX725" s="28">
        <v>0.17799999999999999</v>
      </c>
      <c r="AY725" s="28">
        <v>0.217</v>
      </c>
      <c r="AZ725" s="246">
        <f t="shared" si="199"/>
        <v>3.2788725871769356E-2</v>
      </c>
      <c r="BA725" s="28" t="s">
        <v>1907</v>
      </c>
      <c r="BB725" s="238" t="s">
        <v>1912</v>
      </c>
      <c r="BC725" s="28">
        <v>0.28999999999999998</v>
      </c>
      <c r="BD725" s="206">
        <f t="shared" si="201"/>
        <v>8.4456430542778294E-2</v>
      </c>
      <c r="BE725" s="28">
        <v>34.200000000000003</v>
      </c>
      <c r="BF725" s="206">
        <f t="shared" si="202"/>
        <v>10.324865742106818</v>
      </c>
      <c r="BG725" s="21" t="s">
        <v>15</v>
      </c>
      <c r="BH725" s="28">
        <v>15.33</v>
      </c>
      <c r="BI725" s="28">
        <v>1.08</v>
      </c>
      <c r="BJ725" s="309">
        <v>19.194379999999999</v>
      </c>
      <c r="BK725" s="309">
        <v>1018872000</v>
      </c>
      <c r="BL725" s="309">
        <v>226702800</v>
      </c>
      <c r="BM725" s="309">
        <v>0.82297670000000001</v>
      </c>
      <c r="BN725" s="309">
        <v>6.9880159999999997E-2</v>
      </c>
      <c r="BO725" s="309">
        <v>5.6216960000000003E-2</v>
      </c>
      <c r="BP725" s="309">
        <v>5.0089679999999998E-2</v>
      </c>
      <c r="BQ725" s="309">
        <v>4.51283E-5</v>
      </c>
      <c r="BR725" s="309">
        <v>7.9153369999999999E-4</v>
      </c>
      <c r="BS725" s="136">
        <v>13.455685297648101</v>
      </c>
      <c r="BT725" s="136">
        <v>5.5172119140625</v>
      </c>
      <c r="BU725" s="136">
        <v>4.1637495160102801E-3</v>
      </c>
      <c r="BV725" s="136">
        <v>3.3076213051875399E-3</v>
      </c>
      <c r="BW725" s="136">
        <v>5.3252498619258404E-3</v>
      </c>
      <c r="BX725" s="136">
        <v>38.463111737532103</v>
      </c>
      <c r="BY725" s="136">
        <v>5425.7372890373099</v>
      </c>
      <c r="BZ725" s="136">
        <v>0</v>
      </c>
      <c r="CA725" s="136">
        <v>7.0002529553769399E-4</v>
      </c>
      <c r="CB725" s="136">
        <v>28597.736442397301</v>
      </c>
      <c r="CC725" s="136">
        <v>5376.1917611859099</v>
      </c>
      <c r="CD725" s="136">
        <v>1235.80822933436</v>
      </c>
      <c r="CE725" s="136">
        <v>0</v>
      </c>
      <c r="CF725" s="136">
        <v>36.507882000000002</v>
      </c>
      <c r="CG725" s="136">
        <v>74.485011999999998</v>
      </c>
      <c r="CH725" s="136">
        <v>23.6</v>
      </c>
      <c r="CI725" s="136">
        <v>26.213103448275898</v>
      </c>
      <c r="CJ725" s="136">
        <v>27.7470914127424</v>
      </c>
      <c r="CK725" s="136">
        <v>0.1008</v>
      </c>
      <c r="CL725" s="136">
        <v>21.1464</v>
      </c>
      <c r="CM725" s="136">
        <v>37.216799999999999</v>
      </c>
      <c r="CN725" s="136">
        <v>4.8333000000000001E-2</v>
      </c>
      <c r="CO725" s="136">
        <v>27346.779538999999</v>
      </c>
      <c r="CP725" s="136">
        <v>78705.729539000095</v>
      </c>
      <c r="CQ725" s="136">
        <v>93</v>
      </c>
      <c r="CR725" s="136">
        <v>78.151724137930998</v>
      </c>
      <c r="CS725" s="136">
        <v>72.986149584487507</v>
      </c>
      <c r="CT725" s="136">
        <v>1008.2</v>
      </c>
      <c r="CU725" s="136">
        <v>1008.35517241379</v>
      </c>
      <c r="CV725" s="136">
        <v>1006.26814404432</v>
      </c>
      <c r="CW725" s="136">
        <v>0</v>
      </c>
      <c r="CX725" s="136">
        <v>1.4468965517241399</v>
      </c>
      <c r="CY725" s="136">
        <v>1.1432132963988899</v>
      </c>
      <c r="CZ725" s="136">
        <v>9</v>
      </c>
      <c r="DA725" s="136">
        <v>178.765517241379</v>
      </c>
      <c r="DB725" s="136">
        <v>151.80055401662099</v>
      </c>
      <c r="DC725" s="136">
        <v>6.5250000000000004</v>
      </c>
      <c r="DD725" s="136">
        <v>2762.3249999999998</v>
      </c>
      <c r="DE725" s="136">
        <v>8517</v>
      </c>
      <c r="DF725" s="136">
        <v>43.524999999999999</v>
      </c>
      <c r="DG725" s="136">
        <v>26349.075000000001</v>
      </c>
      <c r="DH725" s="136">
        <v>77968.625</v>
      </c>
      <c r="DI725" s="136">
        <v>455.3</v>
      </c>
      <c r="DJ725" s="136">
        <v>65196.45</v>
      </c>
      <c r="DK725" s="136">
        <v>164173.22500000001</v>
      </c>
      <c r="DL725" s="136">
        <v>403.22500000000002</v>
      </c>
      <c r="DM725" s="136">
        <v>61272.5</v>
      </c>
      <c r="DN725" s="136">
        <v>151160.1</v>
      </c>
      <c r="DO725" s="136">
        <v>2.2749999999999999</v>
      </c>
      <c r="DP725" s="136">
        <v>1627.4349999999999</v>
      </c>
      <c r="DQ725" s="136">
        <v>4754.848</v>
      </c>
      <c r="DR725" s="136">
        <v>5.0000000000000001E-3</v>
      </c>
      <c r="DS725" s="136">
        <v>47.308</v>
      </c>
      <c r="DT725" s="136">
        <v>138.869</v>
      </c>
      <c r="DU725" s="136">
        <v>2.5000000000000001E-2</v>
      </c>
      <c r="DV725" s="136">
        <v>244.07499999999999</v>
      </c>
      <c r="DW725" s="136">
        <v>722.22500000000002</v>
      </c>
      <c r="DX725" s="136">
        <v>1.375</v>
      </c>
      <c r="DY725" s="136">
        <v>4114.7</v>
      </c>
      <c r="DZ725" s="136">
        <v>17451.2</v>
      </c>
      <c r="EA725" s="136">
        <v>17.8</v>
      </c>
      <c r="EB725" s="136">
        <v>8259.875</v>
      </c>
      <c r="EC725" s="136">
        <v>19096.025000000001</v>
      </c>
      <c r="ED725" s="61"/>
    </row>
    <row r="726" spans="1:134" ht="20.25" customHeight="1">
      <c r="A726" s="17">
        <v>40782</v>
      </c>
      <c r="B726" s="18" t="s">
        <v>687</v>
      </c>
      <c r="C726" s="19">
        <v>2</v>
      </c>
      <c r="D726" s="31">
        <v>-3.386431</v>
      </c>
      <c r="E726" s="32">
        <v>-60.286136999999997</v>
      </c>
      <c r="F726" s="11" t="s">
        <v>16</v>
      </c>
      <c r="G726" s="13">
        <v>7</v>
      </c>
      <c r="H726" s="11" t="s">
        <v>18</v>
      </c>
      <c r="I726" s="12" t="s">
        <v>497</v>
      </c>
      <c r="J726" s="12" t="s">
        <v>1929</v>
      </c>
      <c r="K726" s="16" t="s">
        <v>787</v>
      </c>
      <c r="L726" s="136">
        <v>1</v>
      </c>
      <c r="M726" s="20">
        <v>6.3</v>
      </c>
      <c r="N726" s="20">
        <v>1.45</v>
      </c>
      <c r="O726" s="20">
        <v>29.72</v>
      </c>
      <c r="P726" s="20">
        <v>64</v>
      </c>
      <c r="Q726" s="20">
        <v>0.65</v>
      </c>
      <c r="R726" s="204">
        <v>60.825000000000003</v>
      </c>
      <c r="S726" s="204">
        <v>4.62</v>
      </c>
      <c r="T726" s="20" t="s">
        <v>15</v>
      </c>
      <c r="U726" s="20" t="s">
        <v>15</v>
      </c>
      <c r="V726" s="20" t="s">
        <v>15</v>
      </c>
      <c r="W726" s="20">
        <v>6.52</v>
      </c>
      <c r="X726" s="21" t="s">
        <v>15</v>
      </c>
      <c r="Y726" s="20">
        <v>12.16</v>
      </c>
      <c r="Z726" s="20">
        <v>4</v>
      </c>
      <c r="AA726" s="20">
        <v>5.2</v>
      </c>
      <c r="AB726" s="20">
        <v>7.36</v>
      </c>
      <c r="AC726" s="20">
        <v>37.65</v>
      </c>
      <c r="AD726" s="20">
        <v>0.04</v>
      </c>
      <c r="AE726" s="21" t="s">
        <v>15</v>
      </c>
      <c r="AF726" s="20">
        <v>0.93</v>
      </c>
      <c r="AG726" s="21" t="s">
        <v>15</v>
      </c>
      <c r="AH726" s="20">
        <v>0.98</v>
      </c>
      <c r="AI726" s="204">
        <v>3.94</v>
      </c>
      <c r="AJ726" s="20">
        <v>0.43</v>
      </c>
      <c r="AK726" s="20">
        <v>1.1499999999999999</v>
      </c>
      <c r="AL726" s="20">
        <v>0.47</v>
      </c>
      <c r="AM726" s="21" t="s">
        <v>15</v>
      </c>
      <c r="AN726" s="21" t="s">
        <v>15</v>
      </c>
      <c r="AO726" s="204">
        <v>14.792793352713264</v>
      </c>
      <c r="AP726" s="204">
        <v>1.0594155121383233</v>
      </c>
      <c r="AQ726" s="204">
        <f>AO726+AP726</f>
        <v>15.852208864851587</v>
      </c>
      <c r="AR726" s="261">
        <f t="shared" si="197"/>
        <v>0.93316921817202914</v>
      </c>
      <c r="AS726" s="204">
        <v>0.33577247284439682</v>
      </c>
      <c r="AT726" s="21" t="s">
        <v>15</v>
      </c>
      <c r="AU726" s="21" t="s">
        <v>15</v>
      </c>
      <c r="AV726" s="21" t="s">
        <v>15</v>
      </c>
      <c r="AW726" s="204" t="str">
        <f t="shared" si="198"/>
        <v>NaN</v>
      </c>
      <c r="AX726" s="20">
        <v>0.28999999999999998</v>
      </c>
      <c r="AY726" s="20">
        <v>0.222</v>
      </c>
      <c r="AZ726" s="246">
        <f t="shared" si="199"/>
        <v>3.3544226467893075E-2</v>
      </c>
      <c r="BA726" s="20">
        <v>6.8000000000000005E-2</v>
      </c>
      <c r="BB726" s="248">
        <f t="shared" si="200"/>
        <v>1.8664329349269589E-2</v>
      </c>
      <c r="BC726" s="20">
        <v>0.15</v>
      </c>
      <c r="BD726" s="206">
        <f t="shared" si="201"/>
        <v>4.3684360625574979E-2</v>
      </c>
      <c r="BE726" s="20">
        <v>37.85</v>
      </c>
      <c r="BF726" s="206">
        <f t="shared" si="202"/>
        <v>11.426788547916464</v>
      </c>
      <c r="BG726" s="21" t="s">
        <v>15</v>
      </c>
      <c r="BH726" s="20">
        <v>16.72</v>
      </c>
      <c r="BI726" s="20">
        <v>1.02</v>
      </c>
      <c r="BJ726" s="309">
        <v>19.194379999999999</v>
      </c>
      <c r="BK726" s="309">
        <v>1018872000</v>
      </c>
      <c r="BL726" s="309">
        <v>226702800</v>
      </c>
      <c r="BM726" s="309">
        <v>0.82297670000000001</v>
      </c>
      <c r="BN726" s="309">
        <v>6.9880159999999997E-2</v>
      </c>
      <c r="BO726" s="309">
        <v>5.6216960000000003E-2</v>
      </c>
      <c r="BP726" s="309">
        <v>5.0089679999999998E-2</v>
      </c>
      <c r="BQ726" s="309">
        <v>4.51283E-5</v>
      </c>
      <c r="BR726" s="309">
        <v>7.9153369999999999E-4</v>
      </c>
      <c r="BS726" s="136">
        <v>13.455685297648101</v>
      </c>
      <c r="BT726" s="136">
        <v>5.5172119140625</v>
      </c>
      <c r="BU726" s="136">
        <v>4.1637495160102801E-3</v>
      </c>
      <c r="BV726" s="136">
        <v>3.3076213051875399E-3</v>
      </c>
      <c r="BW726" s="136">
        <v>5.3252498619258404E-3</v>
      </c>
      <c r="BX726" s="136">
        <v>38.463111737532103</v>
      </c>
      <c r="BY726" s="136">
        <v>5425.7372890373099</v>
      </c>
      <c r="BZ726" s="136">
        <v>0</v>
      </c>
      <c r="CA726" s="136">
        <v>7.0002529553769399E-4</v>
      </c>
      <c r="CB726" s="136">
        <v>28597.736442397301</v>
      </c>
      <c r="CC726" s="136">
        <v>5376.1917611859099</v>
      </c>
      <c r="CD726" s="136">
        <v>1235.80822933436</v>
      </c>
      <c r="CE726" s="136">
        <v>0</v>
      </c>
      <c r="CF726" s="136">
        <v>36.507882000000002</v>
      </c>
      <c r="CG726" s="136">
        <v>74.485011999999998</v>
      </c>
      <c r="CH726" s="136">
        <v>23.6</v>
      </c>
      <c r="CI726" s="136">
        <v>26.213103448275898</v>
      </c>
      <c r="CJ726" s="136">
        <v>27.7470914127424</v>
      </c>
      <c r="CK726" s="136">
        <v>0.1008</v>
      </c>
      <c r="CL726" s="136">
        <v>21.1464</v>
      </c>
      <c r="CM726" s="136">
        <v>37.216799999999999</v>
      </c>
      <c r="CN726" s="136">
        <v>4.8333000000000001E-2</v>
      </c>
      <c r="CO726" s="136">
        <v>27346.779538999999</v>
      </c>
      <c r="CP726" s="136">
        <v>78705.729539000095</v>
      </c>
      <c r="CQ726" s="136">
        <v>93</v>
      </c>
      <c r="CR726" s="136">
        <v>78.151724137930998</v>
      </c>
      <c r="CS726" s="136">
        <v>72.986149584487507</v>
      </c>
      <c r="CT726" s="136">
        <v>1008.2</v>
      </c>
      <c r="CU726" s="136">
        <v>1008.35517241379</v>
      </c>
      <c r="CV726" s="136">
        <v>1006.26814404432</v>
      </c>
      <c r="CW726" s="136">
        <v>0</v>
      </c>
      <c r="CX726" s="136">
        <v>1.4468965517241399</v>
      </c>
      <c r="CY726" s="136">
        <v>1.1432132963988899</v>
      </c>
      <c r="CZ726" s="136">
        <v>9</v>
      </c>
      <c r="DA726" s="136">
        <v>178.765517241379</v>
      </c>
      <c r="DB726" s="136">
        <v>151.80055401662099</v>
      </c>
      <c r="DC726" s="136">
        <v>6.5250000000000004</v>
      </c>
      <c r="DD726" s="136">
        <v>2762.3249999999998</v>
      </c>
      <c r="DE726" s="136">
        <v>8517</v>
      </c>
      <c r="DF726" s="136">
        <v>43.524999999999999</v>
      </c>
      <c r="DG726" s="136">
        <v>26349.075000000001</v>
      </c>
      <c r="DH726" s="136">
        <v>77968.625</v>
      </c>
      <c r="DI726" s="136">
        <v>455.3</v>
      </c>
      <c r="DJ726" s="136">
        <v>65196.45</v>
      </c>
      <c r="DK726" s="136">
        <v>164173.22500000001</v>
      </c>
      <c r="DL726" s="136">
        <v>403.22500000000002</v>
      </c>
      <c r="DM726" s="136">
        <v>61272.5</v>
      </c>
      <c r="DN726" s="136">
        <v>151160.1</v>
      </c>
      <c r="DO726" s="136">
        <v>2.2749999999999999</v>
      </c>
      <c r="DP726" s="136">
        <v>1627.4349999999999</v>
      </c>
      <c r="DQ726" s="136">
        <v>4754.848</v>
      </c>
      <c r="DR726" s="136">
        <v>5.0000000000000001E-3</v>
      </c>
      <c r="DS726" s="136">
        <v>47.308</v>
      </c>
      <c r="DT726" s="136">
        <v>138.869</v>
      </c>
      <c r="DU726" s="136">
        <v>2.5000000000000001E-2</v>
      </c>
      <c r="DV726" s="136">
        <v>244.07499999999999</v>
      </c>
      <c r="DW726" s="136">
        <v>722.22500000000002</v>
      </c>
      <c r="DX726" s="136">
        <v>1.375</v>
      </c>
      <c r="DY726" s="136">
        <v>4114.7</v>
      </c>
      <c r="DZ726" s="136">
        <v>17451.2</v>
      </c>
      <c r="EA726" s="136">
        <v>17.8</v>
      </c>
      <c r="EB726" s="136">
        <v>8259.875</v>
      </c>
      <c r="EC726" s="136">
        <v>19096.025000000001</v>
      </c>
      <c r="ED726" s="61"/>
    </row>
    <row r="727" spans="1:134" ht="20.25" customHeight="1">
      <c r="A727" s="17">
        <v>40782</v>
      </c>
      <c r="B727" s="18" t="s">
        <v>687</v>
      </c>
      <c r="C727" s="19">
        <v>2</v>
      </c>
      <c r="D727" s="31">
        <v>-3.386431</v>
      </c>
      <c r="E727" s="32">
        <v>-60.286136999999997</v>
      </c>
      <c r="F727" s="11" t="s">
        <v>16</v>
      </c>
      <c r="G727" s="13">
        <v>7</v>
      </c>
      <c r="H727" s="11" t="s">
        <v>18</v>
      </c>
      <c r="I727" s="12" t="s">
        <v>801</v>
      </c>
      <c r="J727" s="12" t="s">
        <v>1929</v>
      </c>
      <c r="K727" s="16" t="s">
        <v>787</v>
      </c>
      <c r="L727" s="136">
        <v>0</v>
      </c>
      <c r="M727" s="20">
        <v>6.3</v>
      </c>
      <c r="N727" s="20">
        <v>1.45</v>
      </c>
      <c r="O727" s="20">
        <v>28.62</v>
      </c>
      <c r="P727" s="20">
        <v>63</v>
      </c>
      <c r="Q727" s="20">
        <v>5.39</v>
      </c>
      <c r="R727" s="204">
        <v>7.7</v>
      </c>
      <c r="S727" s="204">
        <v>0.59499999999999997</v>
      </c>
      <c r="T727" s="20" t="s">
        <v>15</v>
      </c>
      <c r="U727" s="20" t="s">
        <v>15</v>
      </c>
      <c r="V727" s="20" t="s">
        <v>15</v>
      </c>
      <c r="W727" s="20">
        <v>6.04</v>
      </c>
      <c r="X727" s="21" t="s">
        <v>15</v>
      </c>
      <c r="Y727" s="20">
        <v>11</v>
      </c>
      <c r="Z727" s="20">
        <v>4.67</v>
      </c>
      <c r="AA727" s="20">
        <v>6.5</v>
      </c>
      <c r="AB727" s="20">
        <v>7.18</v>
      </c>
      <c r="AC727" s="20">
        <v>37.619999999999997</v>
      </c>
      <c r="AD727" s="21" t="s">
        <v>15</v>
      </c>
      <c r="AE727" s="21" t="s">
        <v>15</v>
      </c>
      <c r="AF727" s="20">
        <v>1.59</v>
      </c>
      <c r="AG727" s="21" t="s">
        <v>15</v>
      </c>
      <c r="AH727" s="20">
        <v>1.36</v>
      </c>
      <c r="AI727" s="204">
        <v>5.24</v>
      </c>
      <c r="AJ727" s="20">
        <v>0.71</v>
      </c>
      <c r="AK727" s="20">
        <v>2</v>
      </c>
      <c r="AL727" s="20">
        <v>0.91</v>
      </c>
      <c r="AM727" s="21" t="s">
        <v>15</v>
      </c>
      <c r="AN727" s="21" t="s">
        <v>15</v>
      </c>
      <c r="AO727" s="205" t="s">
        <v>15</v>
      </c>
      <c r="AP727" s="205" t="s">
        <v>15</v>
      </c>
      <c r="AQ727" s="204" t="s">
        <v>15</v>
      </c>
      <c r="AR727" s="261" t="str">
        <f t="shared" ref="AR727:AR790" si="203">IF(OR(AO727="NaN",AP727="NaN"),"NaN",AO727/AQ727)</f>
        <v>NaN</v>
      </c>
      <c r="AS727" s="204" t="s">
        <v>15</v>
      </c>
      <c r="AT727" s="21" t="s">
        <v>15</v>
      </c>
      <c r="AU727" s="21" t="s">
        <v>15</v>
      </c>
      <c r="AV727" s="21" t="s">
        <v>15</v>
      </c>
      <c r="AW727" s="204" t="str">
        <f t="shared" ref="AW727:AW790" si="204">IF(AM727="NaN","NaN",(AM727*1000)/1.28784/14.0067)</f>
        <v>NaN</v>
      </c>
      <c r="AX727" s="20">
        <v>0.19700000000000001</v>
      </c>
      <c r="AY727" s="20">
        <v>0.20200000000000001</v>
      </c>
      <c r="AZ727" s="246">
        <f t="shared" ref="AZ727:AZ790" si="205">(AY727*46.005*0.001)/0.304467</f>
        <v>3.0522224083398206E-2</v>
      </c>
      <c r="BA727" s="28" t="s">
        <v>1907</v>
      </c>
      <c r="BB727" s="238" t="s">
        <v>1912</v>
      </c>
      <c r="BC727" s="20">
        <v>0.27</v>
      </c>
      <c r="BD727" s="206">
        <f t="shared" ref="BD727:BD790" si="206">(BC727*94.9698*0.001)/0.3261</f>
        <v>7.8631849126034978E-2</v>
      </c>
      <c r="BE727" s="20">
        <v>22.95</v>
      </c>
      <c r="BF727" s="206">
        <f t="shared" ref="BF727:BF790" si="207">(BE727*92.0815*0.001)/0.30501</f>
        <v>6.9285283269401008</v>
      </c>
      <c r="BG727" s="21" t="s">
        <v>15</v>
      </c>
      <c r="BH727" s="20">
        <v>16.5</v>
      </c>
      <c r="BI727" s="20">
        <v>1.06</v>
      </c>
      <c r="BJ727" s="309">
        <v>19.194379999999999</v>
      </c>
      <c r="BK727" s="309">
        <v>1018872000</v>
      </c>
      <c r="BL727" s="309">
        <v>226702800</v>
      </c>
      <c r="BM727" s="309">
        <v>0.82297670000000001</v>
      </c>
      <c r="BN727" s="309">
        <v>6.9880159999999997E-2</v>
      </c>
      <c r="BO727" s="309">
        <v>5.6216960000000003E-2</v>
      </c>
      <c r="BP727" s="309">
        <v>5.0089679999999998E-2</v>
      </c>
      <c r="BQ727" s="309">
        <v>4.51283E-5</v>
      </c>
      <c r="BR727" s="309">
        <v>7.9153369999999999E-4</v>
      </c>
      <c r="BS727" s="136">
        <v>13.455685297648101</v>
      </c>
      <c r="BT727" s="136">
        <v>5.5172119140625</v>
      </c>
      <c r="BU727" s="136">
        <v>4.1637495160102801E-3</v>
      </c>
      <c r="BV727" s="136">
        <v>3.3076213051875399E-3</v>
      </c>
      <c r="BW727" s="136">
        <v>5.3252498619258404E-3</v>
      </c>
      <c r="BX727" s="136">
        <v>38.463111737532103</v>
      </c>
      <c r="BY727" s="136">
        <v>5425.7372890373099</v>
      </c>
      <c r="BZ727" s="136">
        <v>0</v>
      </c>
      <c r="CA727" s="136">
        <v>7.0002529553769399E-4</v>
      </c>
      <c r="CB727" s="136">
        <v>28597.736442397301</v>
      </c>
      <c r="CC727" s="136">
        <v>5376.1917611859099</v>
      </c>
      <c r="CD727" s="136">
        <v>1235.80822933436</v>
      </c>
      <c r="CE727" s="136">
        <v>0</v>
      </c>
      <c r="CF727" s="136">
        <v>36.507882000000002</v>
      </c>
      <c r="CG727" s="136">
        <v>74.485011999999998</v>
      </c>
      <c r="CH727" s="136">
        <v>23.6</v>
      </c>
      <c r="CI727" s="136">
        <v>26.213103448275898</v>
      </c>
      <c r="CJ727" s="136">
        <v>27.7470914127424</v>
      </c>
      <c r="CK727" s="136">
        <v>0.1008</v>
      </c>
      <c r="CL727" s="136">
        <v>21.1464</v>
      </c>
      <c r="CM727" s="136">
        <v>37.216799999999999</v>
      </c>
      <c r="CN727" s="136">
        <v>4.8333000000000001E-2</v>
      </c>
      <c r="CO727" s="136">
        <v>27346.779538999999</v>
      </c>
      <c r="CP727" s="136">
        <v>78705.729539000095</v>
      </c>
      <c r="CQ727" s="136">
        <v>93</v>
      </c>
      <c r="CR727" s="136">
        <v>78.151724137930998</v>
      </c>
      <c r="CS727" s="136">
        <v>72.986149584487507</v>
      </c>
      <c r="CT727" s="136">
        <v>1008.2</v>
      </c>
      <c r="CU727" s="136">
        <v>1008.35517241379</v>
      </c>
      <c r="CV727" s="136">
        <v>1006.26814404432</v>
      </c>
      <c r="CW727" s="136">
        <v>0</v>
      </c>
      <c r="CX727" s="136">
        <v>1.4468965517241399</v>
      </c>
      <c r="CY727" s="136">
        <v>1.1432132963988899</v>
      </c>
      <c r="CZ727" s="136">
        <v>9</v>
      </c>
      <c r="DA727" s="136">
        <v>178.765517241379</v>
      </c>
      <c r="DB727" s="136">
        <v>151.80055401662099</v>
      </c>
      <c r="DC727" s="136">
        <v>6.5250000000000004</v>
      </c>
      <c r="DD727" s="136">
        <v>2762.3249999999998</v>
      </c>
      <c r="DE727" s="136">
        <v>8517</v>
      </c>
      <c r="DF727" s="136">
        <v>43.524999999999999</v>
      </c>
      <c r="DG727" s="136">
        <v>26349.075000000001</v>
      </c>
      <c r="DH727" s="136">
        <v>77968.625</v>
      </c>
      <c r="DI727" s="136">
        <v>455.3</v>
      </c>
      <c r="DJ727" s="136">
        <v>65196.45</v>
      </c>
      <c r="DK727" s="136">
        <v>164173.22500000001</v>
      </c>
      <c r="DL727" s="136">
        <v>403.22500000000002</v>
      </c>
      <c r="DM727" s="136">
        <v>61272.5</v>
      </c>
      <c r="DN727" s="136">
        <v>151160.1</v>
      </c>
      <c r="DO727" s="136">
        <v>2.2749999999999999</v>
      </c>
      <c r="DP727" s="136">
        <v>1627.4349999999999</v>
      </c>
      <c r="DQ727" s="136">
        <v>4754.848</v>
      </c>
      <c r="DR727" s="136">
        <v>5.0000000000000001E-3</v>
      </c>
      <c r="DS727" s="136">
        <v>47.308</v>
      </c>
      <c r="DT727" s="136">
        <v>138.869</v>
      </c>
      <c r="DU727" s="136">
        <v>2.5000000000000001E-2</v>
      </c>
      <c r="DV727" s="136">
        <v>244.07499999999999</v>
      </c>
      <c r="DW727" s="136">
        <v>722.22500000000002</v>
      </c>
      <c r="DX727" s="136">
        <v>1.375</v>
      </c>
      <c r="DY727" s="136">
        <v>4114.7</v>
      </c>
      <c r="DZ727" s="136">
        <v>17451.2</v>
      </c>
      <c r="EA727" s="136">
        <v>17.8</v>
      </c>
      <c r="EB727" s="136">
        <v>8259.875</v>
      </c>
      <c r="EC727" s="136">
        <v>19096.025000000001</v>
      </c>
      <c r="ED727" s="61"/>
    </row>
    <row r="728" spans="1:134" ht="20.25" customHeight="1">
      <c r="A728" s="25">
        <v>40782</v>
      </c>
      <c r="B728" s="26" t="s">
        <v>644</v>
      </c>
      <c r="C728" s="27">
        <v>2</v>
      </c>
      <c r="D728" s="31">
        <v>-3.3722720000000002</v>
      </c>
      <c r="E728" s="47">
        <v>-60.284683000000001</v>
      </c>
      <c r="F728" s="11" t="s">
        <v>16</v>
      </c>
      <c r="G728" s="13">
        <v>13</v>
      </c>
      <c r="H728" s="11" t="s">
        <v>21</v>
      </c>
      <c r="I728" s="12" t="s">
        <v>807</v>
      </c>
      <c r="J728" s="12" t="s">
        <v>1929</v>
      </c>
      <c r="K728" s="24" t="s">
        <v>787</v>
      </c>
      <c r="L728" s="136">
        <v>0</v>
      </c>
      <c r="M728" s="28">
        <v>6.6</v>
      </c>
      <c r="N728" s="28">
        <v>1.58</v>
      </c>
      <c r="O728" s="28">
        <v>28.73</v>
      </c>
      <c r="P728" s="28">
        <v>64</v>
      </c>
      <c r="Q728" s="28">
        <v>3.02</v>
      </c>
      <c r="R728" s="205">
        <v>12.966666666666667</v>
      </c>
      <c r="S728" s="205">
        <v>1</v>
      </c>
      <c r="T728" s="20" t="s">
        <v>15</v>
      </c>
      <c r="U728" s="20" t="s">
        <v>15</v>
      </c>
      <c r="V728" s="20" t="s">
        <v>15</v>
      </c>
      <c r="W728" s="28">
        <v>6.17</v>
      </c>
      <c r="X728" s="29" t="s">
        <v>15</v>
      </c>
      <c r="Y728" s="28">
        <v>16.260000000000002</v>
      </c>
      <c r="Z728" s="28">
        <v>2.33</v>
      </c>
      <c r="AA728" s="28">
        <v>4</v>
      </c>
      <c r="AB728" s="28">
        <v>7.13</v>
      </c>
      <c r="AC728" s="28">
        <v>37.33</v>
      </c>
      <c r="AD728" s="28">
        <v>0.04</v>
      </c>
      <c r="AE728" s="29" t="s">
        <v>15</v>
      </c>
      <c r="AF728" s="28">
        <v>1.75</v>
      </c>
      <c r="AG728" s="29" t="s">
        <v>15</v>
      </c>
      <c r="AH728" s="28">
        <v>1.7</v>
      </c>
      <c r="AI728" s="205">
        <v>7.37</v>
      </c>
      <c r="AJ728" s="28">
        <v>1.1200000000000001</v>
      </c>
      <c r="AK728" s="28">
        <v>2.76</v>
      </c>
      <c r="AL728" s="28">
        <v>1.07</v>
      </c>
      <c r="AM728" s="29" t="s">
        <v>15</v>
      </c>
      <c r="AN728" s="29" t="s">
        <v>15</v>
      </c>
      <c r="AO728" s="205">
        <v>5.9095992703697355</v>
      </c>
      <c r="AP728" s="205">
        <v>1.7513783537822056</v>
      </c>
      <c r="AQ728" s="204">
        <f>AO728+AP728</f>
        <v>7.6609776241519416</v>
      </c>
      <c r="AR728" s="261">
        <f t="shared" si="203"/>
        <v>0.77138970511272298</v>
      </c>
      <c r="AS728" s="205">
        <v>1.1752036549553873</v>
      </c>
      <c r="AT728" s="29" t="s">
        <v>15</v>
      </c>
      <c r="AU728" s="29" t="s">
        <v>15</v>
      </c>
      <c r="AV728" s="29" t="s">
        <v>15</v>
      </c>
      <c r="AW728" s="204" t="str">
        <f t="shared" si="204"/>
        <v>NaN</v>
      </c>
      <c r="AX728" s="28">
        <v>0.28100000000000003</v>
      </c>
      <c r="AY728" s="28">
        <v>0.246</v>
      </c>
      <c r="AZ728" s="246">
        <f t="shared" si="205"/>
        <v>3.7170629329286921E-2</v>
      </c>
      <c r="BA728" s="28">
        <v>3.5000000000000003E-2</v>
      </c>
      <c r="BB728" s="248">
        <f t="shared" ref="BB728:BB790" si="208">(BA728*62.004*0.001)/0.2259</f>
        <v>9.6066401062417008E-3</v>
      </c>
      <c r="BC728" s="28">
        <v>0.27</v>
      </c>
      <c r="BD728" s="206">
        <f t="shared" si="206"/>
        <v>7.8631849126034978E-2</v>
      </c>
      <c r="BE728" s="28">
        <v>21.8</v>
      </c>
      <c r="BF728" s="206">
        <f t="shared" si="207"/>
        <v>6.5813471689452818</v>
      </c>
      <c r="BG728" s="21" t="s">
        <v>15</v>
      </c>
      <c r="BH728" s="28">
        <v>17.25</v>
      </c>
      <c r="BI728" s="28">
        <v>1.1000000000000001</v>
      </c>
      <c r="BJ728" s="309">
        <v>19.194379999999999</v>
      </c>
      <c r="BK728" s="309">
        <v>1018872000</v>
      </c>
      <c r="BL728" s="309">
        <v>226702800</v>
      </c>
      <c r="BM728" s="309">
        <v>0.82297670000000001</v>
      </c>
      <c r="BN728" s="309">
        <v>6.9880159999999997E-2</v>
      </c>
      <c r="BO728" s="309">
        <v>5.6216960000000003E-2</v>
      </c>
      <c r="BP728" s="309">
        <v>5.0089679999999998E-2</v>
      </c>
      <c r="BQ728" s="309">
        <v>4.51283E-5</v>
      </c>
      <c r="BR728" s="309">
        <v>7.9153369999999999E-4</v>
      </c>
      <c r="BS728" s="136">
        <v>12.924396991729701</v>
      </c>
      <c r="BT728" s="136">
        <v>6.0485854148864702</v>
      </c>
      <c r="BU728" s="136">
        <v>4.0712050395086399E-3</v>
      </c>
      <c r="BV728" s="309">
        <v>1.7075715732062202E-5</v>
      </c>
      <c r="BW728" s="136">
        <v>4.07141039613634E-3</v>
      </c>
      <c r="BX728" s="136">
        <v>0.240312314678744</v>
      </c>
      <c r="BY728" s="136">
        <v>3930.4840926670299</v>
      </c>
      <c r="BZ728" s="136">
        <v>0</v>
      </c>
      <c r="CA728" s="136">
        <v>5.3142560570738104E-4</v>
      </c>
      <c r="CB728" s="136">
        <v>24579.215645601598</v>
      </c>
      <c r="CC728" s="136">
        <v>5001.0475297755302</v>
      </c>
      <c r="CD728" s="136">
        <v>1600.5389531415699</v>
      </c>
      <c r="CE728" s="136">
        <v>0</v>
      </c>
      <c r="CF728" s="136">
        <v>36.507882000000002</v>
      </c>
      <c r="CG728" s="136">
        <v>74.485011999999998</v>
      </c>
      <c r="CH728" s="136">
        <v>23.6</v>
      </c>
      <c r="CI728" s="136">
        <v>26.213103448275898</v>
      </c>
      <c r="CJ728" s="136">
        <v>27.7470914127424</v>
      </c>
      <c r="CK728" s="136">
        <v>0.1008</v>
      </c>
      <c r="CL728" s="136">
        <v>21.1464</v>
      </c>
      <c r="CM728" s="136">
        <v>37.216799999999999</v>
      </c>
      <c r="CN728" s="136">
        <v>4.8333000000000001E-2</v>
      </c>
      <c r="CO728" s="136">
        <v>27346.779538999999</v>
      </c>
      <c r="CP728" s="136">
        <v>78705.729539000095</v>
      </c>
      <c r="CQ728" s="136">
        <v>93</v>
      </c>
      <c r="CR728" s="136">
        <v>78.151724137930998</v>
      </c>
      <c r="CS728" s="136">
        <v>72.986149584487507</v>
      </c>
      <c r="CT728" s="136">
        <v>1008.2</v>
      </c>
      <c r="CU728" s="136">
        <v>1008.35517241379</v>
      </c>
      <c r="CV728" s="136">
        <v>1006.26814404432</v>
      </c>
      <c r="CW728" s="136">
        <v>0</v>
      </c>
      <c r="CX728" s="136">
        <v>1.4468965517241399</v>
      </c>
      <c r="CY728" s="136">
        <v>1.1432132963988899</v>
      </c>
      <c r="CZ728" s="136">
        <v>9</v>
      </c>
      <c r="DA728" s="136">
        <v>178.765517241379</v>
      </c>
      <c r="DB728" s="136">
        <v>151.80055401662099</v>
      </c>
      <c r="DC728" s="136">
        <v>6.5250000000000004</v>
      </c>
      <c r="DD728" s="136">
        <v>2762.3249999999998</v>
      </c>
      <c r="DE728" s="136">
        <v>8517</v>
      </c>
      <c r="DF728" s="136">
        <v>43.524999999999999</v>
      </c>
      <c r="DG728" s="136">
        <v>26349.075000000001</v>
      </c>
      <c r="DH728" s="136">
        <v>77968.625</v>
      </c>
      <c r="DI728" s="136">
        <v>455.3</v>
      </c>
      <c r="DJ728" s="136">
        <v>65196.45</v>
      </c>
      <c r="DK728" s="136">
        <v>164173.22500000001</v>
      </c>
      <c r="DL728" s="136">
        <v>403.22500000000002</v>
      </c>
      <c r="DM728" s="136">
        <v>61272.5</v>
      </c>
      <c r="DN728" s="136">
        <v>151160.1</v>
      </c>
      <c r="DO728" s="136">
        <v>2.2749999999999999</v>
      </c>
      <c r="DP728" s="136">
        <v>1627.4349999999999</v>
      </c>
      <c r="DQ728" s="136">
        <v>4754.848</v>
      </c>
      <c r="DR728" s="136">
        <v>5.0000000000000001E-3</v>
      </c>
      <c r="DS728" s="136">
        <v>47.308</v>
      </c>
      <c r="DT728" s="136">
        <v>138.869</v>
      </c>
      <c r="DU728" s="136">
        <v>2.5000000000000001E-2</v>
      </c>
      <c r="DV728" s="136">
        <v>244.07499999999999</v>
      </c>
      <c r="DW728" s="136">
        <v>722.22500000000002</v>
      </c>
      <c r="DX728" s="136">
        <v>1.375</v>
      </c>
      <c r="DY728" s="136">
        <v>4114.7</v>
      </c>
      <c r="DZ728" s="136">
        <v>17451.2</v>
      </c>
      <c r="EA728" s="136">
        <v>17.8</v>
      </c>
      <c r="EB728" s="136">
        <v>8259.875</v>
      </c>
      <c r="EC728" s="136">
        <v>19096.025000000001</v>
      </c>
      <c r="ED728" s="61"/>
    </row>
    <row r="729" spans="1:134" ht="20.25" customHeight="1">
      <c r="A729" s="17">
        <v>40782</v>
      </c>
      <c r="B729" s="18" t="s">
        <v>644</v>
      </c>
      <c r="C729" s="19">
        <v>2</v>
      </c>
      <c r="D729" s="31">
        <v>-3.3722720000000002</v>
      </c>
      <c r="E729" s="32">
        <v>-60.284683000000001</v>
      </c>
      <c r="F729" s="11" t="s">
        <v>16</v>
      </c>
      <c r="G729" s="13">
        <v>13</v>
      </c>
      <c r="H729" s="11" t="s">
        <v>21</v>
      </c>
      <c r="I729" s="12" t="s">
        <v>479</v>
      </c>
      <c r="J729" s="12" t="s">
        <v>1929</v>
      </c>
      <c r="K729" s="16" t="s">
        <v>787</v>
      </c>
      <c r="L729" s="136">
        <v>1</v>
      </c>
      <c r="M729" s="20">
        <v>6.6</v>
      </c>
      <c r="N729" s="20">
        <v>1.58</v>
      </c>
      <c r="O729" s="20">
        <v>29.26</v>
      </c>
      <c r="P729" s="20">
        <v>64</v>
      </c>
      <c r="Q729" s="20">
        <v>0.63</v>
      </c>
      <c r="R729" s="204">
        <v>26.833333333333332</v>
      </c>
      <c r="S729" s="204">
        <v>2.0533333333333332</v>
      </c>
      <c r="T729" s="20" t="s">
        <v>15</v>
      </c>
      <c r="U729" s="20" t="s">
        <v>15</v>
      </c>
      <c r="V729" s="20" t="s">
        <v>15</v>
      </c>
      <c r="W729" s="20">
        <v>6.35</v>
      </c>
      <c r="X729" s="21" t="s">
        <v>15</v>
      </c>
      <c r="Y729" s="20">
        <v>18.21</v>
      </c>
      <c r="Z729" s="20">
        <v>3.33</v>
      </c>
      <c r="AA729" s="20">
        <v>4.2</v>
      </c>
      <c r="AB729" s="20">
        <v>7.17</v>
      </c>
      <c r="AC729" s="20">
        <v>37.5</v>
      </c>
      <c r="AD729" s="21" t="s">
        <v>15</v>
      </c>
      <c r="AE729" s="21" t="s">
        <v>15</v>
      </c>
      <c r="AF729" s="20">
        <v>1.73</v>
      </c>
      <c r="AG729" s="21" t="s">
        <v>15</v>
      </c>
      <c r="AH729" s="20">
        <v>1.6</v>
      </c>
      <c r="AI729" s="204">
        <v>7.34</v>
      </c>
      <c r="AJ729" s="20">
        <v>1.1200000000000001</v>
      </c>
      <c r="AK729" s="20">
        <v>2.4700000000000002</v>
      </c>
      <c r="AL729" s="20">
        <v>1.03</v>
      </c>
      <c r="AM729" s="21" t="s">
        <v>15</v>
      </c>
      <c r="AN729" s="21" t="s">
        <v>15</v>
      </c>
      <c r="AO729" s="204">
        <v>14.288291238905336</v>
      </c>
      <c r="AP729" s="204">
        <v>1.801344618430299</v>
      </c>
      <c r="AQ729" s="204">
        <f>AO729+AP729</f>
        <v>16.089635857335633</v>
      </c>
      <c r="AR729" s="261">
        <f t="shared" si="203"/>
        <v>0.88804317049791881</v>
      </c>
      <c r="AS729" s="204">
        <v>1.9027106794515727</v>
      </c>
      <c r="AT729" s="21" t="s">
        <v>15</v>
      </c>
      <c r="AU729" s="21" t="s">
        <v>15</v>
      </c>
      <c r="AV729" s="21" t="s">
        <v>15</v>
      </c>
      <c r="AW729" s="204" t="str">
        <f t="shared" si="204"/>
        <v>NaN</v>
      </c>
      <c r="AX729" s="20">
        <v>0.47699999999999998</v>
      </c>
      <c r="AY729" s="20">
        <v>0.27</v>
      </c>
      <c r="AZ729" s="246">
        <f t="shared" si="205"/>
        <v>4.0797032190680774E-2</v>
      </c>
      <c r="BA729" s="20">
        <v>0.20699999999999999</v>
      </c>
      <c r="BB729" s="248">
        <f t="shared" si="208"/>
        <v>5.6816414342629476E-2</v>
      </c>
      <c r="BC729" s="20">
        <v>0.28000000000000003</v>
      </c>
      <c r="BD729" s="206">
        <f t="shared" si="206"/>
        <v>8.1544139834406643E-2</v>
      </c>
      <c r="BE729" s="20">
        <v>39.549999999999997</v>
      </c>
      <c r="BF729" s="206">
        <f t="shared" si="207"/>
        <v>11.940012868430543</v>
      </c>
      <c r="BG729" s="21" t="s">
        <v>15</v>
      </c>
      <c r="BH729" s="20">
        <v>18.190000000000001</v>
      </c>
      <c r="BI729" s="20">
        <v>1.31</v>
      </c>
      <c r="BJ729" s="309">
        <v>19.194379999999999</v>
      </c>
      <c r="BK729" s="309">
        <v>1018872000</v>
      </c>
      <c r="BL729" s="309">
        <v>226702800</v>
      </c>
      <c r="BM729" s="309">
        <v>0.82297670000000001</v>
      </c>
      <c r="BN729" s="309">
        <v>6.9880159999999997E-2</v>
      </c>
      <c r="BO729" s="309">
        <v>5.6216960000000003E-2</v>
      </c>
      <c r="BP729" s="309">
        <v>5.0089679999999998E-2</v>
      </c>
      <c r="BQ729" s="309">
        <v>4.51283E-5</v>
      </c>
      <c r="BR729" s="309">
        <v>7.9153369999999999E-4</v>
      </c>
      <c r="BS729" s="136">
        <v>12.924396991729701</v>
      </c>
      <c r="BT729" s="136">
        <v>6.0485854148864702</v>
      </c>
      <c r="BU729" s="136">
        <v>4.0712050395086399E-3</v>
      </c>
      <c r="BV729" s="309">
        <v>1.7075715732062202E-5</v>
      </c>
      <c r="BW729" s="136">
        <v>4.07141039613634E-3</v>
      </c>
      <c r="BX729" s="136">
        <v>0.240312314678744</v>
      </c>
      <c r="BY729" s="136">
        <v>3930.4840926670299</v>
      </c>
      <c r="BZ729" s="136">
        <v>0</v>
      </c>
      <c r="CA729" s="136">
        <v>5.3142560570738104E-4</v>
      </c>
      <c r="CB729" s="136">
        <v>24579.215645601598</v>
      </c>
      <c r="CC729" s="136">
        <v>5001.0475297755302</v>
      </c>
      <c r="CD729" s="136">
        <v>1600.5389531415699</v>
      </c>
      <c r="CE729" s="136">
        <v>0</v>
      </c>
      <c r="CF729" s="136">
        <v>36.507882000000002</v>
      </c>
      <c r="CG729" s="136">
        <v>74.485011999999998</v>
      </c>
      <c r="CH729" s="136">
        <v>23.6</v>
      </c>
      <c r="CI729" s="136">
        <v>26.213103448275898</v>
      </c>
      <c r="CJ729" s="136">
        <v>27.7470914127424</v>
      </c>
      <c r="CK729" s="136">
        <v>0.1008</v>
      </c>
      <c r="CL729" s="136">
        <v>21.1464</v>
      </c>
      <c r="CM729" s="136">
        <v>37.216799999999999</v>
      </c>
      <c r="CN729" s="136">
        <v>4.8333000000000001E-2</v>
      </c>
      <c r="CO729" s="136">
        <v>27346.779538999999</v>
      </c>
      <c r="CP729" s="136">
        <v>78705.729539000095</v>
      </c>
      <c r="CQ729" s="136">
        <v>93</v>
      </c>
      <c r="CR729" s="136">
        <v>78.151724137930998</v>
      </c>
      <c r="CS729" s="136">
        <v>72.986149584487507</v>
      </c>
      <c r="CT729" s="136">
        <v>1008.2</v>
      </c>
      <c r="CU729" s="136">
        <v>1008.35517241379</v>
      </c>
      <c r="CV729" s="136">
        <v>1006.26814404432</v>
      </c>
      <c r="CW729" s="136">
        <v>0</v>
      </c>
      <c r="CX729" s="136">
        <v>1.4468965517241399</v>
      </c>
      <c r="CY729" s="136">
        <v>1.1432132963988899</v>
      </c>
      <c r="CZ729" s="136">
        <v>9</v>
      </c>
      <c r="DA729" s="136">
        <v>178.765517241379</v>
      </c>
      <c r="DB729" s="136">
        <v>151.80055401662099</v>
      </c>
      <c r="DC729" s="136">
        <v>6.5250000000000004</v>
      </c>
      <c r="DD729" s="136">
        <v>2762.3249999999998</v>
      </c>
      <c r="DE729" s="136">
        <v>8517</v>
      </c>
      <c r="DF729" s="136">
        <v>43.524999999999999</v>
      </c>
      <c r="DG729" s="136">
        <v>26349.075000000001</v>
      </c>
      <c r="DH729" s="136">
        <v>77968.625</v>
      </c>
      <c r="DI729" s="136">
        <v>455.3</v>
      </c>
      <c r="DJ729" s="136">
        <v>65196.45</v>
      </c>
      <c r="DK729" s="136">
        <v>164173.22500000001</v>
      </c>
      <c r="DL729" s="136">
        <v>403.22500000000002</v>
      </c>
      <c r="DM729" s="136">
        <v>61272.5</v>
      </c>
      <c r="DN729" s="136">
        <v>151160.1</v>
      </c>
      <c r="DO729" s="136">
        <v>2.2749999999999999</v>
      </c>
      <c r="DP729" s="136">
        <v>1627.4349999999999</v>
      </c>
      <c r="DQ729" s="136">
        <v>4754.848</v>
      </c>
      <c r="DR729" s="136">
        <v>5.0000000000000001E-3</v>
      </c>
      <c r="DS729" s="136">
        <v>47.308</v>
      </c>
      <c r="DT729" s="136">
        <v>138.869</v>
      </c>
      <c r="DU729" s="136">
        <v>2.5000000000000001E-2</v>
      </c>
      <c r="DV729" s="136">
        <v>244.07499999999999</v>
      </c>
      <c r="DW729" s="136">
        <v>722.22500000000002</v>
      </c>
      <c r="DX729" s="136">
        <v>1.375</v>
      </c>
      <c r="DY729" s="136">
        <v>4114.7</v>
      </c>
      <c r="DZ729" s="136">
        <v>17451.2</v>
      </c>
      <c r="EA729" s="136">
        <v>17.8</v>
      </c>
      <c r="EB729" s="136">
        <v>8259.875</v>
      </c>
      <c r="EC729" s="136">
        <v>19096.025000000001</v>
      </c>
      <c r="ED729" s="61"/>
    </row>
    <row r="730" spans="1:134" ht="20.25" customHeight="1">
      <c r="A730" s="17">
        <v>40782</v>
      </c>
      <c r="B730" s="18" t="s">
        <v>644</v>
      </c>
      <c r="C730" s="19">
        <v>2</v>
      </c>
      <c r="D730" s="31">
        <v>-3.3722720000000002</v>
      </c>
      <c r="E730" s="32">
        <v>-60.284683000000001</v>
      </c>
      <c r="F730" s="11" t="s">
        <v>16</v>
      </c>
      <c r="G730" s="13">
        <v>13</v>
      </c>
      <c r="H730" s="11" t="s">
        <v>21</v>
      </c>
      <c r="I730" s="12" t="s">
        <v>808</v>
      </c>
      <c r="J730" s="12" t="s">
        <v>1929</v>
      </c>
      <c r="K730" s="16" t="s">
        <v>787</v>
      </c>
      <c r="L730" s="136">
        <v>0</v>
      </c>
      <c r="M730" s="20">
        <v>6.6</v>
      </c>
      <c r="N730" s="20">
        <v>1.58</v>
      </c>
      <c r="O730" s="20">
        <v>28.52</v>
      </c>
      <c r="P730" s="20">
        <v>63</v>
      </c>
      <c r="Q730" s="20">
        <v>6.03</v>
      </c>
      <c r="R730" s="204">
        <v>5.25</v>
      </c>
      <c r="S730" s="204">
        <v>0.40500000000000003</v>
      </c>
      <c r="T730" s="20" t="s">
        <v>15</v>
      </c>
      <c r="U730" s="20" t="s">
        <v>15</v>
      </c>
      <c r="V730" s="20" t="s">
        <v>15</v>
      </c>
      <c r="W730" s="20">
        <v>6.03</v>
      </c>
      <c r="X730" s="21" t="s">
        <v>15</v>
      </c>
      <c r="Y730" s="20">
        <v>22.26</v>
      </c>
      <c r="Z730" s="20">
        <v>12.33</v>
      </c>
      <c r="AA730" s="20">
        <v>14.25</v>
      </c>
      <c r="AB730" s="20">
        <v>7.14</v>
      </c>
      <c r="AC730" s="20">
        <v>36.61</v>
      </c>
      <c r="AD730" s="21" t="s">
        <v>15</v>
      </c>
      <c r="AE730" s="21" t="s">
        <v>15</v>
      </c>
      <c r="AF730" s="20">
        <v>1.31</v>
      </c>
      <c r="AG730" s="21" t="s">
        <v>15</v>
      </c>
      <c r="AH730" s="20">
        <v>1.27</v>
      </c>
      <c r="AI730" s="204">
        <v>4.76</v>
      </c>
      <c r="AJ730" s="20">
        <v>0.65</v>
      </c>
      <c r="AK730" s="20">
        <v>1.75</v>
      </c>
      <c r="AL730" s="20">
        <v>0.77</v>
      </c>
      <c r="AM730" s="21" t="s">
        <v>15</v>
      </c>
      <c r="AN730" s="21" t="s">
        <v>15</v>
      </c>
      <c r="AO730" s="205" t="s">
        <v>15</v>
      </c>
      <c r="AP730" s="205" t="s">
        <v>15</v>
      </c>
      <c r="AQ730" s="204" t="s">
        <v>15</v>
      </c>
      <c r="AR730" s="261" t="str">
        <f t="shared" si="203"/>
        <v>NaN</v>
      </c>
      <c r="AS730" s="204" t="s">
        <v>15</v>
      </c>
      <c r="AT730" s="21" t="s">
        <v>15</v>
      </c>
      <c r="AU730" s="21" t="s">
        <v>15</v>
      </c>
      <c r="AV730" s="21" t="s">
        <v>15</v>
      </c>
      <c r="AW730" s="204" t="str">
        <f t="shared" si="204"/>
        <v>NaN</v>
      </c>
      <c r="AX730" s="20">
        <v>0.19700000000000001</v>
      </c>
      <c r="AY730" s="20">
        <v>0.23599999999999999</v>
      </c>
      <c r="AZ730" s="246">
        <f t="shared" si="205"/>
        <v>3.5659628137039483E-2</v>
      </c>
      <c r="BA730" s="28" t="s">
        <v>1907</v>
      </c>
      <c r="BB730" s="238" t="s">
        <v>1912</v>
      </c>
      <c r="BC730" s="20">
        <v>0.2</v>
      </c>
      <c r="BD730" s="206">
        <f t="shared" si="206"/>
        <v>5.8245814167433303E-2</v>
      </c>
      <c r="BE730" s="20">
        <v>9.75</v>
      </c>
      <c r="BF730" s="206">
        <f t="shared" si="207"/>
        <v>2.9434924264778206</v>
      </c>
      <c r="BG730" s="21" t="s">
        <v>15</v>
      </c>
      <c r="BH730" s="20">
        <v>16.48</v>
      </c>
      <c r="BI730" s="20">
        <v>1.2</v>
      </c>
      <c r="BJ730" s="309">
        <v>19.194379999999999</v>
      </c>
      <c r="BK730" s="309">
        <v>1018872000</v>
      </c>
      <c r="BL730" s="309">
        <v>226702800</v>
      </c>
      <c r="BM730" s="309">
        <v>0.82297670000000001</v>
      </c>
      <c r="BN730" s="309">
        <v>6.9880159999999997E-2</v>
      </c>
      <c r="BO730" s="309">
        <v>5.6216960000000003E-2</v>
      </c>
      <c r="BP730" s="309">
        <v>5.0089679999999998E-2</v>
      </c>
      <c r="BQ730" s="309">
        <v>4.51283E-5</v>
      </c>
      <c r="BR730" s="309">
        <v>7.9153369999999999E-4</v>
      </c>
      <c r="BS730" s="136">
        <v>12.924396991729701</v>
      </c>
      <c r="BT730" s="136">
        <v>6.0485854148864702</v>
      </c>
      <c r="BU730" s="136">
        <v>4.0712050395086399E-3</v>
      </c>
      <c r="BV730" s="309">
        <v>1.7075715732062202E-5</v>
      </c>
      <c r="BW730" s="136">
        <v>4.07141039613634E-3</v>
      </c>
      <c r="BX730" s="136">
        <v>0.240312314678744</v>
      </c>
      <c r="BY730" s="136">
        <v>3930.4840926670299</v>
      </c>
      <c r="BZ730" s="136">
        <v>0</v>
      </c>
      <c r="CA730" s="136">
        <v>5.3142560570738104E-4</v>
      </c>
      <c r="CB730" s="136">
        <v>24579.215645601598</v>
      </c>
      <c r="CC730" s="136">
        <v>5001.0475297755302</v>
      </c>
      <c r="CD730" s="136">
        <v>1600.5389531415699</v>
      </c>
      <c r="CE730" s="136">
        <v>0</v>
      </c>
      <c r="CF730" s="136">
        <v>36.507882000000002</v>
      </c>
      <c r="CG730" s="136">
        <v>74.485011999999998</v>
      </c>
      <c r="CH730" s="136">
        <v>23.6</v>
      </c>
      <c r="CI730" s="136">
        <v>26.213103448275898</v>
      </c>
      <c r="CJ730" s="136">
        <v>27.7470914127424</v>
      </c>
      <c r="CK730" s="136">
        <v>0.1008</v>
      </c>
      <c r="CL730" s="136">
        <v>21.1464</v>
      </c>
      <c r="CM730" s="136">
        <v>37.216799999999999</v>
      </c>
      <c r="CN730" s="136">
        <v>4.8333000000000001E-2</v>
      </c>
      <c r="CO730" s="136">
        <v>27346.779538999999</v>
      </c>
      <c r="CP730" s="136">
        <v>78705.729539000095</v>
      </c>
      <c r="CQ730" s="136">
        <v>93</v>
      </c>
      <c r="CR730" s="136">
        <v>78.151724137930998</v>
      </c>
      <c r="CS730" s="136">
        <v>72.986149584487507</v>
      </c>
      <c r="CT730" s="136">
        <v>1008.2</v>
      </c>
      <c r="CU730" s="136">
        <v>1008.35517241379</v>
      </c>
      <c r="CV730" s="136">
        <v>1006.26814404432</v>
      </c>
      <c r="CW730" s="136">
        <v>0</v>
      </c>
      <c r="CX730" s="136">
        <v>1.4468965517241399</v>
      </c>
      <c r="CY730" s="136">
        <v>1.1432132963988899</v>
      </c>
      <c r="CZ730" s="136">
        <v>9</v>
      </c>
      <c r="DA730" s="136">
        <v>178.765517241379</v>
      </c>
      <c r="DB730" s="136">
        <v>151.80055401662099</v>
      </c>
      <c r="DC730" s="136">
        <v>6.5250000000000004</v>
      </c>
      <c r="DD730" s="136">
        <v>2762.3249999999998</v>
      </c>
      <c r="DE730" s="136">
        <v>8517</v>
      </c>
      <c r="DF730" s="136">
        <v>43.524999999999999</v>
      </c>
      <c r="DG730" s="136">
        <v>26349.075000000001</v>
      </c>
      <c r="DH730" s="136">
        <v>77968.625</v>
      </c>
      <c r="DI730" s="136">
        <v>455.3</v>
      </c>
      <c r="DJ730" s="136">
        <v>65196.45</v>
      </c>
      <c r="DK730" s="136">
        <v>164173.22500000001</v>
      </c>
      <c r="DL730" s="136">
        <v>403.22500000000002</v>
      </c>
      <c r="DM730" s="136">
        <v>61272.5</v>
      </c>
      <c r="DN730" s="136">
        <v>151160.1</v>
      </c>
      <c r="DO730" s="136">
        <v>2.2749999999999999</v>
      </c>
      <c r="DP730" s="136">
        <v>1627.4349999999999</v>
      </c>
      <c r="DQ730" s="136">
        <v>4754.848</v>
      </c>
      <c r="DR730" s="136">
        <v>5.0000000000000001E-3</v>
      </c>
      <c r="DS730" s="136">
        <v>47.308</v>
      </c>
      <c r="DT730" s="136">
        <v>138.869</v>
      </c>
      <c r="DU730" s="136">
        <v>2.5000000000000001E-2</v>
      </c>
      <c r="DV730" s="136">
        <v>244.07499999999999</v>
      </c>
      <c r="DW730" s="136">
        <v>722.22500000000002</v>
      </c>
      <c r="DX730" s="136">
        <v>1.375</v>
      </c>
      <c r="DY730" s="136">
        <v>4114.7</v>
      </c>
      <c r="DZ730" s="136">
        <v>17451.2</v>
      </c>
      <c r="EA730" s="136">
        <v>17.8</v>
      </c>
      <c r="EB730" s="136">
        <v>8259.875</v>
      </c>
      <c r="EC730" s="136">
        <v>19096.025000000001</v>
      </c>
      <c r="ED730" s="61"/>
    </row>
    <row r="731" spans="1:134" ht="20.25" customHeight="1">
      <c r="A731" s="25">
        <v>40782</v>
      </c>
      <c r="B731" s="26" t="s">
        <v>726</v>
      </c>
      <c r="C731" s="27">
        <v>2</v>
      </c>
      <c r="D731" s="31">
        <v>-3.3634460000000002</v>
      </c>
      <c r="E731" s="47">
        <v>-60.297527000000002</v>
      </c>
      <c r="F731" s="11" t="s">
        <v>16</v>
      </c>
      <c r="G731" s="13">
        <v>10</v>
      </c>
      <c r="H731" s="11" t="s">
        <v>19</v>
      </c>
      <c r="I731" s="12" t="s">
        <v>804</v>
      </c>
      <c r="J731" s="12" t="s">
        <v>1929</v>
      </c>
      <c r="K731" s="24" t="s">
        <v>787</v>
      </c>
      <c r="L731" s="136">
        <v>0</v>
      </c>
      <c r="M731" s="28">
        <v>7</v>
      </c>
      <c r="N731" s="28">
        <v>1.3</v>
      </c>
      <c r="O731" s="28">
        <v>28.72</v>
      </c>
      <c r="P731" s="28">
        <v>66</v>
      </c>
      <c r="Q731" s="28">
        <v>3.24</v>
      </c>
      <c r="R731" s="205">
        <v>5</v>
      </c>
      <c r="S731" s="205">
        <v>0.38500000000000001</v>
      </c>
      <c r="T731" s="20" t="s">
        <v>15</v>
      </c>
      <c r="U731" s="20" t="s">
        <v>15</v>
      </c>
      <c r="V731" s="20" t="s">
        <v>15</v>
      </c>
      <c r="W731" s="28">
        <v>6.15</v>
      </c>
      <c r="X731" s="29" t="s">
        <v>15</v>
      </c>
      <c r="Y731" s="28">
        <v>12.85</v>
      </c>
      <c r="Z731" s="28">
        <v>4.4000000000000004</v>
      </c>
      <c r="AA731" s="28">
        <v>5.67</v>
      </c>
      <c r="AB731" s="28">
        <v>7.13</v>
      </c>
      <c r="AC731" s="28">
        <v>37.93</v>
      </c>
      <c r="AD731" s="29" t="s">
        <v>15</v>
      </c>
      <c r="AE731" s="29" t="s">
        <v>15</v>
      </c>
      <c r="AF731" s="28">
        <v>1.71</v>
      </c>
      <c r="AG731" s="29" t="s">
        <v>15</v>
      </c>
      <c r="AH731" s="28">
        <v>1.55</v>
      </c>
      <c r="AI731" s="205">
        <v>5</v>
      </c>
      <c r="AJ731" s="28">
        <v>0.56000000000000005</v>
      </c>
      <c r="AK731" s="28">
        <v>2.4300000000000002</v>
      </c>
      <c r="AL731" s="28">
        <v>1</v>
      </c>
      <c r="AM731" s="29" t="s">
        <v>15</v>
      </c>
      <c r="AN731" s="29" t="s">
        <v>15</v>
      </c>
      <c r="AO731" s="205">
        <v>8.8109810346808235</v>
      </c>
      <c r="AP731" s="205">
        <v>2.6369571195916786</v>
      </c>
      <c r="AQ731" s="204">
        <f>AO731+AP731</f>
        <v>11.447938154272503</v>
      </c>
      <c r="AR731" s="261">
        <f t="shared" si="203"/>
        <v>0.76965658933023351</v>
      </c>
      <c r="AS731" s="205">
        <v>0.83943118211098511</v>
      </c>
      <c r="AT731" s="29" t="s">
        <v>15</v>
      </c>
      <c r="AU731" s="29" t="s">
        <v>15</v>
      </c>
      <c r="AV731" s="29" t="s">
        <v>15</v>
      </c>
      <c r="AW731" s="204" t="str">
        <f t="shared" si="204"/>
        <v>NaN</v>
      </c>
      <c r="AX731" s="28">
        <v>0.55200000000000005</v>
      </c>
      <c r="AY731" s="28">
        <v>0.183</v>
      </c>
      <c r="AZ731" s="246">
        <f t="shared" si="205"/>
        <v>2.7651321818128075E-2</v>
      </c>
      <c r="BA731" s="28">
        <v>0.36899999999999999</v>
      </c>
      <c r="BB731" s="248">
        <f t="shared" si="208"/>
        <v>0.10128143426294821</v>
      </c>
      <c r="BC731" s="28">
        <v>0.27</v>
      </c>
      <c r="BD731" s="206">
        <f t="shared" si="206"/>
        <v>7.8631849126034978E-2</v>
      </c>
      <c r="BE731" s="28">
        <v>28.2</v>
      </c>
      <c r="BF731" s="206">
        <f t="shared" si="207"/>
        <v>8.5134857873512342</v>
      </c>
      <c r="BG731" s="21" t="s">
        <v>15</v>
      </c>
      <c r="BH731" s="28">
        <v>13.77</v>
      </c>
      <c r="BI731" s="28">
        <v>1.28</v>
      </c>
      <c r="BJ731" s="309">
        <v>19.194379999999999</v>
      </c>
      <c r="BK731" s="309">
        <v>1018872000</v>
      </c>
      <c r="BL731" s="309">
        <v>226702800</v>
      </c>
      <c r="BM731" s="309">
        <v>0.82297670000000001</v>
      </c>
      <c r="BN731" s="309">
        <v>6.9880159999999997E-2</v>
      </c>
      <c r="BO731" s="309">
        <v>5.6216960000000003E-2</v>
      </c>
      <c r="BP731" s="309">
        <v>5.0089679999999998E-2</v>
      </c>
      <c r="BQ731" s="309">
        <v>4.51283E-5</v>
      </c>
      <c r="BR731" s="309">
        <v>7.9153369999999999E-4</v>
      </c>
      <c r="BS731" s="136">
        <v>12.3195133209229</v>
      </c>
      <c r="BT731" s="136">
        <v>6.6530427932739302</v>
      </c>
      <c r="BU731" s="136">
        <v>7.7149545541033097E-3</v>
      </c>
      <c r="BV731" s="136">
        <v>-2.4603116253274498E-4</v>
      </c>
      <c r="BW731" s="136">
        <v>7.7194079058244798E-3</v>
      </c>
      <c r="BX731" s="136">
        <v>358.17344724335902</v>
      </c>
      <c r="BY731" s="136">
        <v>3646.7965992346899</v>
      </c>
      <c r="BZ731" s="136">
        <v>3.0709297082687999E-2</v>
      </c>
      <c r="CA731" s="136">
        <v>9.8384440334934199E-4</v>
      </c>
      <c r="CB731" s="136">
        <v>50772.386005646898</v>
      </c>
      <c r="CC731" s="136">
        <v>3008.2809635030999</v>
      </c>
      <c r="CD731" s="136">
        <v>893.81966389186505</v>
      </c>
      <c r="CE731" s="136">
        <v>0</v>
      </c>
      <c r="CF731" s="136">
        <v>36.507882000000002</v>
      </c>
      <c r="CG731" s="136">
        <v>74.485011999999998</v>
      </c>
      <c r="CH731" s="136">
        <v>23.8</v>
      </c>
      <c r="CI731" s="136">
        <v>26.2296551724138</v>
      </c>
      <c r="CJ731" s="136">
        <v>27.753185595567899</v>
      </c>
      <c r="CK731" s="136">
        <v>0.18360000000000001</v>
      </c>
      <c r="CL731" s="136">
        <v>21.200399999999998</v>
      </c>
      <c r="CM731" s="136">
        <v>37.202399999999997</v>
      </c>
      <c r="CN731" s="136">
        <v>0</v>
      </c>
      <c r="CO731" s="136">
        <v>27346.731206</v>
      </c>
      <c r="CP731" s="136">
        <v>78705.681206000096</v>
      </c>
      <c r="CQ731" s="136">
        <v>93</v>
      </c>
      <c r="CR731" s="136">
        <v>78.075862068965506</v>
      </c>
      <c r="CS731" s="136">
        <v>72.952908587257596</v>
      </c>
      <c r="CT731" s="136">
        <v>1008.1</v>
      </c>
      <c r="CU731" s="136">
        <v>1008.33448275862</v>
      </c>
      <c r="CV731" s="136">
        <v>1006.26011080332</v>
      </c>
      <c r="CW731" s="136">
        <v>1.3</v>
      </c>
      <c r="CX731" s="136">
        <v>1.4586206896551701</v>
      </c>
      <c r="CY731" s="136">
        <v>1.1440443213296401</v>
      </c>
      <c r="CZ731" s="136">
        <v>38</v>
      </c>
      <c r="DA731" s="136">
        <v>180.172413793103</v>
      </c>
      <c r="DB731" s="136">
        <v>151.82271468144</v>
      </c>
      <c r="DC731" s="136">
        <v>0</v>
      </c>
      <c r="DD731" s="136">
        <v>2755.8</v>
      </c>
      <c r="DE731" s="136">
        <v>8510.4750000000004</v>
      </c>
      <c r="DF731" s="136">
        <v>0</v>
      </c>
      <c r="DG731" s="136">
        <v>26305.55</v>
      </c>
      <c r="DH731" s="136">
        <v>77925.100000000006</v>
      </c>
      <c r="DI731" s="136">
        <v>448.875</v>
      </c>
      <c r="DJ731" s="136">
        <v>65167.1</v>
      </c>
      <c r="DK731" s="136">
        <v>164159.52499999999</v>
      </c>
      <c r="DL731" s="136">
        <v>405.45</v>
      </c>
      <c r="DM731" s="136">
        <v>61275.675000000003</v>
      </c>
      <c r="DN731" s="136">
        <v>151189.35</v>
      </c>
      <c r="DO731" s="136">
        <v>0</v>
      </c>
      <c r="DP731" s="136">
        <v>1625.16</v>
      </c>
      <c r="DQ731" s="136">
        <v>4752.5730000000003</v>
      </c>
      <c r="DR731" s="136">
        <v>0</v>
      </c>
      <c r="DS731" s="136">
        <v>47.302999999999997</v>
      </c>
      <c r="DT731" s="136">
        <v>138.864</v>
      </c>
      <c r="DU731" s="136">
        <v>0</v>
      </c>
      <c r="DV731" s="136">
        <v>244.05</v>
      </c>
      <c r="DW731" s="136">
        <v>722.2</v>
      </c>
      <c r="DX731" s="136">
        <v>0</v>
      </c>
      <c r="DY731" s="136">
        <v>4113.3249999999998</v>
      </c>
      <c r="DZ731" s="136">
        <v>17449.825000000001</v>
      </c>
      <c r="EA731" s="136">
        <v>0</v>
      </c>
      <c r="EB731" s="136">
        <v>8242.0750000000007</v>
      </c>
      <c r="EC731" s="136">
        <v>19078.224999999999</v>
      </c>
      <c r="ED731" s="61"/>
    </row>
    <row r="732" spans="1:134" ht="20.25" customHeight="1">
      <c r="A732" s="17">
        <v>40782</v>
      </c>
      <c r="B732" s="18" t="s">
        <v>726</v>
      </c>
      <c r="C732" s="19">
        <v>2</v>
      </c>
      <c r="D732" s="31">
        <v>-3.3634460000000002</v>
      </c>
      <c r="E732" s="32">
        <v>-60.297527000000002</v>
      </c>
      <c r="F732" s="11" t="s">
        <v>16</v>
      </c>
      <c r="G732" s="13">
        <v>10</v>
      </c>
      <c r="H732" s="11" t="s">
        <v>19</v>
      </c>
      <c r="I732" s="12" t="s">
        <v>470</v>
      </c>
      <c r="J732" s="12" t="s">
        <v>1929</v>
      </c>
      <c r="K732" s="16" t="s">
        <v>787</v>
      </c>
      <c r="L732" s="136">
        <v>1</v>
      </c>
      <c r="M732" s="20">
        <v>7</v>
      </c>
      <c r="N732" s="20">
        <v>1.3</v>
      </c>
      <c r="O732" s="20">
        <v>29.29</v>
      </c>
      <c r="P732" s="20">
        <v>64</v>
      </c>
      <c r="Q732" s="20">
        <v>0.51</v>
      </c>
      <c r="R732" s="204">
        <v>10.649999999999999</v>
      </c>
      <c r="S732" s="204">
        <v>0.81499999999999995</v>
      </c>
      <c r="T732" s="20" t="s">
        <v>15</v>
      </c>
      <c r="U732" s="20" t="s">
        <v>15</v>
      </c>
      <c r="V732" s="20" t="s">
        <v>15</v>
      </c>
      <c r="W732" s="20">
        <v>6.28</v>
      </c>
      <c r="X732" s="21" t="s">
        <v>15</v>
      </c>
      <c r="Y732" s="20">
        <v>8.7899999999999991</v>
      </c>
      <c r="Z732" s="20">
        <v>5.2</v>
      </c>
      <c r="AA732" s="20">
        <v>6</v>
      </c>
      <c r="AB732" s="20">
        <v>7.06</v>
      </c>
      <c r="AC732" s="20">
        <v>38.020000000000003</v>
      </c>
      <c r="AD732" s="20">
        <v>0.17</v>
      </c>
      <c r="AE732" s="21" t="s">
        <v>15</v>
      </c>
      <c r="AF732" s="20">
        <v>1.89</v>
      </c>
      <c r="AG732" s="21" t="s">
        <v>15</v>
      </c>
      <c r="AH732" s="20">
        <v>1.65</v>
      </c>
      <c r="AI732" s="204">
        <v>4.8099999999999996</v>
      </c>
      <c r="AJ732" s="20">
        <v>0.54</v>
      </c>
      <c r="AK732" s="20">
        <v>2.75</v>
      </c>
      <c r="AL732" s="20">
        <v>1.1200000000000001</v>
      </c>
      <c r="AM732" s="21" t="s">
        <v>15</v>
      </c>
      <c r="AN732" s="21" t="s">
        <v>15</v>
      </c>
      <c r="AO732" s="204">
        <v>12.152071013869605</v>
      </c>
      <c r="AP732" s="204">
        <v>1.8284217268994056</v>
      </c>
      <c r="AQ732" s="204">
        <f>AO732+AP732</f>
        <v>13.98049274076901</v>
      </c>
      <c r="AR732" s="261">
        <f t="shared" si="203"/>
        <v>0.86921621713893671</v>
      </c>
      <c r="AS732" s="204">
        <v>2.7421418615625588</v>
      </c>
      <c r="AT732" s="21" t="s">
        <v>15</v>
      </c>
      <c r="AU732" s="21" t="s">
        <v>15</v>
      </c>
      <c r="AV732" s="21" t="s">
        <v>15</v>
      </c>
      <c r="AW732" s="204" t="str">
        <f t="shared" si="204"/>
        <v>NaN</v>
      </c>
      <c r="AX732" s="20">
        <v>0.23400000000000001</v>
      </c>
      <c r="AY732" s="20">
        <v>0.17799999999999999</v>
      </c>
      <c r="AZ732" s="246">
        <f t="shared" si="205"/>
        <v>2.689582122200436E-2</v>
      </c>
      <c r="BA732" s="20">
        <v>5.6000000000000001E-2</v>
      </c>
      <c r="BB732" s="248">
        <f t="shared" si="208"/>
        <v>1.537062416998672E-2</v>
      </c>
      <c r="BC732" s="20">
        <v>0.27</v>
      </c>
      <c r="BD732" s="206">
        <f t="shared" si="206"/>
        <v>7.8631849126034978E-2</v>
      </c>
      <c r="BE732" s="20">
        <v>35.4</v>
      </c>
      <c r="BF732" s="206">
        <f t="shared" si="207"/>
        <v>10.687141733057933</v>
      </c>
      <c r="BG732" s="21" t="s">
        <v>15</v>
      </c>
      <c r="BH732" s="20">
        <v>16.97</v>
      </c>
      <c r="BI732" s="20">
        <v>1.28</v>
      </c>
      <c r="BJ732" s="309">
        <v>19.194379999999999</v>
      </c>
      <c r="BK732" s="309">
        <v>1018872000</v>
      </c>
      <c r="BL732" s="309">
        <v>226702800</v>
      </c>
      <c r="BM732" s="309">
        <v>0.82297670000000001</v>
      </c>
      <c r="BN732" s="309">
        <v>6.9880159999999997E-2</v>
      </c>
      <c r="BO732" s="309">
        <v>5.6216960000000003E-2</v>
      </c>
      <c r="BP732" s="309">
        <v>5.0089679999999998E-2</v>
      </c>
      <c r="BQ732" s="309">
        <v>4.51283E-5</v>
      </c>
      <c r="BR732" s="309">
        <v>7.9153369999999999E-4</v>
      </c>
      <c r="BS732" s="136">
        <v>12.3195133209229</v>
      </c>
      <c r="BT732" s="136">
        <v>6.6530427932739302</v>
      </c>
      <c r="BU732" s="136">
        <v>7.7149545541033097E-3</v>
      </c>
      <c r="BV732" s="136">
        <v>-2.4603116253274498E-4</v>
      </c>
      <c r="BW732" s="136">
        <v>7.7194079058244798E-3</v>
      </c>
      <c r="BX732" s="136">
        <v>358.17344724335902</v>
      </c>
      <c r="BY732" s="136">
        <v>3646.7965992346899</v>
      </c>
      <c r="BZ732" s="136">
        <v>3.0709297082687999E-2</v>
      </c>
      <c r="CA732" s="136">
        <v>9.8384440334934199E-4</v>
      </c>
      <c r="CB732" s="136">
        <v>50772.386005646898</v>
      </c>
      <c r="CC732" s="136">
        <v>3008.2809635030999</v>
      </c>
      <c r="CD732" s="136">
        <v>893.81966389186505</v>
      </c>
      <c r="CE732" s="136">
        <v>0</v>
      </c>
      <c r="CF732" s="136">
        <v>36.507882000000002</v>
      </c>
      <c r="CG732" s="136">
        <v>74.485011999999998</v>
      </c>
      <c r="CH732" s="136">
        <v>23.8</v>
      </c>
      <c r="CI732" s="136">
        <v>26.2296551724138</v>
      </c>
      <c r="CJ732" s="136">
        <v>27.753185595567899</v>
      </c>
      <c r="CK732" s="136">
        <v>0.18360000000000001</v>
      </c>
      <c r="CL732" s="136">
        <v>21.200399999999998</v>
      </c>
      <c r="CM732" s="136">
        <v>37.202399999999997</v>
      </c>
      <c r="CN732" s="136">
        <v>0</v>
      </c>
      <c r="CO732" s="136">
        <v>27346.731206</v>
      </c>
      <c r="CP732" s="136">
        <v>78705.681206000096</v>
      </c>
      <c r="CQ732" s="136">
        <v>93</v>
      </c>
      <c r="CR732" s="136">
        <v>78.075862068965506</v>
      </c>
      <c r="CS732" s="136">
        <v>72.952908587257596</v>
      </c>
      <c r="CT732" s="136">
        <v>1008.1</v>
      </c>
      <c r="CU732" s="136">
        <v>1008.33448275862</v>
      </c>
      <c r="CV732" s="136">
        <v>1006.26011080332</v>
      </c>
      <c r="CW732" s="136">
        <v>1.3</v>
      </c>
      <c r="CX732" s="136">
        <v>1.4586206896551701</v>
      </c>
      <c r="CY732" s="136">
        <v>1.1440443213296401</v>
      </c>
      <c r="CZ732" s="136">
        <v>38</v>
      </c>
      <c r="DA732" s="136">
        <v>180.172413793103</v>
      </c>
      <c r="DB732" s="136">
        <v>151.82271468144</v>
      </c>
      <c r="DC732" s="136">
        <v>0</v>
      </c>
      <c r="DD732" s="136">
        <v>2755.8</v>
      </c>
      <c r="DE732" s="136">
        <v>8510.4750000000004</v>
      </c>
      <c r="DF732" s="136">
        <v>0</v>
      </c>
      <c r="DG732" s="136">
        <v>26305.55</v>
      </c>
      <c r="DH732" s="136">
        <v>77925.100000000006</v>
      </c>
      <c r="DI732" s="136">
        <v>448.875</v>
      </c>
      <c r="DJ732" s="136">
        <v>65167.1</v>
      </c>
      <c r="DK732" s="136">
        <v>164159.52499999999</v>
      </c>
      <c r="DL732" s="136">
        <v>405.45</v>
      </c>
      <c r="DM732" s="136">
        <v>61275.675000000003</v>
      </c>
      <c r="DN732" s="136">
        <v>151189.35</v>
      </c>
      <c r="DO732" s="136">
        <v>0</v>
      </c>
      <c r="DP732" s="136">
        <v>1625.16</v>
      </c>
      <c r="DQ732" s="136">
        <v>4752.5730000000003</v>
      </c>
      <c r="DR732" s="136">
        <v>0</v>
      </c>
      <c r="DS732" s="136">
        <v>47.302999999999997</v>
      </c>
      <c r="DT732" s="136">
        <v>138.864</v>
      </c>
      <c r="DU732" s="136">
        <v>0</v>
      </c>
      <c r="DV732" s="136">
        <v>244.05</v>
      </c>
      <c r="DW732" s="136">
        <v>722.2</v>
      </c>
      <c r="DX732" s="136">
        <v>0</v>
      </c>
      <c r="DY732" s="136">
        <v>4113.3249999999998</v>
      </c>
      <c r="DZ732" s="136">
        <v>17449.825000000001</v>
      </c>
      <c r="EA732" s="136">
        <v>0</v>
      </c>
      <c r="EB732" s="136">
        <v>8242.0750000000007</v>
      </c>
      <c r="EC732" s="136">
        <v>19078.224999999999</v>
      </c>
      <c r="ED732" s="61"/>
    </row>
    <row r="733" spans="1:134" ht="20.25" customHeight="1">
      <c r="A733" s="17">
        <v>40782</v>
      </c>
      <c r="B733" s="18" t="s">
        <v>726</v>
      </c>
      <c r="C733" s="19">
        <v>2</v>
      </c>
      <c r="D733" s="31">
        <v>-3.3634460000000002</v>
      </c>
      <c r="E733" s="32">
        <v>-60.297527000000002</v>
      </c>
      <c r="F733" s="11" t="s">
        <v>16</v>
      </c>
      <c r="G733" s="13">
        <v>10</v>
      </c>
      <c r="H733" s="11" t="s">
        <v>19</v>
      </c>
      <c r="I733" s="12" t="s">
        <v>534</v>
      </c>
      <c r="J733" s="12" t="s">
        <v>1929</v>
      </c>
      <c r="K733" s="16" t="s">
        <v>787</v>
      </c>
      <c r="L733" s="136">
        <v>0</v>
      </c>
      <c r="M733" s="20">
        <v>7</v>
      </c>
      <c r="N733" s="20">
        <v>1.3</v>
      </c>
      <c r="O733" s="20">
        <v>28.71</v>
      </c>
      <c r="P733" s="20">
        <v>66</v>
      </c>
      <c r="Q733" s="20">
        <v>5.81</v>
      </c>
      <c r="R733" s="204">
        <v>4.8499999999999996</v>
      </c>
      <c r="S733" s="204">
        <v>0.375</v>
      </c>
      <c r="T733" s="20" t="s">
        <v>15</v>
      </c>
      <c r="U733" s="20" t="s">
        <v>15</v>
      </c>
      <c r="V733" s="20" t="s">
        <v>15</v>
      </c>
      <c r="W733" s="20">
        <v>6.09</v>
      </c>
      <c r="X733" s="21" t="s">
        <v>15</v>
      </c>
      <c r="Y733" s="20">
        <v>14.34</v>
      </c>
      <c r="Z733" s="20">
        <v>4.4000000000000004</v>
      </c>
      <c r="AA733" s="20">
        <v>5.33</v>
      </c>
      <c r="AB733" s="20">
        <v>7.07</v>
      </c>
      <c r="AC733" s="20">
        <v>38.020000000000003</v>
      </c>
      <c r="AD733" s="21" t="s">
        <v>15</v>
      </c>
      <c r="AE733" s="21" t="s">
        <v>15</v>
      </c>
      <c r="AF733" s="20">
        <v>1.93</v>
      </c>
      <c r="AG733" s="21" t="s">
        <v>15</v>
      </c>
      <c r="AH733" s="20">
        <v>1.65</v>
      </c>
      <c r="AI733" s="204">
        <v>5.04</v>
      </c>
      <c r="AJ733" s="20">
        <v>0.57999999999999996</v>
      </c>
      <c r="AK733" s="20">
        <v>2.84</v>
      </c>
      <c r="AL733" s="20">
        <v>1.1000000000000001</v>
      </c>
      <c r="AM733" s="21" t="s">
        <v>15</v>
      </c>
      <c r="AN733" s="21" t="s">
        <v>15</v>
      </c>
      <c r="AO733" s="205" t="s">
        <v>15</v>
      </c>
      <c r="AP733" s="205" t="s">
        <v>15</v>
      </c>
      <c r="AQ733" s="204" t="s">
        <v>15</v>
      </c>
      <c r="AR733" s="261" t="str">
        <f t="shared" si="203"/>
        <v>NaN</v>
      </c>
      <c r="AS733" s="204" t="s">
        <v>15</v>
      </c>
      <c r="AT733" s="21" t="s">
        <v>15</v>
      </c>
      <c r="AU733" s="21" t="s">
        <v>15</v>
      </c>
      <c r="AV733" s="21" t="s">
        <v>15</v>
      </c>
      <c r="AW733" s="204" t="str">
        <f t="shared" si="204"/>
        <v>NaN</v>
      </c>
      <c r="AX733" s="20">
        <v>0.496</v>
      </c>
      <c r="AY733" s="20">
        <v>0.26500000000000001</v>
      </c>
      <c r="AZ733" s="246">
        <f t="shared" si="205"/>
        <v>4.0041531594557048E-2</v>
      </c>
      <c r="BA733" s="20">
        <v>0.23100000000000001</v>
      </c>
      <c r="BB733" s="248">
        <f t="shared" si="208"/>
        <v>6.3403824701195224E-2</v>
      </c>
      <c r="BC733" s="20">
        <v>0.28000000000000003</v>
      </c>
      <c r="BD733" s="206">
        <f t="shared" si="206"/>
        <v>8.1544139834406643E-2</v>
      </c>
      <c r="BE733" s="20">
        <v>34.5</v>
      </c>
      <c r="BF733" s="206">
        <f t="shared" si="207"/>
        <v>10.415434739844596</v>
      </c>
      <c r="BG733" s="21" t="s">
        <v>15</v>
      </c>
      <c r="BH733" s="20">
        <v>18.21</v>
      </c>
      <c r="BI733" s="20">
        <v>1.3</v>
      </c>
      <c r="BJ733" s="309">
        <v>19.194379999999999</v>
      </c>
      <c r="BK733" s="309">
        <v>1018872000</v>
      </c>
      <c r="BL733" s="309">
        <v>226702800</v>
      </c>
      <c r="BM733" s="309">
        <v>0.82297670000000001</v>
      </c>
      <c r="BN733" s="309">
        <v>6.9880159999999997E-2</v>
      </c>
      <c r="BO733" s="309">
        <v>5.6216960000000003E-2</v>
      </c>
      <c r="BP733" s="309">
        <v>5.0089679999999998E-2</v>
      </c>
      <c r="BQ733" s="309">
        <v>4.51283E-5</v>
      </c>
      <c r="BR733" s="309">
        <v>7.9153369999999999E-4</v>
      </c>
      <c r="BS733" s="136">
        <v>12.3195133209229</v>
      </c>
      <c r="BT733" s="136">
        <v>6.6530427932739302</v>
      </c>
      <c r="BU733" s="136">
        <v>7.7149545541033097E-3</v>
      </c>
      <c r="BV733" s="136">
        <v>-2.4603116253274498E-4</v>
      </c>
      <c r="BW733" s="136">
        <v>7.7194079058244798E-3</v>
      </c>
      <c r="BX733" s="136">
        <v>358.17344724335902</v>
      </c>
      <c r="BY733" s="136">
        <v>3646.7965992346899</v>
      </c>
      <c r="BZ733" s="136">
        <v>3.0709297082687999E-2</v>
      </c>
      <c r="CA733" s="136">
        <v>9.8384440334934199E-4</v>
      </c>
      <c r="CB733" s="136">
        <v>50772.386005646898</v>
      </c>
      <c r="CC733" s="136">
        <v>3008.2809635030999</v>
      </c>
      <c r="CD733" s="136">
        <v>893.81966389186505</v>
      </c>
      <c r="CE733" s="136">
        <v>0</v>
      </c>
      <c r="CF733" s="136">
        <v>36.507882000000002</v>
      </c>
      <c r="CG733" s="136">
        <v>74.485011999999998</v>
      </c>
      <c r="CH733" s="136">
        <v>23.8</v>
      </c>
      <c r="CI733" s="136">
        <v>26.2296551724138</v>
      </c>
      <c r="CJ733" s="136">
        <v>27.753185595567899</v>
      </c>
      <c r="CK733" s="136">
        <v>0.18360000000000001</v>
      </c>
      <c r="CL733" s="136">
        <v>21.200399999999998</v>
      </c>
      <c r="CM733" s="136">
        <v>37.202399999999997</v>
      </c>
      <c r="CN733" s="136">
        <v>0</v>
      </c>
      <c r="CO733" s="136">
        <v>27346.731206</v>
      </c>
      <c r="CP733" s="136">
        <v>78705.681206000096</v>
      </c>
      <c r="CQ733" s="136">
        <v>93</v>
      </c>
      <c r="CR733" s="136">
        <v>78.075862068965506</v>
      </c>
      <c r="CS733" s="136">
        <v>72.952908587257596</v>
      </c>
      <c r="CT733" s="136">
        <v>1008.1</v>
      </c>
      <c r="CU733" s="136">
        <v>1008.33448275862</v>
      </c>
      <c r="CV733" s="136">
        <v>1006.26011080332</v>
      </c>
      <c r="CW733" s="136">
        <v>1.3</v>
      </c>
      <c r="CX733" s="136">
        <v>1.4586206896551701</v>
      </c>
      <c r="CY733" s="136">
        <v>1.1440443213296401</v>
      </c>
      <c r="CZ733" s="136">
        <v>38</v>
      </c>
      <c r="DA733" s="136">
        <v>180.172413793103</v>
      </c>
      <c r="DB733" s="136">
        <v>151.82271468144</v>
      </c>
      <c r="DC733" s="136">
        <v>0</v>
      </c>
      <c r="DD733" s="136">
        <v>2755.8</v>
      </c>
      <c r="DE733" s="136">
        <v>8510.4750000000004</v>
      </c>
      <c r="DF733" s="136">
        <v>0</v>
      </c>
      <c r="DG733" s="136">
        <v>26305.55</v>
      </c>
      <c r="DH733" s="136">
        <v>77925.100000000006</v>
      </c>
      <c r="DI733" s="136">
        <v>448.875</v>
      </c>
      <c r="DJ733" s="136">
        <v>65167.1</v>
      </c>
      <c r="DK733" s="136">
        <v>164159.52499999999</v>
      </c>
      <c r="DL733" s="136">
        <v>405.45</v>
      </c>
      <c r="DM733" s="136">
        <v>61275.675000000003</v>
      </c>
      <c r="DN733" s="136">
        <v>151189.35</v>
      </c>
      <c r="DO733" s="136">
        <v>0</v>
      </c>
      <c r="DP733" s="136">
        <v>1625.16</v>
      </c>
      <c r="DQ733" s="136">
        <v>4752.5730000000003</v>
      </c>
      <c r="DR733" s="136">
        <v>0</v>
      </c>
      <c r="DS733" s="136">
        <v>47.302999999999997</v>
      </c>
      <c r="DT733" s="136">
        <v>138.864</v>
      </c>
      <c r="DU733" s="136">
        <v>0</v>
      </c>
      <c r="DV733" s="136">
        <v>244.05</v>
      </c>
      <c r="DW733" s="136">
        <v>722.2</v>
      </c>
      <c r="DX733" s="136">
        <v>0</v>
      </c>
      <c r="DY733" s="136">
        <v>4113.3249999999998</v>
      </c>
      <c r="DZ733" s="136">
        <v>17449.825000000001</v>
      </c>
      <c r="EA733" s="136">
        <v>0</v>
      </c>
      <c r="EB733" s="136">
        <v>8242.0750000000007</v>
      </c>
      <c r="EC733" s="136">
        <v>19078.224999999999</v>
      </c>
      <c r="ED733" s="61"/>
    </row>
    <row r="734" spans="1:134" ht="20.25" customHeight="1">
      <c r="A734" s="25">
        <v>40782</v>
      </c>
      <c r="B734" s="26" t="s">
        <v>809</v>
      </c>
      <c r="C734" s="27">
        <v>1</v>
      </c>
      <c r="D734" s="31">
        <v>-3.3684470000000002</v>
      </c>
      <c r="E734" s="47">
        <v>-60.193053999999997</v>
      </c>
      <c r="F734" s="11" t="s">
        <v>29</v>
      </c>
      <c r="G734" s="13">
        <v>18</v>
      </c>
      <c r="H734" s="11" t="s">
        <v>30</v>
      </c>
      <c r="I734" s="12" t="s">
        <v>30</v>
      </c>
      <c r="J734" s="12" t="s">
        <v>1929</v>
      </c>
      <c r="K734" s="24" t="s">
        <v>787</v>
      </c>
      <c r="L734" s="136">
        <v>1</v>
      </c>
      <c r="M734" s="29" t="s">
        <v>15</v>
      </c>
      <c r="N734" s="29" t="s">
        <v>15</v>
      </c>
      <c r="O734" s="28">
        <v>29.28</v>
      </c>
      <c r="P734" s="28">
        <v>60</v>
      </c>
      <c r="Q734" s="28">
        <v>0.55000000000000004</v>
      </c>
      <c r="R734" s="205">
        <v>13.975</v>
      </c>
      <c r="S734" s="205">
        <v>1.0675000000000001</v>
      </c>
      <c r="T734" s="20" t="s">
        <v>15</v>
      </c>
      <c r="U734" s="20" t="s">
        <v>15</v>
      </c>
      <c r="V734" s="20" t="s">
        <v>15</v>
      </c>
      <c r="W734" s="28">
        <v>5.59</v>
      </c>
      <c r="X734" s="29" t="s">
        <v>15</v>
      </c>
      <c r="Y734" s="28">
        <v>10.96</v>
      </c>
      <c r="Z734" s="28">
        <v>12</v>
      </c>
      <c r="AA734" s="28">
        <v>12</v>
      </c>
      <c r="AB734" s="28">
        <v>7.22</v>
      </c>
      <c r="AC734" s="28">
        <v>34.71</v>
      </c>
      <c r="AD734" s="28">
        <v>0.03</v>
      </c>
      <c r="AE734" s="29" t="s">
        <v>15</v>
      </c>
      <c r="AF734" s="28">
        <v>1.58</v>
      </c>
      <c r="AG734" s="29" t="s">
        <v>15</v>
      </c>
      <c r="AH734" s="28">
        <v>1.49</v>
      </c>
      <c r="AI734" s="205">
        <v>5.81</v>
      </c>
      <c r="AJ734" s="28">
        <v>0.8</v>
      </c>
      <c r="AK734" s="28">
        <v>2.17</v>
      </c>
      <c r="AL734" s="28">
        <v>1.02</v>
      </c>
      <c r="AM734" s="29" t="s">
        <v>15</v>
      </c>
      <c r="AN734" s="29" t="s">
        <v>15</v>
      </c>
      <c r="AO734" s="205">
        <v>29.09130652987222</v>
      </c>
      <c r="AP734" s="205">
        <v>7.8351859956328704</v>
      </c>
      <c r="AQ734" s="204">
        <f>AO734+AP734</f>
        <v>36.92649252550509</v>
      </c>
      <c r="AR734" s="261">
        <f t="shared" si="203"/>
        <v>0.7878166741609397</v>
      </c>
      <c r="AS734" s="205">
        <v>0.86741222151469366</v>
      </c>
      <c r="AT734" s="29" t="s">
        <v>15</v>
      </c>
      <c r="AU734" s="29" t="s">
        <v>15</v>
      </c>
      <c r="AV734" s="29" t="s">
        <v>15</v>
      </c>
      <c r="AW734" s="204" t="str">
        <f t="shared" si="204"/>
        <v>NaN</v>
      </c>
      <c r="AX734" s="28">
        <v>7.4999999999999997E-2</v>
      </c>
      <c r="AY734" s="28">
        <v>0.13</v>
      </c>
      <c r="AZ734" s="246">
        <f t="shared" si="205"/>
        <v>1.9643015499216668E-2</v>
      </c>
      <c r="BA734" s="28" t="s">
        <v>1907</v>
      </c>
      <c r="BB734" s="238" t="s">
        <v>1912</v>
      </c>
      <c r="BC734" s="28">
        <v>0.1</v>
      </c>
      <c r="BD734" s="206">
        <f t="shared" si="206"/>
        <v>2.9122907083716652E-2</v>
      </c>
      <c r="BE734" s="28">
        <v>9.35</v>
      </c>
      <c r="BF734" s="206">
        <f t="shared" si="207"/>
        <v>2.8227337628274487</v>
      </c>
      <c r="BG734" s="21" t="s">
        <v>15</v>
      </c>
      <c r="BH734" s="28">
        <v>17.36</v>
      </c>
      <c r="BI734" s="28">
        <v>0.97</v>
      </c>
      <c r="BJ734" s="309">
        <v>19.194379999999999</v>
      </c>
      <c r="BK734" s="309">
        <v>1018872000</v>
      </c>
      <c r="BL734" s="309">
        <v>226702800</v>
      </c>
      <c r="BM734" s="309">
        <v>0.82297670000000001</v>
      </c>
      <c r="BN734" s="309">
        <v>6.9880159999999997E-2</v>
      </c>
      <c r="BO734" s="309">
        <v>5.6216960000000003E-2</v>
      </c>
      <c r="BP734" s="309">
        <v>5.0089679999999998E-2</v>
      </c>
      <c r="BQ734" s="309">
        <v>4.51283E-5</v>
      </c>
      <c r="BR734" s="309">
        <v>7.9153369999999999E-4</v>
      </c>
      <c r="BS734" s="136">
        <v>12.082538286844899</v>
      </c>
      <c r="BT734" s="136">
        <v>6.7615060806274396</v>
      </c>
      <c r="BU734" s="136">
        <v>2.00310175617536E-2</v>
      </c>
      <c r="BV734" s="136">
        <v>0.114208329468966</v>
      </c>
      <c r="BW734" s="136">
        <v>0.116400240610043</v>
      </c>
      <c r="BX734" s="136">
        <v>80.052065487701995</v>
      </c>
      <c r="BY734" s="136">
        <v>594.65726247605699</v>
      </c>
      <c r="BZ734" s="136">
        <v>3.8578320450642099E-2</v>
      </c>
      <c r="CA734" s="136">
        <v>4.8654090618468204E-3</v>
      </c>
      <c r="CB734" s="136">
        <v>239912.47573431599</v>
      </c>
      <c r="CC734" s="136">
        <v>197.819132044002</v>
      </c>
      <c r="CD734" s="136">
        <v>126.914162140901</v>
      </c>
      <c r="CE734" s="136">
        <v>0</v>
      </c>
      <c r="CF734" s="136">
        <v>36.507882000000002</v>
      </c>
      <c r="CG734" s="136">
        <v>74.485011999999998</v>
      </c>
      <c r="CH734" s="136">
        <v>32.4</v>
      </c>
      <c r="CI734" s="136">
        <v>26.2951724137931</v>
      </c>
      <c r="CJ734" s="136">
        <v>27.738227146814399</v>
      </c>
      <c r="CK734" s="136">
        <v>3.5999999999999999E-3</v>
      </c>
      <c r="CL734" s="136">
        <v>20.782800000000002</v>
      </c>
      <c r="CM734" s="136">
        <v>37.321199999999997</v>
      </c>
      <c r="CN734" s="136">
        <v>759.29944399999999</v>
      </c>
      <c r="CO734" s="136">
        <v>29187.868890999998</v>
      </c>
      <c r="CP734" s="136">
        <v>79557.818427000093</v>
      </c>
      <c r="CQ734" s="136">
        <v>61</v>
      </c>
      <c r="CR734" s="136">
        <v>77.855172413793099</v>
      </c>
      <c r="CS734" s="136">
        <v>73.038781163434905</v>
      </c>
      <c r="CT734" s="136">
        <v>1006.7</v>
      </c>
      <c r="CU734" s="136">
        <v>1008.41172413793</v>
      </c>
      <c r="CV734" s="136">
        <v>1006.30720221607</v>
      </c>
      <c r="CW734" s="136">
        <v>2.1</v>
      </c>
      <c r="CX734" s="136">
        <v>1.4351724137930999</v>
      </c>
      <c r="CY734" s="136">
        <v>1.1518005540166201</v>
      </c>
      <c r="CZ734" s="136">
        <v>259</v>
      </c>
      <c r="DA734" s="136">
        <v>177.26206896551699</v>
      </c>
      <c r="DB734" s="136">
        <v>153.87811634349001</v>
      </c>
      <c r="DC734" s="136">
        <v>97.125</v>
      </c>
      <c r="DD734" s="136">
        <v>3058.3</v>
      </c>
      <c r="DE734" s="136">
        <v>8613.0249999999905</v>
      </c>
      <c r="DF734" s="136">
        <v>810.9</v>
      </c>
      <c r="DG734" s="136">
        <v>29223.200000000001</v>
      </c>
      <c r="DH734" s="136">
        <v>78908.274999999994</v>
      </c>
      <c r="DI734" s="136">
        <v>476.22500000000002</v>
      </c>
      <c r="DJ734" s="136">
        <v>65304.125</v>
      </c>
      <c r="DK734" s="136">
        <v>164156.72500000001</v>
      </c>
      <c r="DL734" s="136">
        <v>432.35</v>
      </c>
      <c r="DM734" s="136">
        <v>61042.8</v>
      </c>
      <c r="DN734" s="136">
        <v>151159.17499999999</v>
      </c>
      <c r="DO734" s="136">
        <v>50.677999999999997</v>
      </c>
      <c r="DP734" s="136">
        <v>1791.809</v>
      </c>
      <c r="DQ734" s="136">
        <v>4810.6719999999996</v>
      </c>
      <c r="DR734" s="136">
        <v>1.675</v>
      </c>
      <c r="DS734" s="136">
        <v>52.308999999999997</v>
      </c>
      <c r="DT734" s="136">
        <v>140.68799999999999</v>
      </c>
      <c r="DU734" s="136">
        <v>8.625</v>
      </c>
      <c r="DV734" s="136">
        <v>270.72500000000002</v>
      </c>
      <c r="DW734" s="136">
        <v>731.2</v>
      </c>
      <c r="DX734" s="136">
        <v>193.85</v>
      </c>
      <c r="DY734" s="136">
        <v>5171</v>
      </c>
      <c r="DZ734" s="136">
        <v>17532.625</v>
      </c>
      <c r="EA734" s="136">
        <v>184.9</v>
      </c>
      <c r="EB734" s="136">
        <v>8556.6</v>
      </c>
      <c r="EC734" s="136">
        <v>19440.125</v>
      </c>
      <c r="ED734" s="61"/>
    </row>
    <row r="735" spans="1:134" ht="20.25" customHeight="1">
      <c r="A735" s="17">
        <v>40782</v>
      </c>
      <c r="B735" s="18" t="s">
        <v>802</v>
      </c>
      <c r="C735" s="19">
        <v>2</v>
      </c>
      <c r="D735" s="31">
        <v>-3.362978</v>
      </c>
      <c r="E735" s="32">
        <v>-60.328251000000002</v>
      </c>
      <c r="F735" s="11" t="s">
        <v>16</v>
      </c>
      <c r="G735" s="13">
        <v>9</v>
      </c>
      <c r="H735" s="11" t="s">
        <v>86</v>
      </c>
      <c r="I735" s="12" t="s">
        <v>803</v>
      </c>
      <c r="J735" s="12" t="s">
        <v>1929</v>
      </c>
      <c r="K735" s="16" t="s">
        <v>787</v>
      </c>
      <c r="L735" s="136">
        <v>0</v>
      </c>
      <c r="M735" s="20">
        <v>7</v>
      </c>
      <c r="N735" s="20">
        <v>1.3</v>
      </c>
      <c r="O735" s="20">
        <v>28.78</v>
      </c>
      <c r="P735" s="20">
        <v>67</v>
      </c>
      <c r="Q735" s="20">
        <v>2.9</v>
      </c>
      <c r="R735" s="204">
        <v>5</v>
      </c>
      <c r="S735" s="204">
        <v>0.3833333333333333</v>
      </c>
      <c r="T735" s="20" t="s">
        <v>15</v>
      </c>
      <c r="U735" s="20" t="s">
        <v>15</v>
      </c>
      <c r="V735" s="20" t="s">
        <v>15</v>
      </c>
      <c r="W735" s="20">
        <v>6.17</v>
      </c>
      <c r="X735" s="21" t="s">
        <v>15</v>
      </c>
      <c r="Y735" s="20">
        <v>8.26</v>
      </c>
      <c r="Z735" s="20">
        <v>4.4000000000000004</v>
      </c>
      <c r="AA735" s="20">
        <v>5.33</v>
      </c>
      <c r="AB735" s="20">
        <v>7.14</v>
      </c>
      <c r="AC735" s="20">
        <v>38.19</v>
      </c>
      <c r="AD735" s="21" t="s">
        <v>15</v>
      </c>
      <c r="AE735" s="21" t="s">
        <v>15</v>
      </c>
      <c r="AF735" s="20">
        <v>1.48</v>
      </c>
      <c r="AG735" s="21" t="s">
        <v>15</v>
      </c>
      <c r="AH735" s="20">
        <v>1.34</v>
      </c>
      <c r="AI735" s="204">
        <v>3.6</v>
      </c>
      <c r="AJ735" s="20">
        <v>0.33</v>
      </c>
      <c r="AK735" s="20">
        <v>1.55</v>
      </c>
      <c r="AL735" s="20">
        <v>0.68</v>
      </c>
      <c r="AM735" s="21" t="s">
        <v>15</v>
      </c>
      <c r="AN735" s="21" t="s">
        <v>15</v>
      </c>
      <c r="AO735" s="204">
        <v>12.043256832460054</v>
      </c>
      <c r="AP735" s="204">
        <v>1.6008810022898914</v>
      </c>
      <c r="AQ735" s="204">
        <f>AO735+AP735</f>
        <v>13.644137834749946</v>
      </c>
      <c r="AR735" s="261">
        <f t="shared" si="203"/>
        <v>0.88266895118776623</v>
      </c>
      <c r="AS735" s="204">
        <v>2.7981039403702352E-2</v>
      </c>
      <c r="AT735" s="21" t="s">
        <v>15</v>
      </c>
      <c r="AU735" s="21" t="s">
        <v>15</v>
      </c>
      <c r="AV735" s="21" t="s">
        <v>15</v>
      </c>
      <c r="AW735" s="204" t="str">
        <f t="shared" si="204"/>
        <v>NaN</v>
      </c>
      <c r="AX735" s="20">
        <v>0.42099999999999999</v>
      </c>
      <c r="AY735" s="20">
        <v>0.32300000000000001</v>
      </c>
      <c r="AZ735" s="246">
        <f t="shared" si="205"/>
        <v>4.8805338509592178E-2</v>
      </c>
      <c r="BA735" s="20">
        <v>9.8000000000000004E-2</v>
      </c>
      <c r="BB735" s="248">
        <f t="shared" si="208"/>
        <v>2.6898592297476764E-2</v>
      </c>
      <c r="BC735" s="20">
        <v>0.26</v>
      </c>
      <c r="BD735" s="206">
        <f t="shared" si="206"/>
        <v>7.5719558417663299E-2</v>
      </c>
      <c r="BE735" s="20">
        <v>15</v>
      </c>
      <c r="BF735" s="206">
        <f t="shared" si="207"/>
        <v>4.5284498868889544</v>
      </c>
      <c r="BG735" s="21" t="s">
        <v>15</v>
      </c>
      <c r="BH735" s="20">
        <v>18.02</v>
      </c>
      <c r="BI735" s="20">
        <v>1.25</v>
      </c>
      <c r="BJ735" s="309">
        <v>19.194379999999999</v>
      </c>
      <c r="BK735" s="309">
        <v>1018872000</v>
      </c>
      <c r="BL735" s="309">
        <v>226702800</v>
      </c>
      <c r="BM735" s="309">
        <v>0.82297670000000001</v>
      </c>
      <c r="BN735" s="309">
        <v>6.9880159999999997E-2</v>
      </c>
      <c r="BO735" s="309">
        <v>5.6216960000000003E-2</v>
      </c>
      <c r="BP735" s="309">
        <v>5.0089679999999998E-2</v>
      </c>
      <c r="BQ735" s="309">
        <v>4.51283E-5</v>
      </c>
      <c r="BR735" s="309">
        <v>7.9153369999999999E-4</v>
      </c>
      <c r="BS735" s="136">
        <v>12.8309980392456</v>
      </c>
      <c r="BT735" s="136">
        <v>6.1419561386108397</v>
      </c>
      <c r="BU735" s="136">
        <v>1.0066268406808399E-2</v>
      </c>
      <c r="BV735" s="136">
        <v>-2.36878148280084E-3</v>
      </c>
      <c r="BW735" s="136">
        <v>1.06247732415795E-2</v>
      </c>
      <c r="BX735" s="136">
        <v>346.75814396341502</v>
      </c>
      <c r="BY735" s="136">
        <v>4486.5321544213903</v>
      </c>
      <c r="BZ735" s="136">
        <v>3.7588245113903497E-2</v>
      </c>
      <c r="CA735" s="136">
        <v>1.1697420019568499E-3</v>
      </c>
      <c r="CB735" s="136">
        <v>50498.1832805042</v>
      </c>
      <c r="CC735" s="136">
        <v>1935.3041136526199</v>
      </c>
      <c r="CD735" s="136">
        <v>626.86061761299698</v>
      </c>
      <c r="CE735" s="136">
        <v>0</v>
      </c>
      <c r="CF735" s="136">
        <v>36.507882000000002</v>
      </c>
      <c r="CG735" s="136">
        <v>74.485011999999998</v>
      </c>
      <c r="CH735" s="136">
        <v>23.9</v>
      </c>
      <c r="CI735" s="136">
        <v>26.253103448275901</v>
      </c>
      <c r="CJ735" s="136">
        <v>27.7590027700831</v>
      </c>
      <c r="CK735" s="136">
        <v>0.18</v>
      </c>
      <c r="CL735" s="136">
        <v>21.103200000000001</v>
      </c>
      <c r="CM735" s="136">
        <v>37.105200000000004</v>
      </c>
      <c r="CN735" s="136">
        <v>0</v>
      </c>
      <c r="CO735" s="136">
        <v>27346.731206</v>
      </c>
      <c r="CP735" s="136">
        <v>78705.681206000096</v>
      </c>
      <c r="CQ735" s="136">
        <v>93</v>
      </c>
      <c r="CR735" s="136">
        <v>78.006896551724097</v>
      </c>
      <c r="CS735" s="136">
        <v>72.9196675900277</v>
      </c>
      <c r="CT735" s="136">
        <v>1007.9</v>
      </c>
      <c r="CU735" s="136">
        <v>1008.30896551724</v>
      </c>
      <c r="CV735" s="136">
        <v>1006.2512465374</v>
      </c>
      <c r="CW735" s="136">
        <v>1.4</v>
      </c>
      <c r="CX735" s="136">
        <v>1.4593103448275899</v>
      </c>
      <c r="CY735" s="136">
        <v>1.1409972299169</v>
      </c>
      <c r="CZ735" s="136">
        <v>22</v>
      </c>
      <c r="DA735" s="136">
        <v>181.4</v>
      </c>
      <c r="DB735" s="136">
        <v>151.767313019391</v>
      </c>
      <c r="DC735" s="136">
        <v>0</v>
      </c>
      <c r="DD735" s="136">
        <v>2755.8</v>
      </c>
      <c r="DE735" s="136">
        <v>8510.4750000000004</v>
      </c>
      <c r="DF735" s="136">
        <v>0</v>
      </c>
      <c r="DG735" s="136">
        <v>26305.55</v>
      </c>
      <c r="DH735" s="136">
        <v>77925.100000000006</v>
      </c>
      <c r="DI735" s="136">
        <v>444.75</v>
      </c>
      <c r="DJ735" s="136">
        <v>65145.15</v>
      </c>
      <c r="DK735" s="136">
        <v>164150.5</v>
      </c>
      <c r="DL735" s="136">
        <v>408.05</v>
      </c>
      <c r="DM735" s="136">
        <v>61277.525000000001</v>
      </c>
      <c r="DN735" s="136">
        <v>151216.35</v>
      </c>
      <c r="DO735" s="136">
        <v>0</v>
      </c>
      <c r="DP735" s="136">
        <v>1625.16</v>
      </c>
      <c r="DQ735" s="136">
        <v>4752.5730000000003</v>
      </c>
      <c r="DR735" s="136">
        <v>0</v>
      </c>
      <c r="DS735" s="136">
        <v>47.302999999999997</v>
      </c>
      <c r="DT735" s="136">
        <v>138.864</v>
      </c>
      <c r="DU735" s="136">
        <v>0</v>
      </c>
      <c r="DV735" s="136">
        <v>244.05</v>
      </c>
      <c r="DW735" s="136">
        <v>722.2</v>
      </c>
      <c r="DX735" s="136">
        <v>0</v>
      </c>
      <c r="DY735" s="136">
        <v>4113.3249999999998</v>
      </c>
      <c r="DZ735" s="136">
        <v>17449.825000000001</v>
      </c>
      <c r="EA735" s="136">
        <v>0</v>
      </c>
      <c r="EB735" s="136">
        <v>8242.0750000000007</v>
      </c>
      <c r="EC735" s="136">
        <v>19078.224999999999</v>
      </c>
      <c r="ED735" s="61"/>
    </row>
    <row r="736" spans="1:134" ht="20.25" customHeight="1">
      <c r="A736" s="25">
        <v>40782</v>
      </c>
      <c r="B736" s="26" t="s">
        <v>802</v>
      </c>
      <c r="C736" s="27">
        <v>2</v>
      </c>
      <c r="D736" s="31">
        <v>-3.362978</v>
      </c>
      <c r="E736" s="47">
        <v>-60.328251000000002</v>
      </c>
      <c r="F736" s="11" t="s">
        <v>16</v>
      </c>
      <c r="G736" s="13">
        <v>9</v>
      </c>
      <c r="H736" s="11" t="s">
        <v>86</v>
      </c>
      <c r="I736" s="12" t="s">
        <v>529</v>
      </c>
      <c r="J736" s="12" t="s">
        <v>1929</v>
      </c>
      <c r="K736" s="24" t="s">
        <v>787</v>
      </c>
      <c r="L736" s="136">
        <v>1</v>
      </c>
      <c r="M736" s="28">
        <v>7</v>
      </c>
      <c r="N736" s="28">
        <v>1.3</v>
      </c>
      <c r="O736" s="28">
        <v>29.73</v>
      </c>
      <c r="P736" s="28">
        <v>64</v>
      </c>
      <c r="Q736" s="28">
        <v>0.54</v>
      </c>
      <c r="R736" s="205">
        <v>29.5</v>
      </c>
      <c r="S736" s="205">
        <v>2.2400000000000002</v>
      </c>
      <c r="T736" s="20" t="s">
        <v>15</v>
      </c>
      <c r="U736" s="20" t="s">
        <v>15</v>
      </c>
      <c r="V736" s="20" t="s">
        <v>15</v>
      </c>
      <c r="W736" s="28">
        <v>6.39</v>
      </c>
      <c r="X736" s="29" t="s">
        <v>15</v>
      </c>
      <c r="Y736" s="28">
        <v>8.09</v>
      </c>
      <c r="Z736" s="28">
        <v>5.33</v>
      </c>
      <c r="AA736" s="28">
        <v>6.25</v>
      </c>
      <c r="AB736" s="28">
        <v>7.13</v>
      </c>
      <c r="AC736" s="28">
        <v>37.729999999999997</v>
      </c>
      <c r="AD736" s="28">
        <v>0.15</v>
      </c>
      <c r="AE736" s="29" t="s">
        <v>15</v>
      </c>
      <c r="AF736" s="28">
        <v>1.68</v>
      </c>
      <c r="AG736" s="29" t="s">
        <v>15</v>
      </c>
      <c r="AH736" s="28">
        <v>1.48</v>
      </c>
      <c r="AI736" s="205">
        <v>4.8499999999999996</v>
      </c>
      <c r="AJ736" s="28">
        <v>0.56000000000000005</v>
      </c>
      <c r="AK736" s="28">
        <v>2.19</v>
      </c>
      <c r="AL736" s="28">
        <v>0.97</v>
      </c>
      <c r="AM736" s="29" t="s">
        <v>15</v>
      </c>
      <c r="AN736" s="29" t="s">
        <v>15</v>
      </c>
      <c r="AO736" s="205">
        <v>23.388656169896134</v>
      </c>
      <c r="AP736" s="205">
        <v>2.6047520393438828</v>
      </c>
      <c r="AQ736" s="204">
        <f>AO736+AP736</f>
        <v>25.993408209240016</v>
      </c>
      <c r="AR736" s="261">
        <f t="shared" si="203"/>
        <v>0.89979182343552944</v>
      </c>
      <c r="AS736" s="205">
        <v>1.9375470735091771</v>
      </c>
      <c r="AT736" s="29" t="s">
        <v>15</v>
      </c>
      <c r="AU736" s="29" t="s">
        <v>15</v>
      </c>
      <c r="AV736" s="29" t="s">
        <v>15</v>
      </c>
      <c r="AW736" s="204" t="str">
        <f t="shared" si="204"/>
        <v>NaN</v>
      </c>
      <c r="AX736" s="28">
        <v>0.28999999999999998</v>
      </c>
      <c r="AY736" s="28">
        <v>0.28899999999999998</v>
      </c>
      <c r="AZ736" s="246">
        <f t="shared" si="205"/>
        <v>4.3667934455950894E-2</v>
      </c>
      <c r="BA736" s="28">
        <v>1E-3</v>
      </c>
      <c r="BB736" s="273">
        <f t="shared" si="208"/>
        <v>2.744754316069057E-4</v>
      </c>
      <c r="BC736" s="28">
        <v>0.19</v>
      </c>
      <c r="BD736" s="206">
        <f t="shared" si="206"/>
        <v>5.5333523459061645E-2</v>
      </c>
      <c r="BE736" s="28">
        <v>20.399999999999999</v>
      </c>
      <c r="BF736" s="206">
        <f t="shared" si="207"/>
        <v>6.1586918461689786</v>
      </c>
      <c r="BG736" s="21" t="s">
        <v>15</v>
      </c>
      <c r="BH736" s="28">
        <v>17.73</v>
      </c>
      <c r="BI736" s="28">
        <v>1.22</v>
      </c>
      <c r="BJ736" s="309">
        <v>19.194379999999999</v>
      </c>
      <c r="BK736" s="309">
        <v>1018872000</v>
      </c>
      <c r="BL736" s="309">
        <v>226702800</v>
      </c>
      <c r="BM736" s="309">
        <v>0.82297670000000001</v>
      </c>
      <c r="BN736" s="309">
        <v>6.9880159999999997E-2</v>
      </c>
      <c r="BO736" s="309">
        <v>5.6216960000000003E-2</v>
      </c>
      <c r="BP736" s="309">
        <v>5.0089679999999998E-2</v>
      </c>
      <c r="BQ736" s="309">
        <v>4.51283E-5</v>
      </c>
      <c r="BR736" s="309">
        <v>7.9153369999999999E-4</v>
      </c>
      <c r="BS736" s="136">
        <v>12.8309980392456</v>
      </c>
      <c r="BT736" s="136">
        <v>6.1419561386108397</v>
      </c>
      <c r="BU736" s="136">
        <v>1.0066268406808399E-2</v>
      </c>
      <c r="BV736" s="136">
        <v>-2.36878148280084E-3</v>
      </c>
      <c r="BW736" s="136">
        <v>1.06247732415795E-2</v>
      </c>
      <c r="BX736" s="136">
        <v>346.75814396341502</v>
      </c>
      <c r="BY736" s="136">
        <v>4486.5321544213903</v>
      </c>
      <c r="BZ736" s="136">
        <v>3.7588245113903497E-2</v>
      </c>
      <c r="CA736" s="136">
        <v>1.1697420019568499E-3</v>
      </c>
      <c r="CB736" s="136">
        <v>50498.1832805042</v>
      </c>
      <c r="CC736" s="136">
        <v>1935.3041136526199</v>
      </c>
      <c r="CD736" s="136">
        <v>626.86061761299698</v>
      </c>
      <c r="CE736" s="136">
        <v>0</v>
      </c>
      <c r="CF736" s="136">
        <v>36.507882000000002</v>
      </c>
      <c r="CG736" s="136">
        <v>74.485011999999998</v>
      </c>
      <c r="CH736" s="136">
        <v>23.9</v>
      </c>
      <c r="CI736" s="136">
        <v>26.253103448275901</v>
      </c>
      <c r="CJ736" s="136">
        <v>27.7590027700831</v>
      </c>
      <c r="CK736" s="136">
        <v>0.18</v>
      </c>
      <c r="CL736" s="136">
        <v>21.103200000000001</v>
      </c>
      <c r="CM736" s="136">
        <v>37.105200000000004</v>
      </c>
      <c r="CN736" s="136">
        <v>0</v>
      </c>
      <c r="CO736" s="136">
        <v>27346.731206</v>
      </c>
      <c r="CP736" s="136">
        <v>78705.681206000096</v>
      </c>
      <c r="CQ736" s="136">
        <v>93</v>
      </c>
      <c r="CR736" s="136">
        <v>78.006896551724097</v>
      </c>
      <c r="CS736" s="136">
        <v>72.9196675900277</v>
      </c>
      <c r="CT736" s="136">
        <v>1007.9</v>
      </c>
      <c r="CU736" s="136">
        <v>1008.30896551724</v>
      </c>
      <c r="CV736" s="136">
        <v>1006.2512465374</v>
      </c>
      <c r="CW736" s="136">
        <v>1.4</v>
      </c>
      <c r="CX736" s="136">
        <v>1.4593103448275899</v>
      </c>
      <c r="CY736" s="136">
        <v>1.1409972299169</v>
      </c>
      <c r="CZ736" s="136">
        <v>22</v>
      </c>
      <c r="DA736" s="136">
        <v>181.4</v>
      </c>
      <c r="DB736" s="136">
        <v>151.767313019391</v>
      </c>
      <c r="DC736" s="136">
        <v>0</v>
      </c>
      <c r="DD736" s="136">
        <v>2755.8</v>
      </c>
      <c r="DE736" s="136">
        <v>8510.4750000000004</v>
      </c>
      <c r="DF736" s="136">
        <v>0</v>
      </c>
      <c r="DG736" s="136">
        <v>26305.55</v>
      </c>
      <c r="DH736" s="136">
        <v>77925.100000000006</v>
      </c>
      <c r="DI736" s="136">
        <v>444.75</v>
      </c>
      <c r="DJ736" s="136">
        <v>65145.15</v>
      </c>
      <c r="DK736" s="136">
        <v>164150.5</v>
      </c>
      <c r="DL736" s="136">
        <v>408.05</v>
      </c>
      <c r="DM736" s="136">
        <v>61277.525000000001</v>
      </c>
      <c r="DN736" s="136">
        <v>151216.35</v>
      </c>
      <c r="DO736" s="136">
        <v>0</v>
      </c>
      <c r="DP736" s="136">
        <v>1625.16</v>
      </c>
      <c r="DQ736" s="136">
        <v>4752.5730000000003</v>
      </c>
      <c r="DR736" s="136">
        <v>0</v>
      </c>
      <c r="DS736" s="136">
        <v>47.302999999999997</v>
      </c>
      <c r="DT736" s="136">
        <v>138.864</v>
      </c>
      <c r="DU736" s="136">
        <v>0</v>
      </c>
      <c r="DV736" s="136">
        <v>244.05</v>
      </c>
      <c r="DW736" s="136">
        <v>722.2</v>
      </c>
      <c r="DX736" s="136">
        <v>0</v>
      </c>
      <c r="DY736" s="136">
        <v>4113.3249999999998</v>
      </c>
      <c r="DZ736" s="136">
        <v>17449.825000000001</v>
      </c>
      <c r="EA736" s="136">
        <v>0</v>
      </c>
      <c r="EB736" s="136">
        <v>8242.0750000000007</v>
      </c>
      <c r="EC736" s="136">
        <v>19078.224999999999</v>
      </c>
      <c r="ED736" s="61"/>
    </row>
    <row r="737" spans="1:134" ht="20.25" customHeight="1">
      <c r="A737" s="25">
        <v>40782</v>
      </c>
      <c r="B737" s="26" t="s">
        <v>802</v>
      </c>
      <c r="C737" s="27">
        <v>2</v>
      </c>
      <c r="D737" s="31">
        <v>-3.362978</v>
      </c>
      <c r="E737" s="47">
        <v>-60.328251000000002</v>
      </c>
      <c r="F737" s="11" t="s">
        <v>16</v>
      </c>
      <c r="G737" s="13">
        <v>9</v>
      </c>
      <c r="H737" s="11" t="s">
        <v>86</v>
      </c>
      <c r="I737" s="12" t="s">
        <v>531</v>
      </c>
      <c r="J737" s="12" t="s">
        <v>1929</v>
      </c>
      <c r="K737" s="24" t="s">
        <v>787</v>
      </c>
      <c r="L737" s="136">
        <v>0</v>
      </c>
      <c r="M737" s="28">
        <v>7</v>
      </c>
      <c r="N737" s="28">
        <v>1.3</v>
      </c>
      <c r="O737" s="28">
        <v>28.64</v>
      </c>
      <c r="P737" s="28">
        <v>72</v>
      </c>
      <c r="Q737" s="28">
        <v>5.94</v>
      </c>
      <c r="R737" s="205">
        <v>4.7</v>
      </c>
      <c r="S737" s="205">
        <v>0.36</v>
      </c>
      <c r="T737" s="20" t="s">
        <v>15</v>
      </c>
      <c r="U737" s="20" t="s">
        <v>15</v>
      </c>
      <c r="V737" s="20" t="s">
        <v>15</v>
      </c>
      <c r="W737" s="28">
        <v>6.03</v>
      </c>
      <c r="X737" s="29" t="s">
        <v>15</v>
      </c>
      <c r="Y737" s="28">
        <v>6.47</v>
      </c>
      <c r="Z737" s="28">
        <v>8</v>
      </c>
      <c r="AA737" s="28">
        <v>7.33</v>
      </c>
      <c r="AB737" s="28">
        <v>7.09</v>
      </c>
      <c r="AC737" s="28">
        <v>38.42</v>
      </c>
      <c r="AD737" s="28">
        <v>0.17</v>
      </c>
      <c r="AE737" s="28">
        <v>0.27</v>
      </c>
      <c r="AF737" s="28">
        <v>1.73</v>
      </c>
      <c r="AG737" s="29" t="s">
        <v>15</v>
      </c>
      <c r="AH737" s="28">
        <v>1.53</v>
      </c>
      <c r="AI737" s="205">
        <v>4.59</v>
      </c>
      <c r="AJ737" s="28">
        <v>0.49</v>
      </c>
      <c r="AK737" s="28">
        <v>2.36</v>
      </c>
      <c r="AL737" s="28">
        <v>1.1100000000000001</v>
      </c>
      <c r="AM737" s="29" t="s">
        <v>15</v>
      </c>
      <c r="AN737" s="29" t="s">
        <v>15</v>
      </c>
      <c r="AO737" s="205" t="s">
        <v>15</v>
      </c>
      <c r="AP737" s="205" t="s">
        <v>15</v>
      </c>
      <c r="AQ737" s="205" t="s">
        <v>15</v>
      </c>
      <c r="AR737" s="261" t="str">
        <f t="shared" si="203"/>
        <v>NaN</v>
      </c>
      <c r="AS737" s="205" t="s">
        <v>15</v>
      </c>
      <c r="AT737" s="29" t="s">
        <v>15</v>
      </c>
      <c r="AU737" s="29" t="s">
        <v>15</v>
      </c>
      <c r="AV737" s="29" t="s">
        <v>15</v>
      </c>
      <c r="AW737" s="204" t="str">
        <f t="shared" si="204"/>
        <v>NaN</v>
      </c>
      <c r="AX737" s="28">
        <v>0.28100000000000003</v>
      </c>
      <c r="AY737" s="28">
        <v>0.45800000000000002</v>
      </c>
      <c r="AZ737" s="246">
        <f t="shared" si="205"/>
        <v>6.9203854604932571E-2</v>
      </c>
      <c r="BA737" s="28" t="s">
        <v>1907</v>
      </c>
      <c r="BB737" s="238" t="s">
        <v>1912</v>
      </c>
      <c r="BC737" s="28">
        <v>0.71</v>
      </c>
      <c r="BD737" s="206">
        <f t="shared" si="206"/>
        <v>0.20677264029438822</v>
      </c>
      <c r="BE737" s="28">
        <v>14.2</v>
      </c>
      <c r="BF737" s="206">
        <f t="shared" si="207"/>
        <v>4.2869325595882106</v>
      </c>
      <c r="BG737" s="21" t="s">
        <v>15</v>
      </c>
      <c r="BH737" s="28">
        <v>17.62</v>
      </c>
      <c r="BI737" s="28">
        <v>1.71</v>
      </c>
      <c r="BJ737" s="309">
        <v>19.194379999999999</v>
      </c>
      <c r="BK737" s="309">
        <v>1018872000</v>
      </c>
      <c r="BL737" s="309">
        <v>226702800</v>
      </c>
      <c r="BM737" s="309">
        <v>0.82297670000000001</v>
      </c>
      <c r="BN737" s="309">
        <v>6.9880159999999997E-2</v>
      </c>
      <c r="BO737" s="309">
        <v>5.6216960000000003E-2</v>
      </c>
      <c r="BP737" s="309">
        <v>5.0089679999999998E-2</v>
      </c>
      <c r="BQ737" s="309">
        <v>4.51283E-5</v>
      </c>
      <c r="BR737" s="309">
        <v>7.9153369999999999E-4</v>
      </c>
      <c r="BS737" s="136">
        <v>12.8309980392456</v>
      </c>
      <c r="BT737" s="136">
        <v>6.1419561386108397</v>
      </c>
      <c r="BU737" s="136">
        <v>1.0066268406808399E-2</v>
      </c>
      <c r="BV737" s="136">
        <v>-2.36878148280084E-3</v>
      </c>
      <c r="BW737" s="136">
        <v>1.06247732415795E-2</v>
      </c>
      <c r="BX737" s="136">
        <v>346.75814396341502</v>
      </c>
      <c r="BY737" s="136">
        <v>4486.5321544213903</v>
      </c>
      <c r="BZ737" s="136">
        <v>3.7588245113903497E-2</v>
      </c>
      <c r="CA737" s="136">
        <v>1.1697420019568499E-3</v>
      </c>
      <c r="CB737" s="136">
        <v>50498.1832805042</v>
      </c>
      <c r="CC737" s="136">
        <v>1935.3041136526199</v>
      </c>
      <c r="CD737" s="136">
        <v>626.86061761299698</v>
      </c>
      <c r="CE737" s="136">
        <v>0</v>
      </c>
      <c r="CF737" s="136">
        <v>36.507882000000002</v>
      </c>
      <c r="CG737" s="136">
        <v>74.485011999999998</v>
      </c>
      <c r="CH737" s="136">
        <v>23.9</v>
      </c>
      <c r="CI737" s="136">
        <v>26.253103448275901</v>
      </c>
      <c r="CJ737" s="136">
        <v>27.7590027700831</v>
      </c>
      <c r="CK737" s="136">
        <v>0.18</v>
      </c>
      <c r="CL737" s="136">
        <v>21.103200000000001</v>
      </c>
      <c r="CM737" s="136">
        <v>37.105200000000004</v>
      </c>
      <c r="CN737" s="136">
        <v>0</v>
      </c>
      <c r="CO737" s="136">
        <v>27346.731206</v>
      </c>
      <c r="CP737" s="136">
        <v>78705.681206000096</v>
      </c>
      <c r="CQ737" s="136">
        <v>93</v>
      </c>
      <c r="CR737" s="136">
        <v>78.006896551724097</v>
      </c>
      <c r="CS737" s="136">
        <v>72.9196675900277</v>
      </c>
      <c r="CT737" s="136">
        <v>1007.9</v>
      </c>
      <c r="CU737" s="136">
        <v>1008.30896551724</v>
      </c>
      <c r="CV737" s="136">
        <v>1006.2512465374</v>
      </c>
      <c r="CW737" s="136">
        <v>1.4</v>
      </c>
      <c r="CX737" s="136">
        <v>1.4593103448275899</v>
      </c>
      <c r="CY737" s="136">
        <v>1.1409972299169</v>
      </c>
      <c r="CZ737" s="136">
        <v>22</v>
      </c>
      <c r="DA737" s="136">
        <v>181.4</v>
      </c>
      <c r="DB737" s="136">
        <v>151.767313019391</v>
      </c>
      <c r="DC737" s="136">
        <v>0</v>
      </c>
      <c r="DD737" s="136">
        <v>2755.8</v>
      </c>
      <c r="DE737" s="136">
        <v>8510.4750000000004</v>
      </c>
      <c r="DF737" s="136">
        <v>0</v>
      </c>
      <c r="DG737" s="136">
        <v>26305.55</v>
      </c>
      <c r="DH737" s="136">
        <v>77925.100000000006</v>
      </c>
      <c r="DI737" s="136">
        <v>444.75</v>
      </c>
      <c r="DJ737" s="136">
        <v>65145.15</v>
      </c>
      <c r="DK737" s="136">
        <v>164150.5</v>
      </c>
      <c r="DL737" s="136">
        <v>408.05</v>
      </c>
      <c r="DM737" s="136">
        <v>61277.525000000001</v>
      </c>
      <c r="DN737" s="136">
        <v>151216.35</v>
      </c>
      <c r="DO737" s="136">
        <v>0</v>
      </c>
      <c r="DP737" s="136">
        <v>1625.16</v>
      </c>
      <c r="DQ737" s="136">
        <v>4752.5730000000003</v>
      </c>
      <c r="DR737" s="136">
        <v>0</v>
      </c>
      <c r="DS737" s="136">
        <v>47.302999999999997</v>
      </c>
      <c r="DT737" s="136">
        <v>138.864</v>
      </c>
      <c r="DU737" s="136">
        <v>0</v>
      </c>
      <c r="DV737" s="136">
        <v>244.05</v>
      </c>
      <c r="DW737" s="136">
        <v>722.2</v>
      </c>
      <c r="DX737" s="136">
        <v>0</v>
      </c>
      <c r="DY737" s="136">
        <v>4113.3249999999998</v>
      </c>
      <c r="DZ737" s="136">
        <v>17449.825000000001</v>
      </c>
      <c r="EA737" s="136">
        <v>0</v>
      </c>
      <c r="EB737" s="136">
        <v>8242.0750000000007</v>
      </c>
      <c r="EC737" s="136">
        <v>19078.224999999999</v>
      </c>
      <c r="ED737" s="61"/>
    </row>
    <row r="738" spans="1:134" ht="20.25" customHeight="1">
      <c r="A738" s="17">
        <v>40782</v>
      </c>
      <c r="B738" s="18" t="s">
        <v>78</v>
      </c>
      <c r="C738" s="19">
        <v>2</v>
      </c>
      <c r="D738" s="31">
        <v>-3.3669410000000002</v>
      </c>
      <c r="E738" s="32">
        <v>-60.245730999999999</v>
      </c>
      <c r="F738" s="11" t="s">
        <v>16</v>
      </c>
      <c r="G738" s="13">
        <v>11</v>
      </c>
      <c r="H738" s="11" t="s">
        <v>20</v>
      </c>
      <c r="I738" s="12" t="s">
        <v>805</v>
      </c>
      <c r="J738" s="12" t="s">
        <v>1929</v>
      </c>
      <c r="K738" s="16" t="s">
        <v>787</v>
      </c>
      <c r="L738" s="136">
        <v>0</v>
      </c>
      <c r="M738" s="20">
        <v>6.2</v>
      </c>
      <c r="N738" s="20">
        <v>1.1499999999999999</v>
      </c>
      <c r="O738" s="20">
        <v>28.87</v>
      </c>
      <c r="P738" s="20">
        <v>64</v>
      </c>
      <c r="Q738" s="20">
        <v>3.03</v>
      </c>
      <c r="R738" s="204">
        <v>50.7</v>
      </c>
      <c r="S738" s="204">
        <v>3.91</v>
      </c>
      <c r="T738" s="20" t="s">
        <v>15</v>
      </c>
      <c r="U738" s="20" t="s">
        <v>15</v>
      </c>
      <c r="V738" s="20" t="s">
        <v>15</v>
      </c>
      <c r="W738" s="20">
        <v>6.43</v>
      </c>
      <c r="X738" s="21" t="s">
        <v>15</v>
      </c>
      <c r="Y738" s="20">
        <v>6.75</v>
      </c>
      <c r="Z738" s="20">
        <v>7.43</v>
      </c>
      <c r="AA738" s="20">
        <v>8</v>
      </c>
      <c r="AB738" s="20">
        <v>7.02</v>
      </c>
      <c r="AC738" s="20">
        <v>36.96</v>
      </c>
      <c r="AD738" s="21" t="s">
        <v>15</v>
      </c>
      <c r="AE738" s="21" t="s">
        <v>15</v>
      </c>
      <c r="AF738" s="20">
        <v>1.46</v>
      </c>
      <c r="AG738" s="21" t="s">
        <v>15</v>
      </c>
      <c r="AH738" s="20">
        <v>1.55</v>
      </c>
      <c r="AI738" s="204">
        <v>4.2699999999999996</v>
      </c>
      <c r="AJ738" s="20">
        <v>0.41</v>
      </c>
      <c r="AK738" s="20">
        <v>2.04</v>
      </c>
      <c r="AL738" s="20">
        <v>0.83</v>
      </c>
      <c r="AM738" s="21" t="s">
        <v>15</v>
      </c>
      <c r="AN738" s="21" t="s">
        <v>15</v>
      </c>
      <c r="AO738" s="204">
        <v>5.8452999813549988</v>
      </c>
      <c r="AP738" s="204">
        <v>2.6071009510770997</v>
      </c>
      <c r="AQ738" s="204">
        <f>AO738+AP738</f>
        <v>8.4524009324320986</v>
      </c>
      <c r="AR738" s="261">
        <f t="shared" si="203"/>
        <v>0.69155498278914096</v>
      </c>
      <c r="AS738" s="204">
        <v>0.27981039403699587</v>
      </c>
      <c r="AT738" s="21" t="s">
        <v>15</v>
      </c>
      <c r="AU738" s="21" t="s">
        <v>15</v>
      </c>
      <c r="AV738" s="21" t="s">
        <v>15</v>
      </c>
      <c r="AW738" s="204" t="str">
        <f t="shared" si="204"/>
        <v>NaN</v>
      </c>
      <c r="AX738" s="20">
        <v>0.59</v>
      </c>
      <c r="AY738" s="20">
        <v>0.27</v>
      </c>
      <c r="AZ738" s="246">
        <f t="shared" si="205"/>
        <v>4.0797032190680774E-2</v>
      </c>
      <c r="BA738" s="20">
        <v>0.32</v>
      </c>
      <c r="BB738" s="248">
        <f t="shared" si="208"/>
        <v>8.783213811420984E-2</v>
      </c>
      <c r="BC738" s="20">
        <v>0.33</v>
      </c>
      <c r="BD738" s="206">
        <f t="shared" si="206"/>
        <v>9.6105593376264953E-2</v>
      </c>
      <c r="BE738" s="20">
        <v>49.2</v>
      </c>
      <c r="BF738" s="206">
        <f t="shared" si="207"/>
        <v>14.853315628995771</v>
      </c>
      <c r="BG738" s="21" t="s">
        <v>15</v>
      </c>
      <c r="BH738" s="20">
        <v>17.95</v>
      </c>
      <c r="BI738" s="20">
        <v>0.91</v>
      </c>
      <c r="BJ738" s="309">
        <v>19.194379999999999</v>
      </c>
      <c r="BK738" s="309">
        <v>1018872000</v>
      </c>
      <c r="BL738" s="309">
        <v>226702800</v>
      </c>
      <c r="BM738" s="309">
        <v>0.82297670000000001</v>
      </c>
      <c r="BN738" s="309">
        <v>6.9880159999999997E-2</v>
      </c>
      <c r="BO738" s="309">
        <v>5.6216960000000003E-2</v>
      </c>
      <c r="BP738" s="309">
        <v>5.0089679999999998E-2</v>
      </c>
      <c r="BQ738" s="309">
        <v>4.51283E-5</v>
      </c>
      <c r="BR738" s="309">
        <v>7.9153369999999999E-4</v>
      </c>
      <c r="BS738" s="136">
        <v>13.7955753803253</v>
      </c>
      <c r="BT738" s="136">
        <v>5.17901587486267</v>
      </c>
      <c r="BU738" s="136">
        <v>-1.26827311032685E-3</v>
      </c>
      <c r="BV738" s="136">
        <v>2.8616206254810099E-3</v>
      </c>
      <c r="BW738" s="136">
        <v>1.6746843233704602E-2</v>
      </c>
      <c r="BX738" s="136">
        <v>293.90296880762202</v>
      </c>
      <c r="BY738" s="136">
        <v>1107.34649629602</v>
      </c>
      <c r="BZ738" s="136">
        <v>2.1917896763093601E-2</v>
      </c>
      <c r="CA738" s="136">
        <v>2.8512158140240199E-3</v>
      </c>
      <c r="CB738" s="136">
        <v>104728.186281377</v>
      </c>
      <c r="CC738" s="136">
        <v>9977.2550684764192</v>
      </c>
      <c r="CD738" s="136">
        <v>264.51747067535501</v>
      </c>
      <c r="CE738" s="136">
        <v>0</v>
      </c>
      <c r="CF738" s="136">
        <v>36.507882000000002</v>
      </c>
      <c r="CG738" s="136">
        <v>74.485011999999998</v>
      </c>
      <c r="CH738" s="136">
        <v>23.8</v>
      </c>
      <c r="CI738" s="136">
        <v>26.2296551724138</v>
      </c>
      <c r="CJ738" s="136">
        <v>27.753185595567899</v>
      </c>
      <c r="CK738" s="136">
        <v>0.18360000000000001</v>
      </c>
      <c r="CL738" s="136">
        <v>21.200399999999998</v>
      </c>
      <c r="CM738" s="136">
        <v>37.202399999999997</v>
      </c>
      <c r="CN738" s="136">
        <v>0</v>
      </c>
      <c r="CO738" s="136">
        <v>27346.731206</v>
      </c>
      <c r="CP738" s="136">
        <v>78705.681206000096</v>
      </c>
      <c r="CQ738" s="136">
        <v>93</v>
      </c>
      <c r="CR738" s="136">
        <v>78.075862068965506</v>
      </c>
      <c r="CS738" s="136">
        <v>72.952908587257596</v>
      </c>
      <c r="CT738" s="136">
        <v>1008.1</v>
      </c>
      <c r="CU738" s="136">
        <v>1008.33448275862</v>
      </c>
      <c r="CV738" s="136">
        <v>1006.26011080332</v>
      </c>
      <c r="CW738" s="136">
        <v>1.3</v>
      </c>
      <c r="CX738" s="136">
        <v>1.4586206896551701</v>
      </c>
      <c r="CY738" s="136">
        <v>1.1440443213296401</v>
      </c>
      <c r="CZ738" s="136">
        <v>38</v>
      </c>
      <c r="DA738" s="136">
        <v>180.172413793103</v>
      </c>
      <c r="DB738" s="136">
        <v>151.82271468144</v>
      </c>
      <c r="DC738" s="136">
        <v>0</v>
      </c>
      <c r="DD738" s="136">
        <v>2755.8</v>
      </c>
      <c r="DE738" s="136">
        <v>8510.4750000000004</v>
      </c>
      <c r="DF738" s="136">
        <v>0</v>
      </c>
      <c r="DG738" s="136">
        <v>26305.55</v>
      </c>
      <c r="DH738" s="136">
        <v>77925.100000000006</v>
      </c>
      <c r="DI738" s="136">
        <v>448.875</v>
      </c>
      <c r="DJ738" s="136">
        <v>65167.1</v>
      </c>
      <c r="DK738" s="136">
        <v>164159.52499999999</v>
      </c>
      <c r="DL738" s="136">
        <v>405.45</v>
      </c>
      <c r="DM738" s="136">
        <v>61275.675000000003</v>
      </c>
      <c r="DN738" s="136">
        <v>151189.35</v>
      </c>
      <c r="DO738" s="136">
        <v>0</v>
      </c>
      <c r="DP738" s="136">
        <v>1625.16</v>
      </c>
      <c r="DQ738" s="136">
        <v>4752.5730000000003</v>
      </c>
      <c r="DR738" s="136">
        <v>0</v>
      </c>
      <c r="DS738" s="136">
        <v>47.302999999999997</v>
      </c>
      <c r="DT738" s="136">
        <v>138.864</v>
      </c>
      <c r="DU738" s="136">
        <v>0</v>
      </c>
      <c r="DV738" s="136">
        <v>244.05</v>
      </c>
      <c r="DW738" s="136">
        <v>722.2</v>
      </c>
      <c r="DX738" s="136">
        <v>0</v>
      </c>
      <c r="DY738" s="136">
        <v>4113.3249999999998</v>
      </c>
      <c r="DZ738" s="136">
        <v>17449.825000000001</v>
      </c>
      <c r="EA738" s="136">
        <v>0</v>
      </c>
      <c r="EB738" s="136">
        <v>8242.0750000000007</v>
      </c>
      <c r="EC738" s="136">
        <v>19078.224999999999</v>
      </c>
      <c r="ED738" s="61"/>
    </row>
    <row r="739" spans="1:134" ht="20.25" customHeight="1">
      <c r="A739" s="25">
        <v>40782</v>
      </c>
      <c r="B739" s="26" t="s">
        <v>78</v>
      </c>
      <c r="C739" s="27">
        <v>2</v>
      </c>
      <c r="D739" s="31">
        <v>-3.3669410000000002</v>
      </c>
      <c r="E739" s="47">
        <v>-60.245730999999999</v>
      </c>
      <c r="F739" s="11" t="s">
        <v>16</v>
      </c>
      <c r="G739" s="13">
        <v>11</v>
      </c>
      <c r="H739" s="11" t="s">
        <v>20</v>
      </c>
      <c r="I739" s="12" t="s">
        <v>560</v>
      </c>
      <c r="J739" s="12" t="s">
        <v>1929</v>
      </c>
      <c r="K739" s="24" t="s">
        <v>787</v>
      </c>
      <c r="L739" s="136">
        <v>1</v>
      </c>
      <c r="M739" s="28">
        <v>6.2</v>
      </c>
      <c r="N739" s="28">
        <v>1.1499999999999999</v>
      </c>
      <c r="O739" s="28">
        <v>29.4</v>
      </c>
      <c r="P739" s="28">
        <v>64.67</v>
      </c>
      <c r="Q739" s="28">
        <v>0.55000000000000004</v>
      </c>
      <c r="R739" s="205">
        <v>59.533333333333331</v>
      </c>
      <c r="S739" s="205">
        <v>4.543333333333333</v>
      </c>
      <c r="T739" s="20" t="s">
        <v>15</v>
      </c>
      <c r="U739" s="20" t="s">
        <v>15</v>
      </c>
      <c r="V739" s="20" t="s">
        <v>15</v>
      </c>
      <c r="W739" s="28">
        <v>6.57</v>
      </c>
      <c r="X739" s="29" t="s">
        <v>15</v>
      </c>
      <c r="Y739" s="28">
        <v>13.08</v>
      </c>
      <c r="Z739" s="28">
        <v>7</v>
      </c>
      <c r="AA739" s="28">
        <v>6.6</v>
      </c>
      <c r="AB739" s="28">
        <v>7.14</v>
      </c>
      <c r="AC739" s="28">
        <v>37.82</v>
      </c>
      <c r="AD739" s="29" t="s">
        <v>15</v>
      </c>
      <c r="AE739" s="29" t="s">
        <v>15</v>
      </c>
      <c r="AF739" s="28">
        <v>0.91</v>
      </c>
      <c r="AG739" s="29" t="s">
        <v>15</v>
      </c>
      <c r="AH739" s="28">
        <v>0.95</v>
      </c>
      <c r="AI739" s="205">
        <v>2.99</v>
      </c>
      <c r="AJ739" s="28">
        <v>0.15</v>
      </c>
      <c r="AK739" s="28">
        <v>1.08</v>
      </c>
      <c r="AL739" s="28">
        <v>0.42</v>
      </c>
      <c r="AM739" s="29" t="s">
        <v>15</v>
      </c>
      <c r="AN739" s="29" t="s">
        <v>15</v>
      </c>
      <c r="AO739" s="205">
        <v>8.0017992129261462</v>
      </c>
      <c r="AP739" s="205">
        <v>2.0730195014802826</v>
      </c>
      <c r="AQ739" s="204">
        <f>AO739+AP739</f>
        <v>10.07481871440643</v>
      </c>
      <c r="AR739" s="261">
        <f t="shared" si="203"/>
        <v>0.79423753813892639</v>
      </c>
      <c r="AS739" s="205">
        <v>0.44769663045919489</v>
      </c>
      <c r="AT739" s="29" t="s">
        <v>15</v>
      </c>
      <c r="AU739" s="29" t="s">
        <v>15</v>
      </c>
      <c r="AV739" s="29" t="s">
        <v>15</v>
      </c>
      <c r="AW739" s="204" t="str">
        <f t="shared" si="204"/>
        <v>NaN</v>
      </c>
      <c r="AX739" s="28">
        <v>0.65500000000000003</v>
      </c>
      <c r="AY739" s="28">
        <v>0.34200000000000003</v>
      </c>
      <c r="AZ739" s="246">
        <f t="shared" si="205"/>
        <v>5.1676240774862305E-2</v>
      </c>
      <c r="BA739" s="28">
        <v>0.313</v>
      </c>
      <c r="BB739" s="248">
        <f t="shared" si="208"/>
        <v>8.591081009296149E-2</v>
      </c>
      <c r="BC739" s="28">
        <v>0.28999999999999998</v>
      </c>
      <c r="BD739" s="206">
        <f t="shared" si="206"/>
        <v>8.4456430542778294E-2</v>
      </c>
      <c r="BE739" s="28">
        <v>41.7</v>
      </c>
      <c r="BF739" s="206">
        <f t="shared" si="207"/>
        <v>12.589090685551296</v>
      </c>
      <c r="BG739" s="21" t="s">
        <v>15</v>
      </c>
      <c r="BH739" s="28">
        <v>18.03</v>
      </c>
      <c r="BI739" s="28">
        <v>1.24</v>
      </c>
      <c r="BJ739" s="309">
        <v>19.194379999999999</v>
      </c>
      <c r="BK739" s="309">
        <v>1018872000</v>
      </c>
      <c r="BL739" s="309">
        <v>226702800</v>
      </c>
      <c r="BM739" s="309">
        <v>0.82297670000000001</v>
      </c>
      <c r="BN739" s="309">
        <v>6.9880159999999997E-2</v>
      </c>
      <c r="BO739" s="309">
        <v>5.6216960000000003E-2</v>
      </c>
      <c r="BP739" s="309">
        <v>5.0089679999999998E-2</v>
      </c>
      <c r="BQ739" s="309">
        <v>4.51283E-5</v>
      </c>
      <c r="BR739" s="309">
        <v>7.9153369999999999E-4</v>
      </c>
      <c r="BS739" s="136">
        <v>13.7955753803253</v>
      </c>
      <c r="BT739" s="136">
        <v>5.17901587486267</v>
      </c>
      <c r="BU739" s="136">
        <v>-1.26827311032685E-3</v>
      </c>
      <c r="BV739" s="136">
        <v>2.8616206254810099E-3</v>
      </c>
      <c r="BW739" s="136">
        <v>1.6746843233704602E-2</v>
      </c>
      <c r="BX739" s="136">
        <v>293.90296880762202</v>
      </c>
      <c r="BY739" s="136">
        <v>1107.34649629602</v>
      </c>
      <c r="BZ739" s="136">
        <v>2.1917896763093601E-2</v>
      </c>
      <c r="CA739" s="136">
        <v>2.8512158140240199E-3</v>
      </c>
      <c r="CB739" s="136">
        <v>104728.186281377</v>
      </c>
      <c r="CC739" s="136">
        <v>9977.2550684764192</v>
      </c>
      <c r="CD739" s="136">
        <v>264.51747067535501</v>
      </c>
      <c r="CE739" s="136">
        <v>0</v>
      </c>
      <c r="CF739" s="136">
        <v>36.507882000000002</v>
      </c>
      <c r="CG739" s="136">
        <v>74.485011999999998</v>
      </c>
      <c r="CH739" s="136">
        <v>23.8</v>
      </c>
      <c r="CI739" s="136">
        <v>26.2296551724138</v>
      </c>
      <c r="CJ739" s="136">
        <v>27.753185595567899</v>
      </c>
      <c r="CK739" s="136">
        <v>0.18360000000000001</v>
      </c>
      <c r="CL739" s="136">
        <v>21.200399999999998</v>
      </c>
      <c r="CM739" s="136">
        <v>37.202399999999997</v>
      </c>
      <c r="CN739" s="136">
        <v>0</v>
      </c>
      <c r="CO739" s="136">
        <v>27346.731206</v>
      </c>
      <c r="CP739" s="136">
        <v>78705.681206000096</v>
      </c>
      <c r="CQ739" s="136">
        <v>93</v>
      </c>
      <c r="CR739" s="136">
        <v>78.075862068965506</v>
      </c>
      <c r="CS739" s="136">
        <v>72.952908587257596</v>
      </c>
      <c r="CT739" s="136">
        <v>1008.1</v>
      </c>
      <c r="CU739" s="136">
        <v>1008.33448275862</v>
      </c>
      <c r="CV739" s="136">
        <v>1006.26011080332</v>
      </c>
      <c r="CW739" s="136">
        <v>1.3</v>
      </c>
      <c r="CX739" s="136">
        <v>1.4586206896551701</v>
      </c>
      <c r="CY739" s="136">
        <v>1.1440443213296401</v>
      </c>
      <c r="CZ739" s="136">
        <v>38</v>
      </c>
      <c r="DA739" s="136">
        <v>180.172413793103</v>
      </c>
      <c r="DB739" s="136">
        <v>151.82271468144</v>
      </c>
      <c r="DC739" s="136">
        <v>0</v>
      </c>
      <c r="DD739" s="136">
        <v>2755.8</v>
      </c>
      <c r="DE739" s="136">
        <v>8510.4750000000004</v>
      </c>
      <c r="DF739" s="136">
        <v>0</v>
      </c>
      <c r="DG739" s="136">
        <v>26305.55</v>
      </c>
      <c r="DH739" s="136">
        <v>77925.100000000006</v>
      </c>
      <c r="DI739" s="136">
        <v>448.875</v>
      </c>
      <c r="DJ739" s="136">
        <v>65167.1</v>
      </c>
      <c r="DK739" s="136">
        <v>164159.52499999999</v>
      </c>
      <c r="DL739" s="136">
        <v>405.45</v>
      </c>
      <c r="DM739" s="136">
        <v>61275.675000000003</v>
      </c>
      <c r="DN739" s="136">
        <v>151189.35</v>
      </c>
      <c r="DO739" s="136">
        <v>0</v>
      </c>
      <c r="DP739" s="136">
        <v>1625.16</v>
      </c>
      <c r="DQ739" s="136">
        <v>4752.5730000000003</v>
      </c>
      <c r="DR739" s="136">
        <v>0</v>
      </c>
      <c r="DS739" s="136">
        <v>47.302999999999997</v>
      </c>
      <c r="DT739" s="136">
        <v>138.864</v>
      </c>
      <c r="DU739" s="136">
        <v>0</v>
      </c>
      <c r="DV739" s="136">
        <v>244.05</v>
      </c>
      <c r="DW739" s="136">
        <v>722.2</v>
      </c>
      <c r="DX739" s="136">
        <v>0</v>
      </c>
      <c r="DY739" s="136">
        <v>4113.3249999999998</v>
      </c>
      <c r="DZ739" s="136">
        <v>17449.825000000001</v>
      </c>
      <c r="EA739" s="136">
        <v>0</v>
      </c>
      <c r="EB739" s="136">
        <v>8242.0750000000007</v>
      </c>
      <c r="EC739" s="136">
        <v>19078.224999999999</v>
      </c>
      <c r="ED739" s="61"/>
    </row>
    <row r="740" spans="1:134" ht="20.25" customHeight="1">
      <c r="A740" s="25">
        <v>40782</v>
      </c>
      <c r="B740" s="26" t="s">
        <v>78</v>
      </c>
      <c r="C740" s="27">
        <v>2</v>
      </c>
      <c r="D740" s="31">
        <v>-3.3669410000000002</v>
      </c>
      <c r="E740" s="47">
        <v>-60.245730999999999</v>
      </c>
      <c r="F740" s="11" t="s">
        <v>16</v>
      </c>
      <c r="G740" s="13">
        <v>11</v>
      </c>
      <c r="H740" s="11" t="s">
        <v>20</v>
      </c>
      <c r="I740" s="12" t="s">
        <v>806</v>
      </c>
      <c r="J740" s="12" t="s">
        <v>1929</v>
      </c>
      <c r="K740" s="24" t="s">
        <v>787</v>
      </c>
      <c r="L740" s="136">
        <v>0</v>
      </c>
      <c r="M740" s="28">
        <v>6.2</v>
      </c>
      <c r="N740" s="28">
        <v>1.1499999999999999</v>
      </c>
      <c r="O740" s="28">
        <v>28.86</v>
      </c>
      <c r="P740" s="28">
        <v>64</v>
      </c>
      <c r="Q740" s="28">
        <v>5.65</v>
      </c>
      <c r="R740" s="205">
        <v>50.29999999999999</v>
      </c>
      <c r="S740" s="205">
        <v>3.8800000000000003</v>
      </c>
      <c r="T740" s="20" t="s">
        <v>15</v>
      </c>
      <c r="U740" s="20" t="s">
        <v>15</v>
      </c>
      <c r="V740" s="20" t="s">
        <v>15</v>
      </c>
      <c r="W740" s="28">
        <v>6.34</v>
      </c>
      <c r="X740" s="29" t="s">
        <v>15</v>
      </c>
      <c r="Y740" s="28">
        <v>12.88</v>
      </c>
      <c r="Z740" s="28">
        <v>10.57</v>
      </c>
      <c r="AA740" s="28">
        <v>11.2</v>
      </c>
      <c r="AB740" s="28">
        <v>7.06</v>
      </c>
      <c r="AC740" s="28">
        <v>36.840000000000003</v>
      </c>
      <c r="AD740" s="29" t="s">
        <v>15</v>
      </c>
      <c r="AE740" s="29" t="s">
        <v>15</v>
      </c>
      <c r="AF740" s="28">
        <v>1.64</v>
      </c>
      <c r="AG740" s="29" t="s">
        <v>15</v>
      </c>
      <c r="AH740" s="28">
        <v>1.29</v>
      </c>
      <c r="AI740" s="205">
        <v>3.61</v>
      </c>
      <c r="AJ740" s="28">
        <v>0.32</v>
      </c>
      <c r="AK740" s="28">
        <v>1.6</v>
      </c>
      <c r="AL740" s="28">
        <v>0.68</v>
      </c>
      <c r="AM740" s="29" t="s">
        <v>15</v>
      </c>
      <c r="AN740" s="29" t="s">
        <v>15</v>
      </c>
      <c r="AO740" s="205" t="s">
        <v>15</v>
      </c>
      <c r="AP740" s="205" t="s">
        <v>15</v>
      </c>
      <c r="AQ740" s="205" t="s">
        <v>15</v>
      </c>
      <c r="AR740" s="261" t="str">
        <f t="shared" si="203"/>
        <v>NaN</v>
      </c>
      <c r="AS740" s="205" t="s">
        <v>15</v>
      </c>
      <c r="AT740" s="29" t="s">
        <v>15</v>
      </c>
      <c r="AU740" s="29" t="s">
        <v>15</v>
      </c>
      <c r="AV740" s="29" t="s">
        <v>15</v>
      </c>
      <c r="AW740" s="204" t="str">
        <f t="shared" si="204"/>
        <v>NaN</v>
      </c>
      <c r="AX740" s="28">
        <v>0.59</v>
      </c>
      <c r="AY740" s="28">
        <v>0.27500000000000002</v>
      </c>
      <c r="AZ740" s="246">
        <f t="shared" si="205"/>
        <v>4.1552532786804486E-2</v>
      </c>
      <c r="BA740" s="28">
        <v>0.315</v>
      </c>
      <c r="BB740" s="248">
        <f t="shared" si="208"/>
        <v>8.6459760956175316E-2</v>
      </c>
      <c r="BC740" s="28">
        <v>0.32</v>
      </c>
      <c r="BD740" s="206">
        <f t="shared" si="206"/>
        <v>9.3193302667893288E-2</v>
      </c>
      <c r="BE740" s="28">
        <v>44.45</v>
      </c>
      <c r="BF740" s="206">
        <f t="shared" si="207"/>
        <v>13.419306498147602</v>
      </c>
      <c r="BG740" s="21" t="s">
        <v>15</v>
      </c>
      <c r="BH740" s="28">
        <v>18.329999999999998</v>
      </c>
      <c r="BI740" s="28">
        <v>1.18</v>
      </c>
      <c r="BJ740" s="309">
        <v>19.194379999999999</v>
      </c>
      <c r="BK740" s="309">
        <v>1018872000</v>
      </c>
      <c r="BL740" s="309">
        <v>226702800</v>
      </c>
      <c r="BM740" s="309">
        <v>0.82297670000000001</v>
      </c>
      <c r="BN740" s="309">
        <v>6.9880159999999997E-2</v>
      </c>
      <c r="BO740" s="309">
        <v>5.6216960000000003E-2</v>
      </c>
      <c r="BP740" s="309">
        <v>5.0089679999999998E-2</v>
      </c>
      <c r="BQ740" s="309">
        <v>4.51283E-5</v>
      </c>
      <c r="BR740" s="309">
        <v>7.9153369999999999E-4</v>
      </c>
      <c r="BS740" s="136">
        <v>13.7955753803253</v>
      </c>
      <c r="BT740" s="136">
        <v>5.17901587486267</v>
      </c>
      <c r="BU740" s="136">
        <v>-1.26827311032685E-3</v>
      </c>
      <c r="BV740" s="136">
        <v>2.8616206254810099E-3</v>
      </c>
      <c r="BW740" s="136">
        <v>1.6746843233704602E-2</v>
      </c>
      <c r="BX740" s="136">
        <v>293.90296880762202</v>
      </c>
      <c r="BY740" s="136">
        <v>1107.34649629602</v>
      </c>
      <c r="BZ740" s="136">
        <v>2.1917896763093601E-2</v>
      </c>
      <c r="CA740" s="136">
        <v>2.8512158140240199E-3</v>
      </c>
      <c r="CB740" s="136">
        <v>104728.186281377</v>
      </c>
      <c r="CC740" s="136">
        <v>9977.2550684764192</v>
      </c>
      <c r="CD740" s="136">
        <v>264.51747067535501</v>
      </c>
      <c r="CE740" s="136">
        <v>0</v>
      </c>
      <c r="CF740" s="136">
        <v>36.507882000000002</v>
      </c>
      <c r="CG740" s="136">
        <v>74.485011999999998</v>
      </c>
      <c r="CH740" s="136">
        <v>23.8</v>
      </c>
      <c r="CI740" s="136">
        <v>26.2296551724138</v>
      </c>
      <c r="CJ740" s="136">
        <v>27.753185595567899</v>
      </c>
      <c r="CK740" s="136">
        <v>0.18360000000000001</v>
      </c>
      <c r="CL740" s="136">
        <v>21.200399999999998</v>
      </c>
      <c r="CM740" s="136">
        <v>37.202399999999997</v>
      </c>
      <c r="CN740" s="136">
        <v>0</v>
      </c>
      <c r="CO740" s="136">
        <v>27346.731206</v>
      </c>
      <c r="CP740" s="136">
        <v>78705.681206000096</v>
      </c>
      <c r="CQ740" s="136">
        <v>93</v>
      </c>
      <c r="CR740" s="136">
        <v>78.075862068965506</v>
      </c>
      <c r="CS740" s="136">
        <v>72.952908587257596</v>
      </c>
      <c r="CT740" s="136">
        <v>1008.1</v>
      </c>
      <c r="CU740" s="136">
        <v>1008.33448275862</v>
      </c>
      <c r="CV740" s="136">
        <v>1006.26011080332</v>
      </c>
      <c r="CW740" s="136">
        <v>1.3</v>
      </c>
      <c r="CX740" s="136">
        <v>1.4586206896551701</v>
      </c>
      <c r="CY740" s="136">
        <v>1.1440443213296401</v>
      </c>
      <c r="CZ740" s="136">
        <v>38</v>
      </c>
      <c r="DA740" s="136">
        <v>180.172413793103</v>
      </c>
      <c r="DB740" s="136">
        <v>151.82271468144</v>
      </c>
      <c r="DC740" s="136">
        <v>0</v>
      </c>
      <c r="DD740" s="136">
        <v>2755.8</v>
      </c>
      <c r="DE740" s="136">
        <v>8510.4750000000004</v>
      </c>
      <c r="DF740" s="136">
        <v>0</v>
      </c>
      <c r="DG740" s="136">
        <v>26305.55</v>
      </c>
      <c r="DH740" s="136">
        <v>77925.100000000006</v>
      </c>
      <c r="DI740" s="136">
        <v>448.875</v>
      </c>
      <c r="DJ740" s="136">
        <v>65167.1</v>
      </c>
      <c r="DK740" s="136">
        <v>164159.52499999999</v>
      </c>
      <c r="DL740" s="136">
        <v>405.45</v>
      </c>
      <c r="DM740" s="136">
        <v>61275.675000000003</v>
      </c>
      <c r="DN740" s="136">
        <v>151189.35</v>
      </c>
      <c r="DO740" s="136">
        <v>0</v>
      </c>
      <c r="DP740" s="136">
        <v>1625.16</v>
      </c>
      <c r="DQ740" s="136">
        <v>4752.5730000000003</v>
      </c>
      <c r="DR740" s="136">
        <v>0</v>
      </c>
      <c r="DS740" s="136">
        <v>47.302999999999997</v>
      </c>
      <c r="DT740" s="136">
        <v>138.864</v>
      </c>
      <c r="DU740" s="136">
        <v>0</v>
      </c>
      <c r="DV740" s="136">
        <v>244.05</v>
      </c>
      <c r="DW740" s="136">
        <v>722.2</v>
      </c>
      <c r="DX740" s="136">
        <v>0</v>
      </c>
      <c r="DY740" s="136">
        <v>4113.3249999999998</v>
      </c>
      <c r="DZ740" s="136">
        <v>17449.825000000001</v>
      </c>
      <c r="EA740" s="136">
        <v>0</v>
      </c>
      <c r="EB740" s="136">
        <v>8242.0750000000007</v>
      </c>
      <c r="EC740" s="136">
        <v>19078.224999999999</v>
      </c>
      <c r="ED740" s="61"/>
    </row>
    <row r="741" spans="1:134" ht="20.25" customHeight="1">
      <c r="A741" s="17">
        <v>40888</v>
      </c>
      <c r="B741" s="18" t="s">
        <v>60</v>
      </c>
      <c r="C741" s="19">
        <v>1</v>
      </c>
      <c r="D741" s="14">
        <v>-3.4983</v>
      </c>
      <c r="E741" s="15">
        <v>-60.264068999999999</v>
      </c>
      <c r="F741" s="11" t="s">
        <v>12</v>
      </c>
      <c r="G741" s="13">
        <v>1</v>
      </c>
      <c r="H741" s="11" t="s">
        <v>13</v>
      </c>
      <c r="I741" s="12" t="s">
        <v>810</v>
      </c>
      <c r="J741" s="12" t="s">
        <v>1930</v>
      </c>
      <c r="K741" s="16" t="s">
        <v>811</v>
      </c>
      <c r="L741" s="136">
        <v>1</v>
      </c>
      <c r="M741" s="20">
        <v>3</v>
      </c>
      <c r="N741" s="20">
        <v>0.3</v>
      </c>
      <c r="O741" s="20">
        <v>32.67</v>
      </c>
      <c r="P741" s="20">
        <v>21</v>
      </c>
      <c r="Q741" s="20">
        <v>0.32</v>
      </c>
      <c r="R741" s="20">
        <v>107.1</v>
      </c>
      <c r="S741" s="20">
        <v>7.7374999999999998</v>
      </c>
      <c r="T741" s="20">
        <v>10.925000000000001</v>
      </c>
      <c r="U741" s="20">
        <v>2.5750000000000002</v>
      </c>
      <c r="V741" s="20" t="s">
        <v>15</v>
      </c>
      <c r="W741" s="20">
        <v>6.23</v>
      </c>
      <c r="X741" s="21" t="s">
        <v>15</v>
      </c>
      <c r="Y741" s="20">
        <v>5.734</v>
      </c>
      <c r="Z741" s="20">
        <v>108.8</v>
      </c>
      <c r="AA741" s="20">
        <v>91</v>
      </c>
      <c r="AB741" s="20">
        <v>5.25</v>
      </c>
      <c r="AC741" s="20">
        <v>4.1399999999999997</v>
      </c>
      <c r="AD741" s="21" t="s">
        <v>15</v>
      </c>
      <c r="AE741" s="21" t="s">
        <v>15</v>
      </c>
      <c r="AF741" s="21" t="s">
        <v>15</v>
      </c>
      <c r="AG741" s="21" t="s">
        <v>15</v>
      </c>
      <c r="AH741" s="21" t="s">
        <v>15</v>
      </c>
      <c r="AI741" s="204" t="s">
        <v>15</v>
      </c>
      <c r="AJ741" s="21" t="s">
        <v>15</v>
      </c>
      <c r="AK741" s="21" t="s">
        <v>15</v>
      </c>
      <c r="AL741" s="21" t="s">
        <v>15</v>
      </c>
      <c r="AM741" s="21" t="s">
        <v>15</v>
      </c>
      <c r="AN741" s="21" t="s">
        <v>15</v>
      </c>
      <c r="AO741" s="204">
        <v>10.993447286815613</v>
      </c>
      <c r="AP741" s="204">
        <v>4.6668414257780384</v>
      </c>
      <c r="AQ741" s="204">
        <f>AO741+AP741</f>
        <v>15.660288712593651</v>
      </c>
      <c r="AR741" s="261">
        <f t="shared" si="203"/>
        <v>0.7019951859492175</v>
      </c>
      <c r="AS741" s="204">
        <v>11.094482123566891</v>
      </c>
      <c r="AT741" s="21" t="s">
        <v>15</v>
      </c>
      <c r="AU741" s="21" t="s">
        <v>15</v>
      </c>
      <c r="AV741" s="21" t="s">
        <v>15</v>
      </c>
      <c r="AW741" s="204" t="str">
        <f t="shared" si="204"/>
        <v>NaN</v>
      </c>
      <c r="AX741" s="20">
        <v>2.16</v>
      </c>
      <c r="AY741" s="20">
        <v>0.17</v>
      </c>
      <c r="AZ741" s="246">
        <f t="shared" si="205"/>
        <v>2.568702026820641E-2</v>
      </c>
      <c r="BA741" s="20">
        <v>1.99</v>
      </c>
      <c r="BB741" s="248">
        <f t="shared" si="208"/>
        <v>0.54620610889774235</v>
      </c>
      <c r="BC741" s="20">
        <v>0.23</v>
      </c>
      <c r="BD741" s="206">
        <f t="shared" si="206"/>
        <v>6.6982686292548305E-2</v>
      </c>
      <c r="BE741" s="20">
        <v>30.27</v>
      </c>
      <c r="BF741" s="206">
        <f t="shared" si="207"/>
        <v>9.1384118717419103</v>
      </c>
      <c r="BG741" s="21" t="s">
        <v>15</v>
      </c>
      <c r="BH741" s="20">
        <v>20.99</v>
      </c>
      <c r="BI741" s="20">
        <v>1.69</v>
      </c>
      <c r="BJ741" s="309">
        <v>12.93942</v>
      </c>
      <c r="BK741" s="309">
        <v>82666190</v>
      </c>
      <c r="BL741" s="309">
        <v>50079600</v>
      </c>
      <c r="BM741" s="309">
        <v>0.35848780000000002</v>
      </c>
      <c r="BN741" s="309">
        <v>0.1639495</v>
      </c>
      <c r="BO741" s="309">
        <v>0.34193570000000001</v>
      </c>
      <c r="BP741" s="309">
        <v>5.7255960000000002E-2</v>
      </c>
      <c r="BQ741" s="309">
        <v>0</v>
      </c>
      <c r="BR741" s="309">
        <v>7.8371140000000006E-2</v>
      </c>
      <c r="BS741" s="136">
        <v>9.2236038843790702</v>
      </c>
      <c r="BT741" s="136">
        <v>3.52730369567871</v>
      </c>
      <c r="BU741" s="136">
        <v>-4.3066434251765404E-3</v>
      </c>
      <c r="BV741" s="136">
        <v>-1.1500519079466699E-3</v>
      </c>
      <c r="BW741" s="136">
        <v>9.4816447235643898E-3</v>
      </c>
      <c r="BX741" s="136">
        <v>14.9514582538919</v>
      </c>
      <c r="BY741" s="136">
        <v>320.98294904871398</v>
      </c>
      <c r="BZ741" s="136">
        <v>0</v>
      </c>
      <c r="CA741" s="136">
        <v>1.1732859878467799E-3</v>
      </c>
      <c r="CB741" s="136">
        <v>28261.842046399099</v>
      </c>
      <c r="CC741" s="136">
        <v>5045.3988954788301</v>
      </c>
      <c r="CD741" s="136">
        <v>486.96464228061399</v>
      </c>
      <c r="CE741" s="136">
        <v>0</v>
      </c>
      <c r="CF741" s="136">
        <v>44.926048999999999</v>
      </c>
      <c r="CG741" s="136">
        <v>95.688830999999993</v>
      </c>
      <c r="CH741" s="136">
        <v>27.1</v>
      </c>
      <c r="CI741" s="136">
        <v>27.881379310344801</v>
      </c>
      <c r="CJ741" s="136">
        <v>27.538504155124699</v>
      </c>
      <c r="CK741" s="136">
        <v>5.3999999999999999E-2</v>
      </c>
      <c r="CL741" s="136">
        <v>11.8728</v>
      </c>
      <c r="CM741" s="136">
        <v>31.327200000000001</v>
      </c>
      <c r="CN741" s="136">
        <v>81.874443999999997</v>
      </c>
      <c r="CO741" s="136">
        <v>34919.236583999998</v>
      </c>
      <c r="CP741" s="136">
        <v>75957.050194000098</v>
      </c>
      <c r="CQ741" s="136">
        <v>85</v>
      </c>
      <c r="CR741" s="136">
        <v>75.448275862068996</v>
      </c>
      <c r="CS741" s="136">
        <v>77.914127423822706</v>
      </c>
      <c r="CT741" s="136">
        <v>1004.1</v>
      </c>
      <c r="CU741" s="136">
        <v>1002.7282758620699</v>
      </c>
      <c r="CV741" s="136">
        <v>1002.8432132964</v>
      </c>
      <c r="CW741" s="136">
        <v>0</v>
      </c>
      <c r="CX741" s="136">
        <v>1.0765517241379301</v>
      </c>
      <c r="CY741" s="136">
        <v>1.1016620498615</v>
      </c>
      <c r="CZ741" s="136">
        <v>225</v>
      </c>
      <c r="DA741" s="136">
        <v>139.53793103448299</v>
      </c>
      <c r="DB741" s="136">
        <v>145.34626038781201</v>
      </c>
      <c r="DC741" s="136">
        <v>24.55</v>
      </c>
      <c r="DD741" s="136">
        <v>3678.7</v>
      </c>
      <c r="DE741" s="136">
        <v>8876.0249999999996</v>
      </c>
      <c r="DF741" s="136">
        <v>276.3</v>
      </c>
      <c r="DG741" s="136">
        <v>32465.95</v>
      </c>
      <c r="DH741" s="136">
        <v>75085.625</v>
      </c>
      <c r="DI741" s="136">
        <v>421.77499999999998</v>
      </c>
      <c r="DJ741" s="136">
        <v>64741.75</v>
      </c>
      <c r="DK741" s="136">
        <v>161683.92499999999</v>
      </c>
      <c r="DL741" s="136">
        <v>411.82499999999999</v>
      </c>
      <c r="DM741" s="136">
        <v>60186.074999999997</v>
      </c>
      <c r="DN741" s="136">
        <v>151347.65</v>
      </c>
      <c r="DO741" s="136">
        <v>14.693</v>
      </c>
      <c r="DP741" s="136">
        <v>1932.1420000000001</v>
      </c>
      <c r="DQ741" s="136">
        <v>4545.098</v>
      </c>
      <c r="DR741" s="136">
        <v>0.215</v>
      </c>
      <c r="DS741" s="136">
        <v>56.506999999999998</v>
      </c>
      <c r="DT741" s="136">
        <v>135.363</v>
      </c>
      <c r="DU741" s="136">
        <v>1.05</v>
      </c>
      <c r="DV741" s="136">
        <v>293.95</v>
      </c>
      <c r="DW741" s="136">
        <v>702.72500000000002</v>
      </c>
      <c r="DX741" s="136">
        <v>37.75</v>
      </c>
      <c r="DY741" s="136">
        <v>5945.0749999999998</v>
      </c>
      <c r="DZ741" s="136">
        <v>10637.924999999999</v>
      </c>
      <c r="EA741" s="136">
        <v>90.375</v>
      </c>
      <c r="EB741" s="136">
        <v>9224.125</v>
      </c>
      <c r="EC741" s="136">
        <v>24640.775000000001</v>
      </c>
      <c r="ED741" s="61"/>
    </row>
    <row r="742" spans="1:134" ht="20.25" customHeight="1">
      <c r="A742" s="25">
        <v>40888</v>
      </c>
      <c r="B742" s="26" t="s">
        <v>60</v>
      </c>
      <c r="C742" s="27">
        <v>2</v>
      </c>
      <c r="D742" s="14">
        <v>-3.4983</v>
      </c>
      <c r="E742" s="23">
        <v>-60.264068999999999</v>
      </c>
      <c r="F742" s="11" t="s">
        <v>12</v>
      </c>
      <c r="G742" s="13">
        <v>1</v>
      </c>
      <c r="H742" s="11" t="s">
        <v>13</v>
      </c>
      <c r="I742" s="12" t="s">
        <v>812</v>
      </c>
      <c r="J742" s="12" t="s">
        <v>1930</v>
      </c>
      <c r="K742" s="24" t="s">
        <v>811</v>
      </c>
      <c r="L742" s="136">
        <v>0</v>
      </c>
      <c r="M742" s="29" t="s">
        <v>15</v>
      </c>
      <c r="N742" s="28">
        <v>0.3</v>
      </c>
      <c r="O742" s="28">
        <v>29.52</v>
      </c>
      <c r="P742" s="28">
        <v>22</v>
      </c>
      <c r="Q742" s="205">
        <v>0.88</v>
      </c>
      <c r="R742" s="205">
        <v>69.414285714285711</v>
      </c>
      <c r="S742" s="205">
        <v>5.2914285714285727</v>
      </c>
      <c r="T742" s="205">
        <v>10.142857142857142</v>
      </c>
      <c r="U742" s="205">
        <v>2.4</v>
      </c>
      <c r="V742" s="20" t="s">
        <v>15</v>
      </c>
      <c r="W742" s="28">
        <v>5.35</v>
      </c>
      <c r="X742" s="29" t="s">
        <v>15</v>
      </c>
      <c r="Y742" s="28">
        <v>4.9290000000000003</v>
      </c>
      <c r="Z742" s="28">
        <v>100.5</v>
      </c>
      <c r="AA742" s="28">
        <v>99</v>
      </c>
      <c r="AB742" s="28">
        <v>5.33</v>
      </c>
      <c r="AC742" s="28">
        <v>5.69</v>
      </c>
      <c r="AD742" s="29" t="s">
        <v>15</v>
      </c>
      <c r="AE742" s="29" t="s">
        <v>15</v>
      </c>
      <c r="AF742" s="29" t="s">
        <v>15</v>
      </c>
      <c r="AG742" s="29" t="s">
        <v>15</v>
      </c>
      <c r="AH742" s="29" t="s">
        <v>15</v>
      </c>
      <c r="AI742" s="205" t="s">
        <v>15</v>
      </c>
      <c r="AJ742" s="29" t="s">
        <v>15</v>
      </c>
      <c r="AK742" s="29" t="s">
        <v>15</v>
      </c>
      <c r="AL742" s="29" t="s">
        <v>15</v>
      </c>
      <c r="AM742" s="29" t="s">
        <v>15</v>
      </c>
      <c r="AN742" s="29" t="s">
        <v>15</v>
      </c>
      <c r="AO742" s="205">
        <v>11.492014081637567</v>
      </c>
      <c r="AP742" s="205">
        <v>9.6093098753821806</v>
      </c>
      <c r="AQ742" s="204">
        <f>AO742+AP742</f>
        <v>21.101323957019748</v>
      </c>
      <c r="AR742" s="261">
        <f t="shared" si="203"/>
        <v>0.54461104455081055</v>
      </c>
      <c r="AS742" s="205">
        <v>3.9928943229079406</v>
      </c>
      <c r="AT742" s="29" t="s">
        <v>15</v>
      </c>
      <c r="AU742" s="29" t="s">
        <v>15</v>
      </c>
      <c r="AV742" s="29" t="s">
        <v>15</v>
      </c>
      <c r="AW742" s="204" t="str">
        <f t="shared" si="204"/>
        <v>NaN</v>
      </c>
      <c r="AX742" s="28">
        <v>2.2799999999999998</v>
      </c>
      <c r="AY742" s="28">
        <v>0.26</v>
      </c>
      <c r="AZ742" s="246">
        <f t="shared" si="205"/>
        <v>3.9286030998433336E-2</v>
      </c>
      <c r="BA742" s="28">
        <v>2.0099999999999998</v>
      </c>
      <c r="BB742" s="248">
        <f t="shared" si="208"/>
        <v>0.55169561752988039</v>
      </c>
      <c r="BC742" s="28">
        <v>1.17</v>
      </c>
      <c r="BD742" s="206">
        <f t="shared" si="206"/>
        <v>0.3407380128794848</v>
      </c>
      <c r="BE742" s="28">
        <v>11.41</v>
      </c>
      <c r="BF742" s="206">
        <f t="shared" si="207"/>
        <v>3.4446408806268645</v>
      </c>
      <c r="BG742" s="21" t="s">
        <v>15</v>
      </c>
      <c r="BH742" s="28">
        <v>18.64</v>
      </c>
      <c r="BI742" s="28">
        <v>6.93</v>
      </c>
      <c r="BJ742" s="309">
        <v>12.93942</v>
      </c>
      <c r="BK742" s="309">
        <v>82666190</v>
      </c>
      <c r="BL742" s="309">
        <v>50079600</v>
      </c>
      <c r="BM742" s="309">
        <v>0.35848780000000002</v>
      </c>
      <c r="BN742" s="309">
        <v>0.1639495</v>
      </c>
      <c r="BO742" s="309">
        <v>0.34193570000000001</v>
      </c>
      <c r="BP742" s="309">
        <v>5.7255960000000002E-2</v>
      </c>
      <c r="BQ742" s="309">
        <v>0</v>
      </c>
      <c r="BR742" s="309">
        <v>7.8371140000000006E-2</v>
      </c>
      <c r="BS742" s="136">
        <v>9.2236038843790702</v>
      </c>
      <c r="BT742" s="136">
        <v>3.52730369567871</v>
      </c>
      <c r="BU742" s="136">
        <v>-4.3066434251765404E-3</v>
      </c>
      <c r="BV742" s="136">
        <v>-1.1500519079466699E-3</v>
      </c>
      <c r="BW742" s="136">
        <v>9.4816447235643898E-3</v>
      </c>
      <c r="BX742" s="136">
        <v>14.9514582538919</v>
      </c>
      <c r="BY742" s="136">
        <v>320.98294904871398</v>
      </c>
      <c r="BZ742" s="136">
        <v>0</v>
      </c>
      <c r="CA742" s="136">
        <v>1.1732859878467799E-3</v>
      </c>
      <c r="CB742" s="136">
        <v>28261.842046399099</v>
      </c>
      <c r="CC742" s="136">
        <v>5045.3988954788301</v>
      </c>
      <c r="CD742" s="136">
        <v>486.96464228061399</v>
      </c>
      <c r="CE742" s="136">
        <v>0</v>
      </c>
      <c r="CF742" s="136">
        <v>44.926048999999999</v>
      </c>
      <c r="CG742" s="136">
        <v>95.688830999999993</v>
      </c>
      <c r="CH742" s="136">
        <v>27.1</v>
      </c>
      <c r="CI742" s="136">
        <v>27.881379310344801</v>
      </c>
      <c r="CJ742" s="136">
        <v>27.538504155124699</v>
      </c>
      <c r="CK742" s="136">
        <v>5.3999999999999999E-2</v>
      </c>
      <c r="CL742" s="136">
        <v>11.8728</v>
      </c>
      <c r="CM742" s="136">
        <v>31.327200000000001</v>
      </c>
      <c r="CN742" s="136">
        <v>81.874443999999997</v>
      </c>
      <c r="CO742" s="136">
        <v>34919.236583999998</v>
      </c>
      <c r="CP742" s="136">
        <v>75957.050194000098</v>
      </c>
      <c r="CQ742" s="136">
        <v>85</v>
      </c>
      <c r="CR742" s="136">
        <v>75.448275862068996</v>
      </c>
      <c r="CS742" s="136">
        <v>77.914127423822706</v>
      </c>
      <c r="CT742" s="136">
        <v>1004.1</v>
      </c>
      <c r="CU742" s="136">
        <v>1002.7282758620699</v>
      </c>
      <c r="CV742" s="136">
        <v>1002.8432132964</v>
      </c>
      <c r="CW742" s="136">
        <v>0</v>
      </c>
      <c r="CX742" s="136">
        <v>1.0765517241379301</v>
      </c>
      <c r="CY742" s="136">
        <v>1.1016620498615</v>
      </c>
      <c r="CZ742" s="136">
        <v>225</v>
      </c>
      <c r="DA742" s="136">
        <v>139.53793103448299</v>
      </c>
      <c r="DB742" s="136">
        <v>145.34626038781201</v>
      </c>
      <c r="DC742" s="136">
        <v>24.55</v>
      </c>
      <c r="DD742" s="136">
        <v>3678.7</v>
      </c>
      <c r="DE742" s="136">
        <v>8876.0249999999996</v>
      </c>
      <c r="DF742" s="136">
        <v>276.3</v>
      </c>
      <c r="DG742" s="136">
        <v>32465.95</v>
      </c>
      <c r="DH742" s="136">
        <v>75085.625</v>
      </c>
      <c r="DI742" s="136">
        <v>421.77499999999998</v>
      </c>
      <c r="DJ742" s="136">
        <v>64741.75</v>
      </c>
      <c r="DK742" s="136">
        <v>161683.92499999999</v>
      </c>
      <c r="DL742" s="136">
        <v>411.82499999999999</v>
      </c>
      <c r="DM742" s="136">
        <v>60186.074999999997</v>
      </c>
      <c r="DN742" s="136">
        <v>151347.65</v>
      </c>
      <c r="DO742" s="136">
        <v>14.693</v>
      </c>
      <c r="DP742" s="136">
        <v>1932.1420000000001</v>
      </c>
      <c r="DQ742" s="136">
        <v>4545.098</v>
      </c>
      <c r="DR742" s="136">
        <v>0.215</v>
      </c>
      <c r="DS742" s="136">
        <v>56.506999999999998</v>
      </c>
      <c r="DT742" s="136">
        <v>135.363</v>
      </c>
      <c r="DU742" s="136">
        <v>1.05</v>
      </c>
      <c r="DV742" s="136">
        <v>293.95</v>
      </c>
      <c r="DW742" s="136">
        <v>702.72500000000002</v>
      </c>
      <c r="DX742" s="136">
        <v>37.75</v>
      </c>
      <c r="DY742" s="136">
        <v>5945.0749999999998</v>
      </c>
      <c r="DZ742" s="136">
        <v>10637.924999999999</v>
      </c>
      <c r="EA742" s="136">
        <v>90.375</v>
      </c>
      <c r="EB742" s="136">
        <v>9224.125</v>
      </c>
      <c r="EC742" s="136">
        <v>24640.775000000001</v>
      </c>
      <c r="ED742" s="61"/>
    </row>
    <row r="743" spans="1:134" ht="20.25" customHeight="1">
      <c r="A743" s="17">
        <v>40888</v>
      </c>
      <c r="B743" s="18" t="s">
        <v>60</v>
      </c>
      <c r="C743" s="19">
        <v>2</v>
      </c>
      <c r="D743" s="14">
        <v>-3.4983</v>
      </c>
      <c r="E743" s="15">
        <v>-60.264068999999999</v>
      </c>
      <c r="F743" s="11" t="s">
        <v>12</v>
      </c>
      <c r="G743" s="13">
        <v>1</v>
      </c>
      <c r="H743" s="11" t="s">
        <v>13</v>
      </c>
      <c r="I743" s="12" t="s">
        <v>813</v>
      </c>
      <c r="J743" s="12" t="s">
        <v>1930</v>
      </c>
      <c r="K743" s="16" t="s">
        <v>811</v>
      </c>
      <c r="L743" s="136">
        <v>0</v>
      </c>
      <c r="M743" s="21" t="s">
        <v>15</v>
      </c>
      <c r="N743" s="20">
        <v>0.3</v>
      </c>
      <c r="O743" s="20">
        <v>29.37</v>
      </c>
      <c r="P743" s="20">
        <v>22</v>
      </c>
      <c r="Q743" s="204">
        <v>2.4700000000000002</v>
      </c>
      <c r="R743" s="204">
        <v>63.408333333333331</v>
      </c>
      <c r="S743" s="204">
        <v>4.8450000000000015</v>
      </c>
      <c r="T743" s="204">
        <v>10.950000000000001</v>
      </c>
      <c r="U743" s="204">
        <v>2.6000000000000005</v>
      </c>
      <c r="V743" s="20" t="s">
        <v>15</v>
      </c>
      <c r="W743" s="20">
        <v>5.0199999999999996</v>
      </c>
      <c r="X743" s="21" t="s">
        <v>15</v>
      </c>
      <c r="Y743" s="20">
        <v>5.8129999999999997</v>
      </c>
      <c r="Z743" s="20">
        <v>344</v>
      </c>
      <c r="AA743" s="20">
        <v>282</v>
      </c>
      <c r="AB743" s="20">
        <v>5.43</v>
      </c>
      <c r="AC743" s="20">
        <v>4.62</v>
      </c>
      <c r="AD743" s="21" t="s">
        <v>15</v>
      </c>
      <c r="AE743" s="21" t="s">
        <v>15</v>
      </c>
      <c r="AF743" s="21" t="s">
        <v>15</v>
      </c>
      <c r="AG743" s="21" t="s">
        <v>15</v>
      </c>
      <c r="AH743" s="21" t="s">
        <v>15</v>
      </c>
      <c r="AI743" s="204" t="s">
        <v>15</v>
      </c>
      <c r="AJ743" s="21" t="s">
        <v>15</v>
      </c>
      <c r="AK743" s="21" t="s">
        <v>15</v>
      </c>
      <c r="AL743" s="21" t="s">
        <v>15</v>
      </c>
      <c r="AM743" s="21" t="s">
        <v>15</v>
      </c>
      <c r="AN743" s="21" t="s">
        <v>15</v>
      </c>
      <c r="AO743" s="204" t="s">
        <v>15</v>
      </c>
      <c r="AP743" s="204" t="s">
        <v>15</v>
      </c>
      <c r="AQ743" s="204" t="s">
        <v>15</v>
      </c>
      <c r="AR743" s="261" t="str">
        <f t="shared" si="203"/>
        <v>NaN</v>
      </c>
      <c r="AS743" s="204" t="s">
        <v>15</v>
      </c>
      <c r="AT743" s="21" t="s">
        <v>15</v>
      </c>
      <c r="AU743" s="21" t="s">
        <v>15</v>
      </c>
      <c r="AV743" s="21" t="s">
        <v>15</v>
      </c>
      <c r="AW743" s="204" t="str">
        <f t="shared" si="204"/>
        <v>NaN</v>
      </c>
      <c r="AX743" s="20">
        <v>1.82</v>
      </c>
      <c r="AY743" s="20">
        <v>0.23</v>
      </c>
      <c r="AZ743" s="246">
        <f t="shared" si="205"/>
        <v>3.4753027421691028E-2</v>
      </c>
      <c r="BA743" s="20">
        <v>1.59</v>
      </c>
      <c r="BB743" s="248">
        <f t="shared" si="208"/>
        <v>0.4364159362549801</v>
      </c>
      <c r="BC743" s="20">
        <v>0.46</v>
      </c>
      <c r="BD743" s="206">
        <f t="shared" si="206"/>
        <v>0.13396537258509661</v>
      </c>
      <c r="BE743" s="20">
        <v>10.72</v>
      </c>
      <c r="BF743" s="206">
        <f t="shared" si="207"/>
        <v>3.2363321858299736</v>
      </c>
      <c r="BG743" s="21" t="s">
        <v>15</v>
      </c>
      <c r="BH743" s="20">
        <v>21.05</v>
      </c>
      <c r="BI743" s="20">
        <v>2.61</v>
      </c>
      <c r="BJ743" s="309">
        <v>12.93942</v>
      </c>
      <c r="BK743" s="309">
        <v>82666190</v>
      </c>
      <c r="BL743" s="309">
        <v>50079600</v>
      </c>
      <c r="BM743" s="309">
        <v>0.35848780000000002</v>
      </c>
      <c r="BN743" s="309">
        <v>0.1639495</v>
      </c>
      <c r="BO743" s="309">
        <v>0.34193570000000001</v>
      </c>
      <c r="BP743" s="309">
        <v>5.7255960000000002E-2</v>
      </c>
      <c r="BQ743" s="309">
        <v>0</v>
      </c>
      <c r="BR743" s="309">
        <v>7.8371140000000006E-2</v>
      </c>
      <c r="BS743" s="136">
        <v>9.2236038843790702</v>
      </c>
      <c r="BT743" s="136">
        <v>3.52730369567871</v>
      </c>
      <c r="BU743" s="136">
        <v>-4.3066434251765404E-3</v>
      </c>
      <c r="BV743" s="136">
        <v>-1.1500519079466699E-3</v>
      </c>
      <c r="BW743" s="136">
        <v>9.4816447235643898E-3</v>
      </c>
      <c r="BX743" s="136">
        <v>14.9514582538919</v>
      </c>
      <c r="BY743" s="136">
        <v>320.98294904871398</v>
      </c>
      <c r="BZ743" s="136">
        <v>0</v>
      </c>
      <c r="CA743" s="136">
        <v>1.1732859878467799E-3</v>
      </c>
      <c r="CB743" s="136">
        <v>28261.842046399099</v>
      </c>
      <c r="CC743" s="136">
        <v>5045.3988954788301</v>
      </c>
      <c r="CD743" s="136">
        <v>486.96464228061399</v>
      </c>
      <c r="CE743" s="136">
        <v>0</v>
      </c>
      <c r="CF743" s="136">
        <v>44.926048999999999</v>
      </c>
      <c r="CG743" s="136">
        <v>95.688830999999993</v>
      </c>
      <c r="CH743" s="136">
        <v>27.1</v>
      </c>
      <c r="CI743" s="136">
        <v>27.881379310344801</v>
      </c>
      <c r="CJ743" s="136">
        <v>27.538504155124699</v>
      </c>
      <c r="CK743" s="136">
        <v>5.3999999999999999E-2</v>
      </c>
      <c r="CL743" s="136">
        <v>11.8728</v>
      </c>
      <c r="CM743" s="136">
        <v>31.327200000000001</v>
      </c>
      <c r="CN743" s="136">
        <v>81.874443999999997</v>
      </c>
      <c r="CO743" s="136">
        <v>34919.236583999998</v>
      </c>
      <c r="CP743" s="136">
        <v>75957.050194000098</v>
      </c>
      <c r="CQ743" s="136">
        <v>85</v>
      </c>
      <c r="CR743" s="136">
        <v>75.448275862068996</v>
      </c>
      <c r="CS743" s="136">
        <v>77.914127423822706</v>
      </c>
      <c r="CT743" s="136">
        <v>1004.1</v>
      </c>
      <c r="CU743" s="136">
        <v>1002.7282758620699</v>
      </c>
      <c r="CV743" s="136">
        <v>1002.8432132964</v>
      </c>
      <c r="CW743" s="136">
        <v>0</v>
      </c>
      <c r="CX743" s="136">
        <v>1.0765517241379301</v>
      </c>
      <c r="CY743" s="136">
        <v>1.1016620498615</v>
      </c>
      <c r="CZ743" s="136">
        <v>225</v>
      </c>
      <c r="DA743" s="136">
        <v>139.53793103448299</v>
      </c>
      <c r="DB743" s="136">
        <v>145.34626038781201</v>
      </c>
      <c r="DC743" s="136">
        <v>24.55</v>
      </c>
      <c r="DD743" s="136">
        <v>3678.7</v>
      </c>
      <c r="DE743" s="136">
        <v>8876.0249999999996</v>
      </c>
      <c r="DF743" s="136">
        <v>276.3</v>
      </c>
      <c r="DG743" s="136">
        <v>32465.95</v>
      </c>
      <c r="DH743" s="136">
        <v>75085.625</v>
      </c>
      <c r="DI743" s="136">
        <v>421.77499999999998</v>
      </c>
      <c r="DJ743" s="136">
        <v>64741.75</v>
      </c>
      <c r="DK743" s="136">
        <v>161683.92499999999</v>
      </c>
      <c r="DL743" s="136">
        <v>411.82499999999999</v>
      </c>
      <c r="DM743" s="136">
        <v>60186.074999999997</v>
      </c>
      <c r="DN743" s="136">
        <v>151347.65</v>
      </c>
      <c r="DO743" s="136">
        <v>14.693</v>
      </c>
      <c r="DP743" s="136">
        <v>1932.1420000000001</v>
      </c>
      <c r="DQ743" s="136">
        <v>4545.098</v>
      </c>
      <c r="DR743" s="136">
        <v>0.215</v>
      </c>
      <c r="DS743" s="136">
        <v>56.506999999999998</v>
      </c>
      <c r="DT743" s="136">
        <v>135.363</v>
      </c>
      <c r="DU743" s="136">
        <v>1.05</v>
      </c>
      <c r="DV743" s="136">
        <v>293.95</v>
      </c>
      <c r="DW743" s="136">
        <v>702.72500000000002</v>
      </c>
      <c r="DX743" s="136">
        <v>37.75</v>
      </c>
      <c r="DY743" s="136">
        <v>5945.0749999999998</v>
      </c>
      <c r="DZ743" s="136">
        <v>10637.924999999999</v>
      </c>
      <c r="EA743" s="136">
        <v>90.375</v>
      </c>
      <c r="EB743" s="136">
        <v>9224.125</v>
      </c>
      <c r="EC743" s="136">
        <v>24640.775000000001</v>
      </c>
      <c r="ED743" s="61"/>
    </row>
    <row r="744" spans="1:134" ht="20.25" customHeight="1">
      <c r="A744" s="25">
        <v>40888</v>
      </c>
      <c r="B744" s="26" t="s">
        <v>35</v>
      </c>
      <c r="C744" s="27">
        <v>2</v>
      </c>
      <c r="D744" s="14">
        <v>-3.4672000000000001</v>
      </c>
      <c r="E744" s="23">
        <v>-60.289593670000002</v>
      </c>
      <c r="F744" s="11" t="s">
        <v>12</v>
      </c>
      <c r="G744" s="13">
        <v>2</v>
      </c>
      <c r="H744" s="11" t="s">
        <v>109</v>
      </c>
      <c r="I744" s="12" t="s">
        <v>814</v>
      </c>
      <c r="J744" s="12" t="s">
        <v>1930</v>
      </c>
      <c r="K744" s="24" t="s">
        <v>811</v>
      </c>
      <c r="L744" s="136">
        <v>1</v>
      </c>
      <c r="M744" s="28">
        <v>3.3</v>
      </c>
      <c r="N744" s="28">
        <v>0.3</v>
      </c>
      <c r="O744" s="28">
        <v>33.83</v>
      </c>
      <c r="P744" s="28">
        <v>29</v>
      </c>
      <c r="Q744" s="205">
        <v>0.3</v>
      </c>
      <c r="R744" s="205">
        <v>111.22500000000002</v>
      </c>
      <c r="S744" s="205">
        <v>7.8791666666666664</v>
      </c>
      <c r="T744" s="205">
        <v>8.8416666666666668</v>
      </c>
      <c r="U744" s="205">
        <v>2.0916666666666668</v>
      </c>
      <c r="V744" s="20" t="s">
        <v>15</v>
      </c>
      <c r="W744" s="28">
        <v>7.41</v>
      </c>
      <c r="X744" s="29" t="s">
        <v>15</v>
      </c>
      <c r="Y744" s="28">
        <v>5.2220000000000004</v>
      </c>
      <c r="Z744" s="28">
        <v>87.33</v>
      </c>
      <c r="AA744" s="28">
        <v>56.67</v>
      </c>
      <c r="AB744" s="28">
        <v>5.57</v>
      </c>
      <c r="AC744" s="28">
        <v>6.53</v>
      </c>
      <c r="AD744" s="29" t="s">
        <v>15</v>
      </c>
      <c r="AE744" s="29" t="s">
        <v>15</v>
      </c>
      <c r="AF744" s="29" t="s">
        <v>15</v>
      </c>
      <c r="AG744" s="29" t="s">
        <v>15</v>
      </c>
      <c r="AH744" s="29" t="s">
        <v>15</v>
      </c>
      <c r="AI744" s="205" t="s">
        <v>15</v>
      </c>
      <c r="AJ744" s="29" t="s">
        <v>15</v>
      </c>
      <c r="AK744" s="29" t="s">
        <v>15</v>
      </c>
      <c r="AL744" s="29" t="s">
        <v>15</v>
      </c>
      <c r="AM744" s="29" t="s">
        <v>15</v>
      </c>
      <c r="AN744" s="29" t="s">
        <v>15</v>
      </c>
      <c r="AO744" s="205">
        <v>35.218699033032905</v>
      </c>
      <c r="AP744" s="205" t="s">
        <v>1910</v>
      </c>
      <c r="AQ744" s="205">
        <f>AO744</f>
        <v>35.218699033032905</v>
      </c>
      <c r="AR744" s="261">
        <f t="shared" si="203"/>
        <v>1</v>
      </c>
      <c r="AS744" s="205">
        <v>0.93270131345665797</v>
      </c>
      <c r="AT744" s="29" t="s">
        <v>15</v>
      </c>
      <c r="AU744" s="29" t="s">
        <v>15</v>
      </c>
      <c r="AV744" s="29" t="s">
        <v>15</v>
      </c>
      <c r="AW744" s="204" t="str">
        <f t="shared" si="204"/>
        <v>NaN</v>
      </c>
      <c r="AX744" s="28">
        <v>0.76</v>
      </c>
      <c r="AY744" s="28">
        <v>0.2</v>
      </c>
      <c r="AZ744" s="246">
        <f t="shared" si="205"/>
        <v>3.0220023844948717E-2</v>
      </c>
      <c r="BA744" s="28">
        <v>0.56000000000000005</v>
      </c>
      <c r="BB744" s="248">
        <f t="shared" si="208"/>
        <v>0.15370624169986721</v>
      </c>
      <c r="BC744" s="28">
        <v>0.47</v>
      </c>
      <c r="BD744" s="206">
        <f t="shared" si="206"/>
        <v>0.13687766329346826</v>
      </c>
      <c r="BE744" s="28">
        <v>10.29</v>
      </c>
      <c r="BF744" s="206">
        <f t="shared" si="207"/>
        <v>3.1065166224058229</v>
      </c>
      <c r="BG744" s="21" t="s">
        <v>15</v>
      </c>
      <c r="BH744" s="28">
        <v>17.47</v>
      </c>
      <c r="BI744" s="28">
        <v>1.67</v>
      </c>
      <c r="BJ744" s="309">
        <v>12.93942</v>
      </c>
      <c r="BK744" s="309">
        <v>82666190</v>
      </c>
      <c r="BL744" s="309">
        <v>50079600</v>
      </c>
      <c r="BM744" s="309">
        <v>0.35848780000000002</v>
      </c>
      <c r="BN744" s="309">
        <v>0.1639495</v>
      </c>
      <c r="BO744" s="309">
        <v>0.34193570000000001</v>
      </c>
      <c r="BP744" s="309">
        <v>5.7255960000000002E-2</v>
      </c>
      <c r="BQ744" s="309">
        <v>0</v>
      </c>
      <c r="BR744" s="309">
        <v>7.8371140000000006E-2</v>
      </c>
      <c r="BS744" s="136">
        <v>10.477211952209499</v>
      </c>
      <c r="BT744" s="136">
        <v>2.27321434020996</v>
      </c>
      <c r="BU744" s="136">
        <v>-1.03295074853425E-2</v>
      </c>
      <c r="BV744" s="136">
        <v>6.0175165223578598E-4</v>
      </c>
      <c r="BW744" s="136">
        <v>1.4403350340823301E-2</v>
      </c>
      <c r="BX744" s="136">
        <v>356.66596818660702</v>
      </c>
      <c r="BY744" s="136">
        <v>737.687900450249</v>
      </c>
      <c r="BZ744" s="136">
        <v>2.9210578800224399E-4</v>
      </c>
      <c r="CA744" s="136">
        <v>4.78785046263909E-3</v>
      </c>
      <c r="CB744" s="136">
        <v>39180.569579447802</v>
      </c>
      <c r="CC744" s="136">
        <v>3133.24992084223</v>
      </c>
      <c r="CD744" s="136">
        <v>110.19754783382</v>
      </c>
      <c r="CE744" s="136">
        <v>0</v>
      </c>
      <c r="CF744" s="136">
        <v>44.926048999999999</v>
      </c>
      <c r="CG744" s="136">
        <v>95.688830999999993</v>
      </c>
      <c r="CH744" s="136">
        <v>28.6</v>
      </c>
      <c r="CI744" s="136">
        <v>27.9055172413793</v>
      </c>
      <c r="CJ744" s="136">
        <v>27.5401662049862</v>
      </c>
      <c r="CK744" s="136">
        <v>4.3200000000000002E-2</v>
      </c>
      <c r="CL744" s="136">
        <v>11.829599999999999</v>
      </c>
      <c r="CM744" s="136">
        <v>31.316400000000002</v>
      </c>
      <c r="CN744" s="136">
        <v>284.97305599999999</v>
      </c>
      <c r="CO744" s="136">
        <v>35137.810750999997</v>
      </c>
      <c r="CP744" s="136">
        <v>76136.372971999997</v>
      </c>
      <c r="CQ744" s="136">
        <v>77</v>
      </c>
      <c r="CR744" s="136">
        <v>75.379310344827601</v>
      </c>
      <c r="CS744" s="136">
        <v>77.911357340720201</v>
      </c>
      <c r="CT744" s="136">
        <v>1004.9</v>
      </c>
      <c r="CU744" s="136">
        <v>1002.73862068966</v>
      </c>
      <c r="CV744" s="136">
        <v>1002.84432132964</v>
      </c>
      <c r="CW744" s="136">
        <v>0.1</v>
      </c>
      <c r="CX744" s="136">
        <v>1.0758620689655201</v>
      </c>
      <c r="CY744" s="136">
        <v>1.1019390581717501</v>
      </c>
      <c r="CZ744" s="136">
        <v>255</v>
      </c>
      <c r="DA744" s="136">
        <v>140.72413793103399</v>
      </c>
      <c r="DB744" s="136">
        <v>145.836565096953</v>
      </c>
      <c r="DC744" s="136">
        <v>54.924999999999997</v>
      </c>
      <c r="DD744" s="136">
        <v>3705.65</v>
      </c>
      <c r="DE744" s="136">
        <v>8912.65</v>
      </c>
      <c r="DF744" s="136">
        <v>518.15</v>
      </c>
      <c r="DG744" s="136">
        <v>32733.275000000001</v>
      </c>
      <c r="DH744" s="136">
        <v>75314.274999999994</v>
      </c>
      <c r="DI744" s="136">
        <v>423.47500000000002</v>
      </c>
      <c r="DJ744" s="136">
        <v>64723.574999999997</v>
      </c>
      <c r="DK744" s="136">
        <v>161662.92499999999</v>
      </c>
      <c r="DL744" s="136">
        <v>406.7</v>
      </c>
      <c r="DM744" s="136">
        <v>60183.074999999997</v>
      </c>
      <c r="DN744" s="136">
        <v>151344.95000000001</v>
      </c>
      <c r="DO744" s="136">
        <v>29.065000000000001</v>
      </c>
      <c r="DP744" s="136">
        <v>1946.8219999999999</v>
      </c>
      <c r="DQ744" s="136">
        <v>4559.7529999999997</v>
      </c>
      <c r="DR744" s="136">
        <v>0.66500000000000004</v>
      </c>
      <c r="DS744" s="136">
        <v>56.962000000000003</v>
      </c>
      <c r="DT744" s="136">
        <v>135.81800000000001</v>
      </c>
      <c r="DU744" s="136">
        <v>3.3250000000000002</v>
      </c>
      <c r="DV744" s="136">
        <v>296.25</v>
      </c>
      <c r="DW744" s="136">
        <v>705</v>
      </c>
      <c r="DX744" s="136">
        <v>125.75</v>
      </c>
      <c r="DY744" s="136">
        <v>6029.625</v>
      </c>
      <c r="DZ744" s="136">
        <v>10729.975</v>
      </c>
      <c r="EA744" s="136">
        <v>115.5</v>
      </c>
      <c r="EB744" s="136">
        <v>9261.7999999999993</v>
      </c>
      <c r="EC744" s="136">
        <v>24661.025000000001</v>
      </c>
      <c r="ED744" s="61"/>
    </row>
    <row r="745" spans="1:134" ht="20.25" customHeight="1">
      <c r="A745" s="17">
        <v>40888</v>
      </c>
      <c r="B745" s="18" t="s">
        <v>35</v>
      </c>
      <c r="C745" s="19">
        <v>2</v>
      </c>
      <c r="D745" s="14">
        <v>-3.4672000000000001</v>
      </c>
      <c r="E745" s="15">
        <v>-60.289593670000002</v>
      </c>
      <c r="F745" s="11" t="s">
        <v>12</v>
      </c>
      <c r="G745" s="13">
        <v>2</v>
      </c>
      <c r="H745" s="11" t="s">
        <v>109</v>
      </c>
      <c r="I745" s="12" t="s">
        <v>815</v>
      </c>
      <c r="J745" s="12" t="s">
        <v>1930</v>
      </c>
      <c r="K745" s="16" t="s">
        <v>811</v>
      </c>
      <c r="L745" s="136">
        <v>0</v>
      </c>
      <c r="M745" s="21" t="s">
        <v>15</v>
      </c>
      <c r="N745" s="20">
        <v>0.3</v>
      </c>
      <c r="O745" s="20">
        <v>30.09</v>
      </c>
      <c r="P745" s="20">
        <v>30</v>
      </c>
      <c r="Q745" s="204">
        <v>0.88</v>
      </c>
      <c r="R745" s="204">
        <v>88.125</v>
      </c>
      <c r="S745" s="204">
        <v>6.6550000000000002</v>
      </c>
      <c r="T745" s="204">
        <v>8.4499999999999993</v>
      </c>
      <c r="U745" s="204">
        <v>2</v>
      </c>
      <c r="V745" s="20" t="s">
        <v>15</v>
      </c>
      <c r="W745" s="20">
        <v>6.4</v>
      </c>
      <c r="X745" s="21" t="s">
        <v>15</v>
      </c>
      <c r="Y745" s="20">
        <v>5.9720000000000004</v>
      </c>
      <c r="Z745" s="20">
        <v>91.33</v>
      </c>
      <c r="AA745" s="20">
        <v>55</v>
      </c>
      <c r="AB745" s="20">
        <v>5.7</v>
      </c>
      <c r="AC745" s="20">
        <v>6.66</v>
      </c>
      <c r="AD745" s="21" t="s">
        <v>15</v>
      </c>
      <c r="AE745" s="21" t="s">
        <v>15</v>
      </c>
      <c r="AF745" s="21" t="s">
        <v>15</v>
      </c>
      <c r="AG745" s="21" t="s">
        <v>15</v>
      </c>
      <c r="AH745" s="21" t="s">
        <v>15</v>
      </c>
      <c r="AI745" s="204" t="s">
        <v>15</v>
      </c>
      <c r="AJ745" s="21" t="s">
        <v>15</v>
      </c>
      <c r="AK745" s="21" t="s">
        <v>15</v>
      </c>
      <c r="AL745" s="21" t="s">
        <v>15</v>
      </c>
      <c r="AM745" s="21" t="s">
        <v>15</v>
      </c>
      <c r="AN745" s="21" t="s">
        <v>15</v>
      </c>
      <c r="AO745" s="204">
        <v>33.389466695549572</v>
      </c>
      <c r="AP745" s="204">
        <v>1.3078501782997338</v>
      </c>
      <c r="AQ745" s="204">
        <f>AO745+AP745</f>
        <v>34.697316873849303</v>
      </c>
      <c r="AR745" s="261">
        <f t="shared" si="203"/>
        <v>0.96230687856773645</v>
      </c>
      <c r="AS745" s="204">
        <v>0.34509948597896006</v>
      </c>
      <c r="AT745" s="21" t="s">
        <v>15</v>
      </c>
      <c r="AU745" s="21" t="s">
        <v>15</v>
      </c>
      <c r="AV745" s="21" t="s">
        <v>15</v>
      </c>
      <c r="AW745" s="204" t="str">
        <f t="shared" si="204"/>
        <v>NaN</v>
      </c>
      <c r="AX745" s="20">
        <v>1.1000000000000001</v>
      </c>
      <c r="AY745" s="20">
        <v>0.17</v>
      </c>
      <c r="AZ745" s="246">
        <f t="shared" si="205"/>
        <v>2.568702026820641E-2</v>
      </c>
      <c r="BA745" s="20">
        <v>0.93</v>
      </c>
      <c r="BB745" s="248">
        <f t="shared" si="208"/>
        <v>0.25526215139442232</v>
      </c>
      <c r="BC745" s="20">
        <v>0.81</v>
      </c>
      <c r="BD745" s="206">
        <f t="shared" si="206"/>
        <v>0.23589554737810492</v>
      </c>
      <c r="BE745" s="20">
        <v>22.44</v>
      </c>
      <c r="BF745" s="206">
        <f t="shared" si="207"/>
        <v>6.7745610307858772</v>
      </c>
      <c r="BG745" s="21" t="s">
        <v>15</v>
      </c>
      <c r="BH745" s="20">
        <v>18.5</v>
      </c>
      <c r="BI745" s="20">
        <v>1.98</v>
      </c>
      <c r="BJ745" s="309">
        <v>12.93942</v>
      </c>
      <c r="BK745" s="309">
        <v>82666190</v>
      </c>
      <c r="BL745" s="309">
        <v>50079600</v>
      </c>
      <c r="BM745" s="309">
        <v>0.35848780000000002</v>
      </c>
      <c r="BN745" s="309">
        <v>0.1639495</v>
      </c>
      <c r="BO745" s="309">
        <v>0.34193570000000001</v>
      </c>
      <c r="BP745" s="309">
        <v>5.7255960000000002E-2</v>
      </c>
      <c r="BQ745" s="309">
        <v>0</v>
      </c>
      <c r="BR745" s="309">
        <v>7.8371140000000006E-2</v>
      </c>
      <c r="BS745" s="136">
        <v>10.477211952209499</v>
      </c>
      <c r="BT745" s="136">
        <v>2.27321434020996</v>
      </c>
      <c r="BU745" s="136">
        <v>-1.03295074853425E-2</v>
      </c>
      <c r="BV745" s="136">
        <v>6.0175165223578598E-4</v>
      </c>
      <c r="BW745" s="136">
        <v>1.4403350340823301E-2</v>
      </c>
      <c r="BX745" s="136">
        <v>356.66596818660702</v>
      </c>
      <c r="BY745" s="136">
        <v>737.687900450249</v>
      </c>
      <c r="BZ745" s="136">
        <v>2.9210578800224399E-4</v>
      </c>
      <c r="CA745" s="136">
        <v>4.78785046263909E-3</v>
      </c>
      <c r="CB745" s="136">
        <v>39180.569579447802</v>
      </c>
      <c r="CC745" s="136">
        <v>3133.24992084223</v>
      </c>
      <c r="CD745" s="136">
        <v>110.19754783382</v>
      </c>
      <c r="CE745" s="136">
        <v>0</v>
      </c>
      <c r="CF745" s="136">
        <v>44.926048999999999</v>
      </c>
      <c r="CG745" s="136">
        <v>95.688830999999993</v>
      </c>
      <c r="CH745" s="136">
        <v>28.6</v>
      </c>
      <c r="CI745" s="136">
        <v>27.9055172413793</v>
      </c>
      <c r="CJ745" s="136">
        <v>27.5401662049862</v>
      </c>
      <c r="CK745" s="136">
        <v>4.3200000000000002E-2</v>
      </c>
      <c r="CL745" s="136">
        <v>11.829599999999999</v>
      </c>
      <c r="CM745" s="136">
        <v>31.316400000000002</v>
      </c>
      <c r="CN745" s="136">
        <v>284.97305599999999</v>
      </c>
      <c r="CO745" s="136">
        <v>35137.810750999997</v>
      </c>
      <c r="CP745" s="136">
        <v>76136.372971999997</v>
      </c>
      <c r="CQ745" s="136">
        <v>77</v>
      </c>
      <c r="CR745" s="136">
        <v>75.379310344827601</v>
      </c>
      <c r="CS745" s="136">
        <v>77.911357340720201</v>
      </c>
      <c r="CT745" s="136">
        <v>1004.9</v>
      </c>
      <c r="CU745" s="136">
        <v>1002.73862068966</v>
      </c>
      <c r="CV745" s="136">
        <v>1002.84432132964</v>
      </c>
      <c r="CW745" s="136">
        <v>0.1</v>
      </c>
      <c r="CX745" s="136">
        <v>1.0758620689655201</v>
      </c>
      <c r="CY745" s="136">
        <v>1.1019390581717501</v>
      </c>
      <c r="CZ745" s="136">
        <v>255</v>
      </c>
      <c r="DA745" s="136">
        <v>140.72413793103399</v>
      </c>
      <c r="DB745" s="136">
        <v>145.836565096953</v>
      </c>
      <c r="DC745" s="136">
        <v>54.924999999999997</v>
      </c>
      <c r="DD745" s="136">
        <v>3705.65</v>
      </c>
      <c r="DE745" s="136">
        <v>8912.65</v>
      </c>
      <c r="DF745" s="136">
        <v>518.15</v>
      </c>
      <c r="DG745" s="136">
        <v>32733.275000000001</v>
      </c>
      <c r="DH745" s="136">
        <v>75314.274999999994</v>
      </c>
      <c r="DI745" s="136">
        <v>423.47500000000002</v>
      </c>
      <c r="DJ745" s="136">
        <v>64723.574999999997</v>
      </c>
      <c r="DK745" s="136">
        <v>161662.92499999999</v>
      </c>
      <c r="DL745" s="136">
        <v>406.7</v>
      </c>
      <c r="DM745" s="136">
        <v>60183.074999999997</v>
      </c>
      <c r="DN745" s="136">
        <v>151344.95000000001</v>
      </c>
      <c r="DO745" s="136">
        <v>29.065000000000001</v>
      </c>
      <c r="DP745" s="136">
        <v>1946.8219999999999</v>
      </c>
      <c r="DQ745" s="136">
        <v>4559.7529999999997</v>
      </c>
      <c r="DR745" s="136">
        <v>0.66500000000000004</v>
      </c>
      <c r="DS745" s="136">
        <v>56.962000000000003</v>
      </c>
      <c r="DT745" s="136">
        <v>135.81800000000001</v>
      </c>
      <c r="DU745" s="136">
        <v>3.3250000000000002</v>
      </c>
      <c r="DV745" s="136">
        <v>296.25</v>
      </c>
      <c r="DW745" s="136">
        <v>705</v>
      </c>
      <c r="DX745" s="136">
        <v>125.75</v>
      </c>
      <c r="DY745" s="136">
        <v>6029.625</v>
      </c>
      <c r="DZ745" s="136">
        <v>10729.975</v>
      </c>
      <c r="EA745" s="136">
        <v>115.5</v>
      </c>
      <c r="EB745" s="136">
        <v>9261.7999999999993</v>
      </c>
      <c r="EC745" s="136">
        <v>24661.025000000001</v>
      </c>
      <c r="ED745" s="61"/>
    </row>
    <row r="746" spans="1:134" ht="20.25" customHeight="1">
      <c r="A746" s="25">
        <v>40888</v>
      </c>
      <c r="B746" s="26" t="s">
        <v>35</v>
      </c>
      <c r="C746" s="27">
        <v>2</v>
      </c>
      <c r="D746" s="14">
        <v>-3.4672000000000001</v>
      </c>
      <c r="E746" s="23">
        <v>-60.289593670000002</v>
      </c>
      <c r="F746" s="11" t="s">
        <v>12</v>
      </c>
      <c r="G746" s="13">
        <v>2</v>
      </c>
      <c r="H746" s="11" t="s">
        <v>109</v>
      </c>
      <c r="I746" s="12" t="s">
        <v>816</v>
      </c>
      <c r="J746" s="12" t="s">
        <v>1930</v>
      </c>
      <c r="K746" s="24" t="s">
        <v>811</v>
      </c>
      <c r="L746" s="136">
        <v>0</v>
      </c>
      <c r="M746" s="29" t="s">
        <v>15</v>
      </c>
      <c r="N746" s="28">
        <v>0.3</v>
      </c>
      <c r="O746" s="28">
        <v>29.63</v>
      </c>
      <c r="P746" s="28">
        <v>30</v>
      </c>
      <c r="Q746" s="205">
        <v>2.5499999999999998</v>
      </c>
      <c r="R746" s="205">
        <v>65.36666666666666</v>
      </c>
      <c r="S746" s="205">
        <v>4.97</v>
      </c>
      <c r="T746" s="205">
        <v>8.8333333333333339</v>
      </c>
      <c r="U746" s="205">
        <v>2.1</v>
      </c>
      <c r="V746" s="20" t="s">
        <v>15</v>
      </c>
      <c r="W746" s="28">
        <v>5.27</v>
      </c>
      <c r="X746" s="29" t="s">
        <v>15</v>
      </c>
      <c r="Y746" s="28">
        <v>9.1920000000000002</v>
      </c>
      <c r="Z746" s="28">
        <v>95.33</v>
      </c>
      <c r="AA746" s="28">
        <v>63.67</v>
      </c>
      <c r="AB746" s="28">
        <v>5.76</v>
      </c>
      <c r="AC746" s="28">
        <v>6.43</v>
      </c>
      <c r="AD746" s="29" t="s">
        <v>15</v>
      </c>
      <c r="AE746" s="29" t="s">
        <v>15</v>
      </c>
      <c r="AF746" s="29" t="s">
        <v>15</v>
      </c>
      <c r="AG746" s="29" t="s">
        <v>15</v>
      </c>
      <c r="AH746" s="29" t="s">
        <v>15</v>
      </c>
      <c r="AI746" s="205" t="s">
        <v>15</v>
      </c>
      <c r="AJ746" s="29" t="s">
        <v>15</v>
      </c>
      <c r="AK746" s="29" t="s">
        <v>15</v>
      </c>
      <c r="AL746" s="29" t="s">
        <v>15</v>
      </c>
      <c r="AM746" s="29" t="s">
        <v>15</v>
      </c>
      <c r="AN746" s="29" t="s">
        <v>15</v>
      </c>
      <c r="AO746" s="205" t="s">
        <v>15</v>
      </c>
      <c r="AP746" s="205" t="s">
        <v>15</v>
      </c>
      <c r="AQ746" s="205" t="s">
        <v>15</v>
      </c>
      <c r="AR746" s="261" t="str">
        <f t="shared" si="203"/>
        <v>NaN</v>
      </c>
      <c r="AS746" s="205" t="s">
        <v>15</v>
      </c>
      <c r="AT746" s="29" t="s">
        <v>15</v>
      </c>
      <c r="AU746" s="29" t="s">
        <v>15</v>
      </c>
      <c r="AV746" s="29" t="s">
        <v>15</v>
      </c>
      <c r="AW746" s="204" t="str">
        <f t="shared" si="204"/>
        <v>NaN</v>
      </c>
      <c r="AX746" s="28">
        <v>0.72</v>
      </c>
      <c r="AY746" s="28">
        <v>0.18</v>
      </c>
      <c r="AZ746" s="246">
        <f t="shared" si="205"/>
        <v>2.7198021460453845E-2</v>
      </c>
      <c r="BA746" s="28">
        <v>0.54</v>
      </c>
      <c r="BB746" s="248">
        <f t="shared" si="208"/>
        <v>0.14821673306772912</v>
      </c>
      <c r="BC746" s="28">
        <v>0.28999999999999998</v>
      </c>
      <c r="BD746" s="206">
        <f t="shared" si="206"/>
        <v>8.4456430542778294E-2</v>
      </c>
      <c r="BE746" s="28">
        <v>14.62</v>
      </c>
      <c r="BF746" s="206">
        <f t="shared" si="207"/>
        <v>4.413729156421101</v>
      </c>
      <c r="BG746" s="21" t="s">
        <v>15</v>
      </c>
      <c r="BH746" s="28">
        <v>15.65</v>
      </c>
      <c r="BI746" s="28">
        <v>1.72</v>
      </c>
      <c r="BJ746" s="309">
        <v>12.93942</v>
      </c>
      <c r="BK746" s="309">
        <v>82666190</v>
      </c>
      <c r="BL746" s="309">
        <v>50079600</v>
      </c>
      <c r="BM746" s="309">
        <v>0.35848780000000002</v>
      </c>
      <c r="BN746" s="309">
        <v>0.1639495</v>
      </c>
      <c r="BO746" s="309">
        <v>0.34193570000000001</v>
      </c>
      <c r="BP746" s="309">
        <v>5.7255960000000002E-2</v>
      </c>
      <c r="BQ746" s="309">
        <v>0</v>
      </c>
      <c r="BR746" s="309">
        <v>7.8371140000000006E-2</v>
      </c>
      <c r="BS746" s="136">
        <v>10.477211952209499</v>
      </c>
      <c r="BT746" s="136">
        <v>2.27321434020996</v>
      </c>
      <c r="BU746" s="136">
        <v>-1.03295074853425E-2</v>
      </c>
      <c r="BV746" s="136">
        <v>6.0175165223578598E-4</v>
      </c>
      <c r="BW746" s="136">
        <v>1.4403350340823301E-2</v>
      </c>
      <c r="BX746" s="136">
        <v>356.66596818660702</v>
      </c>
      <c r="BY746" s="136">
        <v>737.687900450249</v>
      </c>
      <c r="BZ746" s="136">
        <v>2.9210578800224399E-4</v>
      </c>
      <c r="CA746" s="136">
        <v>4.78785046263909E-3</v>
      </c>
      <c r="CB746" s="136">
        <v>39180.569579447802</v>
      </c>
      <c r="CC746" s="136">
        <v>3133.24992084223</v>
      </c>
      <c r="CD746" s="136">
        <v>110.19754783382</v>
      </c>
      <c r="CE746" s="136">
        <v>0</v>
      </c>
      <c r="CF746" s="136">
        <v>44.926048999999999</v>
      </c>
      <c r="CG746" s="136">
        <v>95.688830999999993</v>
      </c>
      <c r="CH746" s="136">
        <v>28.6</v>
      </c>
      <c r="CI746" s="136">
        <v>27.9055172413793</v>
      </c>
      <c r="CJ746" s="136">
        <v>27.5401662049862</v>
      </c>
      <c r="CK746" s="136">
        <v>4.3200000000000002E-2</v>
      </c>
      <c r="CL746" s="136">
        <v>11.829599999999999</v>
      </c>
      <c r="CM746" s="136">
        <v>31.316400000000002</v>
      </c>
      <c r="CN746" s="136">
        <v>284.97305599999999</v>
      </c>
      <c r="CO746" s="136">
        <v>35137.810750999997</v>
      </c>
      <c r="CP746" s="136">
        <v>76136.372971999997</v>
      </c>
      <c r="CQ746" s="136">
        <v>77</v>
      </c>
      <c r="CR746" s="136">
        <v>75.379310344827601</v>
      </c>
      <c r="CS746" s="136">
        <v>77.911357340720201</v>
      </c>
      <c r="CT746" s="136">
        <v>1004.9</v>
      </c>
      <c r="CU746" s="136">
        <v>1002.73862068966</v>
      </c>
      <c r="CV746" s="136">
        <v>1002.84432132964</v>
      </c>
      <c r="CW746" s="136">
        <v>0.1</v>
      </c>
      <c r="CX746" s="136">
        <v>1.0758620689655201</v>
      </c>
      <c r="CY746" s="136">
        <v>1.1019390581717501</v>
      </c>
      <c r="CZ746" s="136">
        <v>255</v>
      </c>
      <c r="DA746" s="136">
        <v>140.72413793103399</v>
      </c>
      <c r="DB746" s="136">
        <v>145.836565096953</v>
      </c>
      <c r="DC746" s="136">
        <v>54.924999999999997</v>
      </c>
      <c r="DD746" s="136">
        <v>3705.65</v>
      </c>
      <c r="DE746" s="136">
        <v>8912.65</v>
      </c>
      <c r="DF746" s="136">
        <v>518.15</v>
      </c>
      <c r="DG746" s="136">
        <v>32733.275000000001</v>
      </c>
      <c r="DH746" s="136">
        <v>75314.274999999994</v>
      </c>
      <c r="DI746" s="136">
        <v>423.47500000000002</v>
      </c>
      <c r="DJ746" s="136">
        <v>64723.574999999997</v>
      </c>
      <c r="DK746" s="136">
        <v>161662.92499999999</v>
      </c>
      <c r="DL746" s="136">
        <v>406.7</v>
      </c>
      <c r="DM746" s="136">
        <v>60183.074999999997</v>
      </c>
      <c r="DN746" s="136">
        <v>151344.95000000001</v>
      </c>
      <c r="DO746" s="136">
        <v>29.065000000000001</v>
      </c>
      <c r="DP746" s="136">
        <v>1946.8219999999999</v>
      </c>
      <c r="DQ746" s="136">
        <v>4559.7529999999997</v>
      </c>
      <c r="DR746" s="136">
        <v>0.66500000000000004</v>
      </c>
      <c r="DS746" s="136">
        <v>56.962000000000003</v>
      </c>
      <c r="DT746" s="136">
        <v>135.81800000000001</v>
      </c>
      <c r="DU746" s="136">
        <v>3.3250000000000002</v>
      </c>
      <c r="DV746" s="136">
        <v>296.25</v>
      </c>
      <c r="DW746" s="136">
        <v>705</v>
      </c>
      <c r="DX746" s="136">
        <v>125.75</v>
      </c>
      <c r="DY746" s="136">
        <v>6029.625</v>
      </c>
      <c r="DZ746" s="136">
        <v>10729.975</v>
      </c>
      <c r="EA746" s="136">
        <v>115.5</v>
      </c>
      <c r="EB746" s="136">
        <v>9261.7999999999993</v>
      </c>
      <c r="EC746" s="136">
        <v>24661.025000000001</v>
      </c>
      <c r="ED746" s="61"/>
    </row>
    <row r="747" spans="1:134" ht="20.25" customHeight="1">
      <c r="A747" s="17">
        <v>40888</v>
      </c>
      <c r="B747" s="18" t="s">
        <v>818</v>
      </c>
      <c r="C747" s="19">
        <v>2</v>
      </c>
      <c r="D747" s="14">
        <v>-3.4272</v>
      </c>
      <c r="E747" s="15">
        <v>-60.286883000000003</v>
      </c>
      <c r="F747" s="11" t="s">
        <v>12</v>
      </c>
      <c r="G747" s="13">
        <v>3</v>
      </c>
      <c r="H747" s="11" t="s">
        <v>41</v>
      </c>
      <c r="I747" s="12" t="s">
        <v>817</v>
      </c>
      <c r="J747" s="12" t="s">
        <v>1930</v>
      </c>
      <c r="K747" s="16" t="s">
        <v>811</v>
      </c>
      <c r="L747" s="136">
        <v>1</v>
      </c>
      <c r="M747" s="20">
        <v>2.2999999999999998</v>
      </c>
      <c r="N747" s="20">
        <v>0.4</v>
      </c>
      <c r="O747" s="20">
        <v>32.08</v>
      </c>
      <c r="P747" s="20">
        <v>82</v>
      </c>
      <c r="Q747" s="204">
        <v>0.24</v>
      </c>
      <c r="R747" s="204">
        <v>97.933333333333337</v>
      </c>
      <c r="S747" s="204">
        <v>7.1433333333333335</v>
      </c>
      <c r="T747" s="204">
        <v>8.6666666666666661</v>
      </c>
      <c r="U747" s="204">
        <v>2.0666666666666669</v>
      </c>
      <c r="V747" s="20" t="s">
        <v>15</v>
      </c>
      <c r="W747" s="20">
        <v>6.78</v>
      </c>
      <c r="X747" s="21" t="s">
        <v>15</v>
      </c>
      <c r="Y747" s="20">
        <v>3.5019999999999998</v>
      </c>
      <c r="Z747" s="20">
        <v>61.6</v>
      </c>
      <c r="AA747" s="20">
        <v>50.29</v>
      </c>
      <c r="AB747" s="20">
        <v>6.7</v>
      </c>
      <c r="AC747" s="20">
        <v>34.32</v>
      </c>
      <c r="AD747" s="21" t="s">
        <v>15</v>
      </c>
      <c r="AE747" s="21" t="s">
        <v>15</v>
      </c>
      <c r="AF747" s="21" t="s">
        <v>15</v>
      </c>
      <c r="AG747" s="21" t="s">
        <v>15</v>
      </c>
      <c r="AH747" s="21" t="s">
        <v>15</v>
      </c>
      <c r="AI747" s="204" t="s">
        <v>15</v>
      </c>
      <c r="AJ747" s="21" t="s">
        <v>15</v>
      </c>
      <c r="AK747" s="21" t="s">
        <v>15</v>
      </c>
      <c r="AL747" s="21" t="s">
        <v>15</v>
      </c>
      <c r="AM747" s="21" t="s">
        <v>15</v>
      </c>
      <c r="AN747" s="21" t="s">
        <v>15</v>
      </c>
      <c r="AO747" s="204">
        <v>18.166197846381245</v>
      </c>
      <c r="AP747" s="204">
        <v>8.5905051677237978</v>
      </c>
      <c r="AQ747" s="204">
        <f>AO747+AP747</f>
        <v>26.756703014105042</v>
      </c>
      <c r="AR747" s="261">
        <f t="shared" si="203"/>
        <v>0.678940071084422</v>
      </c>
      <c r="AS747" s="204">
        <v>0.81145014270728644</v>
      </c>
      <c r="AT747" s="21" t="s">
        <v>15</v>
      </c>
      <c r="AU747" s="21" t="s">
        <v>15</v>
      </c>
      <c r="AV747" s="21" t="s">
        <v>15</v>
      </c>
      <c r="AW747" s="204" t="str">
        <f t="shared" si="204"/>
        <v>NaN</v>
      </c>
      <c r="AX747" s="20">
        <v>6.24</v>
      </c>
      <c r="AY747" s="20">
        <v>0.82</v>
      </c>
      <c r="AZ747" s="246">
        <f t="shared" si="205"/>
        <v>0.12390209776428975</v>
      </c>
      <c r="BA747" s="20">
        <v>5.42</v>
      </c>
      <c r="BB747" s="248">
        <f t="shared" si="208"/>
        <v>1.4876568393094289</v>
      </c>
      <c r="BC747" s="20">
        <v>0.3</v>
      </c>
      <c r="BD747" s="206">
        <f t="shared" si="206"/>
        <v>8.7368721251149958E-2</v>
      </c>
      <c r="BE747" s="20">
        <v>83.2</v>
      </c>
      <c r="BF747" s="206">
        <f t="shared" si="207"/>
        <v>25.117802039277404</v>
      </c>
      <c r="BG747" s="21" t="s">
        <v>15</v>
      </c>
      <c r="BH747" s="20">
        <v>19.329999999999998</v>
      </c>
      <c r="BI747" s="20">
        <v>1.4</v>
      </c>
      <c r="BJ747" s="309">
        <v>12.93942</v>
      </c>
      <c r="BK747" s="309">
        <v>82666190</v>
      </c>
      <c r="BL747" s="309">
        <v>50079600</v>
      </c>
      <c r="BM747" s="309">
        <v>0.35848780000000002</v>
      </c>
      <c r="BN747" s="309">
        <v>0.1639495</v>
      </c>
      <c r="BO747" s="309">
        <v>0.34193570000000001</v>
      </c>
      <c r="BP747" s="309">
        <v>5.7255960000000002E-2</v>
      </c>
      <c r="BQ747" s="309">
        <v>0</v>
      </c>
      <c r="BR747" s="309">
        <v>7.8371140000000006E-2</v>
      </c>
      <c r="BS747" s="136">
        <v>10.781676864624</v>
      </c>
      <c r="BT747" s="136">
        <v>1.9690948486328099</v>
      </c>
      <c r="BU747" s="136">
        <v>-1.7769071739166999E-3</v>
      </c>
      <c r="BV747" s="136">
        <v>-1.04098686948419E-2</v>
      </c>
      <c r="BW747" s="136">
        <v>1.0709262825548601E-2</v>
      </c>
      <c r="BX747" s="136">
        <v>80.313285738650904</v>
      </c>
      <c r="BY747" s="136">
        <v>853.18455019790304</v>
      </c>
      <c r="BZ747" s="136">
        <v>5.2685691125411299E-2</v>
      </c>
      <c r="CA747" s="136">
        <v>2.32930439255251E-3</v>
      </c>
      <c r="CB747" s="136">
        <v>20147.6549960538</v>
      </c>
      <c r="CC747" s="136">
        <v>1925.5375187828799</v>
      </c>
      <c r="CD747" s="136">
        <v>181.659702253841</v>
      </c>
      <c r="CE747" s="136">
        <v>0</v>
      </c>
      <c r="CF747" s="136">
        <v>44.926048999999999</v>
      </c>
      <c r="CG747" s="136">
        <v>95.688830999999993</v>
      </c>
      <c r="CH747" s="136">
        <v>30.3</v>
      </c>
      <c r="CI747" s="136">
        <v>27.940689655172399</v>
      </c>
      <c r="CJ747" s="136">
        <v>27.534626038781202</v>
      </c>
      <c r="CK747" s="136">
        <v>2.8799999999999999E-2</v>
      </c>
      <c r="CL747" s="136">
        <v>11.674799999999999</v>
      </c>
      <c r="CM747" s="136">
        <v>31.356000000000002</v>
      </c>
      <c r="CN747" s="136">
        <v>734.98638900000003</v>
      </c>
      <c r="CO747" s="136">
        <v>35759.026307</v>
      </c>
      <c r="CP747" s="136">
        <v>76507.410193999996</v>
      </c>
      <c r="CQ747" s="136">
        <v>72</v>
      </c>
      <c r="CR747" s="136">
        <v>75.3241379310345</v>
      </c>
      <c r="CS747" s="136">
        <v>77.944598337950097</v>
      </c>
      <c r="CT747" s="136">
        <v>1005.3</v>
      </c>
      <c r="CU747" s="136">
        <v>1002.75379310345</v>
      </c>
      <c r="CV747" s="136">
        <v>1002.8454293628801</v>
      </c>
      <c r="CW747" s="136">
        <v>2.5</v>
      </c>
      <c r="CX747" s="136">
        <v>1.0841379310344801</v>
      </c>
      <c r="CY747" s="136">
        <v>1.10941828254848</v>
      </c>
      <c r="CZ747" s="136">
        <v>243</v>
      </c>
      <c r="DA747" s="136">
        <v>142.80689655172401</v>
      </c>
      <c r="DB747" s="136">
        <v>146.45429362880901</v>
      </c>
      <c r="DC747" s="136">
        <v>73.474999999999994</v>
      </c>
      <c r="DD747" s="136">
        <v>3696.0749999999998</v>
      </c>
      <c r="DE747" s="136">
        <v>8961.0750000000007</v>
      </c>
      <c r="DF747" s="136">
        <v>567.79999999999995</v>
      </c>
      <c r="DG747" s="136">
        <v>32664.275000000001</v>
      </c>
      <c r="DH747" s="136">
        <v>75354.175000000003</v>
      </c>
      <c r="DI747" s="136">
        <v>459.57499999999999</v>
      </c>
      <c r="DJ747" s="136">
        <v>64672.074999999997</v>
      </c>
      <c r="DK747" s="136">
        <v>161674.77499999999</v>
      </c>
      <c r="DL747" s="136">
        <v>439.375</v>
      </c>
      <c r="DM747" s="136">
        <v>60242.625</v>
      </c>
      <c r="DN747" s="136">
        <v>151377.42499999999</v>
      </c>
      <c r="DO747" s="136">
        <v>35.808</v>
      </c>
      <c r="DP747" s="136">
        <v>1944.5429999999999</v>
      </c>
      <c r="DQ747" s="136">
        <v>4567.7860000000001</v>
      </c>
      <c r="DR747" s="136">
        <v>1.2629999999999999</v>
      </c>
      <c r="DS747" s="136">
        <v>57.347999999999999</v>
      </c>
      <c r="DT747" s="136">
        <v>136.45699999999999</v>
      </c>
      <c r="DU747" s="136">
        <v>6.375</v>
      </c>
      <c r="DV747" s="136">
        <v>298.32499999999999</v>
      </c>
      <c r="DW747" s="136">
        <v>708.25</v>
      </c>
      <c r="DX747" s="136">
        <v>115.27500000000001</v>
      </c>
      <c r="DY747" s="136">
        <v>5918.85</v>
      </c>
      <c r="DZ747" s="136">
        <v>10783.924999999999</v>
      </c>
      <c r="EA747" s="136">
        <v>145.92500000000001</v>
      </c>
      <c r="EB747" s="136">
        <v>9332.0750000000007</v>
      </c>
      <c r="EC747" s="136">
        <v>24629.924999999999</v>
      </c>
      <c r="ED747" s="61"/>
    </row>
    <row r="748" spans="1:134" ht="20.25" customHeight="1">
      <c r="A748" s="25">
        <v>40888</v>
      </c>
      <c r="B748" s="26" t="s">
        <v>818</v>
      </c>
      <c r="C748" s="27">
        <v>2</v>
      </c>
      <c r="D748" s="14">
        <v>-3.4272</v>
      </c>
      <c r="E748" s="23">
        <v>-60.286883000000003</v>
      </c>
      <c r="F748" s="11" t="s">
        <v>12</v>
      </c>
      <c r="G748" s="13">
        <v>3</v>
      </c>
      <c r="H748" s="11" t="s">
        <v>41</v>
      </c>
      <c r="I748" s="12" t="s">
        <v>819</v>
      </c>
      <c r="J748" s="12" t="s">
        <v>1930</v>
      </c>
      <c r="K748" s="24" t="s">
        <v>811</v>
      </c>
      <c r="L748" s="136">
        <v>0</v>
      </c>
      <c r="M748" s="29" t="s">
        <v>15</v>
      </c>
      <c r="N748" s="28">
        <v>0.4</v>
      </c>
      <c r="O748" s="28">
        <v>30.93</v>
      </c>
      <c r="P748" s="28">
        <v>84</v>
      </c>
      <c r="Q748" s="205">
        <v>0.84</v>
      </c>
      <c r="R748" s="205">
        <v>83.933333333333323</v>
      </c>
      <c r="S748" s="205">
        <v>6.2400000000000011</v>
      </c>
      <c r="T748" s="205">
        <v>8</v>
      </c>
      <c r="U748" s="205">
        <v>1.8999999999999997</v>
      </c>
      <c r="V748" s="20" t="s">
        <v>15</v>
      </c>
      <c r="W748" s="28">
        <v>6.6</v>
      </c>
      <c r="X748" s="29" t="s">
        <v>15</v>
      </c>
      <c r="Y748" s="29" t="s">
        <v>15</v>
      </c>
      <c r="Z748" s="28">
        <v>71.599999999999994</v>
      </c>
      <c r="AA748" s="28">
        <v>54</v>
      </c>
      <c r="AB748" s="28">
        <v>6.56</v>
      </c>
      <c r="AC748" s="28">
        <v>35.04</v>
      </c>
      <c r="AD748" s="29" t="s">
        <v>15</v>
      </c>
      <c r="AE748" s="29" t="s">
        <v>15</v>
      </c>
      <c r="AF748" s="29" t="s">
        <v>15</v>
      </c>
      <c r="AG748" s="29" t="s">
        <v>15</v>
      </c>
      <c r="AH748" s="29" t="s">
        <v>15</v>
      </c>
      <c r="AI748" s="205" t="s">
        <v>15</v>
      </c>
      <c r="AJ748" s="29" t="s">
        <v>15</v>
      </c>
      <c r="AK748" s="29" t="s">
        <v>15</v>
      </c>
      <c r="AL748" s="29" t="s">
        <v>15</v>
      </c>
      <c r="AM748" s="29" t="s">
        <v>15</v>
      </c>
      <c r="AN748" s="29" t="s">
        <v>15</v>
      </c>
      <c r="AO748" s="205">
        <v>10.813821452503932</v>
      </c>
      <c r="AP748" s="205">
        <v>8.0814100326848699</v>
      </c>
      <c r="AQ748" s="204">
        <f>AO748+AP748</f>
        <v>18.895231485188802</v>
      </c>
      <c r="AR748" s="261">
        <f t="shared" si="203"/>
        <v>0.57230425893328929</v>
      </c>
      <c r="AS748" s="205">
        <v>2.0426158764700695</v>
      </c>
      <c r="AT748" s="29" t="s">
        <v>15</v>
      </c>
      <c r="AU748" s="29" t="s">
        <v>15</v>
      </c>
      <c r="AV748" s="29" t="s">
        <v>15</v>
      </c>
      <c r="AW748" s="204" t="str">
        <f t="shared" si="204"/>
        <v>NaN</v>
      </c>
      <c r="AX748" s="28">
        <v>6.9</v>
      </c>
      <c r="AY748" s="28">
        <v>0.88</v>
      </c>
      <c r="AZ748" s="246">
        <f t="shared" si="205"/>
        <v>0.13296810491777436</v>
      </c>
      <c r="BA748" s="28">
        <v>6.02</v>
      </c>
      <c r="BB748" s="248">
        <f t="shared" si="208"/>
        <v>1.6523420982735724</v>
      </c>
      <c r="BC748" s="28">
        <v>1.3</v>
      </c>
      <c r="BD748" s="206">
        <f t="shared" si="206"/>
        <v>0.37859779208831651</v>
      </c>
      <c r="BE748" s="28">
        <v>89.49</v>
      </c>
      <c r="BF748" s="206">
        <f t="shared" si="207"/>
        <v>27.016732025179504</v>
      </c>
      <c r="BG748" s="21" t="s">
        <v>15</v>
      </c>
      <c r="BH748" s="28">
        <v>19.239999999999998</v>
      </c>
      <c r="BI748" s="28">
        <v>1.39</v>
      </c>
      <c r="BJ748" s="309">
        <v>12.93942</v>
      </c>
      <c r="BK748" s="309">
        <v>82666190</v>
      </c>
      <c r="BL748" s="309">
        <v>50079600</v>
      </c>
      <c r="BM748" s="309">
        <v>0.35848780000000002</v>
      </c>
      <c r="BN748" s="309">
        <v>0.1639495</v>
      </c>
      <c r="BO748" s="309">
        <v>0.34193570000000001</v>
      </c>
      <c r="BP748" s="309">
        <v>5.7255960000000002E-2</v>
      </c>
      <c r="BQ748" s="309">
        <v>0</v>
      </c>
      <c r="BR748" s="309">
        <v>7.8371140000000006E-2</v>
      </c>
      <c r="BS748" s="136">
        <v>10.781676864624</v>
      </c>
      <c r="BT748" s="136">
        <v>1.9690948486328099</v>
      </c>
      <c r="BU748" s="136">
        <v>-1.7769071739166999E-3</v>
      </c>
      <c r="BV748" s="136">
        <v>-1.04098686948419E-2</v>
      </c>
      <c r="BW748" s="136">
        <v>1.0709262825548601E-2</v>
      </c>
      <c r="BX748" s="136">
        <v>80.313285738650904</v>
      </c>
      <c r="BY748" s="136">
        <v>853.18455019790304</v>
      </c>
      <c r="BZ748" s="136">
        <v>5.2685691125411299E-2</v>
      </c>
      <c r="CA748" s="136">
        <v>2.32930439255251E-3</v>
      </c>
      <c r="CB748" s="136">
        <v>20147.6549960538</v>
      </c>
      <c r="CC748" s="136">
        <v>1925.5375187828799</v>
      </c>
      <c r="CD748" s="136">
        <v>181.659702253841</v>
      </c>
      <c r="CE748" s="136">
        <v>0</v>
      </c>
      <c r="CF748" s="136">
        <v>44.926048999999999</v>
      </c>
      <c r="CG748" s="136">
        <v>95.688830999999993</v>
      </c>
      <c r="CH748" s="136">
        <v>30.3</v>
      </c>
      <c r="CI748" s="136">
        <v>27.940689655172399</v>
      </c>
      <c r="CJ748" s="136">
        <v>27.534626038781202</v>
      </c>
      <c r="CK748" s="136">
        <v>2.8799999999999999E-2</v>
      </c>
      <c r="CL748" s="136">
        <v>11.674799999999999</v>
      </c>
      <c r="CM748" s="136">
        <v>31.356000000000002</v>
      </c>
      <c r="CN748" s="136">
        <v>734.98638900000003</v>
      </c>
      <c r="CO748" s="136">
        <v>35759.026307</v>
      </c>
      <c r="CP748" s="136">
        <v>76507.410193999996</v>
      </c>
      <c r="CQ748" s="136">
        <v>72</v>
      </c>
      <c r="CR748" s="136">
        <v>75.3241379310345</v>
      </c>
      <c r="CS748" s="136">
        <v>77.944598337950097</v>
      </c>
      <c r="CT748" s="136">
        <v>1005.3</v>
      </c>
      <c r="CU748" s="136">
        <v>1002.75379310345</v>
      </c>
      <c r="CV748" s="136">
        <v>1002.8454293628801</v>
      </c>
      <c r="CW748" s="136">
        <v>2.5</v>
      </c>
      <c r="CX748" s="136">
        <v>1.0841379310344801</v>
      </c>
      <c r="CY748" s="136">
        <v>1.10941828254848</v>
      </c>
      <c r="CZ748" s="136">
        <v>243</v>
      </c>
      <c r="DA748" s="136">
        <v>142.80689655172401</v>
      </c>
      <c r="DB748" s="136">
        <v>146.45429362880901</v>
      </c>
      <c r="DC748" s="136">
        <v>73.474999999999994</v>
      </c>
      <c r="DD748" s="136">
        <v>3696.0749999999998</v>
      </c>
      <c r="DE748" s="136">
        <v>8961.0750000000007</v>
      </c>
      <c r="DF748" s="136">
        <v>567.79999999999995</v>
      </c>
      <c r="DG748" s="136">
        <v>32664.275000000001</v>
      </c>
      <c r="DH748" s="136">
        <v>75354.175000000003</v>
      </c>
      <c r="DI748" s="136">
        <v>459.57499999999999</v>
      </c>
      <c r="DJ748" s="136">
        <v>64672.074999999997</v>
      </c>
      <c r="DK748" s="136">
        <v>161674.77499999999</v>
      </c>
      <c r="DL748" s="136">
        <v>439.375</v>
      </c>
      <c r="DM748" s="136">
        <v>60242.625</v>
      </c>
      <c r="DN748" s="136">
        <v>151377.42499999999</v>
      </c>
      <c r="DO748" s="136">
        <v>35.808</v>
      </c>
      <c r="DP748" s="136">
        <v>1944.5429999999999</v>
      </c>
      <c r="DQ748" s="136">
        <v>4567.7860000000001</v>
      </c>
      <c r="DR748" s="136">
        <v>1.2629999999999999</v>
      </c>
      <c r="DS748" s="136">
        <v>57.347999999999999</v>
      </c>
      <c r="DT748" s="136">
        <v>136.45699999999999</v>
      </c>
      <c r="DU748" s="136">
        <v>6.375</v>
      </c>
      <c r="DV748" s="136">
        <v>298.32499999999999</v>
      </c>
      <c r="DW748" s="136">
        <v>708.25</v>
      </c>
      <c r="DX748" s="136">
        <v>115.27500000000001</v>
      </c>
      <c r="DY748" s="136">
        <v>5918.85</v>
      </c>
      <c r="DZ748" s="136">
        <v>10783.924999999999</v>
      </c>
      <c r="EA748" s="136">
        <v>145.92500000000001</v>
      </c>
      <c r="EB748" s="136">
        <v>9332.0750000000007</v>
      </c>
      <c r="EC748" s="136">
        <v>24629.924999999999</v>
      </c>
      <c r="ED748" s="61"/>
    </row>
    <row r="749" spans="1:134" ht="20.25" customHeight="1">
      <c r="A749" s="17">
        <v>40888</v>
      </c>
      <c r="B749" s="18" t="s">
        <v>818</v>
      </c>
      <c r="C749" s="19">
        <v>2</v>
      </c>
      <c r="D749" s="14">
        <v>-3.4272</v>
      </c>
      <c r="E749" s="15">
        <v>-60.286883000000003</v>
      </c>
      <c r="F749" s="11" t="s">
        <v>12</v>
      </c>
      <c r="G749" s="13">
        <v>3</v>
      </c>
      <c r="H749" s="11" t="s">
        <v>41</v>
      </c>
      <c r="I749" s="12" t="s">
        <v>820</v>
      </c>
      <c r="J749" s="12" t="s">
        <v>1930</v>
      </c>
      <c r="K749" s="16" t="s">
        <v>811</v>
      </c>
      <c r="L749" s="136">
        <v>0</v>
      </c>
      <c r="M749" s="21" t="s">
        <v>15</v>
      </c>
      <c r="N749" s="20">
        <v>0.4</v>
      </c>
      <c r="O749" s="20">
        <v>30.04</v>
      </c>
      <c r="P749" s="20">
        <v>85.33</v>
      </c>
      <c r="Q749" s="204">
        <v>1.64</v>
      </c>
      <c r="R749" s="204">
        <v>67.600000000000009</v>
      </c>
      <c r="S749" s="204">
        <v>5.1033333333333335</v>
      </c>
      <c r="T749" s="204">
        <v>7.5</v>
      </c>
      <c r="U749" s="204">
        <v>1.7666666666666666</v>
      </c>
      <c r="V749" s="20" t="s">
        <v>15</v>
      </c>
      <c r="W749" s="20">
        <v>6.4</v>
      </c>
      <c r="X749" s="21" t="s">
        <v>15</v>
      </c>
      <c r="Y749" s="20">
        <v>5.7169999999999996</v>
      </c>
      <c r="Z749" s="20">
        <v>100.67</v>
      </c>
      <c r="AA749" s="20">
        <v>147.6</v>
      </c>
      <c r="AB749" s="20">
        <v>6.42</v>
      </c>
      <c r="AC749" s="20">
        <v>33.94</v>
      </c>
      <c r="AD749" s="21" t="s">
        <v>15</v>
      </c>
      <c r="AE749" s="21" t="s">
        <v>15</v>
      </c>
      <c r="AF749" s="21" t="s">
        <v>15</v>
      </c>
      <c r="AG749" s="21" t="s">
        <v>15</v>
      </c>
      <c r="AH749" s="21" t="s">
        <v>15</v>
      </c>
      <c r="AI749" s="204" t="s">
        <v>15</v>
      </c>
      <c r="AJ749" s="21" t="s">
        <v>15</v>
      </c>
      <c r="AK749" s="21" t="s">
        <v>15</v>
      </c>
      <c r="AL749" s="21" t="s">
        <v>15</v>
      </c>
      <c r="AM749" s="21" t="s">
        <v>15</v>
      </c>
      <c r="AN749" s="21" t="s">
        <v>15</v>
      </c>
      <c r="AO749" s="204" t="s">
        <v>15</v>
      </c>
      <c r="AP749" s="204" t="s">
        <v>15</v>
      </c>
      <c r="AQ749" s="204" t="s">
        <v>15</v>
      </c>
      <c r="AR749" s="261" t="str">
        <f t="shared" si="203"/>
        <v>NaN</v>
      </c>
      <c r="AS749" s="204" t="s">
        <v>15</v>
      </c>
      <c r="AT749" s="21" t="s">
        <v>15</v>
      </c>
      <c r="AU749" s="21" t="s">
        <v>15</v>
      </c>
      <c r="AV749" s="21" t="s">
        <v>15</v>
      </c>
      <c r="AW749" s="204" t="str">
        <f t="shared" si="204"/>
        <v>NaN</v>
      </c>
      <c r="AX749" s="20">
        <v>2.0499999999999998</v>
      </c>
      <c r="AY749" s="20">
        <v>0.28999999999999998</v>
      </c>
      <c r="AZ749" s="246">
        <f t="shared" si="205"/>
        <v>4.3819034575175636E-2</v>
      </c>
      <c r="BA749" s="20">
        <v>1.76</v>
      </c>
      <c r="BB749" s="248">
        <f t="shared" si="208"/>
        <v>0.48307675962815405</v>
      </c>
      <c r="BC749" s="20">
        <v>0.56999999999999995</v>
      </c>
      <c r="BD749" s="206">
        <f t="shared" si="206"/>
        <v>0.16600057037718491</v>
      </c>
      <c r="BE749" s="20">
        <v>53.77</v>
      </c>
      <c r="BF749" s="206">
        <f t="shared" si="207"/>
        <v>16.232983361201274</v>
      </c>
      <c r="BG749" s="21" t="s">
        <v>15</v>
      </c>
      <c r="BH749" s="20">
        <v>19.78</v>
      </c>
      <c r="BI749" s="20">
        <v>2</v>
      </c>
      <c r="BJ749" s="309">
        <v>12.93942</v>
      </c>
      <c r="BK749" s="309">
        <v>82666190</v>
      </c>
      <c r="BL749" s="309">
        <v>50079600</v>
      </c>
      <c r="BM749" s="309">
        <v>0.35848780000000002</v>
      </c>
      <c r="BN749" s="309">
        <v>0.1639495</v>
      </c>
      <c r="BO749" s="309">
        <v>0.34193570000000001</v>
      </c>
      <c r="BP749" s="309">
        <v>5.7255960000000002E-2</v>
      </c>
      <c r="BQ749" s="309">
        <v>0</v>
      </c>
      <c r="BR749" s="309">
        <v>7.8371140000000006E-2</v>
      </c>
      <c r="BS749" s="136">
        <v>10.781676864624</v>
      </c>
      <c r="BT749" s="136">
        <v>1.9690948486328099</v>
      </c>
      <c r="BU749" s="136">
        <v>-1.7769071739166999E-3</v>
      </c>
      <c r="BV749" s="136">
        <v>-1.04098686948419E-2</v>
      </c>
      <c r="BW749" s="136">
        <v>1.0709262825548601E-2</v>
      </c>
      <c r="BX749" s="136">
        <v>80.313285738650904</v>
      </c>
      <c r="BY749" s="136">
        <v>853.18455019790304</v>
      </c>
      <c r="BZ749" s="136">
        <v>5.2685691125411299E-2</v>
      </c>
      <c r="CA749" s="136">
        <v>2.32930439255251E-3</v>
      </c>
      <c r="CB749" s="136">
        <v>20147.6549960538</v>
      </c>
      <c r="CC749" s="136">
        <v>1925.5375187828799</v>
      </c>
      <c r="CD749" s="136">
        <v>181.659702253841</v>
      </c>
      <c r="CE749" s="136">
        <v>0</v>
      </c>
      <c r="CF749" s="136">
        <v>44.926048999999999</v>
      </c>
      <c r="CG749" s="136">
        <v>95.688830999999993</v>
      </c>
      <c r="CH749" s="136">
        <v>30.3</v>
      </c>
      <c r="CI749" s="136">
        <v>27.940689655172399</v>
      </c>
      <c r="CJ749" s="136">
        <v>27.534626038781202</v>
      </c>
      <c r="CK749" s="136">
        <v>2.8799999999999999E-2</v>
      </c>
      <c r="CL749" s="136">
        <v>11.674799999999999</v>
      </c>
      <c r="CM749" s="136">
        <v>31.356000000000002</v>
      </c>
      <c r="CN749" s="136">
        <v>734.98638900000003</v>
      </c>
      <c r="CO749" s="136">
        <v>35759.026307</v>
      </c>
      <c r="CP749" s="136">
        <v>76507.410193999996</v>
      </c>
      <c r="CQ749" s="136">
        <v>72</v>
      </c>
      <c r="CR749" s="136">
        <v>75.3241379310345</v>
      </c>
      <c r="CS749" s="136">
        <v>77.944598337950097</v>
      </c>
      <c r="CT749" s="136">
        <v>1005.3</v>
      </c>
      <c r="CU749" s="136">
        <v>1002.75379310345</v>
      </c>
      <c r="CV749" s="136">
        <v>1002.8454293628801</v>
      </c>
      <c r="CW749" s="136">
        <v>2.5</v>
      </c>
      <c r="CX749" s="136">
        <v>1.0841379310344801</v>
      </c>
      <c r="CY749" s="136">
        <v>1.10941828254848</v>
      </c>
      <c r="CZ749" s="136">
        <v>243</v>
      </c>
      <c r="DA749" s="136">
        <v>142.80689655172401</v>
      </c>
      <c r="DB749" s="136">
        <v>146.45429362880901</v>
      </c>
      <c r="DC749" s="136">
        <v>73.474999999999994</v>
      </c>
      <c r="DD749" s="136">
        <v>3696.0749999999998</v>
      </c>
      <c r="DE749" s="136">
        <v>8961.0750000000007</v>
      </c>
      <c r="DF749" s="136">
        <v>567.79999999999995</v>
      </c>
      <c r="DG749" s="136">
        <v>32664.275000000001</v>
      </c>
      <c r="DH749" s="136">
        <v>75354.175000000003</v>
      </c>
      <c r="DI749" s="136">
        <v>459.57499999999999</v>
      </c>
      <c r="DJ749" s="136">
        <v>64672.074999999997</v>
      </c>
      <c r="DK749" s="136">
        <v>161674.77499999999</v>
      </c>
      <c r="DL749" s="136">
        <v>439.375</v>
      </c>
      <c r="DM749" s="136">
        <v>60242.625</v>
      </c>
      <c r="DN749" s="136">
        <v>151377.42499999999</v>
      </c>
      <c r="DO749" s="136">
        <v>35.808</v>
      </c>
      <c r="DP749" s="136">
        <v>1944.5429999999999</v>
      </c>
      <c r="DQ749" s="136">
        <v>4567.7860000000001</v>
      </c>
      <c r="DR749" s="136">
        <v>1.2629999999999999</v>
      </c>
      <c r="DS749" s="136">
        <v>57.347999999999999</v>
      </c>
      <c r="DT749" s="136">
        <v>136.45699999999999</v>
      </c>
      <c r="DU749" s="136">
        <v>6.375</v>
      </c>
      <c r="DV749" s="136">
        <v>298.32499999999999</v>
      </c>
      <c r="DW749" s="136">
        <v>708.25</v>
      </c>
      <c r="DX749" s="136">
        <v>115.27500000000001</v>
      </c>
      <c r="DY749" s="136">
        <v>5918.85</v>
      </c>
      <c r="DZ749" s="136">
        <v>10783.924999999999</v>
      </c>
      <c r="EA749" s="136">
        <v>145.92500000000001</v>
      </c>
      <c r="EB749" s="136">
        <v>9332.0750000000007</v>
      </c>
      <c r="EC749" s="136">
        <v>24629.924999999999</v>
      </c>
      <c r="ED749" s="61"/>
    </row>
    <row r="750" spans="1:134" ht="20.25" customHeight="1">
      <c r="A750" s="25">
        <v>40888</v>
      </c>
      <c r="B750" s="26" t="s">
        <v>476</v>
      </c>
      <c r="C750" s="27">
        <v>1</v>
      </c>
      <c r="D750" s="14">
        <v>-3.3891</v>
      </c>
      <c r="E750" s="23">
        <v>-60.310697730000001</v>
      </c>
      <c r="F750" s="11" t="s">
        <v>16</v>
      </c>
      <c r="G750" s="13">
        <v>5</v>
      </c>
      <c r="H750" s="11" t="s">
        <v>43</v>
      </c>
      <c r="I750" s="12" t="s">
        <v>821</v>
      </c>
      <c r="J750" s="12" t="s">
        <v>1930</v>
      </c>
      <c r="K750" s="24" t="s">
        <v>811</v>
      </c>
      <c r="L750" s="136">
        <v>1</v>
      </c>
      <c r="M750" s="28">
        <v>0.9</v>
      </c>
      <c r="N750" s="28">
        <v>0.2</v>
      </c>
      <c r="O750" s="28">
        <v>31.95</v>
      </c>
      <c r="P750" s="28">
        <v>86</v>
      </c>
      <c r="Q750" s="205">
        <v>0.24</v>
      </c>
      <c r="R750" s="205">
        <v>51.436363636363645</v>
      </c>
      <c r="S750" s="205">
        <v>3.76</v>
      </c>
      <c r="T750" s="205">
        <v>7.5818181818181811</v>
      </c>
      <c r="U750" s="205">
        <v>1.781818181818182</v>
      </c>
      <c r="V750" s="20" t="s">
        <v>15</v>
      </c>
      <c r="W750" s="28">
        <v>6.36</v>
      </c>
      <c r="X750" s="29" t="s">
        <v>15</v>
      </c>
      <c r="Y750" s="28">
        <v>4.867</v>
      </c>
      <c r="Z750" s="28">
        <v>154.66999999999999</v>
      </c>
      <c r="AA750" s="28">
        <v>89.6</v>
      </c>
      <c r="AB750" s="28">
        <v>6.72</v>
      </c>
      <c r="AC750" s="28">
        <v>44.09</v>
      </c>
      <c r="AD750" s="29" t="s">
        <v>15</v>
      </c>
      <c r="AE750" s="29" t="s">
        <v>15</v>
      </c>
      <c r="AF750" s="29" t="s">
        <v>15</v>
      </c>
      <c r="AG750" s="29" t="s">
        <v>15</v>
      </c>
      <c r="AH750" s="29" t="s">
        <v>15</v>
      </c>
      <c r="AI750" s="205" t="s">
        <v>15</v>
      </c>
      <c r="AJ750" s="29" t="s">
        <v>15</v>
      </c>
      <c r="AK750" s="29" t="s">
        <v>15</v>
      </c>
      <c r="AL750" s="29" t="s">
        <v>15</v>
      </c>
      <c r="AM750" s="29" t="s">
        <v>15</v>
      </c>
      <c r="AN750" s="29" t="s">
        <v>15</v>
      </c>
      <c r="AO750" s="205">
        <v>9.9581462986924443</v>
      </c>
      <c r="AP750" s="205">
        <v>8.42925523034992</v>
      </c>
      <c r="AQ750" s="204">
        <f>AO750+AP750</f>
        <v>18.387401529042364</v>
      </c>
      <c r="AR750" s="261">
        <f t="shared" si="203"/>
        <v>0.54157441892829949</v>
      </c>
      <c r="AS750" s="205">
        <v>1.641554311683707</v>
      </c>
      <c r="AT750" s="29" t="s">
        <v>15</v>
      </c>
      <c r="AU750" s="29" t="s">
        <v>15</v>
      </c>
      <c r="AV750" s="29" t="s">
        <v>15</v>
      </c>
      <c r="AW750" s="204" t="str">
        <f t="shared" si="204"/>
        <v>NaN</v>
      </c>
      <c r="AX750" s="28">
        <v>8.41</v>
      </c>
      <c r="AY750" s="28">
        <v>0.19</v>
      </c>
      <c r="AZ750" s="246">
        <f t="shared" si="205"/>
        <v>2.8709022652701283E-2</v>
      </c>
      <c r="BA750" s="28">
        <v>8.2200000000000006</v>
      </c>
      <c r="BB750" s="248">
        <f t="shared" si="208"/>
        <v>2.2561880478087648</v>
      </c>
      <c r="BC750" s="28">
        <v>0.39</v>
      </c>
      <c r="BD750" s="206">
        <f t="shared" si="206"/>
        <v>0.11357933762649494</v>
      </c>
      <c r="BE750" s="28">
        <v>108.96</v>
      </c>
      <c r="BF750" s="206">
        <f t="shared" si="207"/>
        <v>32.894659978361368</v>
      </c>
      <c r="BG750" s="21" t="s">
        <v>15</v>
      </c>
      <c r="BH750" s="28">
        <v>15.92</v>
      </c>
      <c r="BI750" s="28">
        <v>3.5</v>
      </c>
      <c r="BJ750" s="309">
        <v>12.93942</v>
      </c>
      <c r="BK750" s="309">
        <v>82666190</v>
      </c>
      <c r="BL750" s="309">
        <v>50079600</v>
      </c>
      <c r="BM750" s="309">
        <v>0.35848780000000002</v>
      </c>
      <c r="BN750" s="309">
        <v>0.1639495</v>
      </c>
      <c r="BO750" s="309">
        <v>0.34193570000000001</v>
      </c>
      <c r="BP750" s="309">
        <v>5.7255960000000002E-2</v>
      </c>
      <c r="BQ750" s="309">
        <v>0</v>
      </c>
      <c r="BR750" s="309">
        <v>7.8371140000000006E-2</v>
      </c>
      <c r="BS750" s="136">
        <v>12.500593662262</v>
      </c>
      <c r="BT750" s="136">
        <v>0.240184307098389</v>
      </c>
      <c r="BU750" s="136">
        <v>3.78972006728873E-3</v>
      </c>
      <c r="BV750" s="136">
        <v>1.7822904046624901E-3</v>
      </c>
      <c r="BW750" s="136">
        <v>4.2783097596839096E-3</v>
      </c>
      <c r="BX750" s="136">
        <v>25.187416638092799</v>
      </c>
      <c r="BY750" s="136">
        <v>422.52235067249097</v>
      </c>
      <c r="BZ750" s="136">
        <v>1.69519194014148E-2</v>
      </c>
      <c r="CA750" s="136">
        <v>3.6360401499764801E-3</v>
      </c>
      <c r="CB750" s="136">
        <v>1093.11510284769</v>
      </c>
      <c r="CC750" s="136">
        <v>3953.05670976079</v>
      </c>
      <c r="CD750" s="136">
        <v>26.248124267914999</v>
      </c>
      <c r="CE750" s="136">
        <v>0</v>
      </c>
      <c r="CF750" s="136">
        <v>44.926048999999999</v>
      </c>
      <c r="CG750" s="136">
        <v>95.688830999999993</v>
      </c>
      <c r="CH750" s="136">
        <v>29.7</v>
      </c>
      <c r="CI750" s="136">
        <v>27.935172413793101</v>
      </c>
      <c r="CJ750" s="136">
        <v>27.526592797784001</v>
      </c>
      <c r="CK750" s="136">
        <v>2.1600000000000001E-2</v>
      </c>
      <c r="CL750" s="136">
        <v>11.6568</v>
      </c>
      <c r="CM750" s="136">
        <v>31.3704</v>
      </c>
      <c r="CN750" s="136">
        <v>288.98805599999997</v>
      </c>
      <c r="CO750" s="136">
        <v>35275.236306999999</v>
      </c>
      <c r="CP750" s="136">
        <v>76154.947971999994</v>
      </c>
      <c r="CQ750" s="136">
        <v>77</v>
      </c>
      <c r="CR750" s="136">
        <v>75.386206896551698</v>
      </c>
      <c r="CS750" s="136">
        <v>77.994459833795005</v>
      </c>
      <c r="CT750" s="136">
        <v>1004.5</v>
      </c>
      <c r="CU750" s="136">
        <v>1002.75655172414</v>
      </c>
      <c r="CV750" s="136">
        <v>1002.84293628809</v>
      </c>
      <c r="CW750" s="136">
        <v>1.4</v>
      </c>
      <c r="CX750" s="136">
        <v>1.08</v>
      </c>
      <c r="CY750" s="136">
        <v>1.1072022160664801</v>
      </c>
      <c r="CZ750" s="136">
        <v>274</v>
      </c>
      <c r="DA750" s="136">
        <v>143.62068965517199</v>
      </c>
      <c r="DB750" s="136">
        <v>146.72576177285299</v>
      </c>
      <c r="DC750" s="136">
        <v>80.150000000000006</v>
      </c>
      <c r="DD750" s="136">
        <v>3672.3249999999998</v>
      </c>
      <c r="DE750" s="136">
        <v>8965.7250000000004</v>
      </c>
      <c r="DF750" s="136">
        <v>664.85</v>
      </c>
      <c r="DG750" s="136">
        <v>32443.924999999999</v>
      </c>
      <c r="DH750" s="136">
        <v>75275.324999999997</v>
      </c>
      <c r="DI750" s="136">
        <v>461.85</v>
      </c>
      <c r="DJ750" s="136">
        <v>64648.775000000001</v>
      </c>
      <c r="DK750" s="136">
        <v>161673.5</v>
      </c>
      <c r="DL750" s="136">
        <v>434.5</v>
      </c>
      <c r="DM750" s="136">
        <v>60274.65</v>
      </c>
      <c r="DN750" s="136">
        <v>151384.125</v>
      </c>
      <c r="DO750" s="136">
        <v>41.777999999999999</v>
      </c>
      <c r="DP750" s="136">
        <v>1931.221</v>
      </c>
      <c r="DQ750" s="136">
        <v>4564.9139999999998</v>
      </c>
      <c r="DR750" s="136">
        <v>1.54</v>
      </c>
      <c r="DS750" s="136">
        <v>57.037999999999997</v>
      </c>
      <c r="DT750" s="136">
        <v>136.489</v>
      </c>
      <c r="DU750" s="136">
        <v>8.1750000000000007</v>
      </c>
      <c r="DV750" s="136">
        <v>296.60000000000002</v>
      </c>
      <c r="DW750" s="136">
        <v>708.45</v>
      </c>
      <c r="DX750" s="136">
        <v>89.5</v>
      </c>
      <c r="DY750" s="136">
        <v>5706.45</v>
      </c>
      <c r="DZ750" s="136">
        <v>10716.85</v>
      </c>
      <c r="EA750" s="136">
        <v>224.17500000000001</v>
      </c>
      <c r="EB750" s="136">
        <v>9442.0499999999993</v>
      </c>
      <c r="EC750" s="136">
        <v>24663.75</v>
      </c>
      <c r="ED750" s="61"/>
    </row>
    <row r="751" spans="1:134" ht="20.25" customHeight="1">
      <c r="A751" s="17">
        <v>40888</v>
      </c>
      <c r="B751" s="18" t="s">
        <v>294</v>
      </c>
      <c r="C751" s="19">
        <v>1</v>
      </c>
      <c r="D751" s="14">
        <v>-3.3632</v>
      </c>
      <c r="E751" s="15">
        <v>-60.29788267</v>
      </c>
      <c r="F751" s="11" t="s">
        <v>16</v>
      </c>
      <c r="G751" s="13">
        <v>10</v>
      </c>
      <c r="H751" s="11" t="s">
        <v>19</v>
      </c>
      <c r="I751" s="12" t="s">
        <v>822</v>
      </c>
      <c r="J751" s="12" t="s">
        <v>1930</v>
      </c>
      <c r="K751" s="16" t="s">
        <v>811</v>
      </c>
      <c r="L751" s="136">
        <v>1</v>
      </c>
      <c r="M751" s="20">
        <v>0.7</v>
      </c>
      <c r="N751" s="20">
        <v>0.4</v>
      </c>
      <c r="O751" s="20">
        <v>33.39</v>
      </c>
      <c r="P751" s="20">
        <v>85</v>
      </c>
      <c r="Q751" s="204">
        <v>0.28999999999999998</v>
      </c>
      <c r="R751" s="204">
        <v>96.433333333333337</v>
      </c>
      <c r="S751" s="204">
        <v>6.8816666666666668</v>
      </c>
      <c r="T751" s="204">
        <v>20.016666666666669</v>
      </c>
      <c r="U751" s="204">
        <v>4.7166666666666659</v>
      </c>
      <c r="V751" s="20" t="s">
        <v>15</v>
      </c>
      <c r="W751" s="20">
        <v>6.5</v>
      </c>
      <c r="X751" s="21" t="s">
        <v>15</v>
      </c>
      <c r="Y751" s="21" t="s">
        <v>15</v>
      </c>
      <c r="Z751" s="20">
        <v>50.8</v>
      </c>
      <c r="AA751" s="20">
        <v>36</v>
      </c>
      <c r="AB751" s="20">
        <v>6.91</v>
      </c>
      <c r="AC751" s="20">
        <v>42.92</v>
      </c>
      <c r="AD751" s="21" t="s">
        <v>15</v>
      </c>
      <c r="AE751" s="21" t="s">
        <v>15</v>
      </c>
      <c r="AF751" s="21" t="s">
        <v>15</v>
      </c>
      <c r="AG751" s="21" t="s">
        <v>15</v>
      </c>
      <c r="AH751" s="21" t="s">
        <v>15</v>
      </c>
      <c r="AI751" s="204" t="s">
        <v>15</v>
      </c>
      <c r="AJ751" s="21" t="s">
        <v>15</v>
      </c>
      <c r="AK751" s="21" t="s">
        <v>15</v>
      </c>
      <c r="AL751" s="21" t="s">
        <v>15</v>
      </c>
      <c r="AM751" s="21" t="s">
        <v>15</v>
      </c>
      <c r="AN751" s="21" t="s">
        <v>15</v>
      </c>
      <c r="AO751" s="204">
        <v>48.422310727251187</v>
      </c>
      <c r="AP751" s="204">
        <v>21.997875724093809</v>
      </c>
      <c r="AQ751" s="204">
        <f>AO751+AP751</f>
        <v>70.420186451344989</v>
      </c>
      <c r="AR751" s="261">
        <f t="shared" si="203"/>
        <v>0.6876197460895298</v>
      </c>
      <c r="AS751" s="204">
        <v>4.7334591657925147</v>
      </c>
      <c r="AT751" s="21" t="s">
        <v>15</v>
      </c>
      <c r="AU751" s="21" t="s">
        <v>15</v>
      </c>
      <c r="AV751" s="21" t="s">
        <v>15</v>
      </c>
      <c r="AW751" s="204" t="str">
        <f t="shared" si="204"/>
        <v>NaN</v>
      </c>
      <c r="AX751" s="20">
        <v>0.47</v>
      </c>
      <c r="AY751" s="20">
        <v>7.0000000000000007E-2</v>
      </c>
      <c r="AZ751" s="246">
        <f t="shared" si="205"/>
        <v>1.0577008345732051E-2</v>
      </c>
      <c r="BA751" s="20">
        <v>0.4</v>
      </c>
      <c r="BB751" s="248">
        <f t="shared" si="208"/>
        <v>0.10979017264276229</v>
      </c>
      <c r="BC751" s="20">
        <v>1.0900000000000001</v>
      </c>
      <c r="BD751" s="206">
        <f t="shared" si="206"/>
        <v>0.31743968721251159</v>
      </c>
      <c r="BE751" s="20">
        <v>113.25</v>
      </c>
      <c r="BF751" s="206">
        <f t="shared" si="207"/>
        <v>34.189796646011608</v>
      </c>
      <c r="BG751" s="21" t="s">
        <v>15</v>
      </c>
      <c r="BH751" s="20">
        <v>15.34</v>
      </c>
      <c r="BI751" s="20">
        <v>2.69</v>
      </c>
      <c r="BJ751" s="309">
        <v>12.93942</v>
      </c>
      <c r="BK751" s="309">
        <v>82666190</v>
      </c>
      <c r="BL751" s="309">
        <v>50079600</v>
      </c>
      <c r="BM751" s="309">
        <v>0.35848780000000002</v>
      </c>
      <c r="BN751" s="309">
        <v>0.1639495</v>
      </c>
      <c r="BO751" s="309">
        <v>0.34193570000000001</v>
      </c>
      <c r="BP751" s="309">
        <v>5.7255960000000002E-2</v>
      </c>
      <c r="BQ751" s="309">
        <v>0</v>
      </c>
      <c r="BR751" s="309">
        <v>7.8371140000000006E-2</v>
      </c>
      <c r="BS751" s="136">
        <v>12.373034477233899</v>
      </c>
      <c r="BT751" s="136">
        <v>0.36626510620117197</v>
      </c>
      <c r="BU751" s="136">
        <v>9.1621386818587804E-4</v>
      </c>
      <c r="BV751" s="136">
        <v>-1.11739770509303E-3</v>
      </c>
      <c r="BW751" s="136">
        <v>8.90590567141771E-3</v>
      </c>
      <c r="BX751" s="136">
        <v>309.35015059543099</v>
      </c>
      <c r="BY751" s="136">
        <v>362.25477444265101</v>
      </c>
      <c r="BZ751" s="136">
        <v>7.9240666288254401E-3</v>
      </c>
      <c r="CA751" s="136">
        <v>1.97320395861214E-3</v>
      </c>
      <c r="CB751" s="136">
        <v>1560.73804654886</v>
      </c>
      <c r="CC751" s="136">
        <v>11107.330271131599</v>
      </c>
      <c r="CD751" s="136">
        <v>111.05876149885</v>
      </c>
      <c r="CE751" s="136">
        <v>0</v>
      </c>
      <c r="CF751" s="136">
        <v>44.926048999999999</v>
      </c>
      <c r="CG751" s="136">
        <v>95.688830999999993</v>
      </c>
      <c r="CH751" s="136">
        <v>29.7</v>
      </c>
      <c r="CI751" s="136">
        <v>27.935172413793101</v>
      </c>
      <c r="CJ751" s="136">
        <v>27.526592797784001</v>
      </c>
      <c r="CK751" s="136">
        <v>2.1600000000000001E-2</v>
      </c>
      <c r="CL751" s="136">
        <v>11.6568</v>
      </c>
      <c r="CM751" s="136">
        <v>31.3704</v>
      </c>
      <c r="CN751" s="136">
        <v>288.98805599999997</v>
      </c>
      <c r="CO751" s="136">
        <v>35275.236306999999</v>
      </c>
      <c r="CP751" s="136">
        <v>76154.947971999994</v>
      </c>
      <c r="CQ751" s="136">
        <v>77</v>
      </c>
      <c r="CR751" s="136">
        <v>75.386206896551698</v>
      </c>
      <c r="CS751" s="136">
        <v>77.994459833795005</v>
      </c>
      <c r="CT751" s="136">
        <v>1004.5</v>
      </c>
      <c r="CU751" s="136">
        <v>1002.75655172414</v>
      </c>
      <c r="CV751" s="136">
        <v>1002.84293628809</v>
      </c>
      <c r="CW751" s="136">
        <v>1.4</v>
      </c>
      <c r="CX751" s="136">
        <v>1.08</v>
      </c>
      <c r="CY751" s="136">
        <v>1.1072022160664801</v>
      </c>
      <c r="CZ751" s="136">
        <v>274</v>
      </c>
      <c r="DA751" s="136">
        <v>143.62068965517199</v>
      </c>
      <c r="DB751" s="136">
        <v>146.72576177285299</v>
      </c>
      <c r="DC751" s="136">
        <v>80.150000000000006</v>
      </c>
      <c r="DD751" s="136">
        <v>3672.3249999999998</v>
      </c>
      <c r="DE751" s="136">
        <v>8965.7250000000004</v>
      </c>
      <c r="DF751" s="136">
        <v>664.85</v>
      </c>
      <c r="DG751" s="136">
        <v>32443.924999999999</v>
      </c>
      <c r="DH751" s="136">
        <v>75275.324999999997</v>
      </c>
      <c r="DI751" s="136">
        <v>461.85</v>
      </c>
      <c r="DJ751" s="136">
        <v>64648.775000000001</v>
      </c>
      <c r="DK751" s="136">
        <v>161673.5</v>
      </c>
      <c r="DL751" s="136">
        <v>434.5</v>
      </c>
      <c r="DM751" s="136">
        <v>60274.65</v>
      </c>
      <c r="DN751" s="136">
        <v>151384.125</v>
      </c>
      <c r="DO751" s="136">
        <v>41.777999999999999</v>
      </c>
      <c r="DP751" s="136">
        <v>1931.221</v>
      </c>
      <c r="DQ751" s="136">
        <v>4564.9139999999998</v>
      </c>
      <c r="DR751" s="136">
        <v>1.54</v>
      </c>
      <c r="DS751" s="136">
        <v>57.037999999999997</v>
      </c>
      <c r="DT751" s="136">
        <v>136.489</v>
      </c>
      <c r="DU751" s="136">
        <v>8.1750000000000007</v>
      </c>
      <c r="DV751" s="136">
        <v>296.60000000000002</v>
      </c>
      <c r="DW751" s="136">
        <v>708.45</v>
      </c>
      <c r="DX751" s="136">
        <v>89.5</v>
      </c>
      <c r="DY751" s="136">
        <v>5706.45</v>
      </c>
      <c r="DZ751" s="136">
        <v>10716.85</v>
      </c>
      <c r="EA751" s="136">
        <v>224.17500000000001</v>
      </c>
      <c r="EB751" s="136">
        <v>9442.0499999999993</v>
      </c>
      <c r="EC751" s="136">
        <v>24663.75</v>
      </c>
      <c r="ED751" s="61"/>
    </row>
    <row r="752" spans="1:134" ht="20.25" customHeight="1">
      <c r="A752" s="25">
        <v>40888</v>
      </c>
      <c r="B752" s="26" t="s">
        <v>674</v>
      </c>
      <c r="C752" s="27">
        <v>1</v>
      </c>
      <c r="D752" s="14">
        <v>-3.3712</v>
      </c>
      <c r="E752" s="23">
        <v>-60.27305029</v>
      </c>
      <c r="F752" s="11" t="s">
        <v>16</v>
      </c>
      <c r="G752" s="13">
        <v>15</v>
      </c>
      <c r="H752" s="11" t="s">
        <v>22</v>
      </c>
      <c r="I752" s="12" t="s">
        <v>823</v>
      </c>
      <c r="J752" s="12" t="s">
        <v>1930</v>
      </c>
      <c r="K752" s="24" t="s">
        <v>811</v>
      </c>
      <c r="L752" s="136">
        <v>1</v>
      </c>
      <c r="M752" s="28">
        <v>0.9</v>
      </c>
      <c r="N752" s="28">
        <v>0.2</v>
      </c>
      <c r="O752" s="28">
        <v>32.24</v>
      </c>
      <c r="P752" s="28">
        <v>85</v>
      </c>
      <c r="Q752" s="205">
        <v>0.23</v>
      </c>
      <c r="R752" s="205">
        <v>52.628571428571426</v>
      </c>
      <c r="S752" s="205">
        <v>3.8299999999999996</v>
      </c>
      <c r="T752" s="205">
        <v>8.0857142857142872</v>
      </c>
      <c r="U752" s="205">
        <v>1.9142857142857144</v>
      </c>
      <c r="V752" s="20" t="s">
        <v>15</v>
      </c>
      <c r="W752" s="28">
        <v>6.31</v>
      </c>
      <c r="X752" s="29" t="s">
        <v>15</v>
      </c>
      <c r="Y752" s="28">
        <v>3.698</v>
      </c>
      <c r="Z752" s="28">
        <v>121.2</v>
      </c>
      <c r="AA752" s="28">
        <v>117.33</v>
      </c>
      <c r="AB752" s="28">
        <v>6.83</v>
      </c>
      <c r="AC752" s="28">
        <v>45.73</v>
      </c>
      <c r="AD752" s="29" t="s">
        <v>15</v>
      </c>
      <c r="AE752" s="29" t="s">
        <v>15</v>
      </c>
      <c r="AF752" s="29" t="s">
        <v>15</v>
      </c>
      <c r="AG752" s="29" t="s">
        <v>15</v>
      </c>
      <c r="AH752" s="29" t="s">
        <v>15</v>
      </c>
      <c r="AI752" s="205" t="s">
        <v>15</v>
      </c>
      <c r="AJ752" s="29" t="s">
        <v>15</v>
      </c>
      <c r="AK752" s="29" t="s">
        <v>15</v>
      </c>
      <c r="AL752" s="29" t="s">
        <v>15</v>
      </c>
      <c r="AM752" s="29" t="s">
        <v>15</v>
      </c>
      <c r="AN752" s="29" t="s">
        <v>15</v>
      </c>
      <c r="AO752" s="205">
        <v>8.2220654952945758</v>
      </c>
      <c r="AP752" s="205">
        <v>10.646785212951553</v>
      </c>
      <c r="AQ752" s="204">
        <f t="shared" ref="AQ752:AQ753" si="209">AO752+AP752</f>
        <v>18.868850708246129</v>
      </c>
      <c r="AR752" s="261">
        <f t="shared" si="203"/>
        <v>0.43574808145052213</v>
      </c>
      <c r="AS752" s="205">
        <v>0.10259714448023231</v>
      </c>
      <c r="AT752" s="29" t="s">
        <v>15</v>
      </c>
      <c r="AU752" s="29" t="s">
        <v>15</v>
      </c>
      <c r="AV752" s="29" t="s">
        <v>15</v>
      </c>
      <c r="AW752" s="204" t="str">
        <f t="shared" si="204"/>
        <v>NaN</v>
      </c>
      <c r="AX752" s="28">
        <v>8.59</v>
      </c>
      <c r="AY752" s="28">
        <v>0.13</v>
      </c>
      <c r="AZ752" s="246">
        <f t="shared" si="205"/>
        <v>1.9643015499216668E-2</v>
      </c>
      <c r="BA752" s="28">
        <v>8.4600000000000009</v>
      </c>
      <c r="BB752" s="248">
        <f t="shared" si="208"/>
        <v>2.3220621513944226</v>
      </c>
      <c r="BC752" s="28">
        <v>0.44</v>
      </c>
      <c r="BD752" s="206">
        <f t="shared" si="206"/>
        <v>0.12814079116835328</v>
      </c>
      <c r="BE752" s="28">
        <v>92.58</v>
      </c>
      <c r="BF752" s="206">
        <f t="shared" si="207"/>
        <v>27.949592701878633</v>
      </c>
      <c r="BG752" s="21" t="s">
        <v>15</v>
      </c>
      <c r="BH752" s="28">
        <v>18.170000000000002</v>
      </c>
      <c r="BI752" s="28">
        <v>2.56</v>
      </c>
      <c r="BJ752" s="309">
        <v>12.93942</v>
      </c>
      <c r="BK752" s="309">
        <v>82666190</v>
      </c>
      <c r="BL752" s="309">
        <v>50079600</v>
      </c>
      <c r="BM752" s="309">
        <v>0.35848780000000002</v>
      </c>
      <c r="BN752" s="309">
        <v>0.1639495</v>
      </c>
      <c r="BO752" s="309">
        <v>0.34193570000000001</v>
      </c>
      <c r="BP752" s="309">
        <v>5.7255960000000002E-2</v>
      </c>
      <c r="BQ752" s="309">
        <v>0</v>
      </c>
      <c r="BR752" s="309">
        <v>7.8371140000000006E-2</v>
      </c>
      <c r="BS752" s="136">
        <v>12.9603569507599</v>
      </c>
      <c r="BT752" s="136">
        <v>6.73196315765381E-2</v>
      </c>
      <c r="BU752" s="309">
        <v>-3.5931952879764103E-7</v>
      </c>
      <c r="BV752" s="136">
        <v>-5.4205981723498596E-4</v>
      </c>
      <c r="BW752" s="136">
        <v>1.94621479022317E-3</v>
      </c>
      <c r="BX752" s="136">
        <v>89.962019893696706</v>
      </c>
      <c r="BY752" s="136">
        <v>16.243871257585599</v>
      </c>
      <c r="BZ752" s="136">
        <v>7.9240666288254401E-3</v>
      </c>
      <c r="CA752" s="136">
        <v>1.97320395861214E-3</v>
      </c>
      <c r="CB752" s="136">
        <v>1560.73804654886</v>
      </c>
      <c r="CC752" s="136">
        <v>11107.330271131599</v>
      </c>
      <c r="CD752" s="136">
        <v>111.05876149885</v>
      </c>
      <c r="CE752" s="136">
        <v>0</v>
      </c>
      <c r="CF752" s="136">
        <v>44.926048999999999</v>
      </c>
      <c r="CG752" s="136">
        <v>95.688830999999993</v>
      </c>
      <c r="CH752" s="136">
        <v>27</v>
      </c>
      <c r="CI752" s="136">
        <v>27.910344827586201</v>
      </c>
      <c r="CJ752" s="136">
        <v>27.510526315789502</v>
      </c>
      <c r="CK752" s="136">
        <v>6.1199999999999997E-2</v>
      </c>
      <c r="CL752" s="136">
        <v>11.6496</v>
      </c>
      <c r="CM752" s="136">
        <v>31.428000000000001</v>
      </c>
      <c r="CN752" s="136">
        <v>310.48250000000002</v>
      </c>
      <c r="CO752" s="136">
        <v>34701.748807000004</v>
      </c>
      <c r="CP752" s="136">
        <v>75823.980194000003</v>
      </c>
      <c r="CQ752" s="136">
        <v>88</v>
      </c>
      <c r="CR752" s="136">
        <v>75.544827586206907</v>
      </c>
      <c r="CS752" s="136">
        <v>78.0803324099723</v>
      </c>
      <c r="CT752" s="136">
        <v>1004.2</v>
      </c>
      <c r="CU752" s="136">
        <v>1002.76068965517</v>
      </c>
      <c r="CV752" s="136">
        <v>1002.84099722992</v>
      </c>
      <c r="CW752" s="136">
        <v>0.9</v>
      </c>
      <c r="CX752" s="136">
        <v>1.0648275862069001</v>
      </c>
      <c r="CY752" s="136">
        <v>1.1052631578947401</v>
      </c>
      <c r="CZ752" s="136">
        <v>50</v>
      </c>
      <c r="DA752" s="136">
        <v>142.79310344827601</v>
      </c>
      <c r="DB752" s="136">
        <v>146.620498614958</v>
      </c>
      <c r="DC752" s="136">
        <v>76.150000000000006</v>
      </c>
      <c r="DD752" s="136">
        <v>3664.1750000000002</v>
      </c>
      <c r="DE752" s="136">
        <v>8948.8250000000007</v>
      </c>
      <c r="DF752" s="136">
        <v>615.85</v>
      </c>
      <c r="DG752" s="136">
        <v>32230.325000000001</v>
      </c>
      <c r="DH752" s="136">
        <v>75076.850000000006</v>
      </c>
      <c r="DI752" s="136">
        <v>471.35</v>
      </c>
      <c r="DJ752" s="136">
        <v>64630.35</v>
      </c>
      <c r="DK752" s="136">
        <v>161674.15</v>
      </c>
      <c r="DL752" s="136">
        <v>441.4</v>
      </c>
      <c r="DM752" s="136">
        <v>60304.4</v>
      </c>
      <c r="DN752" s="136">
        <v>151398.9</v>
      </c>
      <c r="DO752" s="136">
        <v>39.134999999999998</v>
      </c>
      <c r="DP752" s="136">
        <v>1921.1210000000001</v>
      </c>
      <c r="DQ752" s="136">
        <v>4554.1840000000002</v>
      </c>
      <c r="DR752" s="136">
        <v>1.44</v>
      </c>
      <c r="DS752" s="136">
        <v>56.777999999999999</v>
      </c>
      <c r="DT752" s="136">
        <v>136.14599999999999</v>
      </c>
      <c r="DU752" s="136">
        <v>7.5250000000000004</v>
      </c>
      <c r="DV752" s="136">
        <v>294.875</v>
      </c>
      <c r="DW752" s="136">
        <v>706.27499999999998</v>
      </c>
      <c r="DX752" s="136">
        <v>62.825000000000003</v>
      </c>
      <c r="DY752" s="136">
        <v>5584.0749999999998</v>
      </c>
      <c r="DZ752" s="136">
        <v>10586.075000000001</v>
      </c>
      <c r="EA752" s="136">
        <v>228.45</v>
      </c>
      <c r="EB752" s="136">
        <v>9470.9</v>
      </c>
      <c r="EC752" s="136">
        <v>24705.775000000001</v>
      </c>
      <c r="ED752" s="61"/>
    </row>
    <row r="753" spans="1:134" ht="20.25" customHeight="1">
      <c r="A753" s="17">
        <v>40889</v>
      </c>
      <c r="B753" s="18" t="s">
        <v>547</v>
      </c>
      <c r="C753" s="19">
        <v>1</v>
      </c>
      <c r="D753" s="14">
        <v>-3.3708999999999998</v>
      </c>
      <c r="E753" s="15">
        <v>-60.214030999999999</v>
      </c>
      <c r="F753" s="11" t="s">
        <v>29</v>
      </c>
      <c r="G753" s="13">
        <v>18</v>
      </c>
      <c r="H753" s="11" t="s">
        <v>30</v>
      </c>
      <c r="I753" s="12" t="s">
        <v>824</v>
      </c>
      <c r="J753" s="12" t="s">
        <v>1930</v>
      </c>
      <c r="K753" s="16" t="s">
        <v>811</v>
      </c>
      <c r="L753" s="136">
        <v>1</v>
      </c>
      <c r="M753" s="20">
        <v>8</v>
      </c>
      <c r="N753" s="20">
        <v>0.2</v>
      </c>
      <c r="O753" s="20">
        <v>29.58</v>
      </c>
      <c r="P753" s="20">
        <v>83</v>
      </c>
      <c r="Q753" s="204">
        <v>0.28999999999999998</v>
      </c>
      <c r="R753" s="204">
        <v>83</v>
      </c>
      <c r="S753" s="204">
        <v>6.3179999999999996</v>
      </c>
      <c r="T753" s="204">
        <v>8.8000000000000007</v>
      </c>
      <c r="U753" s="204">
        <v>2.1</v>
      </c>
      <c r="V753" s="20" t="s">
        <v>15</v>
      </c>
      <c r="W753" s="20">
        <v>6.78</v>
      </c>
      <c r="X753" s="21" t="s">
        <v>15</v>
      </c>
      <c r="Y753" s="20">
        <v>4.2549999999999999</v>
      </c>
      <c r="Z753" s="20">
        <v>132</v>
      </c>
      <c r="AA753" s="20">
        <v>107.67</v>
      </c>
      <c r="AB753" s="20">
        <v>7.04</v>
      </c>
      <c r="AC753" s="20">
        <v>44.91</v>
      </c>
      <c r="AD753" s="21" t="s">
        <v>15</v>
      </c>
      <c r="AE753" s="21" t="s">
        <v>15</v>
      </c>
      <c r="AF753" s="21" t="s">
        <v>15</v>
      </c>
      <c r="AG753" s="21" t="s">
        <v>15</v>
      </c>
      <c r="AH753" s="21" t="s">
        <v>15</v>
      </c>
      <c r="AI753" s="204" t="s">
        <v>15</v>
      </c>
      <c r="AJ753" s="21" t="s">
        <v>15</v>
      </c>
      <c r="AK753" s="21" t="s">
        <v>15</v>
      </c>
      <c r="AL753" s="21" t="s">
        <v>15</v>
      </c>
      <c r="AM753" s="21" t="s">
        <v>15</v>
      </c>
      <c r="AN753" s="21" t="s">
        <v>15</v>
      </c>
      <c r="AO753" s="204">
        <v>3.3847805217244358</v>
      </c>
      <c r="AP753" s="204">
        <v>2.9597963329881725</v>
      </c>
      <c r="AQ753" s="204">
        <f t="shared" si="209"/>
        <v>6.3445768547126082</v>
      </c>
      <c r="AR753" s="261">
        <f t="shared" si="203"/>
        <v>0.53349192534570644</v>
      </c>
      <c r="AS753" s="204">
        <v>0.41038857792092803</v>
      </c>
      <c r="AT753" s="21" t="s">
        <v>15</v>
      </c>
      <c r="AU753" s="21" t="s">
        <v>15</v>
      </c>
      <c r="AV753" s="21" t="s">
        <v>15</v>
      </c>
      <c r="AW753" s="204" t="str">
        <f t="shared" si="204"/>
        <v>NaN</v>
      </c>
      <c r="AX753" s="20">
        <v>13.37</v>
      </c>
      <c r="AY753" s="20">
        <v>0.12</v>
      </c>
      <c r="AZ753" s="246">
        <f t="shared" si="205"/>
        <v>1.8132014306969226E-2</v>
      </c>
      <c r="BA753" s="20">
        <v>13.25</v>
      </c>
      <c r="BB753" s="248">
        <f t="shared" si="208"/>
        <v>3.6367994687915006</v>
      </c>
      <c r="BC753" s="20">
        <v>0.65</v>
      </c>
      <c r="BD753" s="206">
        <f t="shared" si="206"/>
        <v>0.18929889604415825</v>
      </c>
      <c r="BE753" s="20">
        <v>99.2</v>
      </c>
      <c r="BF753" s="206">
        <f t="shared" si="207"/>
        <v>29.948148585292287</v>
      </c>
      <c r="BG753" s="21" t="s">
        <v>15</v>
      </c>
      <c r="BH753" s="20">
        <v>18.03</v>
      </c>
      <c r="BI753" s="20">
        <v>1.75</v>
      </c>
      <c r="BJ753" s="309">
        <v>13.00257</v>
      </c>
      <c r="BK753" s="309">
        <v>85960560</v>
      </c>
      <c r="BL753" s="309">
        <v>52876790</v>
      </c>
      <c r="BM753" s="309">
        <v>0.38684429999999997</v>
      </c>
      <c r="BN753" s="309">
        <v>0.15817819999999999</v>
      </c>
      <c r="BO753" s="309">
        <v>0.32586579999999998</v>
      </c>
      <c r="BP753" s="309">
        <v>5.4807519999999998E-2</v>
      </c>
      <c r="BQ753" s="309">
        <v>0</v>
      </c>
      <c r="BR753" s="309">
        <v>7.4304309999999998E-2</v>
      </c>
      <c r="BS753" s="136">
        <v>8.9337587356567401</v>
      </c>
      <c r="BT753" s="136">
        <v>3.9462754726409899</v>
      </c>
      <c r="BU753" s="136">
        <v>-7.0218700915575E-2</v>
      </c>
      <c r="BV753" s="136">
        <v>-0.105456178542227</v>
      </c>
      <c r="BW753" s="136">
        <v>0.147974412888288</v>
      </c>
      <c r="BX753" s="136">
        <v>56.342073672918197</v>
      </c>
      <c r="BY753" s="136">
        <v>332.11354864523003</v>
      </c>
      <c r="BZ753" s="136">
        <v>0</v>
      </c>
      <c r="CA753" s="136">
        <v>4.5121068565633297E-2</v>
      </c>
      <c r="CB753" s="136">
        <v>909416.24683891505</v>
      </c>
      <c r="CC753" s="136">
        <v>192.70097594951699</v>
      </c>
      <c r="CD753" s="136">
        <v>14.8530852526389</v>
      </c>
      <c r="CE753" s="136">
        <v>0</v>
      </c>
      <c r="CF753" s="136">
        <v>44.926048999999999</v>
      </c>
      <c r="CG753" s="136">
        <v>94.533974999999998</v>
      </c>
      <c r="CH753" s="136">
        <v>25.4</v>
      </c>
      <c r="CI753" s="136">
        <v>27.823448275862098</v>
      </c>
      <c r="CJ753" s="136">
        <v>27.4296398891967</v>
      </c>
      <c r="CK753" s="136">
        <v>7.1999999999999995E-2</v>
      </c>
      <c r="CL753" s="136">
        <v>11.0808</v>
      </c>
      <c r="CM753" s="136">
        <v>31.4892</v>
      </c>
      <c r="CN753" s="136">
        <v>0</v>
      </c>
      <c r="CO753" s="136">
        <v>33359.150196000002</v>
      </c>
      <c r="CP753" s="136">
        <v>74927.958251000004</v>
      </c>
      <c r="CQ753" s="136">
        <v>91</v>
      </c>
      <c r="CR753" s="136">
        <v>76.462068965517204</v>
      </c>
      <c r="CS753" s="136">
        <v>78.556786703601105</v>
      </c>
      <c r="CT753" s="136">
        <v>1002.2</v>
      </c>
      <c r="CU753" s="136">
        <v>1002.84689655172</v>
      </c>
      <c r="CV753" s="136">
        <v>1002.84570637119</v>
      </c>
      <c r="CW753" s="136">
        <v>0</v>
      </c>
      <c r="CX753" s="136">
        <v>0.94620689655172396</v>
      </c>
      <c r="CY753" s="136">
        <v>1.0825484764542901</v>
      </c>
      <c r="CZ753" s="136">
        <v>222</v>
      </c>
      <c r="DA753" s="136">
        <v>150.80000000000001</v>
      </c>
      <c r="DB753" s="136">
        <v>148.518005540166</v>
      </c>
      <c r="DC753" s="136">
        <v>0</v>
      </c>
      <c r="DD753" s="136">
        <v>3599.3249999999998</v>
      </c>
      <c r="DE753" s="136">
        <v>8866.9000000000106</v>
      </c>
      <c r="DF753" s="136">
        <v>0</v>
      </c>
      <c r="DG753" s="136">
        <v>31053.224999999999</v>
      </c>
      <c r="DH753" s="136">
        <v>73919.7</v>
      </c>
      <c r="DI753" s="136">
        <v>414.97500000000002</v>
      </c>
      <c r="DJ753" s="136">
        <v>64268.7</v>
      </c>
      <c r="DK753" s="136">
        <v>161467.32500000001</v>
      </c>
      <c r="DL753" s="136">
        <v>412.07499999999999</v>
      </c>
      <c r="DM753" s="136">
        <v>60529.824999999997</v>
      </c>
      <c r="DN753" s="136">
        <v>151374.32500000001</v>
      </c>
      <c r="DO753" s="136">
        <v>0</v>
      </c>
      <c r="DP753" s="136">
        <v>1859.5029999999999</v>
      </c>
      <c r="DQ753" s="136">
        <v>4492.2380000000003</v>
      </c>
      <c r="DR753" s="136">
        <v>0</v>
      </c>
      <c r="DS753" s="136">
        <v>55.030999999999999</v>
      </c>
      <c r="DT753" s="136">
        <v>134.25</v>
      </c>
      <c r="DU753" s="136">
        <v>0</v>
      </c>
      <c r="DV753" s="136">
        <v>285.45</v>
      </c>
      <c r="DW753" s="136">
        <v>695.85</v>
      </c>
      <c r="DX753" s="136">
        <v>0</v>
      </c>
      <c r="DY753" s="136">
        <v>5224.8249999999998</v>
      </c>
      <c r="DZ753" s="136">
        <v>10186.6</v>
      </c>
      <c r="EA753" s="136">
        <v>0</v>
      </c>
      <c r="EB753" s="136">
        <v>9290.4249999999993</v>
      </c>
      <c r="EC753" s="136">
        <v>24576.875</v>
      </c>
      <c r="ED753" s="61"/>
    </row>
    <row r="754" spans="1:134" ht="20.25" customHeight="1">
      <c r="A754" s="17">
        <v>41002</v>
      </c>
      <c r="B754" s="18" t="s">
        <v>370</v>
      </c>
      <c r="C754" s="19">
        <v>2</v>
      </c>
      <c r="D754" s="31">
        <v>-3.4269419999999999</v>
      </c>
      <c r="E754" s="32">
        <v>-60.286842</v>
      </c>
      <c r="F754" s="11" t="s">
        <v>12</v>
      </c>
      <c r="G754" s="13">
        <v>3</v>
      </c>
      <c r="H754" s="11" t="s">
        <v>41</v>
      </c>
      <c r="I754" s="60" t="s">
        <v>831</v>
      </c>
      <c r="J754" s="60" t="s">
        <v>1931</v>
      </c>
      <c r="K754" s="16" t="s">
        <v>826</v>
      </c>
      <c r="L754" s="136">
        <v>1</v>
      </c>
      <c r="M754" s="20">
        <v>11</v>
      </c>
      <c r="N754" s="20">
        <v>1.02</v>
      </c>
      <c r="O754" s="20">
        <v>29.28</v>
      </c>
      <c r="P754" s="20">
        <v>150</v>
      </c>
      <c r="Q754" s="204">
        <v>0.17</v>
      </c>
      <c r="R754" s="204">
        <v>49.1</v>
      </c>
      <c r="S754" s="204">
        <v>3.7549999999999999</v>
      </c>
      <c r="T754" s="204">
        <v>10.850000000000001</v>
      </c>
      <c r="U754" s="204">
        <v>2.6</v>
      </c>
      <c r="V754" s="20" t="s">
        <v>15</v>
      </c>
      <c r="W754" s="21" t="s">
        <v>15</v>
      </c>
      <c r="X754" s="21" t="s">
        <v>15</v>
      </c>
      <c r="Y754" s="21" t="s">
        <v>15</v>
      </c>
      <c r="Z754" s="20">
        <v>8.3000000000000007</v>
      </c>
      <c r="AA754" s="20">
        <v>7.12</v>
      </c>
      <c r="AB754" s="20">
        <v>7.16</v>
      </c>
      <c r="AC754" s="20">
        <v>42.21</v>
      </c>
      <c r="AD754" s="21" t="s">
        <v>15</v>
      </c>
      <c r="AE754" s="21" t="s">
        <v>15</v>
      </c>
      <c r="AF754" s="21" t="s">
        <v>15</v>
      </c>
      <c r="AG754" s="21" t="s">
        <v>15</v>
      </c>
      <c r="AH754" s="21" t="s">
        <v>15</v>
      </c>
      <c r="AI754" s="204" t="s">
        <v>15</v>
      </c>
      <c r="AJ754" s="21" t="s">
        <v>15</v>
      </c>
      <c r="AK754" s="21" t="s">
        <v>15</v>
      </c>
      <c r="AL754" s="21" t="s">
        <v>15</v>
      </c>
      <c r="AM754" s="21" t="s">
        <v>15</v>
      </c>
      <c r="AN754" s="21" t="s">
        <v>15</v>
      </c>
      <c r="AO754" s="21" t="s">
        <v>15</v>
      </c>
      <c r="AP754" s="21" t="s">
        <v>15</v>
      </c>
      <c r="AQ754" s="21" t="s">
        <v>15</v>
      </c>
      <c r="AR754" s="261" t="str">
        <f t="shared" si="203"/>
        <v>NaN</v>
      </c>
      <c r="AS754" s="21" t="s">
        <v>15</v>
      </c>
      <c r="AT754" s="21" t="s">
        <v>15</v>
      </c>
      <c r="AU754" s="21" t="s">
        <v>15</v>
      </c>
      <c r="AV754" s="21" t="s">
        <v>15</v>
      </c>
      <c r="AW754" s="204" t="str">
        <f t="shared" si="204"/>
        <v>NaN</v>
      </c>
      <c r="AX754" s="20">
        <v>0.73</v>
      </c>
      <c r="AY754" s="20">
        <v>0.2</v>
      </c>
      <c r="AZ754" s="246">
        <f t="shared" si="205"/>
        <v>3.0220023844948717E-2</v>
      </c>
      <c r="BA754" s="20">
        <v>0.53</v>
      </c>
      <c r="BB754" s="248">
        <f t="shared" si="208"/>
        <v>0.14547197875166001</v>
      </c>
      <c r="BC754" s="20">
        <v>0.12</v>
      </c>
      <c r="BD754" s="206">
        <f t="shared" si="206"/>
        <v>3.4947488500459978E-2</v>
      </c>
      <c r="BE754" s="20">
        <v>34.549999999999997</v>
      </c>
      <c r="BF754" s="206">
        <f t="shared" si="207"/>
        <v>10.430529572800893</v>
      </c>
      <c r="BG754" s="21" t="s">
        <v>15</v>
      </c>
      <c r="BH754" s="21" t="s">
        <v>15</v>
      </c>
      <c r="BI754" s="21" t="s">
        <v>15</v>
      </c>
      <c r="BJ754" s="309">
        <v>21.817959999999999</v>
      </c>
      <c r="BK754" s="309">
        <v>1682622000</v>
      </c>
      <c r="BL754" s="309">
        <v>278076400</v>
      </c>
      <c r="BM754" s="309">
        <v>0.38314290000000001</v>
      </c>
      <c r="BN754" s="309">
        <v>0.22517239999999999</v>
      </c>
      <c r="BO754" s="309">
        <v>0.2169943</v>
      </c>
      <c r="BP754" s="309">
        <v>0.1587904</v>
      </c>
      <c r="BQ754" s="309">
        <v>6.223462E-6</v>
      </c>
      <c r="BR754" s="309">
        <v>1.589378E-2</v>
      </c>
      <c r="BS754" s="136">
        <v>10.719582319259599</v>
      </c>
      <c r="BT754" s="136">
        <v>11.1311500072479</v>
      </c>
      <c r="BU754" s="136">
        <v>-1.7981898945436099E-3</v>
      </c>
      <c r="BV754" s="136">
        <v>1.26440021267626E-3</v>
      </c>
      <c r="BW754" s="136">
        <v>2.7069479692727301E-3</v>
      </c>
      <c r="BX754" s="136">
        <v>324.88696659389598</v>
      </c>
      <c r="BY754" s="136">
        <v>5639.5454641943597</v>
      </c>
      <c r="BZ754" s="136">
        <v>0</v>
      </c>
      <c r="CA754" s="136">
        <v>1.69224139691472E-4</v>
      </c>
      <c r="CB754" s="136">
        <v>18991.792732208101</v>
      </c>
      <c r="CC754" s="136">
        <v>14227.0280569283</v>
      </c>
      <c r="CD754" s="136">
        <v>5799.7150912094503</v>
      </c>
      <c r="CE754" s="136">
        <v>0</v>
      </c>
      <c r="CF754" s="136">
        <v>7.879264</v>
      </c>
      <c r="CG754" s="136">
        <v>53.700316999999998</v>
      </c>
      <c r="CH754" s="136">
        <v>26.1</v>
      </c>
      <c r="CI754" s="136">
        <v>27.291724137930998</v>
      </c>
      <c r="CJ754" s="136">
        <v>26.835734072022099</v>
      </c>
      <c r="CK754" s="136">
        <v>7.1999999999999995E-2</v>
      </c>
      <c r="CL754" s="136">
        <v>13.8276</v>
      </c>
      <c r="CM754" s="136">
        <v>37.886400000000002</v>
      </c>
      <c r="CN754" s="136">
        <v>111.068611</v>
      </c>
      <c r="CO754" s="136">
        <v>32702.426667</v>
      </c>
      <c r="CP754" s="136">
        <v>76125.411947999994</v>
      </c>
      <c r="CQ754" s="136">
        <v>85</v>
      </c>
      <c r="CR754" s="136">
        <v>78.951724137930995</v>
      </c>
      <c r="CS754" s="136">
        <v>80.4819944598338</v>
      </c>
      <c r="CT754" s="136">
        <v>1007.2</v>
      </c>
      <c r="CU754" s="136">
        <v>1006.14344827586</v>
      </c>
      <c r="CV754" s="136">
        <v>1005.54265927978</v>
      </c>
      <c r="CW754" s="136">
        <v>0</v>
      </c>
      <c r="CX754" s="136">
        <v>1.38275862068966</v>
      </c>
      <c r="CY754" s="136">
        <v>1.3562326869806101</v>
      </c>
      <c r="CZ754" s="136">
        <v>132</v>
      </c>
      <c r="DA754" s="136">
        <v>129.46206896551701</v>
      </c>
      <c r="DB754" s="136">
        <v>131.02493074792201</v>
      </c>
      <c r="DC754" s="136">
        <v>29.375</v>
      </c>
      <c r="DD754" s="136">
        <v>3594.05</v>
      </c>
      <c r="DE754" s="136">
        <v>8772.7749999999996</v>
      </c>
      <c r="DF754" s="136">
        <v>243.6</v>
      </c>
      <c r="DG754" s="136">
        <v>32620.400000000001</v>
      </c>
      <c r="DH754" s="136">
        <v>75039.75</v>
      </c>
      <c r="DI754" s="136">
        <v>459.6</v>
      </c>
      <c r="DJ754" s="136">
        <v>65814.225000000006</v>
      </c>
      <c r="DK754" s="136">
        <v>162880.04999999999</v>
      </c>
      <c r="DL754" s="136">
        <v>428.8</v>
      </c>
      <c r="DM754" s="136">
        <v>60567.675000000003</v>
      </c>
      <c r="DN754" s="136">
        <v>150668.875</v>
      </c>
      <c r="DO754" s="136">
        <v>16.777999999999999</v>
      </c>
      <c r="DP754" s="136">
        <v>2053.221</v>
      </c>
      <c r="DQ754" s="136">
        <v>4792.78</v>
      </c>
      <c r="DR754" s="136">
        <v>0.39800000000000002</v>
      </c>
      <c r="DS754" s="136">
        <v>64.394000000000005</v>
      </c>
      <c r="DT754" s="136">
        <v>150.465</v>
      </c>
      <c r="DU754" s="136">
        <v>2.0249999999999999</v>
      </c>
      <c r="DV754" s="136">
        <v>341.1</v>
      </c>
      <c r="DW754" s="136">
        <v>791.875</v>
      </c>
      <c r="DX754" s="136">
        <v>0.35</v>
      </c>
      <c r="DY754" s="136">
        <v>4964.8999999999996</v>
      </c>
      <c r="DZ754" s="136">
        <v>8265.35</v>
      </c>
      <c r="EA754" s="136">
        <v>119.375</v>
      </c>
      <c r="EB754" s="136">
        <v>10586.35</v>
      </c>
      <c r="EC754" s="136">
        <v>27598.9</v>
      </c>
      <c r="ED754" s="61"/>
    </row>
    <row r="755" spans="1:134" ht="20.25" customHeight="1">
      <c r="A755" s="17">
        <v>41002</v>
      </c>
      <c r="B755" s="18" t="s">
        <v>370</v>
      </c>
      <c r="C755" s="19">
        <v>2</v>
      </c>
      <c r="D755" s="31">
        <v>-3.4269419999999999</v>
      </c>
      <c r="E755" s="32">
        <v>-60.286842</v>
      </c>
      <c r="F755" s="11" t="s">
        <v>12</v>
      </c>
      <c r="G755" s="13">
        <v>3</v>
      </c>
      <c r="H755" s="11" t="s">
        <v>41</v>
      </c>
      <c r="I755" s="60" t="s">
        <v>835</v>
      </c>
      <c r="J755" s="60" t="s">
        <v>1931</v>
      </c>
      <c r="K755" s="16" t="s">
        <v>826</v>
      </c>
      <c r="L755" s="136">
        <v>0</v>
      </c>
      <c r="M755" s="20">
        <v>11</v>
      </c>
      <c r="N755" s="20">
        <v>1.02</v>
      </c>
      <c r="O755" s="20">
        <v>26.28</v>
      </c>
      <c r="P755" s="20">
        <v>161</v>
      </c>
      <c r="Q755" s="204">
        <v>11.07</v>
      </c>
      <c r="R755" s="204">
        <v>2.7</v>
      </c>
      <c r="S755" s="204">
        <v>0.22</v>
      </c>
      <c r="T755" s="204">
        <v>7.8</v>
      </c>
      <c r="U755" s="204">
        <v>1.85</v>
      </c>
      <c r="V755" s="20" t="s">
        <v>15</v>
      </c>
      <c r="W755" s="21" t="s">
        <v>15</v>
      </c>
      <c r="X755" s="21" t="s">
        <v>15</v>
      </c>
      <c r="Y755" s="21" t="s">
        <v>15</v>
      </c>
      <c r="Z755" s="20">
        <v>7.97</v>
      </c>
      <c r="AA755" s="20">
        <v>4.4000000000000004</v>
      </c>
      <c r="AB755" s="20">
        <v>6.18</v>
      </c>
      <c r="AC755" s="20">
        <v>19.18</v>
      </c>
      <c r="AD755" s="21" t="s">
        <v>15</v>
      </c>
      <c r="AE755" s="21" t="s">
        <v>15</v>
      </c>
      <c r="AF755" s="21" t="s">
        <v>15</v>
      </c>
      <c r="AG755" s="21" t="s">
        <v>15</v>
      </c>
      <c r="AH755" s="21" t="s">
        <v>15</v>
      </c>
      <c r="AI755" s="204" t="s">
        <v>15</v>
      </c>
      <c r="AJ755" s="21" t="s">
        <v>15</v>
      </c>
      <c r="AK755" s="21" t="s">
        <v>15</v>
      </c>
      <c r="AL755" s="21" t="s">
        <v>15</v>
      </c>
      <c r="AM755" s="21" t="s">
        <v>15</v>
      </c>
      <c r="AN755" s="21" t="s">
        <v>15</v>
      </c>
      <c r="AO755" s="21" t="s">
        <v>15</v>
      </c>
      <c r="AP755" s="21" t="s">
        <v>15</v>
      </c>
      <c r="AQ755" s="21" t="s">
        <v>15</v>
      </c>
      <c r="AR755" s="261" t="str">
        <f t="shared" si="203"/>
        <v>NaN</v>
      </c>
      <c r="AS755" s="21" t="s">
        <v>15</v>
      </c>
      <c r="AT755" s="29" t="s">
        <v>15</v>
      </c>
      <c r="AU755" s="29" t="s">
        <v>15</v>
      </c>
      <c r="AV755" s="29" t="s">
        <v>15</v>
      </c>
      <c r="AW755" s="204" t="str">
        <f t="shared" si="204"/>
        <v>NaN</v>
      </c>
      <c r="AX755" s="20">
        <v>0.54</v>
      </c>
      <c r="AY755" s="20">
        <v>0.55000000000000004</v>
      </c>
      <c r="AZ755" s="246">
        <f t="shared" si="205"/>
        <v>8.3105065573608972E-2</v>
      </c>
      <c r="BA755" s="28" t="s">
        <v>1907</v>
      </c>
      <c r="BB755" s="238" t="s">
        <v>1912</v>
      </c>
      <c r="BC755" s="20">
        <v>0.86</v>
      </c>
      <c r="BD755" s="206">
        <f t="shared" si="206"/>
        <v>0.25045700091996326</v>
      </c>
      <c r="BE755" s="20">
        <v>7.95</v>
      </c>
      <c r="BF755" s="206">
        <f t="shared" si="207"/>
        <v>2.4000784400511459</v>
      </c>
      <c r="BG755" s="21" t="s">
        <v>15</v>
      </c>
      <c r="BH755" s="21" t="s">
        <v>15</v>
      </c>
      <c r="BI755" s="21" t="s">
        <v>15</v>
      </c>
      <c r="BJ755" s="309">
        <v>21.817959999999999</v>
      </c>
      <c r="BK755" s="309">
        <v>1682622000</v>
      </c>
      <c r="BL755" s="309">
        <v>278076400</v>
      </c>
      <c r="BM755" s="309">
        <v>0.38314290000000001</v>
      </c>
      <c r="BN755" s="309">
        <v>0.22517239999999999</v>
      </c>
      <c r="BO755" s="309">
        <v>0.2169943</v>
      </c>
      <c r="BP755" s="309">
        <v>0.1587904</v>
      </c>
      <c r="BQ755" s="309">
        <v>6.223462E-6</v>
      </c>
      <c r="BR755" s="309">
        <v>1.589378E-2</v>
      </c>
      <c r="BS755" s="136">
        <v>10.719582319259599</v>
      </c>
      <c r="BT755" s="136">
        <v>11.1311500072479</v>
      </c>
      <c r="BU755" s="136">
        <v>-1.7981898945436099E-3</v>
      </c>
      <c r="BV755" s="136">
        <v>1.26440021267626E-3</v>
      </c>
      <c r="BW755" s="136">
        <v>2.7069479692727301E-3</v>
      </c>
      <c r="BX755" s="136">
        <v>324.88696659389598</v>
      </c>
      <c r="BY755" s="136">
        <v>5639.5454641943597</v>
      </c>
      <c r="BZ755" s="136">
        <v>0</v>
      </c>
      <c r="CA755" s="136">
        <v>1.69224139691472E-4</v>
      </c>
      <c r="CB755" s="136">
        <v>18991.792732208101</v>
      </c>
      <c r="CC755" s="136">
        <v>14227.0280569283</v>
      </c>
      <c r="CD755" s="136">
        <v>5799.7150912094503</v>
      </c>
      <c r="CE755" s="136">
        <v>0</v>
      </c>
      <c r="CF755" s="136">
        <v>7.879264</v>
      </c>
      <c r="CG755" s="136">
        <v>53.700316999999998</v>
      </c>
      <c r="CH755" s="136">
        <v>26.1</v>
      </c>
      <c r="CI755" s="136">
        <v>27.291724137930998</v>
      </c>
      <c r="CJ755" s="136">
        <v>26.835734072022099</v>
      </c>
      <c r="CK755" s="136">
        <v>7.1999999999999995E-2</v>
      </c>
      <c r="CL755" s="136">
        <v>13.8276</v>
      </c>
      <c r="CM755" s="136">
        <v>37.886400000000002</v>
      </c>
      <c r="CN755" s="136">
        <v>111.068611</v>
      </c>
      <c r="CO755" s="136">
        <v>32702.426667</v>
      </c>
      <c r="CP755" s="136">
        <v>76125.411947999994</v>
      </c>
      <c r="CQ755" s="136">
        <v>85</v>
      </c>
      <c r="CR755" s="136">
        <v>78.951724137930995</v>
      </c>
      <c r="CS755" s="136">
        <v>80.4819944598338</v>
      </c>
      <c r="CT755" s="136">
        <v>1007.2</v>
      </c>
      <c r="CU755" s="136">
        <v>1006.14344827586</v>
      </c>
      <c r="CV755" s="136">
        <v>1005.54265927978</v>
      </c>
      <c r="CW755" s="136">
        <v>0</v>
      </c>
      <c r="CX755" s="136">
        <v>1.38275862068966</v>
      </c>
      <c r="CY755" s="136">
        <v>1.3562326869806101</v>
      </c>
      <c r="CZ755" s="136">
        <v>132</v>
      </c>
      <c r="DA755" s="136">
        <v>129.46206896551701</v>
      </c>
      <c r="DB755" s="136">
        <v>131.02493074792201</v>
      </c>
      <c r="DC755" s="136">
        <v>29.375</v>
      </c>
      <c r="DD755" s="136">
        <v>3594.05</v>
      </c>
      <c r="DE755" s="136">
        <v>8772.7749999999996</v>
      </c>
      <c r="DF755" s="136">
        <v>243.6</v>
      </c>
      <c r="DG755" s="136">
        <v>32620.400000000001</v>
      </c>
      <c r="DH755" s="136">
        <v>75039.75</v>
      </c>
      <c r="DI755" s="136">
        <v>459.6</v>
      </c>
      <c r="DJ755" s="136">
        <v>65814.225000000006</v>
      </c>
      <c r="DK755" s="136">
        <v>162880.04999999999</v>
      </c>
      <c r="DL755" s="136">
        <v>428.8</v>
      </c>
      <c r="DM755" s="136">
        <v>60567.675000000003</v>
      </c>
      <c r="DN755" s="136">
        <v>150668.875</v>
      </c>
      <c r="DO755" s="136">
        <v>16.777999999999999</v>
      </c>
      <c r="DP755" s="136">
        <v>2053.221</v>
      </c>
      <c r="DQ755" s="136">
        <v>4792.78</v>
      </c>
      <c r="DR755" s="136">
        <v>0.39800000000000002</v>
      </c>
      <c r="DS755" s="136">
        <v>64.394000000000005</v>
      </c>
      <c r="DT755" s="136">
        <v>150.465</v>
      </c>
      <c r="DU755" s="136">
        <v>2.0249999999999999</v>
      </c>
      <c r="DV755" s="136">
        <v>341.1</v>
      </c>
      <c r="DW755" s="136">
        <v>791.875</v>
      </c>
      <c r="DX755" s="136">
        <v>0.35</v>
      </c>
      <c r="DY755" s="136">
        <v>4964.8999999999996</v>
      </c>
      <c r="DZ755" s="136">
        <v>8265.35</v>
      </c>
      <c r="EA755" s="136">
        <v>119.375</v>
      </c>
      <c r="EB755" s="136">
        <v>10586.35</v>
      </c>
      <c r="EC755" s="136">
        <v>27598.9</v>
      </c>
      <c r="ED755" s="61"/>
    </row>
    <row r="756" spans="1:134" ht="20.25" customHeight="1">
      <c r="A756" s="25">
        <v>41002</v>
      </c>
      <c r="B756" s="26" t="s">
        <v>370</v>
      </c>
      <c r="C756" s="28">
        <v>2</v>
      </c>
      <c r="D756" s="31">
        <v>-3.4269419999999999</v>
      </c>
      <c r="E756" s="47">
        <v>-60.286842</v>
      </c>
      <c r="F756" s="11" t="s">
        <v>12</v>
      </c>
      <c r="G756" s="13">
        <v>3</v>
      </c>
      <c r="H756" s="11" t="s">
        <v>41</v>
      </c>
      <c r="I756" s="60" t="s">
        <v>832</v>
      </c>
      <c r="J756" s="60" t="s">
        <v>1931</v>
      </c>
      <c r="K756" s="24" t="s">
        <v>826</v>
      </c>
      <c r="L756" s="136">
        <v>0</v>
      </c>
      <c r="M756" s="28">
        <v>11</v>
      </c>
      <c r="N756" s="28">
        <v>1.02</v>
      </c>
      <c r="O756" s="28">
        <v>29.25</v>
      </c>
      <c r="P756" s="28">
        <v>133.33000000000001</v>
      </c>
      <c r="Q756" s="205">
        <v>2.31</v>
      </c>
      <c r="R756" s="205">
        <v>33.733333333333334</v>
      </c>
      <c r="S756" s="205">
        <v>2.5866666666666664</v>
      </c>
      <c r="T756" s="205">
        <v>10.6</v>
      </c>
      <c r="U756" s="205">
        <v>2.5</v>
      </c>
      <c r="V756" s="20" t="s">
        <v>15</v>
      </c>
      <c r="W756" s="29" t="s">
        <v>15</v>
      </c>
      <c r="X756" s="29" t="s">
        <v>15</v>
      </c>
      <c r="Y756" s="29" t="s">
        <v>15</v>
      </c>
      <c r="Z756" s="28">
        <v>8.42</v>
      </c>
      <c r="AA756" s="28">
        <v>7.44</v>
      </c>
      <c r="AB756" s="28">
        <v>7.09</v>
      </c>
      <c r="AC756" s="28">
        <v>41.9</v>
      </c>
      <c r="AD756" s="29" t="s">
        <v>15</v>
      </c>
      <c r="AE756" s="29" t="s">
        <v>15</v>
      </c>
      <c r="AF756" s="29" t="s">
        <v>15</v>
      </c>
      <c r="AG756" s="29" t="s">
        <v>15</v>
      </c>
      <c r="AH756" s="29" t="s">
        <v>15</v>
      </c>
      <c r="AI756" s="205" t="s">
        <v>15</v>
      </c>
      <c r="AJ756" s="29" t="s">
        <v>15</v>
      </c>
      <c r="AK756" s="29" t="s">
        <v>15</v>
      </c>
      <c r="AL756" s="29" t="s">
        <v>15</v>
      </c>
      <c r="AM756" s="29" t="s">
        <v>15</v>
      </c>
      <c r="AN756" s="29" t="s">
        <v>15</v>
      </c>
      <c r="AO756" s="29" t="s">
        <v>15</v>
      </c>
      <c r="AP756" s="29" t="s">
        <v>15</v>
      </c>
      <c r="AQ756" s="29" t="s">
        <v>15</v>
      </c>
      <c r="AR756" s="261" t="str">
        <f t="shared" si="203"/>
        <v>NaN</v>
      </c>
      <c r="AS756" s="29" t="s">
        <v>15</v>
      </c>
      <c r="AT756" s="21" t="s">
        <v>15</v>
      </c>
      <c r="AU756" s="21" t="s">
        <v>15</v>
      </c>
      <c r="AV756" s="21" t="s">
        <v>15</v>
      </c>
      <c r="AW756" s="204" t="str">
        <f t="shared" si="204"/>
        <v>NaN</v>
      </c>
      <c r="AX756" s="28">
        <v>0.45</v>
      </c>
      <c r="AY756" s="28">
        <v>0.1</v>
      </c>
      <c r="AZ756" s="246">
        <f t="shared" si="205"/>
        <v>1.5110011922474359E-2</v>
      </c>
      <c r="BA756" s="28">
        <v>0.35</v>
      </c>
      <c r="BB756" s="248">
        <f t="shared" si="208"/>
        <v>9.6066401062416998E-2</v>
      </c>
      <c r="BC756" s="28">
        <v>0.25</v>
      </c>
      <c r="BD756" s="206">
        <f t="shared" si="206"/>
        <v>7.2807267709291634E-2</v>
      </c>
      <c r="BE756" s="28">
        <v>39.75</v>
      </c>
      <c r="BF756" s="206">
        <f t="shared" si="207"/>
        <v>12.00039220025573</v>
      </c>
      <c r="BG756" s="21" t="s">
        <v>15</v>
      </c>
      <c r="BH756" s="29" t="s">
        <v>15</v>
      </c>
      <c r="BI756" s="29" t="s">
        <v>15</v>
      </c>
      <c r="BJ756" s="309">
        <v>21.817959999999999</v>
      </c>
      <c r="BK756" s="309">
        <v>1682622000</v>
      </c>
      <c r="BL756" s="309">
        <v>278076400</v>
      </c>
      <c r="BM756" s="309">
        <v>0.38314290000000001</v>
      </c>
      <c r="BN756" s="309">
        <v>0.22517239999999999</v>
      </c>
      <c r="BO756" s="309">
        <v>0.2169943</v>
      </c>
      <c r="BP756" s="309">
        <v>0.1587904</v>
      </c>
      <c r="BQ756" s="309">
        <v>6.223462E-6</v>
      </c>
      <c r="BR756" s="309">
        <v>1.589378E-2</v>
      </c>
      <c r="BS756" s="136">
        <v>10.719582319259599</v>
      </c>
      <c r="BT756" s="136">
        <v>11.1311500072479</v>
      </c>
      <c r="BU756" s="136">
        <v>-1.7981898945436099E-3</v>
      </c>
      <c r="BV756" s="136">
        <v>1.26440021267626E-3</v>
      </c>
      <c r="BW756" s="136">
        <v>2.7069479692727301E-3</v>
      </c>
      <c r="BX756" s="136">
        <v>324.88696659389598</v>
      </c>
      <c r="BY756" s="136">
        <v>5639.5454641943597</v>
      </c>
      <c r="BZ756" s="136">
        <v>0</v>
      </c>
      <c r="CA756" s="136">
        <v>1.69224139691472E-4</v>
      </c>
      <c r="CB756" s="136">
        <v>18991.792732208101</v>
      </c>
      <c r="CC756" s="136">
        <v>14227.0280569283</v>
      </c>
      <c r="CD756" s="136">
        <v>5799.7150912094503</v>
      </c>
      <c r="CE756" s="136">
        <v>0</v>
      </c>
      <c r="CF756" s="136">
        <v>7.879264</v>
      </c>
      <c r="CG756" s="136">
        <v>53.700316999999998</v>
      </c>
      <c r="CH756" s="136">
        <v>26.1</v>
      </c>
      <c r="CI756" s="136">
        <v>27.291724137930998</v>
      </c>
      <c r="CJ756" s="136">
        <v>26.835734072022099</v>
      </c>
      <c r="CK756" s="136">
        <v>7.1999999999999995E-2</v>
      </c>
      <c r="CL756" s="136">
        <v>13.8276</v>
      </c>
      <c r="CM756" s="136">
        <v>37.886400000000002</v>
      </c>
      <c r="CN756" s="136">
        <v>111.068611</v>
      </c>
      <c r="CO756" s="136">
        <v>32702.426667</v>
      </c>
      <c r="CP756" s="136">
        <v>76125.411947999994</v>
      </c>
      <c r="CQ756" s="136">
        <v>85</v>
      </c>
      <c r="CR756" s="136">
        <v>78.951724137930995</v>
      </c>
      <c r="CS756" s="136">
        <v>80.4819944598338</v>
      </c>
      <c r="CT756" s="136">
        <v>1007.2</v>
      </c>
      <c r="CU756" s="136">
        <v>1006.14344827586</v>
      </c>
      <c r="CV756" s="136">
        <v>1005.54265927978</v>
      </c>
      <c r="CW756" s="136">
        <v>0</v>
      </c>
      <c r="CX756" s="136">
        <v>1.38275862068966</v>
      </c>
      <c r="CY756" s="136">
        <v>1.3562326869806101</v>
      </c>
      <c r="CZ756" s="136">
        <v>132</v>
      </c>
      <c r="DA756" s="136">
        <v>129.46206896551701</v>
      </c>
      <c r="DB756" s="136">
        <v>131.02493074792201</v>
      </c>
      <c r="DC756" s="136">
        <v>29.375</v>
      </c>
      <c r="DD756" s="136">
        <v>3594.05</v>
      </c>
      <c r="DE756" s="136">
        <v>8772.7749999999996</v>
      </c>
      <c r="DF756" s="136">
        <v>243.6</v>
      </c>
      <c r="DG756" s="136">
        <v>32620.400000000001</v>
      </c>
      <c r="DH756" s="136">
        <v>75039.75</v>
      </c>
      <c r="DI756" s="136">
        <v>459.6</v>
      </c>
      <c r="DJ756" s="136">
        <v>65814.225000000006</v>
      </c>
      <c r="DK756" s="136">
        <v>162880.04999999999</v>
      </c>
      <c r="DL756" s="136">
        <v>428.8</v>
      </c>
      <c r="DM756" s="136">
        <v>60567.675000000003</v>
      </c>
      <c r="DN756" s="136">
        <v>150668.875</v>
      </c>
      <c r="DO756" s="136">
        <v>16.777999999999999</v>
      </c>
      <c r="DP756" s="136">
        <v>2053.221</v>
      </c>
      <c r="DQ756" s="136">
        <v>4792.78</v>
      </c>
      <c r="DR756" s="136">
        <v>0.39800000000000002</v>
      </c>
      <c r="DS756" s="136">
        <v>64.394000000000005</v>
      </c>
      <c r="DT756" s="136">
        <v>150.465</v>
      </c>
      <c r="DU756" s="136">
        <v>2.0249999999999999</v>
      </c>
      <c r="DV756" s="136">
        <v>341.1</v>
      </c>
      <c r="DW756" s="136">
        <v>791.875</v>
      </c>
      <c r="DX756" s="136">
        <v>0.35</v>
      </c>
      <c r="DY756" s="136">
        <v>4964.8999999999996</v>
      </c>
      <c r="DZ756" s="136">
        <v>8265.35</v>
      </c>
      <c r="EA756" s="136">
        <v>119.375</v>
      </c>
      <c r="EB756" s="136">
        <v>10586.35</v>
      </c>
      <c r="EC756" s="136">
        <v>27598.9</v>
      </c>
      <c r="ED756" s="61"/>
    </row>
    <row r="757" spans="1:134" ht="20.25" customHeight="1">
      <c r="A757" s="17">
        <v>41002</v>
      </c>
      <c r="B757" s="18" t="s">
        <v>370</v>
      </c>
      <c r="C757" s="19">
        <v>2</v>
      </c>
      <c r="D757" s="31">
        <v>-3.4269419999999999</v>
      </c>
      <c r="E757" s="32">
        <v>-60.286842</v>
      </c>
      <c r="F757" s="11" t="s">
        <v>12</v>
      </c>
      <c r="G757" s="13">
        <v>3</v>
      </c>
      <c r="H757" s="11" t="s">
        <v>41</v>
      </c>
      <c r="I757" s="60" t="s">
        <v>833</v>
      </c>
      <c r="J757" s="60" t="s">
        <v>1931</v>
      </c>
      <c r="K757" s="16" t="s">
        <v>826</v>
      </c>
      <c r="L757" s="136">
        <v>0</v>
      </c>
      <c r="M757" s="20">
        <v>11</v>
      </c>
      <c r="N757" s="20">
        <v>1.02</v>
      </c>
      <c r="O757" s="20">
        <v>28.74</v>
      </c>
      <c r="P757" s="20">
        <v>183.67</v>
      </c>
      <c r="Q757" s="204">
        <v>4.92</v>
      </c>
      <c r="R757" s="204">
        <v>17.2</v>
      </c>
      <c r="S757" s="204">
        <v>1.33</v>
      </c>
      <c r="T757" s="204">
        <v>8.0333333333333332</v>
      </c>
      <c r="U757" s="204">
        <v>1.9333333333333333</v>
      </c>
      <c r="V757" s="20" t="s">
        <v>15</v>
      </c>
      <c r="W757" s="21" t="s">
        <v>15</v>
      </c>
      <c r="X757" s="21" t="s">
        <v>15</v>
      </c>
      <c r="Y757" s="21" t="s">
        <v>15</v>
      </c>
      <c r="Z757" s="20">
        <v>11.24</v>
      </c>
      <c r="AA757" s="20">
        <v>9.58</v>
      </c>
      <c r="AB757" s="20">
        <v>7.07</v>
      </c>
      <c r="AC757" s="20">
        <v>36.049999999999997</v>
      </c>
      <c r="AD757" s="21" t="s">
        <v>15</v>
      </c>
      <c r="AE757" s="21" t="s">
        <v>15</v>
      </c>
      <c r="AF757" s="21" t="s">
        <v>15</v>
      </c>
      <c r="AG757" s="21" t="s">
        <v>15</v>
      </c>
      <c r="AH757" s="21" t="s">
        <v>15</v>
      </c>
      <c r="AI757" s="204" t="s">
        <v>15</v>
      </c>
      <c r="AJ757" s="21" t="s">
        <v>15</v>
      </c>
      <c r="AK757" s="21" t="s">
        <v>15</v>
      </c>
      <c r="AL757" s="21" t="s">
        <v>15</v>
      </c>
      <c r="AM757" s="21" t="s">
        <v>15</v>
      </c>
      <c r="AN757" s="21" t="s">
        <v>15</v>
      </c>
      <c r="AO757" s="21" t="s">
        <v>15</v>
      </c>
      <c r="AP757" s="21" t="s">
        <v>15</v>
      </c>
      <c r="AQ757" s="21" t="s">
        <v>15</v>
      </c>
      <c r="AR757" s="261" t="str">
        <f t="shared" si="203"/>
        <v>NaN</v>
      </c>
      <c r="AS757" s="21" t="s">
        <v>15</v>
      </c>
      <c r="AT757" s="21" t="s">
        <v>15</v>
      </c>
      <c r="AU757" s="21" t="s">
        <v>15</v>
      </c>
      <c r="AV757" s="21" t="s">
        <v>15</v>
      </c>
      <c r="AW757" s="204" t="str">
        <f t="shared" si="204"/>
        <v>NaN</v>
      </c>
      <c r="AX757" s="20">
        <v>1</v>
      </c>
      <c r="AY757" s="20">
        <v>0.3</v>
      </c>
      <c r="AZ757" s="246">
        <f t="shared" si="205"/>
        <v>4.5330035767423074E-2</v>
      </c>
      <c r="BA757" s="20">
        <v>0.7</v>
      </c>
      <c r="BB757" s="248">
        <f t="shared" si="208"/>
        <v>0.192132802124834</v>
      </c>
      <c r="BC757" s="20">
        <v>0.19</v>
      </c>
      <c r="BD757" s="206">
        <f t="shared" si="206"/>
        <v>5.5333523459061645E-2</v>
      </c>
      <c r="BE757" s="20">
        <v>33.549999999999997</v>
      </c>
      <c r="BF757" s="206">
        <f t="shared" si="207"/>
        <v>10.128632913674961</v>
      </c>
      <c r="BG757" s="21" t="s">
        <v>15</v>
      </c>
      <c r="BH757" s="21" t="s">
        <v>15</v>
      </c>
      <c r="BI757" s="21" t="s">
        <v>15</v>
      </c>
      <c r="BJ757" s="309">
        <v>21.817959999999999</v>
      </c>
      <c r="BK757" s="309">
        <v>1682622000</v>
      </c>
      <c r="BL757" s="309">
        <v>278076400</v>
      </c>
      <c r="BM757" s="309">
        <v>0.38314290000000001</v>
      </c>
      <c r="BN757" s="309">
        <v>0.22517239999999999</v>
      </c>
      <c r="BO757" s="309">
        <v>0.2169943</v>
      </c>
      <c r="BP757" s="309">
        <v>0.1587904</v>
      </c>
      <c r="BQ757" s="309">
        <v>6.223462E-6</v>
      </c>
      <c r="BR757" s="309">
        <v>1.589378E-2</v>
      </c>
      <c r="BS757" s="136">
        <v>10.719582319259599</v>
      </c>
      <c r="BT757" s="136">
        <v>11.1311500072479</v>
      </c>
      <c r="BU757" s="136">
        <v>-1.7981898945436099E-3</v>
      </c>
      <c r="BV757" s="136">
        <v>1.26440021267626E-3</v>
      </c>
      <c r="BW757" s="136">
        <v>2.7069479692727301E-3</v>
      </c>
      <c r="BX757" s="136">
        <v>324.88696659389598</v>
      </c>
      <c r="BY757" s="136">
        <v>5639.5454641943597</v>
      </c>
      <c r="BZ757" s="136">
        <v>0</v>
      </c>
      <c r="CA757" s="136">
        <v>1.69224139691472E-4</v>
      </c>
      <c r="CB757" s="136">
        <v>18991.792732208101</v>
      </c>
      <c r="CC757" s="136">
        <v>14227.0280569283</v>
      </c>
      <c r="CD757" s="136">
        <v>5799.7150912094503</v>
      </c>
      <c r="CE757" s="136">
        <v>0</v>
      </c>
      <c r="CF757" s="136">
        <v>7.879264</v>
      </c>
      <c r="CG757" s="136">
        <v>53.700316999999998</v>
      </c>
      <c r="CH757" s="136">
        <v>26.1</v>
      </c>
      <c r="CI757" s="136">
        <v>27.291724137930998</v>
      </c>
      <c r="CJ757" s="136">
        <v>26.835734072022099</v>
      </c>
      <c r="CK757" s="136">
        <v>7.1999999999999995E-2</v>
      </c>
      <c r="CL757" s="136">
        <v>13.8276</v>
      </c>
      <c r="CM757" s="136">
        <v>37.886400000000002</v>
      </c>
      <c r="CN757" s="136">
        <v>111.068611</v>
      </c>
      <c r="CO757" s="136">
        <v>32702.426667</v>
      </c>
      <c r="CP757" s="136">
        <v>76125.411947999994</v>
      </c>
      <c r="CQ757" s="136">
        <v>85</v>
      </c>
      <c r="CR757" s="136">
        <v>78.951724137930995</v>
      </c>
      <c r="CS757" s="136">
        <v>80.4819944598338</v>
      </c>
      <c r="CT757" s="136">
        <v>1007.2</v>
      </c>
      <c r="CU757" s="136">
        <v>1006.14344827586</v>
      </c>
      <c r="CV757" s="136">
        <v>1005.54265927978</v>
      </c>
      <c r="CW757" s="136">
        <v>0</v>
      </c>
      <c r="CX757" s="136">
        <v>1.38275862068966</v>
      </c>
      <c r="CY757" s="136">
        <v>1.3562326869806101</v>
      </c>
      <c r="CZ757" s="136">
        <v>132</v>
      </c>
      <c r="DA757" s="136">
        <v>129.46206896551701</v>
      </c>
      <c r="DB757" s="136">
        <v>131.02493074792201</v>
      </c>
      <c r="DC757" s="136">
        <v>29.375</v>
      </c>
      <c r="DD757" s="136">
        <v>3594.05</v>
      </c>
      <c r="DE757" s="136">
        <v>8772.7749999999996</v>
      </c>
      <c r="DF757" s="136">
        <v>243.6</v>
      </c>
      <c r="DG757" s="136">
        <v>32620.400000000001</v>
      </c>
      <c r="DH757" s="136">
        <v>75039.75</v>
      </c>
      <c r="DI757" s="136">
        <v>459.6</v>
      </c>
      <c r="DJ757" s="136">
        <v>65814.225000000006</v>
      </c>
      <c r="DK757" s="136">
        <v>162880.04999999999</v>
      </c>
      <c r="DL757" s="136">
        <v>428.8</v>
      </c>
      <c r="DM757" s="136">
        <v>60567.675000000003</v>
      </c>
      <c r="DN757" s="136">
        <v>150668.875</v>
      </c>
      <c r="DO757" s="136">
        <v>16.777999999999999</v>
      </c>
      <c r="DP757" s="136">
        <v>2053.221</v>
      </c>
      <c r="DQ757" s="136">
        <v>4792.78</v>
      </c>
      <c r="DR757" s="136">
        <v>0.39800000000000002</v>
      </c>
      <c r="DS757" s="136">
        <v>64.394000000000005</v>
      </c>
      <c r="DT757" s="136">
        <v>150.465</v>
      </c>
      <c r="DU757" s="136">
        <v>2.0249999999999999</v>
      </c>
      <c r="DV757" s="136">
        <v>341.1</v>
      </c>
      <c r="DW757" s="136">
        <v>791.875</v>
      </c>
      <c r="DX757" s="136">
        <v>0.35</v>
      </c>
      <c r="DY757" s="136">
        <v>4964.8999999999996</v>
      </c>
      <c r="DZ757" s="136">
        <v>8265.35</v>
      </c>
      <c r="EA757" s="136">
        <v>119.375</v>
      </c>
      <c r="EB757" s="136">
        <v>10586.35</v>
      </c>
      <c r="EC757" s="136">
        <v>27598.9</v>
      </c>
      <c r="ED757" s="61"/>
    </row>
    <row r="758" spans="1:134" ht="20.25" customHeight="1">
      <c r="A758" s="25">
        <v>41002</v>
      </c>
      <c r="B758" s="26" t="s">
        <v>370</v>
      </c>
      <c r="C758" s="28">
        <v>2</v>
      </c>
      <c r="D758" s="31">
        <v>-3.4269419999999999</v>
      </c>
      <c r="E758" s="47">
        <v>-60.286842</v>
      </c>
      <c r="F758" s="11" t="s">
        <v>12</v>
      </c>
      <c r="G758" s="13">
        <v>3</v>
      </c>
      <c r="H758" s="11" t="s">
        <v>41</v>
      </c>
      <c r="I758" s="60" t="s">
        <v>834</v>
      </c>
      <c r="J758" s="60" t="s">
        <v>1931</v>
      </c>
      <c r="K758" s="24" t="s">
        <v>826</v>
      </c>
      <c r="L758" s="136">
        <v>0</v>
      </c>
      <c r="M758" s="28">
        <v>11</v>
      </c>
      <c r="N758" s="28">
        <v>1.02</v>
      </c>
      <c r="O758" s="28">
        <v>26.88</v>
      </c>
      <c r="P758" s="28">
        <v>242</v>
      </c>
      <c r="Q758" s="205">
        <v>7.68</v>
      </c>
      <c r="R758" s="205">
        <v>3.65</v>
      </c>
      <c r="S758" s="205">
        <v>0.29000000000000004</v>
      </c>
      <c r="T758" s="205">
        <v>8.5500000000000007</v>
      </c>
      <c r="U758" s="205">
        <v>2</v>
      </c>
      <c r="V758" s="20" t="s">
        <v>15</v>
      </c>
      <c r="W758" s="29" t="s">
        <v>15</v>
      </c>
      <c r="X758" s="29" t="s">
        <v>15</v>
      </c>
      <c r="Y758" s="29" t="s">
        <v>15</v>
      </c>
      <c r="Z758" s="28">
        <v>4.93</v>
      </c>
      <c r="AA758" s="28">
        <v>3.64</v>
      </c>
      <c r="AB758" s="28">
        <v>6.39</v>
      </c>
      <c r="AC758" s="28">
        <v>26</v>
      </c>
      <c r="AD758" s="29" t="s">
        <v>15</v>
      </c>
      <c r="AE758" s="29" t="s">
        <v>15</v>
      </c>
      <c r="AF758" s="29" t="s">
        <v>15</v>
      </c>
      <c r="AG758" s="29" t="s">
        <v>15</v>
      </c>
      <c r="AH758" s="29" t="s">
        <v>15</v>
      </c>
      <c r="AI758" s="205" t="s">
        <v>15</v>
      </c>
      <c r="AJ758" s="29" t="s">
        <v>15</v>
      </c>
      <c r="AK758" s="29" t="s">
        <v>15</v>
      </c>
      <c r="AL758" s="29" t="s">
        <v>15</v>
      </c>
      <c r="AM758" s="29" t="s">
        <v>15</v>
      </c>
      <c r="AN758" s="29" t="s">
        <v>15</v>
      </c>
      <c r="AO758" s="29" t="s">
        <v>15</v>
      </c>
      <c r="AP758" s="29" t="s">
        <v>15</v>
      </c>
      <c r="AQ758" s="29" t="s">
        <v>15</v>
      </c>
      <c r="AR758" s="261" t="str">
        <f t="shared" si="203"/>
        <v>NaN</v>
      </c>
      <c r="AS758" s="29" t="s">
        <v>15</v>
      </c>
      <c r="AT758" s="29" t="s">
        <v>15</v>
      </c>
      <c r="AU758" s="29" t="s">
        <v>15</v>
      </c>
      <c r="AV758" s="29" t="s">
        <v>15</v>
      </c>
      <c r="AW758" s="204" t="str">
        <f t="shared" si="204"/>
        <v>NaN</v>
      </c>
      <c r="AX758" s="28">
        <v>0.81</v>
      </c>
      <c r="AY758" s="28">
        <v>0.35</v>
      </c>
      <c r="AZ758" s="246">
        <f t="shared" si="205"/>
        <v>5.2885041728660244E-2</v>
      </c>
      <c r="BA758" s="28">
        <v>0.46</v>
      </c>
      <c r="BB758" s="248">
        <f t="shared" si="208"/>
        <v>0.12625869853917665</v>
      </c>
      <c r="BC758" s="28">
        <v>0.74</v>
      </c>
      <c r="BD758" s="206">
        <f t="shared" si="206"/>
        <v>0.21550951241950325</v>
      </c>
      <c r="BE758" s="28">
        <v>6</v>
      </c>
      <c r="BF758" s="206">
        <f t="shared" si="207"/>
        <v>1.8113799547555818</v>
      </c>
      <c r="BG758" s="21" t="s">
        <v>15</v>
      </c>
      <c r="BH758" s="29" t="s">
        <v>15</v>
      </c>
      <c r="BI758" s="29" t="s">
        <v>15</v>
      </c>
      <c r="BJ758" s="309">
        <v>21.817959999999999</v>
      </c>
      <c r="BK758" s="309">
        <v>1682622000</v>
      </c>
      <c r="BL758" s="309">
        <v>278076400</v>
      </c>
      <c r="BM758" s="309">
        <v>0.38314290000000001</v>
      </c>
      <c r="BN758" s="309">
        <v>0.22517239999999999</v>
      </c>
      <c r="BO758" s="309">
        <v>0.2169943</v>
      </c>
      <c r="BP758" s="309">
        <v>0.1587904</v>
      </c>
      <c r="BQ758" s="309">
        <v>6.223462E-6</v>
      </c>
      <c r="BR758" s="309">
        <v>1.589378E-2</v>
      </c>
      <c r="BS758" s="136">
        <v>10.719582319259599</v>
      </c>
      <c r="BT758" s="136">
        <v>11.1311500072479</v>
      </c>
      <c r="BU758" s="136">
        <v>-1.7981898945436099E-3</v>
      </c>
      <c r="BV758" s="136">
        <v>1.26440021267626E-3</v>
      </c>
      <c r="BW758" s="136">
        <v>2.7069479692727301E-3</v>
      </c>
      <c r="BX758" s="136">
        <v>324.88696659389598</v>
      </c>
      <c r="BY758" s="136">
        <v>5639.5454641943597</v>
      </c>
      <c r="BZ758" s="136">
        <v>0</v>
      </c>
      <c r="CA758" s="136">
        <v>1.69224139691472E-4</v>
      </c>
      <c r="CB758" s="136">
        <v>18991.792732208101</v>
      </c>
      <c r="CC758" s="136">
        <v>14227.0280569283</v>
      </c>
      <c r="CD758" s="136">
        <v>5799.7150912094503</v>
      </c>
      <c r="CE758" s="136">
        <v>0</v>
      </c>
      <c r="CF758" s="136">
        <v>7.879264</v>
      </c>
      <c r="CG758" s="136">
        <v>53.700316999999998</v>
      </c>
      <c r="CH758" s="136">
        <v>26.1</v>
      </c>
      <c r="CI758" s="136">
        <v>27.291724137930998</v>
      </c>
      <c r="CJ758" s="136">
        <v>26.835734072022099</v>
      </c>
      <c r="CK758" s="136">
        <v>7.1999999999999995E-2</v>
      </c>
      <c r="CL758" s="136">
        <v>13.8276</v>
      </c>
      <c r="CM758" s="136">
        <v>37.886400000000002</v>
      </c>
      <c r="CN758" s="136">
        <v>111.068611</v>
      </c>
      <c r="CO758" s="136">
        <v>32702.426667</v>
      </c>
      <c r="CP758" s="136">
        <v>76125.411947999994</v>
      </c>
      <c r="CQ758" s="136">
        <v>85</v>
      </c>
      <c r="CR758" s="136">
        <v>78.951724137930995</v>
      </c>
      <c r="CS758" s="136">
        <v>80.4819944598338</v>
      </c>
      <c r="CT758" s="136">
        <v>1007.2</v>
      </c>
      <c r="CU758" s="136">
        <v>1006.14344827586</v>
      </c>
      <c r="CV758" s="136">
        <v>1005.54265927978</v>
      </c>
      <c r="CW758" s="136">
        <v>0</v>
      </c>
      <c r="CX758" s="136">
        <v>1.38275862068966</v>
      </c>
      <c r="CY758" s="136">
        <v>1.3562326869806101</v>
      </c>
      <c r="CZ758" s="136">
        <v>132</v>
      </c>
      <c r="DA758" s="136">
        <v>129.46206896551701</v>
      </c>
      <c r="DB758" s="136">
        <v>131.02493074792201</v>
      </c>
      <c r="DC758" s="136">
        <v>29.375</v>
      </c>
      <c r="DD758" s="136">
        <v>3594.05</v>
      </c>
      <c r="DE758" s="136">
        <v>8772.7749999999996</v>
      </c>
      <c r="DF758" s="136">
        <v>243.6</v>
      </c>
      <c r="DG758" s="136">
        <v>32620.400000000001</v>
      </c>
      <c r="DH758" s="136">
        <v>75039.75</v>
      </c>
      <c r="DI758" s="136">
        <v>459.6</v>
      </c>
      <c r="DJ758" s="136">
        <v>65814.225000000006</v>
      </c>
      <c r="DK758" s="136">
        <v>162880.04999999999</v>
      </c>
      <c r="DL758" s="136">
        <v>428.8</v>
      </c>
      <c r="DM758" s="136">
        <v>60567.675000000003</v>
      </c>
      <c r="DN758" s="136">
        <v>150668.875</v>
      </c>
      <c r="DO758" s="136">
        <v>16.777999999999999</v>
      </c>
      <c r="DP758" s="136">
        <v>2053.221</v>
      </c>
      <c r="DQ758" s="136">
        <v>4792.78</v>
      </c>
      <c r="DR758" s="136">
        <v>0.39800000000000002</v>
      </c>
      <c r="DS758" s="136">
        <v>64.394000000000005</v>
      </c>
      <c r="DT758" s="136">
        <v>150.465</v>
      </c>
      <c r="DU758" s="136">
        <v>2.0249999999999999</v>
      </c>
      <c r="DV758" s="136">
        <v>341.1</v>
      </c>
      <c r="DW758" s="136">
        <v>791.875</v>
      </c>
      <c r="DX758" s="136">
        <v>0.35</v>
      </c>
      <c r="DY758" s="136">
        <v>4964.8999999999996</v>
      </c>
      <c r="DZ758" s="136">
        <v>8265.35</v>
      </c>
      <c r="EA758" s="136">
        <v>119.375</v>
      </c>
      <c r="EB758" s="136">
        <v>10586.35</v>
      </c>
      <c r="EC758" s="136">
        <v>27598.9</v>
      </c>
      <c r="ED758" s="61"/>
    </row>
    <row r="759" spans="1:134" ht="20.25" customHeight="1">
      <c r="A759" s="25">
        <v>41002</v>
      </c>
      <c r="B759" s="26" t="s">
        <v>449</v>
      </c>
      <c r="C759" s="28">
        <v>2</v>
      </c>
      <c r="D759" s="31">
        <v>-3.497385</v>
      </c>
      <c r="E759" s="47">
        <v>-60.264156</v>
      </c>
      <c r="F759" s="11" t="s">
        <v>12</v>
      </c>
      <c r="G759" s="13">
        <v>1</v>
      </c>
      <c r="H759" s="11" t="s">
        <v>13</v>
      </c>
      <c r="I759" s="60" t="s">
        <v>825</v>
      </c>
      <c r="J759" s="60" t="s">
        <v>1931</v>
      </c>
      <c r="K759" s="24" t="s">
        <v>826</v>
      </c>
      <c r="L759" s="136">
        <v>1</v>
      </c>
      <c r="M759" s="28">
        <v>11.6</v>
      </c>
      <c r="N759" s="28">
        <v>1.1399999999999999</v>
      </c>
      <c r="O759" s="28">
        <v>29.97</v>
      </c>
      <c r="P759" s="28">
        <v>94</v>
      </c>
      <c r="Q759" s="205">
        <v>0.2</v>
      </c>
      <c r="R759" s="205">
        <v>93.075000000000003</v>
      </c>
      <c r="S759" s="205">
        <v>7.04</v>
      </c>
      <c r="T759" s="205">
        <v>12.25</v>
      </c>
      <c r="U759" s="205">
        <v>2.9250000000000003</v>
      </c>
      <c r="V759" s="20" t="s">
        <v>15</v>
      </c>
      <c r="W759" s="29" t="s">
        <v>15</v>
      </c>
      <c r="X759" s="29" t="s">
        <v>15</v>
      </c>
      <c r="Y759" s="29" t="s">
        <v>15</v>
      </c>
      <c r="Z759" s="28">
        <v>6.52</v>
      </c>
      <c r="AA759" s="28">
        <v>-5.16</v>
      </c>
      <c r="AB759" s="28">
        <v>7.24</v>
      </c>
      <c r="AC759" s="28">
        <v>41.31</v>
      </c>
      <c r="AD759" s="29" t="s">
        <v>15</v>
      </c>
      <c r="AE759" s="29" t="s">
        <v>15</v>
      </c>
      <c r="AF759" s="29" t="s">
        <v>15</v>
      </c>
      <c r="AG759" s="29" t="s">
        <v>15</v>
      </c>
      <c r="AH759" s="29" t="s">
        <v>15</v>
      </c>
      <c r="AI759" s="205" t="s">
        <v>15</v>
      </c>
      <c r="AJ759" s="29" t="s">
        <v>15</v>
      </c>
      <c r="AK759" s="29" t="s">
        <v>15</v>
      </c>
      <c r="AL759" s="29" t="s">
        <v>15</v>
      </c>
      <c r="AM759" s="29" t="s">
        <v>15</v>
      </c>
      <c r="AN759" s="29" t="s">
        <v>15</v>
      </c>
      <c r="AO759" s="29" t="s">
        <v>15</v>
      </c>
      <c r="AP759" s="29" t="s">
        <v>15</v>
      </c>
      <c r="AQ759" s="29" t="s">
        <v>15</v>
      </c>
      <c r="AR759" s="261" t="str">
        <f t="shared" si="203"/>
        <v>NaN</v>
      </c>
      <c r="AS759" s="29" t="s">
        <v>15</v>
      </c>
      <c r="AT759" s="21" t="s">
        <v>15</v>
      </c>
      <c r="AU759" s="21" t="s">
        <v>15</v>
      </c>
      <c r="AV759" s="21" t="s">
        <v>15</v>
      </c>
      <c r="AW759" s="204" t="str">
        <f t="shared" si="204"/>
        <v>NaN</v>
      </c>
      <c r="AX759" s="28">
        <v>0.27</v>
      </c>
      <c r="AY759" s="28">
        <v>7.0000000000000007E-2</v>
      </c>
      <c r="AZ759" s="246">
        <f t="shared" si="205"/>
        <v>1.0577008345732051E-2</v>
      </c>
      <c r="BA759" s="28">
        <v>0.2</v>
      </c>
      <c r="BB759" s="248">
        <f t="shared" si="208"/>
        <v>5.4895086321381147E-2</v>
      </c>
      <c r="BC759" s="28">
        <v>0.14000000000000001</v>
      </c>
      <c r="BD759" s="206">
        <f t="shared" si="206"/>
        <v>4.0772069917203321E-2</v>
      </c>
      <c r="BE759" s="28">
        <v>30.15</v>
      </c>
      <c r="BF759" s="206">
        <f t="shared" si="207"/>
        <v>9.102184272646797</v>
      </c>
      <c r="BG759" s="21" t="s">
        <v>15</v>
      </c>
      <c r="BH759" s="29" t="s">
        <v>15</v>
      </c>
      <c r="BI759" s="29" t="s">
        <v>15</v>
      </c>
      <c r="BJ759" s="309">
        <v>21.817959999999999</v>
      </c>
      <c r="BK759" s="309">
        <v>1682622000</v>
      </c>
      <c r="BL759" s="309">
        <v>278076400</v>
      </c>
      <c r="BM759" s="309">
        <v>0.38314290000000001</v>
      </c>
      <c r="BN759" s="309">
        <v>0.22517239999999999</v>
      </c>
      <c r="BO759" s="309">
        <v>0.2169943</v>
      </c>
      <c r="BP759" s="309">
        <v>0.1587904</v>
      </c>
      <c r="BQ759" s="309">
        <v>6.223462E-6</v>
      </c>
      <c r="BR759" s="309">
        <v>1.589378E-2</v>
      </c>
      <c r="BS759" s="136">
        <v>9.0049245357513392</v>
      </c>
      <c r="BT759" s="136">
        <v>12.8454830646515</v>
      </c>
      <c r="BU759" s="136">
        <v>-1.4550008199876199E-4</v>
      </c>
      <c r="BV759" s="136">
        <v>1.67094875905605E-4</v>
      </c>
      <c r="BW759" s="136">
        <v>2.8022655023960401E-3</v>
      </c>
      <c r="BX759" s="136">
        <v>311.04815155805801</v>
      </c>
      <c r="BY759" s="136">
        <v>1094.37720755226</v>
      </c>
      <c r="BZ759" s="136">
        <v>1.12499934461292E-3</v>
      </c>
      <c r="CA759" s="136">
        <v>4.3395471372791202E-4</v>
      </c>
      <c r="CB759" s="136">
        <v>61121.935977844303</v>
      </c>
      <c r="CC759" s="136">
        <v>41304.799814522201</v>
      </c>
      <c r="CD759" s="136">
        <v>2401.7711430310301</v>
      </c>
      <c r="CE759" s="136">
        <v>0</v>
      </c>
      <c r="CF759" s="136">
        <v>7.879264</v>
      </c>
      <c r="CG759" s="136">
        <v>53.700316999999998</v>
      </c>
      <c r="CH759" s="136">
        <v>25.2</v>
      </c>
      <c r="CI759" s="136">
        <v>27.282068965517301</v>
      </c>
      <c r="CJ759" s="136">
        <v>26.836842105263099</v>
      </c>
      <c r="CK759" s="136">
        <v>8.2799999999999999E-2</v>
      </c>
      <c r="CL759" s="136">
        <v>13.8348</v>
      </c>
      <c r="CM759" s="136">
        <v>37.893599999999999</v>
      </c>
      <c r="CN759" s="136">
        <v>38.659999999999997</v>
      </c>
      <c r="CO759" s="136">
        <v>32617.711944999999</v>
      </c>
      <c r="CP759" s="136">
        <v>76102.754725999999</v>
      </c>
      <c r="CQ759" s="136">
        <v>88</v>
      </c>
      <c r="CR759" s="136">
        <v>79.006896551724097</v>
      </c>
      <c r="CS759" s="136">
        <v>80.465373961218802</v>
      </c>
      <c r="CT759" s="136">
        <v>1006.1</v>
      </c>
      <c r="CU759" s="136">
        <v>1006.14965517241</v>
      </c>
      <c r="CV759" s="136">
        <v>1005.53933518006</v>
      </c>
      <c r="CW759" s="136">
        <v>0.2</v>
      </c>
      <c r="CX759" s="136">
        <v>1.38620689655172</v>
      </c>
      <c r="CY759" s="136">
        <v>1.35650969529086</v>
      </c>
      <c r="CZ759" s="136">
        <v>17</v>
      </c>
      <c r="DA759" s="136">
        <v>129.18620689655199</v>
      </c>
      <c r="DB759" s="136">
        <v>130.75623268698101</v>
      </c>
      <c r="DC759" s="136">
        <v>10.574999999999999</v>
      </c>
      <c r="DD759" s="136">
        <v>3584.0250000000001</v>
      </c>
      <c r="DE759" s="136">
        <v>8758.125</v>
      </c>
      <c r="DF759" s="136">
        <v>91.025000000000006</v>
      </c>
      <c r="DG759" s="136">
        <v>32525.55</v>
      </c>
      <c r="DH759" s="136">
        <v>75016.149999999994</v>
      </c>
      <c r="DI759" s="136">
        <v>457.17500000000001</v>
      </c>
      <c r="DJ759" s="136">
        <v>65807.8</v>
      </c>
      <c r="DK759" s="136">
        <v>162875.4</v>
      </c>
      <c r="DL759" s="136">
        <v>428.625</v>
      </c>
      <c r="DM759" s="136">
        <v>60556.324999999997</v>
      </c>
      <c r="DN759" s="136">
        <v>150642.125</v>
      </c>
      <c r="DO759" s="136">
        <v>6.4470000000000001</v>
      </c>
      <c r="DP759" s="136">
        <v>2045.808</v>
      </c>
      <c r="DQ759" s="136">
        <v>4787.9719999999998</v>
      </c>
      <c r="DR759" s="136">
        <v>8.6999999999999994E-2</v>
      </c>
      <c r="DS759" s="136">
        <v>64.116</v>
      </c>
      <c r="DT759" s="136">
        <v>150.202</v>
      </c>
      <c r="DU759" s="136">
        <v>0.42499999999999999</v>
      </c>
      <c r="DV759" s="136">
        <v>339.67500000000001</v>
      </c>
      <c r="DW759" s="136">
        <v>790.5</v>
      </c>
      <c r="DX759" s="136">
        <v>0.52500000000000002</v>
      </c>
      <c r="DY759" s="136">
        <v>4966.0749999999998</v>
      </c>
      <c r="DZ759" s="136">
        <v>8298.25</v>
      </c>
      <c r="EA759" s="136">
        <v>44.875</v>
      </c>
      <c r="EB759" s="136">
        <v>10537.15</v>
      </c>
      <c r="EC759" s="136">
        <v>27550.65</v>
      </c>
      <c r="ED759" s="61"/>
    </row>
    <row r="760" spans="1:134" ht="20.25" customHeight="1">
      <c r="A760" s="25">
        <v>41002</v>
      </c>
      <c r="B760" s="26" t="s">
        <v>449</v>
      </c>
      <c r="C760" s="28">
        <v>2</v>
      </c>
      <c r="D760" s="31">
        <v>-3.497385</v>
      </c>
      <c r="E760" s="47">
        <v>-60.264156</v>
      </c>
      <c r="F760" s="11" t="s">
        <v>12</v>
      </c>
      <c r="G760" s="13">
        <v>1</v>
      </c>
      <c r="H760" s="11" t="s">
        <v>13</v>
      </c>
      <c r="I760" s="60" t="s">
        <v>830</v>
      </c>
      <c r="J760" s="60" t="s">
        <v>1931</v>
      </c>
      <c r="K760" s="24" t="s">
        <v>826</v>
      </c>
      <c r="L760" s="136">
        <v>0</v>
      </c>
      <c r="M760" s="28">
        <v>11.6</v>
      </c>
      <c r="N760" s="28">
        <v>1.1399999999999999</v>
      </c>
      <c r="O760" s="28">
        <v>25.99</v>
      </c>
      <c r="P760" s="28">
        <v>95.67</v>
      </c>
      <c r="Q760" s="205">
        <v>10.24</v>
      </c>
      <c r="R760" s="205">
        <v>13.233333333333334</v>
      </c>
      <c r="S760" s="205">
        <v>1.0766666666666669</v>
      </c>
      <c r="T760" s="205">
        <v>9.5</v>
      </c>
      <c r="U760" s="205">
        <v>2.2666666666666666</v>
      </c>
      <c r="V760" s="20" t="s">
        <v>15</v>
      </c>
      <c r="W760" s="29" t="s">
        <v>15</v>
      </c>
      <c r="X760" s="29" t="s">
        <v>15</v>
      </c>
      <c r="Y760" s="29" t="s">
        <v>15</v>
      </c>
      <c r="Z760" s="28">
        <v>11.04</v>
      </c>
      <c r="AA760" s="28">
        <v>8.42</v>
      </c>
      <c r="AB760" s="28">
        <v>6.46</v>
      </c>
      <c r="AC760" s="28">
        <v>11.33</v>
      </c>
      <c r="AD760" s="29" t="s">
        <v>15</v>
      </c>
      <c r="AE760" s="29" t="s">
        <v>15</v>
      </c>
      <c r="AF760" s="29" t="s">
        <v>15</v>
      </c>
      <c r="AG760" s="29" t="s">
        <v>15</v>
      </c>
      <c r="AH760" s="29" t="s">
        <v>15</v>
      </c>
      <c r="AI760" s="205" t="s">
        <v>15</v>
      </c>
      <c r="AJ760" s="29" t="s">
        <v>15</v>
      </c>
      <c r="AK760" s="29" t="s">
        <v>15</v>
      </c>
      <c r="AL760" s="29" t="s">
        <v>15</v>
      </c>
      <c r="AM760" s="29" t="s">
        <v>15</v>
      </c>
      <c r="AN760" s="29" t="s">
        <v>15</v>
      </c>
      <c r="AO760" s="29" t="s">
        <v>15</v>
      </c>
      <c r="AP760" s="29" t="s">
        <v>15</v>
      </c>
      <c r="AQ760" s="29" t="s">
        <v>15</v>
      </c>
      <c r="AR760" s="261" t="str">
        <f t="shared" si="203"/>
        <v>NaN</v>
      </c>
      <c r="AS760" s="29" t="s">
        <v>15</v>
      </c>
      <c r="AT760" s="21" t="s">
        <v>15</v>
      </c>
      <c r="AU760" s="21" t="s">
        <v>15</v>
      </c>
      <c r="AV760" s="21" t="s">
        <v>15</v>
      </c>
      <c r="AW760" s="204" t="str">
        <f t="shared" si="204"/>
        <v>NaN</v>
      </c>
      <c r="AX760" s="28">
        <v>0.51</v>
      </c>
      <c r="AY760" s="28">
        <v>0.31</v>
      </c>
      <c r="AZ760" s="246">
        <f t="shared" si="205"/>
        <v>4.6841036959670512E-2</v>
      </c>
      <c r="BA760" s="28">
        <v>0.2</v>
      </c>
      <c r="BB760" s="248">
        <f t="shared" si="208"/>
        <v>5.4895086321381147E-2</v>
      </c>
      <c r="BC760" s="28">
        <v>0.46</v>
      </c>
      <c r="BD760" s="206">
        <f t="shared" si="206"/>
        <v>0.13396537258509661</v>
      </c>
      <c r="BE760" s="28">
        <v>5.65</v>
      </c>
      <c r="BF760" s="206">
        <f t="shared" si="207"/>
        <v>1.7057161240615064</v>
      </c>
      <c r="BG760" s="21" t="s">
        <v>15</v>
      </c>
      <c r="BH760" s="29" t="s">
        <v>15</v>
      </c>
      <c r="BI760" s="29" t="s">
        <v>15</v>
      </c>
      <c r="BJ760" s="309">
        <v>21.817959999999999</v>
      </c>
      <c r="BK760" s="309">
        <v>1682622000</v>
      </c>
      <c r="BL760" s="309">
        <v>278076400</v>
      </c>
      <c r="BM760" s="309">
        <v>0.38314290000000001</v>
      </c>
      <c r="BN760" s="309">
        <v>0.22517239999999999</v>
      </c>
      <c r="BO760" s="309">
        <v>0.2169943</v>
      </c>
      <c r="BP760" s="309">
        <v>0.1587904</v>
      </c>
      <c r="BQ760" s="309">
        <v>6.223462E-6</v>
      </c>
      <c r="BR760" s="309">
        <v>1.589378E-2</v>
      </c>
      <c r="BS760" s="136">
        <v>9.0049245357513392</v>
      </c>
      <c r="BT760" s="136">
        <v>12.8454830646515</v>
      </c>
      <c r="BU760" s="136">
        <v>-1.4550008199876199E-4</v>
      </c>
      <c r="BV760" s="136">
        <v>1.67094875905605E-4</v>
      </c>
      <c r="BW760" s="136">
        <v>2.8022655023960401E-3</v>
      </c>
      <c r="BX760" s="136">
        <v>311.04815155805801</v>
      </c>
      <c r="BY760" s="136">
        <v>1094.37720755226</v>
      </c>
      <c r="BZ760" s="136">
        <v>1.12499934461292E-3</v>
      </c>
      <c r="CA760" s="136">
        <v>4.3395471372791202E-4</v>
      </c>
      <c r="CB760" s="136">
        <v>61121.935977844303</v>
      </c>
      <c r="CC760" s="136">
        <v>41304.799814522201</v>
      </c>
      <c r="CD760" s="136">
        <v>2401.7711430310301</v>
      </c>
      <c r="CE760" s="136">
        <v>0</v>
      </c>
      <c r="CF760" s="136">
        <v>7.879264</v>
      </c>
      <c r="CG760" s="136">
        <v>53.700316999999998</v>
      </c>
      <c r="CH760" s="136">
        <v>25.2</v>
      </c>
      <c r="CI760" s="136">
        <v>27.282068965517301</v>
      </c>
      <c r="CJ760" s="136">
        <v>26.836842105263099</v>
      </c>
      <c r="CK760" s="136">
        <v>8.2799999999999999E-2</v>
      </c>
      <c r="CL760" s="136">
        <v>13.8348</v>
      </c>
      <c r="CM760" s="136">
        <v>37.893599999999999</v>
      </c>
      <c r="CN760" s="136">
        <v>38.659999999999997</v>
      </c>
      <c r="CO760" s="136">
        <v>32617.711944999999</v>
      </c>
      <c r="CP760" s="136">
        <v>76102.754725999999</v>
      </c>
      <c r="CQ760" s="136">
        <v>88</v>
      </c>
      <c r="CR760" s="136">
        <v>79.006896551724097</v>
      </c>
      <c r="CS760" s="136">
        <v>80.465373961218802</v>
      </c>
      <c r="CT760" s="136">
        <v>1006.1</v>
      </c>
      <c r="CU760" s="136">
        <v>1006.14965517241</v>
      </c>
      <c r="CV760" s="136">
        <v>1005.53933518006</v>
      </c>
      <c r="CW760" s="136">
        <v>0.2</v>
      </c>
      <c r="CX760" s="136">
        <v>1.38620689655172</v>
      </c>
      <c r="CY760" s="136">
        <v>1.35650969529086</v>
      </c>
      <c r="CZ760" s="136">
        <v>17</v>
      </c>
      <c r="DA760" s="136">
        <v>129.18620689655199</v>
      </c>
      <c r="DB760" s="136">
        <v>130.75623268698101</v>
      </c>
      <c r="DC760" s="136">
        <v>10.574999999999999</v>
      </c>
      <c r="DD760" s="136">
        <v>3584.0250000000001</v>
      </c>
      <c r="DE760" s="136">
        <v>8758.125</v>
      </c>
      <c r="DF760" s="136">
        <v>91.025000000000006</v>
      </c>
      <c r="DG760" s="136">
        <v>32525.55</v>
      </c>
      <c r="DH760" s="136">
        <v>75016.149999999994</v>
      </c>
      <c r="DI760" s="136">
        <v>457.17500000000001</v>
      </c>
      <c r="DJ760" s="136">
        <v>65807.8</v>
      </c>
      <c r="DK760" s="136">
        <v>162875.4</v>
      </c>
      <c r="DL760" s="136">
        <v>428.625</v>
      </c>
      <c r="DM760" s="136">
        <v>60556.324999999997</v>
      </c>
      <c r="DN760" s="136">
        <v>150642.125</v>
      </c>
      <c r="DO760" s="136">
        <v>6.4470000000000001</v>
      </c>
      <c r="DP760" s="136">
        <v>2045.808</v>
      </c>
      <c r="DQ760" s="136">
        <v>4787.9719999999998</v>
      </c>
      <c r="DR760" s="136">
        <v>8.6999999999999994E-2</v>
      </c>
      <c r="DS760" s="136">
        <v>64.116</v>
      </c>
      <c r="DT760" s="136">
        <v>150.202</v>
      </c>
      <c r="DU760" s="136">
        <v>0.42499999999999999</v>
      </c>
      <c r="DV760" s="136">
        <v>339.67500000000001</v>
      </c>
      <c r="DW760" s="136">
        <v>790.5</v>
      </c>
      <c r="DX760" s="136">
        <v>0.52500000000000002</v>
      </c>
      <c r="DY760" s="136">
        <v>4966.0749999999998</v>
      </c>
      <c r="DZ760" s="136">
        <v>8298.25</v>
      </c>
      <c r="EA760" s="136">
        <v>44.875</v>
      </c>
      <c r="EB760" s="136">
        <v>10537.15</v>
      </c>
      <c r="EC760" s="136">
        <v>27550.65</v>
      </c>
      <c r="ED760" s="61"/>
    </row>
    <row r="761" spans="1:134" ht="20.25" customHeight="1">
      <c r="A761" s="17">
        <v>41002</v>
      </c>
      <c r="B761" s="18" t="s">
        <v>449</v>
      </c>
      <c r="C761" s="19">
        <v>2</v>
      </c>
      <c r="D761" s="31">
        <v>-3.497385</v>
      </c>
      <c r="E761" s="32">
        <v>-60.264156</v>
      </c>
      <c r="F761" s="11" t="s">
        <v>12</v>
      </c>
      <c r="G761" s="13">
        <v>1</v>
      </c>
      <c r="H761" s="11" t="s">
        <v>13</v>
      </c>
      <c r="I761" s="60" t="s">
        <v>827</v>
      </c>
      <c r="J761" s="60" t="s">
        <v>1931</v>
      </c>
      <c r="K761" s="16" t="s">
        <v>826</v>
      </c>
      <c r="L761" s="136">
        <v>0</v>
      </c>
      <c r="M761" s="20">
        <v>11.6</v>
      </c>
      <c r="N761" s="20">
        <v>1.1399999999999999</v>
      </c>
      <c r="O761" s="20">
        <v>28.77</v>
      </c>
      <c r="P761" s="20">
        <v>90</v>
      </c>
      <c r="Q761" s="204">
        <v>2.4700000000000002</v>
      </c>
      <c r="R761" s="204">
        <v>37.42</v>
      </c>
      <c r="S761" s="204">
        <v>2.8899999999999997</v>
      </c>
      <c r="T761" s="204">
        <v>13.379999999999999</v>
      </c>
      <c r="U761" s="204">
        <v>3.16</v>
      </c>
      <c r="V761" s="20" t="s">
        <v>15</v>
      </c>
      <c r="W761" s="21" t="s">
        <v>15</v>
      </c>
      <c r="X761" s="21" t="s">
        <v>15</v>
      </c>
      <c r="Y761" s="21" t="s">
        <v>15</v>
      </c>
      <c r="Z761" s="20">
        <v>4.76</v>
      </c>
      <c r="AA761" s="20">
        <v>3.48</v>
      </c>
      <c r="AB761" s="20">
        <v>6.85</v>
      </c>
      <c r="AC761" s="20">
        <v>37.33</v>
      </c>
      <c r="AD761" s="21" t="s">
        <v>15</v>
      </c>
      <c r="AE761" s="21" t="s">
        <v>15</v>
      </c>
      <c r="AF761" s="21" t="s">
        <v>15</v>
      </c>
      <c r="AG761" s="21" t="s">
        <v>15</v>
      </c>
      <c r="AH761" s="21" t="s">
        <v>15</v>
      </c>
      <c r="AI761" s="204" t="s">
        <v>15</v>
      </c>
      <c r="AJ761" s="21" t="s">
        <v>15</v>
      </c>
      <c r="AK761" s="21" t="s">
        <v>15</v>
      </c>
      <c r="AL761" s="21" t="s">
        <v>15</v>
      </c>
      <c r="AM761" s="21" t="s">
        <v>15</v>
      </c>
      <c r="AN761" s="21" t="s">
        <v>15</v>
      </c>
      <c r="AO761" s="21" t="s">
        <v>15</v>
      </c>
      <c r="AP761" s="21" t="s">
        <v>15</v>
      </c>
      <c r="AQ761" s="21" t="s">
        <v>15</v>
      </c>
      <c r="AR761" s="261" t="str">
        <f t="shared" si="203"/>
        <v>NaN</v>
      </c>
      <c r="AS761" s="21" t="s">
        <v>15</v>
      </c>
      <c r="AT761" s="29" t="s">
        <v>15</v>
      </c>
      <c r="AU761" s="29" t="s">
        <v>15</v>
      </c>
      <c r="AV761" s="29" t="s">
        <v>15</v>
      </c>
      <c r="AW761" s="204" t="str">
        <f t="shared" si="204"/>
        <v>NaN</v>
      </c>
      <c r="AX761" s="20">
        <v>0.27</v>
      </c>
      <c r="AY761" s="20">
        <v>0.11</v>
      </c>
      <c r="AZ761" s="246">
        <f t="shared" si="205"/>
        <v>1.6621013114721795E-2</v>
      </c>
      <c r="BA761" s="20">
        <v>0.15</v>
      </c>
      <c r="BB761" s="248">
        <f t="shared" si="208"/>
        <v>4.1171314741035851E-2</v>
      </c>
      <c r="BC761" s="20">
        <v>0.15</v>
      </c>
      <c r="BD761" s="206">
        <f t="shared" si="206"/>
        <v>4.3684360625574979E-2</v>
      </c>
      <c r="BE761" s="20">
        <v>33.799999999999997</v>
      </c>
      <c r="BF761" s="206">
        <f t="shared" si="207"/>
        <v>10.204107078456444</v>
      </c>
      <c r="BG761" s="21" t="s">
        <v>15</v>
      </c>
      <c r="BH761" s="21" t="s">
        <v>15</v>
      </c>
      <c r="BI761" s="21" t="s">
        <v>15</v>
      </c>
      <c r="BJ761" s="309">
        <v>21.817959999999999</v>
      </c>
      <c r="BK761" s="309">
        <v>1682622000</v>
      </c>
      <c r="BL761" s="309">
        <v>278076400</v>
      </c>
      <c r="BM761" s="309">
        <v>0.38314290000000001</v>
      </c>
      <c r="BN761" s="309">
        <v>0.22517239999999999</v>
      </c>
      <c r="BO761" s="309">
        <v>0.2169943</v>
      </c>
      <c r="BP761" s="309">
        <v>0.1587904</v>
      </c>
      <c r="BQ761" s="309">
        <v>6.223462E-6</v>
      </c>
      <c r="BR761" s="309">
        <v>1.589378E-2</v>
      </c>
      <c r="BS761" s="136">
        <v>9.0049245357513392</v>
      </c>
      <c r="BT761" s="136">
        <v>12.8454830646515</v>
      </c>
      <c r="BU761" s="136">
        <v>-1.4550008199876199E-4</v>
      </c>
      <c r="BV761" s="136">
        <v>1.67094875905605E-4</v>
      </c>
      <c r="BW761" s="136">
        <v>2.8022655023960401E-3</v>
      </c>
      <c r="BX761" s="136">
        <v>311.04815155805801</v>
      </c>
      <c r="BY761" s="136">
        <v>1094.37720755226</v>
      </c>
      <c r="BZ761" s="136">
        <v>1.12499934461292E-3</v>
      </c>
      <c r="CA761" s="136">
        <v>4.3395471372791202E-4</v>
      </c>
      <c r="CB761" s="136">
        <v>61121.935977844303</v>
      </c>
      <c r="CC761" s="136">
        <v>41304.799814522201</v>
      </c>
      <c r="CD761" s="136">
        <v>2401.7711430310301</v>
      </c>
      <c r="CE761" s="136">
        <v>0</v>
      </c>
      <c r="CF761" s="136">
        <v>7.879264</v>
      </c>
      <c r="CG761" s="136">
        <v>53.700316999999998</v>
      </c>
      <c r="CH761" s="136">
        <v>25.2</v>
      </c>
      <c r="CI761" s="136">
        <v>27.282068965517301</v>
      </c>
      <c r="CJ761" s="136">
        <v>26.836842105263099</v>
      </c>
      <c r="CK761" s="136">
        <v>8.2799999999999999E-2</v>
      </c>
      <c r="CL761" s="136">
        <v>13.8348</v>
      </c>
      <c r="CM761" s="136">
        <v>37.893599999999999</v>
      </c>
      <c r="CN761" s="136">
        <v>38.659999999999997</v>
      </c>
      <c r="CO761" s="136">
        <v>32617.711944999999</v>
      </c>
      <c r="CP761" s="136">
        <v>76102.754725999999</v>
      </c>
      <c r="CQ761" s="136">
        <v>88</v>
      </c>
      <c r="CR761" s="136">
        <v>79.006896551724097</v>
      </c>
      <c r="CS761" s="136">
        <v>80.465373961218802</v>
      </c>
      <c r="CT761" s="136">
        <v>1006.1</v>
      </c>
      <c r="CU761" s="136">
        <v>1006.14965517241</v>
      </c>
      <c r="CV761" s="136">
        <v>1005.53933518006</v>
      </c>
      <c r="CW761" s="136">
        <v>0.2</v>
      </c>
      <c r="CX761" s="136">
        <v>1.38620689655172</v>
      </c>
      <c r="CY761" s="136">
        <v>1.35650969529086</v>
      </c>
      <c r="CZ761" s="136">
        <v>17</v>
      </c>
      <c r="DA761" s="136">
        <v>129.18620689655199</v>
      </c>
      <c r="DB761" s="136">
        <v>130.75623268698101</v>
      </c>
      <c r="DC761" s="136">
        <v>10.574999999999999</v>
      </c>
      <c r="DD761" s="136">
        <v>3584.0250000000001</v>
      </c>
      <c r="DE761" s="136">
        <v>8758.125</v>
      </c>
      <c r="DF761" s="136">
        <v>91.025000000000006</v>
      </c>
      <c r="DG761" s="136">
        <v>32525.55</v>
      </c>
      <c r="DH761" s="136">
        <v>75016.149999999994</v>
      </c>
      <c r="DI761" s="136">
        <v>457.17500000000001</v>
      </c>
      <c r="DJ761" s="136">
        <v>65807.8</v>
      </c>
      <c r="DK761" s="136">
        <v>162875.4</v>
      </c>
      <c r="DL761" s="136">
        <v>428.625</v>
      </c>
      <c r="DM761" s="136">
        <v>60556.324999999997</v>
      </c>
      <c r="DN761" s="136">
        <v>150642.125</v>
      </c>
      <c r="DO761" s="136">
        <v>6.4470000000000001</v>
      </c>
      <c r="DP761" s="136">
        <v>2045.808</v>
      </c>
      <c r="DQ761" s="136">
        <v>4787.9719999999998</v>
      </c>
      <c r="DR761" s="136">
        <v>8.6999999999999994E-2</v>
      </c>
      <c r="DS761" s="136">
        <v>64.116</v>
      </c>
      <c r="DT761" s="136">
        <v>150.202</v>
      </c>
      <c r="DU761" s="136">
        <v>0.42499999999999999</v>
      </c>
      <c r="DV761" s="136">
        <v>339.67500000000001</v>
      </c>
      <c r="DW761" s="136">
        <v>790.5</v>
      </c>
      <c r="DX761" s="136">
        <v>0.52500000000000002</v>
      </c>
      <c r="DY761" s="136">
        <v>4966.0749999999998</v>
      </c>
      <c r="DZ761" s="136">
        <v>8298.25</v>
      </c>
      <c r="EA761" s="136">
        <v>44.875</v>
      </c>
      <c r="EB761" s="136">
        <v>10537.15</v>
      </c>
      <c r="EC761" s="136">
        <v>27550.65</v>
      </c>
      <c r="ED761" s="61"/>
    </row>
    <row r="762" spans="1:134" ht="20.25" customHeight="1">
      <c r="A762" s="25">
        <v>41002</v>
      </c>
      <c r="B762" s="26" t="s">
        <v>449</v>
      </c>
      <c r="C762" s="28">
        <v>2</v>
      </c>
      <c r="D762" s="31">
        <v>-3.497385</v>
      </c>
      <c r="E762" s="47">
        <v>-60.264156</v>
      </c>
      <c r="F762" s="11" t="s">
        <v>12</v>
      </c>
      <c r="G762" s="13">
        <v>1</v>
      </c>
      <c r="H762" s="11" t="s">
        <v>13</v>
      </c>
      <c r="I762" s="60" t="s">
        <v>828</v>
      </c>
      <c r="J762" s="60" t="s">
        <v>1931</v>
      </c>
      <c r="K762" s="24" t="s">
        <v>826</v>
      </c>
      <c r="L762" s="136">
        <v>0</v>
      </c>
      <c r="M762" s="28">
        <v>11.6</v>
      </c>
      <c r="N762" s="28">
        <v>1.1399999999999999</v>
      </c>
      <c r="O762" s="28">
        <v>27.5</v>
      </c>
      <c r="P762" s="28">
        <v>130.5</v>
      </c>
      <c r="Q762" s="205">
        <v>4.91</v>
      </c>
      <c r="R762" s="205">
        <v>16.524999999999999</v>
      </c>
      <c r="S762" s="205">
        <v>1.3025</v>
      </c>
      <c r="T762" s="205">
        <v>9.3500000000000014</v>
      </c>
      <c r="U762" s="205">
        <v>2.2250000000000001</v>
      </c>
      <c r="V762" s="20" t="s">
        <v>15</v>
      </c>
      <c r="W762" s="29" t="s">
        <v>15</v>
      </c>
      <c r="X762" s="29" t="s">
        <v>15</v>
      </c>
      <c r="Y762" s="29" t="s">
        <v>15</v>
      </c>
      <c r="Z762" s="29" t="s">
        <v>15</v>
      </c>
      <c r="AA762" s="28">
        <v>3.64</v>
      </c>
      <c r="AB762" s="29" t="s">
        <v>15</v>
      </c>
      <c r="AC762" s="29" t="s">
        <v>15</v>
      </c>
      <c r="AD762" s="29" t="s">
        <v>15</v>
      </c>
      <c r="AE762" s="29" t="s">
        <v>15</v>
      </c>
      <c r="AF762" s="29" t="s">
        <v>15</v>
      </c>
      <c r="AG762" s="29" t="s">
        <v>15</v>
      </c>
      <c r="AH762" s="29" t="s">
        <v>15</v>
      </c>
      <c r="AI762" s="205" t="s">
        <v>15</v>
      </c>
      <c r="AJ762" s="29" t="s">
        <v>15</v>
      </c>
      <c r="AK762" s="29" t="s">
        <v>15</v>
      </c>
      <c r="AL762" s="29" t="s">
        <v>15</v>
      </c>
      <c r="AM762" s="29" t="s">
        <v>15</v>
      </c>
      <c r="AN762" s="29" t="s">
        <v>15</v>
      </c>
      <c r="AO762" s="29" t="s">
        <v>15</v>
      </c>
      <c r="AP762" s="29" t="s">
        <v>15</v>
      </c>
      <c r="AQ762" s="29" t="s">
        <v>15</v>
      </c>
      <c r="AR762" s="261" t="str">
        <f t="shared" si="203"/>
        <v>NaN</v>
      </c>
      <c r="AS762" s="29" t="s">
        <v>15</v>
      </c>
      <c r="AT762" s="21" t="s">
        <v>15</v>
      </c>
      <c r="AU762" s="21" t="s">
        <v>15</v>
      </c>
      <c r="AV762" s="21" t="s">
        <v>15</v>
      </c>
      <c r="AW762" s="204" t="str">
        <f t="shared" si="204"/>
        <v>NaN</v>
      </c>
      <c r="AX762" s="29" t="s">
        <v>15</v>
      </c>
      <c r="AY762" s="29" t="s">
        <v>15</v>
      </c>
      <c r="AZ762" s="246" t="s">
        <v>15</v>
      </c>
      <c r="BA762" s="29" t="s">
        <v>15</v>
      </c>
      <c r="BB762" s="238" t="s">
        <v>15</v>
      </c>
      <c r="BC762" s="29" t="s">
        <v>15</v>
      </c>
      <c r="BD762" s="29" t="s">
        <v>15</v>
      </c>
      <c r="BE762" s="29" t="s">
        <v>15</v>
      </c>
      <c r="BF762" s="29" t="s">
        <v>15</v>
      </c>
      <c r="BG762" s="21" t="s">
        <v>15</v>
      </c>
      <c r="BH762" s="29" t="s">
        <v>15</v>
      </c>
      <c r="BI762" s="29" t="s">
        <v>15</v>
      </c>
      <c r="BJ762" s="309">
        <v>21.817959999999999</v>
      </c>
      <c r="BK762" s="309">
        <v>1682622000</v>
      </c>
      <c r="BL762" s="309">
        <v>278076400</v>
      </c>
      <c r="BM762" s="309">
        <v>0.38314290000000001</v>
      </c>
      <c r="BN762" s="309">
        <v>0.22517239999999999</v>
      </c>
      <c r="BO762" s="309">
        <v>0.2169943</v>
      </c>
      <c r="BP762" s="309">
        <v>0.1587904</v>
      </c>
      <c r="BQ762" s="309">
        <v>6.223462E-6</v>
      </c>
      <c r="BR762" s="309">
        <v>1.589378E-2</v>
      </c>
      <c r="BS762" s="136">
        <v>9.0049245357513392</v>
      </c>
      <c r="BT762" s="136">
        <v>12.8454830646515</v>
      </c>
      <c r="BU762" s="136">
        <v>-1.4550008199876199E-4</v>
      </c>
      <c r="BV762" s="136">
        <v>1.67094875905605E-4</v>
      </c>
      <c r="BW762" s="136">
        <v>2.8022655023960401E-3</v>
      </c>
      <c r="BX762" s="136">
        <v>311.04815155805801</v>
      </c>
      <c r="BY762" s="136">
        <v>1094.37720755226</v>
      </c>
      <c r="BZ762" s="136">
        <v>1.12499934461292E-3</v>
      </c>
      <c r="CA762" s="136">
        <v>4.3395471372791202E-4</v>
      </c>
      <c r="CB762" s="136">
        <v>61121.935977844303</v>
      </c>
      <c r="CC762" s="136">
        <v>41304.799814522201</v>
      </c>
      <c r="CD762" s="136">
        <v>2401.7711430310301</v>
      </c>
      <c r="CE762" s="136">
        <v>0</v>
      </c>
      <c r="CF762" s="136">
        <v>7.879264</v>
      </c>
      <c r="CG762" s="136">
        <v>53.700316999999998</v>
      </c>
      <c r="CH762" s="136">
        <v>25.2</v>
      </c>
      <c r="CI762" s="136">
        <v>27.282068965517301</v>
      </c>
      <c r="CJ762" s="136">
        <v>26.836842105263099</v>
      </c>
      <c r="CK762" s="136">
        <v>8.2799999999999999E-2</v>
      </c>
      <c r="CL762" s="136">
        <v>13.8348</v>
      </c>
      <c r="CM762" s="136">
        <v>37.893599999999999</v>
      </c>
      <c r="CN762" s="136">
        <v>38.659999999999997</v>
      </c>
      <c r="CO762" s="136">
        <v>32617.711944999999</v>
      </c>
      <c r="CP762" s="136">
        <v>76102.754725999999</v>
      </c>
      <c r="CQ762" s="136">
        <v>88</v>
      </c>
      <c r="CR762" s="136">
        <v>79.006896551724097</v>
      </c>
      <c r="CS762" s="136">
        <v>80.465373961218802</v>
      </c>
      <c r="CT762" s="136">
        <v>1006.1</v>
      </c>
      <c r="CU762" s="136">
        <v>1006.14965517241</v>
      </c>
      <c r="CV762" s="136">
        <v>1005.53933518006</v>
      </c>
      <c r="CW762" s="136">
        <v>0.2</v>
      </c>
      <c r="CX762" s="136">
        <v>1.38620689655172</v>
      </c>
      <c r="CY762" s="136">
        <v>1.35650969529086</v>
      </c>
      <c r="CZ762" s="136">
        <v>17</v>
      </c>
      <c r="DA762" s="136">
        <v>129.18620689655199</v>
      </c>
      <c r="DB762" s="136">
        <v>130.75623268698101</v>
      </c>
      <c r="DC762" s="136">
        <v>10.574999999999999</v>
      </c>
      <c r="DD762" s="136">
        <v>3584.0250000000001</v>
      </c>
      <c r="DE762" s="136">
        <v>8758.125</v>
      </c>
      <c r="DF762" s="136">
        <v>91.025000000000006</v>
      </c>
      <c r="DG762" s="136">
        <v>32525.55</v>
      </c>
      <c r="DH762" s="136">
        <v>75016.149999999994</v>
      </c>
      <c r="DI762" s="136">
        <v>457.17500000000001</v>
      </c>
      <c r="DJ762" s="136">
        <v>65807.8</v>
      </c>
      <c r="DK762" s="136">
        <v>162875.4</v>
      </c>
      <c r="DL762" s="136">
        <v>428.625</v>
      </c>
      <c r="DM762" s="136">
        <v>60556.324999999997</v>
      </c>
      <c r="DN762" s="136">
        <v>150642.125</v>
      </c>
      <c r="DO762" s="136">
        <v>6.4470000000000001</v>
      </c>
      <c r="DP762" s="136">
        <v>2045.808</v>
      </c>
      <c r="DQ762" s="136">
        <v>4787.9719999999998</v>
      </c>
      <c r="DR762" s="136">
        <v>8.6999999999999994E-2</v>
      </c>
      <c r="DS762" s="136">
        <v>64.116</v>
      </c>
      <c r="DT762" s="136">
        <v>150.202</v>
      </c>
      <c r="DU762" s="136">
        <v>0.42499999999999999</v>
      </c>
      <c r="DV762" s="136">
        <v>339.67500000000001</v>
      </c>
      <c r="DW762" s="136">
        <v>790.5</v>
      </c>
      <c r="DX762" s="136">
        <v>0.52500000000000002</v>
      </c>
      <c r="DY762" s="136">
        <v>4966.0749999999998</v>
      </c>
      <c r="DZ762" s="136">
        <v>8298.25</v>
      </c>
      <c r="EA762" s="136">
        <v>44.875</v>
      </c>
      <c r="EB762" s="136">
        <v>10537.15</v>
      </c>
      <c r="EC762" s="136">
        <v>27550.65</v>
      </c>
      <c r="ED762" s="61"/>
    </row>
    <row r="763" spans="1:134" ht="20.25" customHeight="1">
      <c r="A763" s="17">
        <v>41002</v>
      </c>
      <c r="B763" s="18" t="s">
        <v>449</v>
      </c>
      <c r="C763" s="19">
        <v>2</v>
      </c>
      <c r="D763" s="31">
        <v>-3.497385</v>
      </c>
      <c r="E763" s="32">
        <v>-60.264156</v>
      </c>
      <c r="F763" s="11" t="s">
        <v>12</v>
      </c>
      <c r="G763" s="13">
        <v>1</v>
      </c>
      <c r="H763" s="11" t="s">
        <v>13</v>
      </c>
      <c r="I763" s="60" t="s">
        <v>829</v>
      </c>
      <c r="J763" s="60" t="s">
        <v>1931</v>
      </c>
      <c r="K763" s="16" t="s">
        <v>826</v>
      </c>
      <c r="L763" s="136">
        <v>0</v>
      </c>
      <c r="M763" s="20">
        <v>11.6</v>
      </c>
      <c r="N763" s="20">
        <v>1.1399999999999999</v>
      </c>
      <c r="O763" s="20">
        <v>26.94</v>
      </c>
      <c r="P763" s="20">
        <v>106</v>
      </c>
      <c r="Q763" s="204">
        <v>7.09</v>
      </c>
      <c r="R763" s="204">
        <v>14.2</v>
      </c>
      <c r="S763" s="204">
        <v>1.1299999999999999</v>
      </c>
      <c r="T763" s="204">
        <v>7.6</v>
      </c>
      <c r="U763" s="204">
        <v>1.7999999999999998</v>
      </c>
      <c r="V763" s="20" t="s">
        <v>15</v>
      </c>
      <c r="W763" s="21" t="s">
        <v>15</v>
      </c>
      <c r="X763" s="21" t="s">
        <v>15</v>
      </c>
      <c r="Y763" s="21" t="s">
        <v>15</v>
      </c>
      <c r="Z763" s="20">
        <v>4.42</v>
      </c>
      <c r="AA763" s="20">
        <v>3.06</v>
      </c>
      <c r="AB763" s="20">
        <v>6.31</v>
      </c>
      <c r="AC763" s="20">
        <v>19.03</v>
      </c>
      <c r="AD763" s="21" t="s">
        <v>15</v>
      </c>
      <c r="AE763" s="21" t="s">
        <v>15</v>
      </c>
      <c r="AF763" s="21" t="s">
        <v>15</v>
      </c>
      <c r="AG763" s="21" t="s">
        <v>15</v>
      </c>
      <c r="AH763" s="21" t="s">
        <v>15</v>
      </c>
      <c r="AI763" s="204" t="s">
        <v>15</v>
      </c>
      <c r="AJ763" s="21" t="s">
        <v>15</v>
      </c>
      <c r="AK763" s="21" t="s">
        <v>15</v>
      </c>
      <c r="AL763" s="21" t="s">
        <v>15</v>
      </c>
      <c r="AM763" s="21" t="s">
        <v>15</v>
      </c>
      <c r="AN763" s="21" t="s">
        <v>15</v>
      </c>
      <c r="AO763" s="21" t="s">
        <v>15</v>
      </c>
      <c r="AP763" s="21" t="s">
        <v>15</v>
      </c>
      <c r="AQ763" s="21" t="s">
        <v>15</v>
      </c>
      <c r="AR763" s="261" t="str">
        <f t="shared" si="203"/>
        <v>NaN</v>
      </c>
      <c r="AS763" s="21" t="s">
        <v>15</v>
      </c>
      <c r="AT763" s="21" t="s">
        <v>15</v>
      </c>
      <c r="AU763" s="21" t="s">
        <v>15</v>
      </c>
      <c r="AV763" s="21" t="s">
        <v>15</v>
      </c>
      <c r="AW763" s="204" t="str">
        <f t="shared" si="204"/>
        <v>NaN</v>
      </c>
      <c r="AX763" s="20">
        <v>0.83</v>
      </c>
      <c r="AY763" s="20">
        <v>0.25</v>
      </c>
      <c r="AZ763" s="246">
        <f t="shared" si="205"/>
        <v>3.7775029806185897E-2</v>
      </c>
      <c r="BA763" s="20">
        <v>0.57999999999999996</v>
      </c>
      <c r="BB763" s="248">
        <f t="shared" si="208"/>
        <v>0.15919575033200531</v>
      </c>
      <c r="BC763" s="20">
        <v>0.22</v>
      </c>
      <c r="BD763" s="206">
        <f t="shared" si="206"/>
        <v>6.407039558417664E-2</v>
      </c>
      <c r="BE763" s="20">
        <v>7.25</v>
      </c>
      <c r="BF763" s="206">
        <f t="shared" si="207"/>
        <v>2.1887507786629952</v>
      </c>
      <c r="BG763" s="21" t="s">
        <v>15</v>
      </c>
      <c r="BH763" s="21" t="s">
        <v>15</v>
      </c>
      <c r="BI763" s="21" t="s">
        <v>15</v>
      </c>
      <c r="BJ763" s="309">
        <v>21.817959999999999</v>
      </c>
      <c r="BK763" s="309">
        <v>1682622000</v>
      </c>
      <c r="BL763" s="309">
        <v>278076400</v>
      </c>
      <c r="BM763" s="309">
        <v>0.38314290000000001</v>
      </c>
      <c r="BN763" s="309">
        <v>0.22517239999999999</v>
      </c>
      <c r="BO763" s="309">
        <v>0.2169943</v>
      </c>
      <c r="BP763" s="309">
        <v>0.1587904</v>
      </c>
      <c r="BQ763" s="309">
        <v>6.223462E-6</v>
      </c>
      <c r="BR763" s="309">
        <v>1.589378E-2</v>
      </c>
      <c r="BS763" s="136">
        <v>9.0049245357513392</v>
      </c>
      <c r="BT763" s="136">
        <v>12.8454830646515</v>
      </c>
      <c r="BU763" s="136">
        <v>-1.4550008199876199E-4</v>
      </c>
      <c r="BV763" s="136">
        <v>1.67094875905605E-4</v>
      </c>
      <c r="BW763" s="136">
        <v>2.8022655023960401E-3</v>
      </c>
      <c r="BX763" s="136">
        <v>311.04815155805801</v>
      </c>
      <c r="BY763" s="136">
        <v>1094.37720755226</v>
      </c>
      <c r="BZ763" s="136">
        <v>1.12499934461292E-3</v>
      </c>
      <c r="CA763" s="136">
        <v>4.3395471372791202E-4</v>
      </c>
      <c r="CB763" s="136">
        <v>61121.935977844303</v>
      </c>
      <c r="CC763" s="136">
        <v>41304.799814522201</v>
      </c>
      <c r="CD763" s="136">
        <v>2401.7711430310301</v>
      </c>
      <c r="CE763" s="136">
        <v>0</v>
      </c>
      <c r="CF763" s="136">
        <v>7.879264</v>
      </c>
      <c r="CG763" s="136">
        <v>53.700316999999998</v>
      </c>
      <c r="CH763" s="136">
        <v>25.2</v>
      </c>
      <c r="CI763" s="136">
        <v>27.282068965517301</v>
      </c>
      <c r="CJ763" s="136">
        <v>26.836842105263099</v>
      </c>
      <c r="CK763" s="136">
        <v>8.2799999999999999E-2</v>
      </c>
      <c r="CL763" s="136">
        <v>13.8348</v>
      </c>
      <c r="CM763" s="136">
        <v>37.893599999999999</v>
      </c>
      <c r="CN763" s="136">
        <v>38.659999999999997</v>
      </c>
      <c r="CO763" s="136">
        <v>32617.711944999999</v>
      </c>
      <c r="CP763" s="136">
        <v>76102.754725999999</v>
      </c>
      <c r="CQ763" s="136">
        <v>88</v>
      </c>
      <c r="CR763" s="136">
        <v>79.006896551724097</v>
      </c>
      <c r="CS763" s="136">
        <v>80.465373961218802</v>
      </c>
      <c r="CT763" s="136">
        <v>1006.1</v>
      </c>
      <c r="CU763" s="136">
        <v>1006.14965517241</v>
      </c>
      <c r="CV763" s="136">
        <v>1005.53933518006</v>
      </c>
      <c r="CW763" s="136">
        <v>0.2</v>
      </c>
      <c r="CX763" s="136">
        <v>1.38620689655172</v>
      </c>
      <c r="CY763" s="136">
        <v>1.35650969529086</v>
      </c>
      <c r="CZ763" s="136">
        <v>17</v>
      </c>
      <c r="DA763" s="136">
        <v>129.18620689655199</v>
      </c>
      <c r="DB763" s="136">
        <v>130.75623268698101</v>
      </c>
      <c r="DC763" s="136">
        <v>10.574999999999999</v>
      </c>
      <c r="DD763" s="136">
        <v>3584.0250000000001</v>
      </c>
      <c r="DE763" s="136">
        <v>8758.125</v>
      </c>
      <c r="DF763" s="136">
        <v>91.025000000000006</v>
      </c>
      <c r="DG763" s="136">
        <v>32525.55</v>
      </c>
      <c r="DH763" s="136">
        <v>75016.149999999994</v>
      </c>
      <c r="DI763" s="136">
        <v>457.17500000000001</v>
      </c>
      <c r="DJ763" s="136">
        <v>65807.8</v>
      </c>
      <c r="DK763" s="136">
        <v>162875.4</v>
      </c>
      <c r="DL763" s="136">
        <v>428.625</v>
      </c>
      <c r="DM763" s="136">
        <v>60556.324999999997</v>
      </c>
      <c r="DN763" s="136">
        <v>150642.125</v>
      </c>
      <c r="DO763" s="136">
        <v>6.4470000000000001</v>
      </c>
      <c r="DP763" s="136">
        <v>2045.808</v>
      </c>
      <c r="DQ763" s="136">
        <v>4787.9719999999998</v>
      </c>
      <c r="DR763" s="136">
        <v>8.6999999999999994E-2</v>
      </c>
      <c r="DS763" s="136">
        <v>64.116</v>
      </c>
      <c r="DT763" s="136">
        <v>150.202</v>
      </c>
      <c r="DU763" s="136">
        <v>0.42499999999999999</v>
      </c>
      <c r="DV763" s="136">
        <v>339.67500000000001</v>
      </c>
      <c r="DW763" s="136">
        <v>790.5</v>
      </c>
      <c r="DX763" s="136">
        <v>0.52500000000000002</v>
      </c>
      <c r="DY763" s="136">
        <v>4966.0749999999998</v>
      </c>
      <c r="DZ763" s="136">
        <v>8298.25</v>
      </c>
      <c r="EA763" s="136">
        <v>44.875</v>
      </c>
      <c r="EB763" s="136">
        <v>10537.15</v>
      </c>
      <c r="EC763" s="136">
        <v>27550.65</v>
      </c>
      <c r="ED763" s="61"/>
    </row>
    <row r="764" spans="1:134" ht="20.25" customHeight="1">
      <c r="A764" s="17">
        <v>41002</v>
      </c>
      <c r="B764" s="18" t="s">
        <v>117</v>
      </c>
      <c r="C764" s="20">
        <v>2</v>
      </c>
      <c r="D764" s="31">
        <v>-3.389945</v>
      </c>
      <c r="E764" s="32">
        <v>-60.315899000000002</v>
      </c>
      <c r="F764" s="11" t="s">
        <v>16</v>
      </c>
      <c r="G764" s="13">
        <v>5</v>
      </c>
      <c r="H764" s="11" t="s">
        <v>43</v>
      </c>
      <c r="I764" s="60" t="s">
        <v>842</v>
      </c>
      <c r="J764" s="60" t="s">
        <v>1931</v>
      </c>
      <c r="K764" s="16" t="s">
        <v>826</v>
      </c>
      <c r="L764" s="136">
        <v>1</v>
      </c>
      <c r="M764" s="20">
        <v>9.5</v>
      </c>
      <c r="N764" s="20">
        <v>1.8</v>
      </c>
      <c r="O764" s="20">
        <v>30.28</v>
      </c>
      <c r="P764" s="20">
        <v>140</v>
      </c>
      <c r="Q764" s="204">
        <v>0.13</v>
      </c>
      <c r="R764" s="204">
        <v>56.480000000000004</v>
      </c>
      <c r="S764" s="204">
        <v>4.2479999999999993</v>
      </c>
      <c r="T764" s="204">
        <v>12.419999999999998</v>
      </c>
      <c r="U764" s="204">
        <v>2.96</v>
      </c>
      <c r="V764" s="20" t="s">
        <v>15</v>
      </c>
      <c r="W764" s="21" t="s">
        <v>15</v>
      </c>
      <c r="X764" s="21" t="s">
        <v>15</v>
      </c>
      <c r="Y764" s="21" t="s">
        <v>15</v>
      </c>
      <c r="Z764" s="20">
        <v>5.54</v>
      </c>
      <c r="AA764" s="20">
        <v>4.68</v>
      </c>
      <c r="AB764" s="20">
        <v>7.45</v>
      </c>
      <c r="AC764" s="20">
        <v>37.58</v>
      </c>
      <c r="AD764" s="21" t="s">
        <v>15</v>
      </c>
      <c r="AE764" s="21" t="s">
        <v>15</v>
      </c>
      <c r="AF764" s="21" t="s">
        <v>15</v>
      </c>
      <c r="AG764" s="21" t="s">
        <v>15</v>
      </c>
      <c r="AH764" s="21" t="s">
        <v>15</v>
      </c>
      <c r="AI764" s="204" t="s">
        <v>15</v>
      </c>
      <c r="AJ764" s="21" t="s">
        <v>15</v>
      </c>
      <c r="AK764" s="21" t="s">
        <v>15</v>
      </c>
      <c r="AL764" s="21" t="s">
        <v>15</v>
      </c>
      <c r="AM764" s="21" t="s">
        <v>15</v>
      </c>
      <c r="AN764" s="21" t="s">
        <v>15</v>
      </c>
      <c r="AO764" s="21" t="s">
        <v>15</v>
      </c>
      <c r="AP764" s="21" t="s">
        <v>15</v>
      </c>
      <c r="AQ764" s="21" t="s">
        <v>15</v>
      </c>
      <c r="AR764" s="261" t="str">
        <f t="shared" si="203"/>
        <v>NaN</v>
      </c>
      <c r="AS764" s="21" t="s">
        <v>15</v>
      </c>
      <c r="AT764" s="29" t="s">
        <v>15</v>
      </c>
      <c r="AU764" s="29" t="s">
        <v>15</v>
      </c>
      <c r="AV764" s="29" t="s">
        <v>15</v>
      </c>
      <c r="AW764" s="204" t="str">
        <f t="shared" si="204"/>
        <v>NaN</v>
      </c>
      <c r="AX764" s="20">
        <v>0.42</v>
      </c>
      <c r="AY764" s="20">
        <v>0.28000000000000003</v>
      </c>
      <c r="AZ764" s="246">
        <f t="shared" si="205"/>
        <v>4.2308033382928205E-2</v>
      </c>
      <c r="BA764" s="20">
        <v>0.15</v>
      </c>
      <c r="BB764" s="248">
        <f t="shared" si="208"/>
        <v>4.1171314741035851E-2</v>
      </c>
      <c r="BC764" s="20">
        <v>0.14000000000000001</v>
      </c>
      <c r="BD764" s="206">
        <f t="shared" si="206"/>
        <v>4.0772069917203321E-2</v>
      </c>
      <c r="BE764" s="20">
        <v>35.25</v>
      </c>
      <c r="BF764" s="206">
        <f t="shared" si="207"/>
        <v>10.641857234189043</v>
      </c>
      <c r="BG764" s="21" t="s">
        <v>15</v>
      </c>
      <c r="BH764" s="21" t="s">
        <v>15</v>
      </c>
      <c r="BI764" s="21" t="s">
        <v>15</v>
      </c>
      <c r="BJ764" s="309">
        <v>21.817959999999999</v>
      </c>
      <c r="BK764" s="309">
        <v>1682622000</v>
      </c>
      <c r="BL764" s="309">
        <v>278076400</v>
      </c>
      <c r="BM764" s="309">
        <v>0.38314290000000001</v>
      </c>
      <c r="BN764" s="309">
        <v>0.22517239999999999</v>
      </c>
      <c r="BO764" s="309">
        <v>0.2169943</v>
      </c>
      <c r="BP764" s="309">
        <v>0.1587904</v>
      </c>
      <c r="BQ764" s="309">
        <v>6.223462E-6</v>
      </c>
      <c r="BR764" s="309">
        <v>1.589378E-2</v>
      </c>
      <c r="BS764" s="136">
        <v>12.479424095153799</v>
      </c>
      <c r="BT764" s="136">
        <v>9.3713323593139606</v>
      </c>
      <c r="BU764" s="136">
        <v>-1.8968311836943001E-3</v>
      </c>
      <c r="BV764" s="136">
        <v>2.0879545772913799E-4</v>
      </c>
      <c r="BW764" s="136">
        <v>1.9382442580536E-3</v>
      </c>
      <c r="BX764" s="136">
        <v>353.71840305492299</v>
      </c>
      <c r="BY764" s="136">
        <v>6324.5031638958098</v>
      </c>
      <c r="BZ764" s="136">
        <v>1.31138066347294E-2</v>
      </c>
      <c r="CA764" s="136">
        <v>1.9155102554818101E-4</v>
      </c>
      <c r="CB764" s="136">
        <v>17169.628398451299</v>
      </c>
      <c r="CC764" s="136">
        <v>10689.4166363601</v>
      </c>
      <c r="CD764" s="136">
        <v>4751.5928761219302</v>
      </c>
      <c r="CE764" s="136">
        <v>0</v>
      </c>
      <c r="CF764" s="136">
        <v>7.879264</v>
      </c>
      <c r="CG764" s="136">
        <v>53.700316999999998</v>
      </c>
      <c r="CH764" s="136">
        <v>24.3</v>
      </c>
      <c r="CI764" s="136">
        <v>27.235862068965499</v>
      </c>
      <c r="CJ764" s="136">
        <v>26.792243767313</v>
      </c>
      <c r="CK764" s="136">
        <v>0.1368</v>
      </c>
      <c r="CL764" s="136">
        <v>14.000400000000001</v>
      </c>
      <c r="CM764" s="136">
        <v>38.2104</v>
      </c>
      <c r="CN764" s="136">
        <v>157.91666699999999</v>
      </c>
      <c r="CO764" s="136">
        <v>31792.532778000001</v>
      </c>
      <c r="CP764" s="136">
        <v>74308.846948999999</v>
      </c>
      <c r="CQ764" s="136">
        <v>88</v>
      </c>
      <c r="CR764" s="136">
        <v>79.193103448275906</v>
      </c>
      <c r="CS764" s="136">
        <v>80.692520775623294</v>
      </c>
      <c r="CT764" s="136">
        <v>1005.5</v>
      </c>
      <c r="CU764" s="136">
        <v>1006.09931034483</v>
      </c>
      <c r="CV764" s="136">
        <v>1005.54127423823</v>
      </c>
      <c r="CW764" s="136">
        <v>0.7</v>
      </c>
      <c r="CX764" s="136">
        <v>1.37862068965517</v>
      </c>
      <c r="CY764" s="136">
        <v>1.3559556786703599</v>
      </c>
      <c r="CZ764" s="136">
        <v>24</v>
      </c>
      <c r="DA764" s="136">
        <v>128.579310344828</v>
      </c>
      <c r="DB764" s="136">
        <v>129.50415512465401</v>
      </c>
      <c r="DC764" s="136">
        <v>58.524999999999999</v>
      </c>
      <c r="DD764" s="136">
        <v>3438.9250000000002</v>
      </c>
      <c r="DE764" s="136">
        <v>8622.15</v>
      </c>
      <c r="DF764" s="136">
        <v>474.32499999999999</v>
      </c>
      <c r="DG764" s="136">
        <v>31681.025000000001</v>
      </c>
      <c r="DH764" s="136">
        <v>73772.125</v>
      </c>
      <c r="DI764" s="136">
        <v>465.6</v>
      </c>
      <c r="DJ764" s="136">
        <v>65854.75</v>
      </c>
      <c r="DK764" s="136">
        <v>162931.65</v>
      </c>
      <c r="DL764" s="136">
        <v>430.67500000000001</v>
      </c>
      <c r="DM764" s="136">
        <v>60652.025000000001</v>
      </c>
      <c r="DN764" s="136">
        <v>150752.75</v>
      </c>
      <c r="DO764" s="136">
        <v>31.707999999999998</v>
      </c>
      <c r="DP764" s="136">
        <v>1998.81</v>
      </c>
      <c r="DQ764" s="136">
        <v>4719.4610000000002</v>
      </c>
      <c r="DR764" s="136">
        <v>1.145</v>
      </c>
      <c r="DS764" s="136">
        <v>62.585000000000001</v>
      </c>
      <c r="DT764" s="136">
        <v>148.23500000000001</v>
      </c>
      <c r="DU764" s="136">
        <v>5.75</v>
      </c>
      <c r="DV764" s="136">
        <v>330.9</v>
      </c>
      <c r="DW764" s="136">
        <v>779.7</v>
      </c>
      <c r="DX764" s="136">
        <v>4.25</v>
      </c>
      <c r="DY764" s="136">
        <v>4894.8999999999996</v>
      </c>
      <c r="DZ764" s="136">
        <v>7890.6</v>
      </c>
      <c r="EA764" s="136">
        <v>226.9</v>
      </c>
      <c r="EB764" s="136">
        <v>10232.950000000001</v>
      </c>
      <c r="EC764" s="136">
        <v>27395.9</v>
      </c>
      <c r="ED764" s="61"/>
    </row>
    <row r="765" spans="1:134" ht="20.25" customHeight="1">
      <c r="A765" s="25">
        <v>41002</v>
      </c>
      <c r="B765" s="26" t="s">
        <v>117</v>
      </c>
      <c r="C765" s="27">
        <v>2</v>
      </c>
      <c r="D765" s="31">
        <v>-3.389945</v>
      </c>
      <c r="E765" s="47">
        <v>-60.315899000000002</v>
      </c>
      <c r="F765" s="11" t="s">
        <v>16</v>
      </c>
      <c r="G765" s="13">
        <v>5</v>
      </c>
      <c r="H765" s="11" t="s">
        <v>43</v>
      </c>
      <c r="I765" s="60" t="s">
        <v>843</v>
      </c>
      <c r="J765" s="60" t="s">
        <v>1931</v>
      </c>
      <c r="K765" s="24" t="s">
        <v>826</v>
      </c>
      <c r="L765" s="136">
        <v>0</v>
      </c>
      <c r="M765" s="28">
        <v>9.5</v>
      </c>
      <c r="N765" s="28">
        <v>1.8</v>
      </c>
      <c r="O765" s="28">
        <v>29.4</v>
      </c>
      <c r="P765" s="28">
        <v>153</v>
      </c>
      <c r="Q765" s="205">
        <v>2.04</v>
      </c>
      <c r="R765" s="205">
        <v>35.9</v>
      </c>
      <c r="S765" s="205">
        <v>2.74</v>
      </c>
      <c r="T765" s="205">
        <v>12.4</v>
      </c>
      <c r="U765" s="205">
        <v>2.95</v>
      </c>
      <c r="V765" s="20" t="s">
        <v>15</v>
      </c>
      <c r="W765" s="29" t="s">
        <v>15</v>
      </c>
      <c r="X765" s="29" t="s">
        <v>15</v>
      </c>
      <c r="Y765" s="29" t="s">
        <v>15</v>
      </c>
      <c r="Z765" s="28">
        <v>4.82</v>
      </c>
      <c r="AA765" s="28">
        <v>5.0599999999999996</v>
      </c>
      <c r="AB765" s="28">
        <v>6.93</v>
      </c>
      <c r="AC765" s="28">
        <v>45.53</v>
      </c>
      <c r="AD765" s="29" t="s">
        <v>15</v>
      </c>
      <c r="AE765" s="29" t="s">
        <v>15</v>
      </c>
      <c r="AF765" s="29" t="s">
        <v>15</v>
      </c>
      <c r="AG765" s="29" t="s">
        <v>15</v>
      </c>
      <c r="AH765" s="29" t="s">
        <v>15</v>
      </c>
      <c r="AI765" s="205" t="s">
        <v>15</v>
      </c>
      <c r="AJ765" s="29" t="s">
        <v>15</v>
      </c>
      <c r="AK765" s="29" t="s">
        <v>15</v>
      </c>
      <c r="AL765" s="29" t="s">
        <v>15</v>
      </c>
      <c r="AM765" s="29" t="s">
        <v>15</v>
      </c>
      <c r="AN765" s="29" t="s">
        <v>15</v>
      </c>
      <c r="AO765" s="29" t="s">
        <v>15</v>
      </c>
      <c r="AP765" s="29" t="s">
        <v>15</v>
      </c>
      <c r="AQ765" s="29" t="s">
        <v>15</v>
      </c>
      <c r="AR765" s="261" t="str">
        <f t="shared" si="203"/>
        <v>NaN</v>
      </c>
      <c r="AS765" s="29" t="s">
        <v>15</v>
      </c>
      <c r="AT765" s="21" t="s">
        <v>15</v>
      </c>
      <c r="AU765" s="21" t="s">
        <v>15</v>
      </c>
      <c r="AV765" s="21" t="s">
        <v>15</v>
      </c>
      <c r="AW765" s="204" t="str">
        <f t="shared" si="204"/>
        <v>NaN</v>
      </c>
      <c r="AX765" s="28">
        <v>0.27</v>
      </c>
      <c r="AY765" s="28">
        <v>0.11</v>
      </c>
      <c r="AZ765" s="246">
        <f t="shared" si="205"/>
        <v>1.6621013114721795E-2</v>
      </c>
      <c r="BA765" s="28">
        <v>0.15</v>
      </c>
      <c r="BB765" s="248">
        <f t="shared" si="208"/>
        <v>4.1171314741035851E-2</v>
      </c>
      <c r="BC765" s="28">
        <v>0.47</v>
      </c>
      <c r="BD765" s="206">
        <f t="shared" si="206"/>
        <v>0.13687766329346826</v>
      </c>
      <c r="BE765" s="28">
        <v>33.200000000000003</v>
      </c>
      <c r="BF765" s="206">
        <f t="shared" si="207"/>
        <v>10.022969082980888</v>
      </c>
      <c r="BG765" s="21" t="s">
        <v>15</v>
      </c>
      <c r="BH765" s="29" t="s">
        <v>15</v>
      </c>
      <c r="BI765" s="29" t="s">
        <v>15</v>
      </c>
      <c r="BJ765" s="309">
        <v>21.817959999999999</v>
      </c>
      <c r="BK765" s="309">
        <v>1682622000</v>
      </c>
      <c r="BL765" s="309">
        <v>278076400</v>
      </c>
      <c r="BM765" s="309">
        <v>0.38314290000000001</v>
      </c>
      <c r="BN765" s="309">
        <v>0.22517239999999999</v>
      </c>
      <c r="BO765" s="309">
        <v>0.2169943</v>
      </c>
      <c r="BP765" s="309">
        <v>0.1587904</v>
      </c>
      <c r="BQ765" s="309">
        <v>6.223462E-6</v>
      </c>
      <c r="BR765" s="309">
        <v>1.589378E-2</v>
      </c>
      <c r="BS765" s="136">
        <v>12.479424095153799</v>
      </c>
      <c r="BT765" s="136">
        <v>9.3713323593139606</v>
      </c>
      <c r="BU765" s="136">
        <v>-1.8968311836943001E-3</v>
      </c>
      <c r="BV765" s="136">
        <v>2.0879545772913799E-4</v>
      </c>
      <c r="BW765" s="136">
        <v>1.9382442580536E-3</v>
      </c>
      <c r="BX765" s="136">
        <v>353.71840305492299</v>
      </c>
      <c r="BY765" s="136">
        <v>6324.5031638958098</v>
      </c>
      <c r="BZ765" s="136">
        <v>1.31138066347294E-2</v>
      </c>
      <c r="CA765" s="136">
        <v>1.9155102554818101E-4</v>
      </c>
      <c r="CB765" s="136">
        <v>17169.628398451299</v>
      </c>
      <c r="CC765" s="136">
        <v>10689.4166363601</v>
      </c>
      <c r="CD765" s="136">
        <v>4751.5928761219302</v>
      </c>
      <c r="CE765" s="136">
        <v>0</v>
      </c>
      <c r="CF765" s="136">
        <v>7.879264</v>
      </c>
      <c r="CG765" s="136">
        <v>53.700316999999998</v>
      </c>
      <c r="CH765" s="136">
        <v>24.3</v>
      </c>
      <c r="CI765" s="136">
        <v>27.235862068965499</v>
      </c>
      <c r="CJ765" s="136">
        <v>26.792243767313</v>
      </c>
      <c r="CK765" s="136">
        <v>0.1368</v>
      </c>
      <c r="CL765" s="136">
        <v>14.000400000000001</v>
      </c>
      <c r="CM765" s="136">
        <v>38.2104</v>
      </c>
      <c r="CN765" s="136">
        <v>157.91666699999999</v>
      </c>
      <c r="CO765" s="136">
        <v>31792.532778000001</v>
      </c>
      <c r="CP765" s="136">
        <v>74308.846948999999</v>
      </c>
      <c r="CQ765" s="136">
        <v>88</v>
      </c>
      <c r="CR765" s="136">
        <v>79.193103448275906</v>
      </c>
      <c r="CS765" s="136">
        <v>80.692520775623294</v>
      </c>
      <c r="CT765" s="136">
        <v>1005.5</v>
      </c>
      <c r="CU765" s="136">
        <v>1006.09931034483</v>
      </c>
      <c r="CV765" s="136">
        <v>1005.54127423823</v>
      </c>
      <c r="CW765" s="136">
        <v>0.7</v>
      </c>
      <c r="CX765" s="136">
        <v>1.37862068965517</v>
      </c>
      <c r="CY765" s="136">
        <v>1.3559556786703599</v>
      </c>
      <c r="CZ765" s="136">
        <v>24</v>
      </c>
      <c r="DA765" s="136">
        <v>128.579310344828</v>
      </c>
      <c r="DB765" s="136">
        <v>129.50415512465401</v>
      </c>
      <c r="DC765" s="136">
        <v>58.524999999999999</v>
      </c>
      <c r="DD765" s="136">
        <v>3438.9250000000002</v>
      </c>
      <c r="DE765" s="136">
        <v>8622.15</v>
      </c>
      <c r="DF765" s="136">
        <v>474.32499999999999</v>
      </c>
      <c r="DG765" s="136">
        <v>31681.025000000001</v>
      </c>
      <c r="DH765" s="136">
        <v>73772.125</v>
      </c>
      <c r="DI765" s="136">
        <v>465.6</v>
      </c>
      <c r="DJ765" s="136">
        <v>65854.75</v>
      </c>
      <c r="DK765" s="136">
        <v>162931.65</v>
      </c>
      <c r="DL765" s="136">
        <v>430.67500000000001</v>
      </c>
      <c r="DM765" s="136">
        <v>60652.025000000001</v>
      </c>
      <c r="DN765" s="136">
        <v>150752.75</v>
      </c>
      <c r="DO765" s="136">
        <v>31.707999999999998</v>
      </c>
      <c r="DP765" s="136">
        <v>1998.81</v>
      </c>
      <c r="DQ765" s="136">
        <v>4719.4610000000002</v>
      </c>
      <c r="DR765" s="136">
        <v>1.145</v>
      </c>
      <c r="DS765" s="136">
        <v>62.585000000000001</v>
      </c>
      <c r="DT765" s="136">
        <v>148.23500000000001</v>
      </c>
      <c r="DU765" s="136">
        <v>5.75</v>
      </c>
      <c r="DV765" s="136">
        <v>330.9</v>
      </c>
      <c r="DW765" s="136">
        <v>779.7</v>
      </c>
      <c r="DX765" s="136">
        <v>4.25</v>
      </c>
      <c r="DY765" s="136">
        <v>4894.8999999999996</v>
      </c>
      <c r="DZ765" s="136">
        <v>7890.6</v>
      </c>
      <c r="EA765" s="136">
        <v>226.9</v>
      </c>
      <c r="EB765" s="136">
        <v>10232.950000000001</v>
      </c>
      <c r="EC765" s="136">
        <v>27395.9</v>
      </c>
      <c r="ED765" s="61"/>
    </row>
    <row r="766" spans="1:134" ht="20.25" customHeight="1">
      <c r="A766" s="17">
        <v>41002</v>
      </c>
      <c r="B766" s="18" t="s">
        <v>117</v>
      </c>
      <c r="C766" s="20">
        <v>2</v>
      </c>
      <c r="D766" s="31">
        <v>-3.389945</v>
      </c>
      <c r="E766" s="32">
        <v>-60.315899000000002</v>
      </c>
      <c r="F766" s="11" t="s">
        <v>16</v>
      </c>
      <c r="G766" s="13">
        <v>5</v>
      </c>
      <c r="H766" s="11" t="s">
        <v>43</v>
      </c>
      <c r="I766" s="60" t="s">
        <v>844</v>
      </c>
      <c r="J766" s="60" t="s">
        <v>1931</v>
      </c>
      <c r="K766" s="16" t="s">
        <v>826</v>
      </c>
      <c r="L766" s="136">
        <v>0</v>
      </c>
      <c r="M766" s="20">
        <v>9.5</v>
      </c>
      <c r="N766" s="20">
        <v>1.8</v>
      </c>
      <c r="O766" s="20">
        <v>29.26</v>
      </c>
      <c r="P766" s="20">
        <v>175.25</v>
      </c>
      <c r="Q766" s="204">
        <v>4</v>
      </c>
      <c r="R766" s="204">
        <v>27.9</v>
      </c>
      <c r="S766" s="204">
        <v>2.1374999999999997</v>
      </c>
      <c r="T766" s="204">
        <v>12.574999999999999</v>
      </c>
      <c r="U766" s="204">
        <v>2.9750000000000001</v>
      </c>
      <c r="V766" s="20" t="s">
        <v>15</v>
      </c>
      <c r="W766" s="21" t="s">
        <v>15</v>
      </c>
      <c r="X766" s="21" t="s">
        <v>15</v>
      </c>
      <c r="Y766" s="21" t="s">
        <v>15</v>
      </c>
      <c r="Z766" s="20">
        <v>6.92</v>
      </c>
      <c r="AA766" s="20">
        <v>6.06</v>
      </c>
      <c r="AB766" s="20">
        <v>7.28</v>
      </c>
      <c r="AC766" s="20">
        <v>44.5</v>
      </c>
      <c r="AD766" s="21" t="s">
        <v>15</v>
      </c>
      <c r="AE766" s="21" t="s">
        <v>15</v>
      </c>
      <c r="AF766" s="21" t="s">
        <v>15</v>
      </c>
      <c r="AG766" s="21" t="s">
        <v>15</v>
      </c>
      <c r="AH766" s="21" t="s">
        <v>15</v>
      </c>
      <c r="AI766" s="204" t="s">
        <v>15</v>
      </c>
      <c r="AJ766" s="21" t="s">
        <v>15</v>
      </c>
      <c r="AK766" s="21" t="s">
        <v>15</v>
      </c>
      <c r="AL766" s="21" t="s">
        <v>15</v>
      </c>
      <c r="AM766" s="21" t="s">
        <v>15</v>
      </c>
      <c r="AN766" s="21" t="s">
        <v>15</v>
      </c>
      <c r="AO766" s="21" t="s">
        <v>15</v>
      </c>
      <c r="AP766" s="21" t="s">
        <v>15</v>
      </c>
      <c r="AQ766" s="21" t="s">
        <v>15</v>
      </c>
      <c r="AR766" s="261" t="str">
        <f t="shared" si="203"/>
        <v>NaN</v>
      </c>
      <c r="AS766" s="21" t="s">
        <v>15</v>
      </c>
      <c r="AT766" s="21" t="s">
        <v>15</v>
      </c>
      <c r="AU766" s="21" t="s">
        <v>15</v>
      </c>
      <c r="AV766" s="21" t="s">
        <v>15</v>
      </c>
      <c r="AW766" s="204" t="str">
        <f t="shared" si="204"/>
        <v>NaN</v>
      </c>
      <c r="AX766" s="20">
        <v>0.44</v>
      </c>
      <c r="AY766" s="20">
        <v>0.28000000000000003</v>
      </c>
      <c r="AZ766" s="246">
        <f t="shared" si="205"/>
        <v>4.2308033382928205E-2</v>
      </c>
      <c r="BA766" s="20">
        <v>0.17</v>
      </c>
      <c r="BB766" s="248">
        <f t="shared" si="208"/>
        <v>4.6660823373173975E-2</v>
      </c>
      <c r="BC766" s="20">
        <v>0.12</v>
      </c>
      <c r="BD766" s="206">
        <f t="shared" si="206"/>
        <v>3.4947488500459978E-2</v>
      </c>
      <c r="BE766" s="20">
        <v>45.2</v>
      </c>
      <c r="BF766" s="206">
        <f t="shared" si="207"/>
        <v>13.645728992492051</v>
      </c>
      <c r="BG766" s="21" t="s">
        <v>15</v>
      </c>
      <c r="BH766" s="21" t="s">
        <v>15</v>
      </c>
      <c r="BI766" s="21" t="s">
        <v>15</v>
      </c>
      <c r="BJ766" s="309">
        <v>21.817959999999999</v>
      </c>
      <c r="BK766" s="309">
        <v>1682622000</v>
      </c>
      <c r="BL766" s="309">
        <v>278076400</v>
      </c>
      <c r="BM766" s="309">
        <v>0.38314290000000001</v>
      </c>
      <c r="BN766" s="309">
        <v>0.22517239999999999</v>
      </c>
      <c r="BO766" s="309">
        <v>0.2169943</v>
      </c>
      <c r="BP766" s="309">
        <v>0.1587904</v>
      </c>
      <c r="BQ766" s="309">
        <v>6.223462E-6</v>
      </c>
      <c r="BR766" s="309">
        <v>1.589378E-2</v>
      </c>
      <c r="BS766" s="136">
        <v>12.479424095153799</v>
      </c>
      <c r="BT766" s="136">
        <v>9.3713323593139606</v>
      </c>
      <c r="BU766" s="136">
        <v>-1.8968311836943001E-3</v>
      </c>
      <c r="BV766" s="136">
        <v>2.0879545772913799E-4</v>
      </c>
      <c r="BW766" s="136">
        <v>1.9382442580536E-3</v>
      </c>
      <c r="BX766" s="136">
        <v>353.71840305492299</v>
      </c>
      <c r="BY766" s="136">
        <v>6324.5031638958098</v>
      </c>
      <c r="BZ766" s="136">
        <v>1.31138066347294E-2</v>
      </c>
      <c r="CA766" s="136">
        <v>1.9155102554818101E-4</v>
      </c>
      <c r="CB766" s="136">
        <v>17169.628398451299</v>
      </c>
      <c r="CC766" s="136">
        <v>10689.4166363601</v>
      </c>
      <c r="CD766" s="136">
        <v>4751.5928761219302</v>
      </c>
      <c r="CE766" s="136">
        <v>0</v>
      </c>
      <c r="CF766" s="136">
        <v>7.879264</v>
      </c>
      <c r="CG766" s="136">
        <v>53.700316999999998</v>
      </c>
      <c r="CH766" s="136">
        <v>24.3</v>
      </c>
      <c r="CI766" s="136">
        <v>27.235862068965499</v>
      </c>
      <c r="CJ766" s="136">
        <v>26.792243767313</v>
      </c>
      <c r="CK766" s="136">
        <v>0.1368</v>
      </c>
      <c r="CL766" s="136">
        <v>14.000400000000001</v>
      </c>
      <c r="CM766" s="136">
        <v>38.2104</v>
      </c>
      <c r="CN766" s="136">
        <v>157.91666699999999</v>
      </c>
      <c r="CO766" s="136">
        <v>31792.532778000001</v>
      </c>
      <c r="CP766" s="136">
        <v>74308.846948999999</v>
      </c>
      <c r="CQ766" s="136">
        <v>88</v>
      </c>
      <c r="CR766" s="136">
        <v>79.193103448275906</v>
      </c>
      <c r="CS766" s="136">
        <v>80.692520775623294</v>
      </c>
      <c r="CT766" s="136">
        <v>1005.5</v>
      </c>
      <c r="CU766" s="136">
        <v>1006.09931034483</v>
      </c>
      <c r="CV766" s="136">
        <v>1005.54127423823</v>
      </c>
      <c r="CW766" s="136">
        <v>0.7</v>
      </c>
      <c r="CX766" s="136">
        <v>1.37862068965517</v>
      </c>
      <c r="CY766" s="136">
        <v>1.3559556786703599</v>
      </c>
      <c r="CZ766" s="136">
        <v>24</v>
      </c>
      <c r="DA766" s="136">
        <v>128.579310344828</v>
      </c>
      <c r="DB766" s="136">
        <v>129.50415512465401</v>
      </c>
      <c r="DC766" s="136">
        <v>58.524999999999999</v>
      </c>
      <c r="DD766" s="136">
        <v>3438.9250000000002</v>
      </c>
      <c r="DE766" s="136">
        <v>8622.15</v>
      </c>
      <c r="DF766" s="136">
        <v>474.32499999999999</v>
      </c>
      <c r="DG766" s="136">
        <v>31681.025000000001</v>
      </c>
      <c r="DH766" s="136">
        <v>73772.125</v>
      </c>
      <c r="DI766" s="136">
        <v>465.6</v>
      </c>
      <c r="DJ766" s="136">
        <v>65854.75</v>
      </c>
      <c r="DK766" s="136">
        <v>162931.65</v>
      </c>
      <c r="DL766" s="136">
        <v>430.67500000000001</v>
      </c>
      <c r="DM766" s="136">
        <v>60652.025000000001</v>
      </c>
      <c r="DN766" s="136">
        <v>150752.75</v>
      </c>
      <c r="DO766" s="136">
        <v>31.707999999999998</v>
      </c>
      <c r="DP766" s="136">
        <v>1998.81</v>
      </c>
      <c r="DQ766" s="136">
        <v>4719.4610000000002</v>
      </c>
      <c r="DR766" s="136">
        <v>1.145</v>
      </c>
      <c r="DS766" s="136">
        <v>62.585000000000001</v>
      </c>
      <c r="DT766" s="136">
        <v>148.23500000000001</v>
      </c>
      <c r="DU766" s="136">
        <v>5.75</v>
      </c>
      <c r="DV766" s="136">
        <v>330.9</v>
      </c>
      <c r="DW766" s="136">
        <v>779.7</v>
      </c>
      <c r="DX766" s="136">
        <v>4.25</v>
      </c>
      <c r="DY766" s="136">
        <v>4894.8999999999996</v>
      </c>
      <c r="DZ766" s="136">
        <v>7890.6</v>
      </c>
      <c r="EA766" s="136">
        <v>226.9</v>
      </c>
      <c r="EB766" s="136">
        <v>10232.950000000001</v>
      </c>
      <c r="EC766" s="136">
        <v>27395.9</v>
      </c>
      <c r="ED766" s="61"/>
    </row>
    <row r="767" spans="1:134" ht="20.25" customHeight="1">
      <c r="A767" s="25">
        <v>41002</v>
      </c>
      <c r="B767" s="26" t="s">
        <v>117</v>
      </c>
      <c r="C767" s="27">
        <v>2</v>
      </c>
      <c r="D767" s="31">
        <v>-3.389945</v>
      </c>
      <c r="E767" s="47">
        <v>-60.315899000000002</v>
      </c>
      <c r="F767" s="11" t="s">
        <v>16</v>
      </c>
      <c r="G767" s="13">
        <v>5</v>
      </c>
      <c r="H767" s="11" t="s">
        <v>43</v>
      </c>
      <c r="I767" s="60" t="s">
        <v>845</v>
      </c>
      <c r="J767" s="60" t="s">
        <v>1931</v>
      </c>
      <c r="K767" s="24" t="s">
        <v>826</v>
      </c>
      <c r="L767" s="136">
        <v>0</v>
      </c>
      <c r="M767" s="28">
        <v>9.5</v>
      </c>
      <c r="N767" s="28">
        <v>1.8</v>
      </c>
      <c r="O767" s="28">
        <v>28.25</v>
      </c>
      <c r="P767" s="28">
        <v>151.25</v>
      </c>
      <c r="Q767" s="205">
        <v>6</v>
      </c>
      <c r="R767" s="205">
        <v>2.7749999999999999</v>
      </c>
      <c r="S767" s="205">
        <v>0.22000000000000003</v>
      </c>
      <c r="T767" s="205">
        <v>8.375</v>
      </c>
      <c r="U767" s="205">
        <v>1.9750000000000001</v>
      </c>
      <c r="V767" s="20" t="s">
        <v>15</v>
      </c>
      <c r="W767" s="29" t="s">
        <v>15</v>
      </c>
      <c r="X767" s="29" t="s">
        <v>15</v>
      </c>
      <c r="Y767" s="29" t="s">
        <v>15</v>
      </c>
      <c r="Z767" s="28">
        <v>9.8000000000000007</v>
      </c>
      <c r="AA767" s="28">
        <v>10.16</v>
      </c>
      <c r="AB767" s="28">
        <v>7.02</v>
      </c>
      <c r="AC767" s="28">
        <v>46.5</v>
      </c>
      <c r="AD767" s="29" t="s">
        <v>15</v>
      </c>
      <c r="AE767" s="29" t="s">
        <v>15</v>
      </c>
      <c r="AF767" s="29" t="s">
        <v>15</v>
      </c>
      <c r="AG767" s="29" t="s">
        <v>15</v>
      </c>
      <c r="AH767" s="29" t="s">
        <v>15</v>
      </c>
      <c r="AI767" s="205" t="s">
        <v>15</v>
      </c>
      <c r="AJ767" s="29" t="s">
        <v>15</v>
      </c>
      <c r="AK767" s="29" t="s">
        <v>15</v>
      </c>
      <c r="AL767" s="29" t="s">
        <v>15</v>
      </c>
      <c r="AM767" s="29" t="s">
        <v>15</v>
      </c>
      <c r="AN767" s="29" t="s">
        <v>15</v>
      </c>
      <c r="AO767" s="29" t="s">
        <v>15</v>
      </c>
      <c r="AP767" s="29" t="s">
        <v>15</v>
      </c>
      <c r="AQ767" s="29" t="s">
        <v>15</v>
      </c>
      <c r="AR767" s="261" t="str">
        <f t="shared" si="203"/>
        <v>NaN</v>
      </c>
      <c r="AS767" s="29" t="s">
        <v>15</v>
      </c>
      <c r="AT767" s="29" t="s">
        <v>15</v>
      </c>
      <c r="AU767" s="29" t="s">
        <v>15</v>
      </c>
      <c r="AV767" s="29" t="s">
        <v>15</v>
      </c>
      <c r="AW767" s="204" t="str">
        <f t="shared" si="204"/>
        <v>NaN</v>
      </c>
      <c r="AX767" s="28">
        <v>0.32</v>
      </c>
      <c r="AY767" s="28">
        <v>0.15</v>
      </c>
      <c r="AZ767" s="246">
        <f t="shared" si="205"/>
        <v>2.2665017883711537E-2</v>
      </c>
      <c r="BA767" s="28">
        <v>0.17</v>
      </c>
      <c r="BB767" s="248">
        <f t="shared" si="208"/>
        <v>4.6660823373173975E-2</v>
      </c>
      <c r="BC767" s="28">
        <v>0.77</v>
      </c>
      <c r="BD767" s="206">
        <f t="shared" si="206"/>
        <v>0.22424638454461823</v>
      </c>
      <c r="BE767" s="28">
        <v>23.2</v>
      </c>
      <c r="BF767" s="206">
        <f t="shared" si="207"/>
        <v>7.0040024917215833</v>
      </c>
      <c r="BG767" s="21" t="s">
        <v>15</v>
      </c>
      <c r="BH767" s="29" t="s">
        <v>15</v>
      </c>
      <c r="BI767" s="29" t="s">
        <v>15</v>
      </c>
      <c r="BJ767" s="309">
        <v>21.817959999999999</v>
      </c>
      <c r="BK767" s="309">
        <v>1682622000</v>
      </c>
      <c r="BL767" s="309">
        <v>278076400</v>
      </c>
      <c r="BM767" s="309">
        <v>0.38314290000000001</v>
      </c>
      <c r="BN767" s="309">
        <v>0.22517239999999999</v>
      </c>
      <c r="BO767" s="309">
        <v>0.2169943</v>
      </c>
      <c r="BP767" s="309">
        <v>0.1587904</v>
      </c>
      <c r="BQ767" s="309">
        <v>6.223462E-6</v>
      </c>
      <c r="BR767" s="309">
        <v>1.589378E-2</v>
      </c>
      <c r="BS767" s="136">
        <v>12.479424095153799</v>
      </c>
      <c r="BT767" s="136">
        <v>9.3713323593139606</v>
      </c>
      <c r="BU767" s="136">
        <v>-1.8968311836943001E-3</v>
      </c>
      <c r="BV767" s="136">
        <v>2.0879545772913799E-4</v>
      </c>
      <c r="BW767" s="136">
        <v>1.9382442580536E-3</v>
      </c>
      <c r="BX767" s="136">
        <v>353.71840305492299</v>
      </c>
      <c r="BY767" s="136">
        <v>6324.5031638958098</v>
      </c>
      <c r="BZ767" s="136">
        <v>1.31138066347294E-2</v>
      </c>
      <c r="CA767" s="136">
        <v>1.9155102554818101E-4</v>
      </c>
      <c r="CB767" s="136">
        <v>17169.628398451299</v>
      </c>
      <c r="CC767" s="136">
        <v>10689.4166363601</v>
      </c>
      <c r="CD767" s="136">
        <v>4751.5928761219302</v>
      </c>
      <c r="CE767" s="136">
        <v>0</v>
      </c>
      <c r="CF767" s="136">
        <v>7.879264</v>
      </c>
      <c r="CG767" s="136">
        <v>53.700316999999998</v>
      </c>
      <c r="CH767" s="136">
        <v>24.3</v>
      </c>
      <c r="CI767" s="136">
        <v>27.235862068965499</v>
      </c>
      <c r="CJ767" s="136">
        <v>26.792243767313</v>
      </c>
      <c r="CK767" s="136">
        <v>0.1368</v>
      </c>
      <c r="CL767" s="136">
        <v>14.000400000000001</v>
      </c>
      <c r="CM767" s="136">
        <v>38.2104</v>
      </c>
      <c r="CN767" s="136">
        <v>157.91666699999999</v>
      </c>
      <c r="CO767" s="136">
        <v>31792.532778000001</v>
      </c>
      <c r="CP767" s="136">
        <v>74308.846948999999</v>
      </c>
      <c r="CQ767" s="136">
        <v>88</v>
      </c>
      <c r="CR767" s="136">
        <v>79.193103448275906</v>
      </c>
      <c r="CS767" s="136">
        <v>80.692520775623294</v>
      </c>
      <c r="CT767" s="136">
        <v>1005.5</v>
      </c>
      <c r="CU767" s="136">
        <v>1006.09931034483</v>
      </c>
      <c r="CV767" s="136">
        <v>1005.54127423823</v>
      </c>
      <c r="CW767" s="136">
        <v>0.7</v>
      </c>
      <c r="CX767" s="136">
        <v>1.37862068965517</v>
      </c>
      <c r="CY767" s="136">
        <v>1.3559556786703599</v>
      </c>
      <c r="CZ767" s="136">
        <v>24</v>
      </c>
      <c r="DA767" s="136">
        <v>128.579310344828</v>
      </c>
      <c r="DB767" s="136">
        <v>129.50415512465401</v>
      </c>
      <c r="DC767" s="136">
        <v>58.524999999999999</v>
      </c>
      <c r="DD767" s="136">
        <v>3438.9250000000002</v>
      </c>
      <c r="DE767" s="136">
        <v>8622.15</v>
      </c>
      <c r="DF767" s="136">
        <v>474.32499999999999</v>
      </c>
      <c r="DG767" s="136">
        <v>31681.025000000001</v>
      </c>
      <c r="DH767" s="136">
        <v>73772.125</v>
      </c>
      <c r="DI767" s="136">
        <v>465.6</v>
      </c>
      <c r="DJ767" s="136">
        <v>65854.75</v>
      </c>
      <c r="DK767" s="136">
        <v>162931.65</v>
      </c>
      <c r="DL767" s="136">
        <v>430.67500000000001</v>
      </c>
      <c r="DM767" s="136">
        <v>60652.025000000001</v>
      </c>
      <c r="DN767" s="136">
        <v>150752.75</v>
      </c>
      <c r="DO767" s="136">
        <v>31.707999999999998</v>
      </c>
      <c r="DP767" s="136">
        <v>1998.81</v>
      </c>
      <c r="DQ767" s="136">
        <v>4719.4610000000002</v>
      </c>
      <c r="DR767" s="136">
        <v>1.145</v>
      </c>
      <c r="DS767" s="136">
        <v>62.585000000000001</v>
      </c>
      <c r="DT767" s="136">
        <v>148.23500000000001</v>
      </c>
      <c r="DU767" s="136">
        <v>5.75</v>
      </c>
      <c r="DV767" s="136">
        <v>330.9</v>
      </c>
      <c r="DW767" s="136">
        <v>779.7</v>
      </c>
      <c r="DX767" s="136">
        <v>4.25</v>
      </c>
      <c r="DY767" s="136">
        <v>4894.8999999999996</v>
      </c>
      <c r="DZ767" s="136">
        <v>7890.6</v>
      </c>
      <c r="EA767" s="136">
        <v>226.9</v>
      </c>
      <c r="EB767" s="136">
        <v>10232.950000000001</v>
      </c>
      <c r="EC767" s="136">
        <v>27395.9</v>
      </c>
      <c r="ED767" s="61"/>
    </row>
    <row r="768" spans="1:134" ht="20.25" customHeight="1">
      <c r="A768" s="17">
        <v>41002</v>
      </c>
      <c r="B768" s="18" t="s">
        <v>117</v>
      </c>
      <c r="C768" s="20">
        <v>2</v>
      </c>
      <c r="D768" s="31">
        <v>-3.389945</v>
      </c>
      <c r="E768" s="32">
        <v>-60.315899000000002</v>
      </c>
      <c r="F768" s="11" t="s">
        <v>16</v>
      </c>
      <c r="G768" s="13">
        <v>5</v>
      </c>
      <c r="H768" s="11" t="s">
        <v>43</v>
      </c>
      <c r="I768" s="60" t="s">
        <v>846</v>
      </c>
      <c r="J768" s="60" t="s">
        <v>1931</v>
      </c>
      <c r="K768" s="16" t="s">
        <v>826</v>
      </c>
      <c r="L768" s="136">
        <v>0</v>
      </c>
      <c r="M768" s="20">
        <v>9.5</v>
      </c>
      <c r="N768" s="20">
        <v>1.8</v>
      </c>
      <c r="O768" s="20">
        <v>27.96</v>
      </c>
      <c r="P768" s="20">
        <v>149.5</v>
      </c>
      <c r="Q768" s="204">
        <v>9.02</v>
      </c>
      <c r="R768" s="204">
        <v>1.95</v>
      </c>
      <c r="S768" s="204">
        <v>0.155</v>
      </c>
      <c r="T768" s="204">
        <v>8.1999999999999993</v>
      </c>
      <c r="U768" s="204">
        <v>1.9</v>
      </c>
      <c r="V768" s="20" t="s">
        <v>15</v>
      </c>
      <c r="W768" s="21" t="s">
        <v>15</v>
      </c>
      <c r="X768" s="21" t="s">
        <v>15</v>
      </c>
      <c r="Y768" s="21" t="s">
        <v>15</v>
      </c>
      <c r="Z768" s="20">
        <v>17.170000000000002</v>
      </c>
      <c r="AA768" s="20">
        <v>9.27</v>
      </c>
      <c r="AB768" s="20">
        <v>7.02</v>
      </c>
      <c r="AC768" s="20">
        <v>48.1</v>
      </c>
      <c r="AD768" s="21" t="s">
        <v>15</v>
      </c>
      <c r="AE768" s="21" t="s">
        <v>15</v>
      </c>
      <c r="AF768" s="21" t="s">
        <v>15</v>
      </c>
      <c r="AG768" s="21" t="s">
        <v>15</v>
      </c>
      <c r="AH768" s="21" t="s">
        <v>15</v>
      </c>
      <c r="AI768" s="204" t="s">
        <v>15</v>
      </c>
      <c r="AJ768" s="21" t="s">
        <v>15</v>
      </c>
      <c r="AK768" s="21" t="s">
        <v>15</v>
      </c>
      <c r="AL768" s="21" t="s">
        <v>15</v>
      </c>
      <c r="AM768" s="21" t="s">
        <v>15</v>
      </c>
      <c r="AN768" s="21" t="s">
        <v>15</v>
      </c>
      <c r="AO768" s="21" t="s">
        <v>15</v>
      </c>
      <c r="AP768" s="21" t="s">
        <v>15</v>
      </c>
      <c r="AQ768" s="21" t="s">
        <v>15</v>
      </c>
      <c r="AR768" s="261" t="str">
        <f t="shared" si="203"/>
        <v>NaN</v>
      </c>
      <c r="AS768" s="21" t="s">
        <v>15</v>
      </c>
      <c r="AT768" s="21" t="s">
        <v>15</v>
      </c>
      <c r="AU768" s="21" t="s">
        <v>15</v>
      </c>
      <c r="AV768" s="21" t="s">
        <v>15</v>
      </c>
      <c r="AW768" s="204" t="str">
        <f t="shared" si="204"/>
        <v>NaN</v>
      </c>
      <c r="AX768" s="20">
        <v>0.57999999999999996</v>
      </c>
      <c r="AY768" s="20">
        <v>0.27</v>
      </c>
      <c r="AZ768" s="246">
        <f t="shared" si="205"/>
        <v>4.0797032190680774E-2</v>
      </c>
      <c r="BA768" s="20">
        <v>0.31</v>
      </c>
      <c r="BB768" s="248">
        <f t="shared" si="208"/>
        <v>8.5087383798140764E-2</v>
      </c>
      <c r="BC768" s="20">
        <v>1.37</v>
      </c>
      <c r="BD768" s="206">
        <f t="shared" si="206"/>
        <v>0.39898382704691815</v>
      </c>
      <c r="BE768" s="20">
        <v>26.6</v>
      </c>
      <c r="BF768" s="206">
        <f t="shared" si="207"/>
        <v>8.0304511327497465</v>
      </c>
      <c r="BG768" s="21" t="s">
        <v>15</v>
      </c>
      <c r="BH768" s="21" t="s">
        <v>15</v>
      </c>
      <c r="BI768" s="21" t="s">
        <v>15</v>
      </c>
      <c r="BJ768" s="309">
        <v>21.817959999999999</v>
      </c>
      <c r="BK768" s="309">
        <v>1682622000</v>
      </c>
      <c r="BL768" s="309">
        <v>278076400</v>
      </c>
      <c r="BM768" s="309">
        <v>0.38314290000000001</v>
      </c>
      <c r="BN768" s="309">
        <v>0.22517239999999999</v>
      </c>
      <c r="BO768" s="309">
        <v>0.2169943</v>
      </c>
      <c r="BP768" s="309">
        <v>0.1587904</v>
      </c>
      <c r="BQ768" s="309">
        <v>6.223462E-6</v>
      </c>
      <c r="BR768" s="309">
        <v>1.589378E-2</v>
      </c>
      <c r="BS768" s="136">
        <v>12.479424095153799</v>
      </c>
      <c r="BT768" s="136">
        <v>9.3713323593139606</v>
      </c>
      <c r="BU768" s="136">
        <v>-1.8968311836943001E-3</v>
      </c>
      <c r="BV768" s="136">
        <v>2.0879545772913799E-4</v>
      </c>
      <c r="BW768" s="136">
        <v>1.9382442580536E-3</v>
      </c>
      <c r="BX768" s="136">
        <v>353.71840305492299</v>
      </c>
      <c r="BY768" s="136">
        <v>6324.5031638958098</v>
      </c>
      <c r="BZ768" s="136">
        <v>1.31138066347294E-2</v>
      </c>
      <c r="CA768" s="136">
        <v>1.9155102554818101E-4</v>
      </c>
      <c r="CB768" s="136">
        <v>17169.628398451299</v>
      </c>
      <c r="CC768" s="136">
        <v>10689.4166363601</v>
      </c>
      <c r="CD768" s="136">
        <v>4751.5928761219302</v>
      </c>
      <c r="CE768" s="136">
        <v>0</v>
      </c>
      <c r="CF768" s="136">
        <v>7.879264</v>
      </c>
      <c r="CG768" s="136">
        <v>53.700316999999998</v>
      </c>
      <c r="CH768" s="136">
        <v>24.3</v>
      </c>
      <c r="CI768" s="136">
        <v>27.235862068965499</v>
      </c>
      <c r="CJ768" s="136">
        <v>26.792243767313</v>
      </c>
      <c r="CK768" s="136">
        <v>0.1368</v>
      </c>
      <c r="CL768" s="136">
        <v>14.000400000000001</v>
      </c>
      <c r="CM768" s="136">
        <v>38.2104</v>
      </c>
      <c r="CN768" s="136">
        <v>157.91666699999999</v>
      </c>
      <c r="CO768" s="136">
        <v>31792.532778000001</v>
      </c>
      <c r="CP768" s="136">
        <v>74308.846948999999</v>
      </c>
      <c r="CQ768" s="136">
        <v>88</v>
      </c>
      <c r="CR768" s="136">
        <v>79.193103448275906</v>
      </c>
      <c r="CS768" s="136">
        <v>80.692520775623294</v>
      </c>
      <c r="CT768" s="136">
        <v>1005.5</v>
      </c>
      <c r="CU768" s="136">
        <v>1006.09931034483</v>
      </c>
      <c r="CV768" s="136">
        <v>1005.54127423823</v>
      </c>
      <c r="CW768" s="136">
        <v>0.7</v>
      </c>
      <c r="CX768" s="136">
        <v>1.37862068965517</v>
      </c>
      <c r="CY768" s="136">
        <v>1.3559556786703599</v>
      </c>
      <c r="CZ768" s="136">
        <v>24</v>
      </c>
      <c r="DA768" s="136">
        <v>128.579310344828</v>
      </c>
      <c r="DB768" s="136">
        <v>129.50415512465401</v>
      </c>
      <c r="DC768" s="136">
        <v>58.524999999999999</v>
      </c>
      <c r="DD768" s="136">
        <v>3438.9250000000002</v>
      </c>
      <c r="DE768" s="136">
        <v>8622.15</v>
      </c>
      <c r="DF768" s="136">
        <v>474.32499999999999</v>
      </c>
      <c r="DG768" s="136">
        <v>31681.025000000001</v>
      </c>
      <c r="DH768" s="136">
        <v>73772.125</v>
      </c>
      <c r="DI768" s="136">
        <v>465.6</v>
      </c>
      <c r="DJ768" s="136">
        <v>65854.75</v>
      </c>
      <c r="DK768" s="136">
        <v>162931.65</v>
      </c>
      <c r="DL768" s="136">
        <v>430.67500000000001</v>
      </c>
      <c r="DM768" s="136">
        <v>60652.025000000001</v>
      </c>
      <c r="DN768" s="136">
        <v>150752.75</v>
      </c>
      <c r="DO768" s="136">
        <v>31.707999999999998</v>
      </c>
      <c r="DP768" s="136">
        <v>1998.81</v>
      </c>
      <c r="DQ768" s="136">
        <v>4719.4610000000002</v>
      </c>
      <c r="DR768" s="136">
        <v>1.145</v>
      </c>
      <c r="DS768" s="136">
        <v>62.585000000000001</v>
      </c>
      <c r="DT768" s="136">
        <v>148.23500000000001</v>
      </c>
      <c r="DU768" s="136">
        <v>5.75</v>
      </c>
      <c r="DV768" s="136">
        <v>330.9</v>
      </c>
      <c r="DW768" s="136">
        <v>779.7</v>
      </c>
      <c r="DX768" s="136">
        <v>4.25</v>
      </c>
      <c r="DY768" s="136">
        <v>4894.8999999999996</v>
      </c>
      <c r="DZ768" s="136">
        <v>7890.6</v>
      </c>
      <c r="EA768" s="136">
        <v>226.9</v>
      </c>
      <c r="EB768" s="136">
        <v>10232.950000000001</v>
      </c>
      <c r="EC768" s="136">
        <v>27395.9</v>
      </c>
      <c r="ED768" s="61"/>
    </row>
    <row r="769" spans="1:134" ht="20.25" customHeight="1">
      <c r="A769" s="25">
        <v>41002</v>
      </c>
      <c r="B769" s="26" t="s">
        <v>837</v>
      </c>
      <c r="C769" s="27">
        <v>2</v>
      </c>
      <c r="D769" s="31">
        <v>-3.3975629999999999</v>
      </c>
      <c r="E769" s="47">
        <v>-60.286704999999998</v>
      </c>
      <c r="F769" s="11" t="s">
        <v>16</v>
      </c>
      <c r="G769" s="13">
        <v>4</v>
      </c>
      <c r="H769" s="11" t="s">
        <v>81</v>
      </c>
      <c r="I769" s="60" t="s">
        <v>836</v>
      </c>
      <c r="J769" s="60" t="s">
        <v>1931</v>
      </c>
      <c r="K769" s="24" t="s">
        <v>826</v>
      </c>
      <c r="L769" s="136">
        <v>1</v>
      </c>
      <c r="M769" s="28">
        <v>9</v>
      </c>
      <c r="N769" s="28">
        <v>0.76</v>
      </c>
      <c r="O769" s="28">
        <v>30.06</v>
      </c>
      <c r="P769" s="28">
        <v>140.66999999999999</v>
      </c>
      <c r="Q769" s="205">
        <v>0.18</v>
      </c>
      <c r="R769" s="205">
        <v>45.266666666666673</v>
      </c>
      <c r="S769" s="205">
        <v>3.4133333333333336</v>
      </c>
      <c r="T769" s="205">
        <v>10.733333333333334</v>
      </c>
      <c r="U769" s="205">
        <v>2.5333333333333332</v>
      </c>
      <c r="V769" s="20" t="s">
        <v>15</v>
      </c>
      <c r="W769" s="29" t="s">
        <v>15</v>
      </c>
      <c r="X769" s="29" t="s">
        <v>15</v>
      </c>
      <c r="Y769" s="29" t="s">
        <v>15</v>
      </c>
      <c r="Z769" s="28">
        <v>10.8</v>
      </c>
      <c r="AA769" s="28">
        <v>7.48</v>
      </c>
      <c r="AB769" s="28">
        <v>7.32</v>
      </c>
      <c r="AC769" s="28">
        <v>40.590000000000003</v>
      </c>
      <c r="AD769" s="29" t="s">
        <v>15</v>
      </c>
      <c r="AE769" s="29" t="s">
        <v>15</v>
      </c>
      <c r="AF769" s="29" t="s">
        <v>15</v>
      </c>
      <c r="AG769" s="29" t="s">
        <v>15</v>
      </c>
      <c r="AH769" s="29" t="s">
        <v>15</v>
      </c>
      <c r="AI769" s="205" t="s">
        <v>15</v>
      </c>
      <c r="AJ769" s="29" t="s">
        <v>15</v>
      </c>
      <c r="AK769" s="29" t="s">
        <v>15</v>
      </c>
      <c r="AL769" s="29" t="s">
        <v>15</v>
      </c>
      <c r="AM769" s="29" t="s">
        <v>15</v>
      </c>
      <c r="AN769" s="29" t="s">
        <v>15</v>
      </c>
      <c r="AO769" s="29" t="s">
        <v>15</v>
      </c>
      <c r="AP769" s="29" t="s">
        <v>15</v>
      </c>
      <c r="AQ769" s="29" t="s">
        <v>15</v>
      </c>
      <c r="AR769" s="261" t="str">
        <f t="shared" si="203"/>
        <v>NaN</v>
      </c>
      <c r="AS769" s="29" t="s">
        <v>15</v>
      </c>
      <c r="AT769" s="21" t="s">
        <v>15</v>
      </c>
      <c r="AU769" s="21" t="s">
        <v>15</v>
      </c>
      <c r="AV769" s="21" t="s">
        <v>15</v>
      </c>
      <c r="AW769" s="204" t="str">
        <f t="shared" si="204"/>
        <v>NaN</v>
      </c>
      <c r="AX769" s="28">
        <v>4.3899999999999997</v>
      </c>
      <c r="AY769" s="28">
        <v>0.22</v>
      </c>
      <c r="AZ769" s="246">
        <f t="shared" si="205"/>
        <v>3.324202622944359E-2</v>
      </c>
      <c r="BA769" s="28">
        <v>4.17</v>
      </c>
      <c r="BB769" s="248">
        <f t="shared" si="208"/>
        <v>1.1445625498007967</v>
      </c>
      <c r="BC769" s="28">
        <v>0.06</v>
      </c>
      <c r="BD769" s="206">
        <f t="shared" si="206"/>
        <v>1.7473744250229989E-2</v>
      </c>
      <c r="BE769" s="28">
        <v>29.75</v>
      </c>
      <c r="BF769" s="206">
        <f t="shared" si="207"/>
        <v>8.9814256089964264</v>
      </c>
      <c r="BG769" s="21" t="s">
        <v>15</v>
      </c>
      <c r="BH769" s="29" t="s">
        <v>15</v>
      </c>
      <c r="BI769" s="29" t="s">
        <v>15</v>
      </c>
      <c r="BJ769" s="309">
        <v>21.817959999999999</v>
      </c>
      <c r="BK769" s="309">
        <v>1682622000</v>
      </c>
      <c r="BL769" s="309">
        <v>278076400</v>
      </c>
      <c r="BM769" s="309">
        <v>0.38314290000000001</v>
      </c>
      <c r="BN769" s="309">
        <v>0.22517239999999999</v>
      </c>
      <c r="BO769" s="309">
        <v>0.2169943</v>
      </c>
      <c r="BP769" s="309">
        <v>0.1587904</v>
      </c>
      <c r="BQ769" s="309">
        <v>6.223462E-6</v>
      </c>
      <c r="BR769" s="309">
        <v>1.589378E-2</v>
      </c>
      <c r="BS769" s="136">
        <v>13.088406562805201</v>
      </c>
      <c r="BT769" s="136">
        <v>8.7623523076375296</v>
      </c>
      <c r="BU769" s="136">
        <v>8.5627879404152397E-4</v>
      </c>
      <c r="BV769" s="136">
        <v>-7.8620091080665606E-3</v>
      </c>
      <c r="BW769" s="136">
        <v>7.9112891107797605E-3</v>
      </c>
      <c r="BX769" s="136">
        <v>276.21578265502302</v>
      </c>
      <c r="BY769" s="136">
        <v>7589.3027377378103</v>
      </c>
      <c r="BZ769" s="136">
        <v>1.29884531331342E-2</v>
      </c>
      <c r="CA769" s="136">
        <v>8.6741921477358902E-4</v>
      </c>
      <c r="CB769" s="136">
        <v>70360.266378729197</v>
      </c>
      <c r="CC769" s="136">
        <v>2859.2498673631098</v>
      </c>
      <c r="CD769" s="136">
        <v>1095.5575266323799</v>
      </c>
      <c r="CE769" s="136">
        <v>0</v>
      </c>
      <c r="CF769" s="136">
        <v>7.879264</v>
      </c>
      <c r="CG769" s="136">
        <v>53.700316999999998</v>
      </c>
      <c r="CH769" s="136">
        <v>24.3</v>
      </c>
      <c r="CI769" s="136">
        <v>27.235862068965499</v>
      </c>
      <c r="CJ769" s="136">
        <v>26.792243767313</v>
      </c>
      <c r="CK769" s="136">
        <v>0.1368</v>
      </c>
      <c r="CL769" s="136">
        <v>14.000400000000001</v>
      </c>
      <c r="CM769" s="136">
        <v>38.2104</v>
      </c>
      <c r="CN769" s="136">
        <v>157.91666699999999</v>
      </c>
      <c r="CO769" s="136">
        <v>31792.532778000001</v>
      </c>
      <c r="CP769" s="136">
        <v>74308.846948999999</v>
      </c>
      <c r="CQ769" s="136">
        <v>88</v>
      </c>
      <c r="CR769" s="136">
        <v>79.193103448275906</v>
      </c>
      <c r="CS769" s="136">
        <v>80.692520775623294</v>
      </c>
      <c r="CT769" s="136">
        <v>1005.5</v>
      </c>
      <c r="CU769" s="136">
        <v>1006.09931034483</v>
      </c>
      <c r="CV769" s="136">
        <v>1005.54127423823</v>
      </c>
      <c r="CW769" s="136">
        <v>0.7</v>
      </c>
      <c r="CX769" s="136">
        <v>1.37862068965517</v>
      </c>
      <c r="CY769" s="136">
        <v>1.3559556786703599</v>
      </c>
      <c r="CZ769" s="136">
        <v>24</v>
      </c>
      <c r="DA769" s="136">
        <v>128.579310344828</v>
      </c>
      <c r="DB769" s="136">
        <v>129.50415512465401</v>
      </c>
      <c r="DC769" s="136">
        <v>58.524999999999999</v>
      </c>
      <c r="DD769" s="136">
        <v>3438.9250000000002</v>
      </c>
      <c r="DE769" s="136">
        <v>8622.15</v>
      </c>
      <c r="DF769" s="136">
        <v>474.32499999999999</v>
      </c>
      <c r="DG769" s="136">
        <v>31681.025000000001</v>
      </c>
      <c r="DH769" s="136">
        <v>73772.125</v>
      </c>
      <c r="DI769" s="136">
        <v>465.6</v>
      </c>
      <c r="DJ769" s="136">
        <v>65854.75</v>
      </c>
      <c r="DK769" s="136">
        <v>162931.65</v>
      </c>
      <c r="DL769" s="136">
        <v>430.67500000000001</v>
      </c>
      <c r="DM769" s="136">
        <v>60652.025000000001</v>
      </c>
      <c r="DN769" s="136">
        <v>150752.75</v>
      </c>
      <c r="DO769" s="136">
        <v>31.707999999999998</v>
      </c>
      <c r="DP769" s="136">
        <v>1998.81</v>
      </c>
      <c r="DQ769" s="136">
        <v>4719.4610000000002</v>
      </c>
      <c r="DR769" s="136">
        <v>1.145</v>
      </c>
      <c r="DS769" s="136">
        <v>62.585000000000001</v>
      </c>
      <c r="DT769" s="136">
        <v>148.23500000000001</v>
      </c>
      <c r="DU769" s="136">
        <v>5.75</v>
      </c>
      <c r="DV769" s="136">
        <v>330.9</v>
      </c>
      <c r="DW769" s="136">
        <v>779.7</v>
      </c>
      <c r="DX769" s="136">
        <v>4.25</v>
      </c>
      <c r="DY769" s="136">
        <v>4894.8999999999996</v>
      </c>
      <c r="DZ769" s="136">
        <v>7890.6</v>
      </c>
      <c r="EA769" s="136">
        <v>226.9</v>
      </c>
      <c r="EB769" s="136">
        <v>10232.950000000001</v>
      </c>
      <c r="EC769" s="136">
        <v>27395.9</v>
      </c>
      <c r="ED769" s="61"/>
    </row>
    <row r="770" spans="1:134" ht="20.25" customHeight="1">
      <c r="A770" s="17">
        <v>41002</v>
      </c>
      <c r="B770" s="18" t="s">
        <v>837</v>
      </c>
      <c r="C770" s="20">
        <v>2</v>
      </c>
      <c r="D770" s="31">
        <v>-3.3975629999999999</v>
      </c>
      <c r="E770" s="32">
        <v>-60.286704999999998</v>
      </c>
      <c r="F770" s="11" t="s">
        <v>16</v>
      </c>
      <c r="G770" s="13">
        <v>4</v>
      </c>
      <c r="H770" s="11" t="s">
        <v>81</v>
      </c>
      <c r="I770" s="60" t="s">
        <v>838</v>
      </c>
      <c r="J770" s="60" t="s">
        <v>1931</v>
      </c>
      <c r="K770" s="16" t="s">
        <v>826</v>
      </c>
      <c r="L770" s="136">
        <v>0</v>
      </c>
      <c r="M770" s="20">
        <v>9</v>
      </c>
      <c r="N770" s="20">
        <v>0.76</v>
      </c>
      <c r="O770" s="20">
        <v>28.9</v>
      </c>
      <c r="P770" s="20">
        <v>165</v>
      </c>
      <c r="Q770" s="20">
        <v>2.4900000000000002</v>
      </c>
      <c r="R770" s="204">
        <v>23.133333333333336</v>
      </c>
      <c r="S770" s="204">
        <v>1.7833333333333334</v>
      </c>
      <c r="T770" s="204">
        <v>10.333333333333334</v>
      </c>
      <c r="U770" s="204">
        <v>2.4666666666666668</v>
      </c>
      <c r="V770" s="20" t="s">
        <v>15</v>
      </c>
      <c r="W770" s="21" t="s">
        <v>15</v>
      </c>
      <c r="X770" s="21" t="s">
        <v>15</v>
      </c>
      <c r="Y770" s="21" t="s">
        <v>15</v>
      </c>
      <c r="Z770" s="20">
        <v>12.43</v>
      </c>
      <c r="AA770" s="20">
        <v>8.34</v>
      </c>
      <c r="AB770" s="20">
        <v>7.49</v>
      </c>
      <c r="AC770" s="20">
        <v>38.74</v>
      </c>
      <c r="AD770" s="21" t="s">
        <v>15</v>
      </c>
      <c r="AE770" s="21" t="s">
        <v>15</v>
      </c>
      <c r="AF770" s="21" t="s">
        <v>15</v>
      </c>
      <c r="AG770" s="21" t="s">
        <v>15</v>
      </c>
      <c r="AH770" s="21" t="s">
        <v>15</v>
      </c>
      <c r="AI770" s="204" t="s">
        <v>15</v>
      </c>
      <c r="AJ770" s="21" t="s">
        <v>15</v>
      </c>
      <c r="AK770" s="21" t="s">
        <v>15</v>
      </c>
      <c r="AL770" s="21" t="s">
        <v>15</v>
      </c>
      <c r="AM770" s="21" t="s">
        <v>15</v>
      </c>
      <c r="AN770" s="21" t="s">
        <v>15</v>
      </c>
      <c r="AO770" s="21" t="s">
        <v>15</v>
      </c>
      <c r="AP770" s="21" t="s">
        <v>15</v>
      </c>
      <c r="AQ770" s="21" t="s">
        <v>15</v>
      </c>
      <c r="AR770" s="261" t="str">
        <f t="shared" si="203"/>
        <v>NaN</v>
      </c>
      <c r="AS770" s="21" t="s">
        <v>15</v>
      </c>
      <c r="AT770" s="29" t="s">
        <v>15</v>
      </c>
      <c r="AU770" s="29" t="s">
        <v>15</v>
      </c>
      <c r="AV770" s="29" t="s">
        <v>15</v>
      </c>
      <c r="AW770" s="204" t="str">
        <f t="shared" si="204"/>
        <v>NaN</v>
      </c>
      <c r="AX770" s="20">
        <v>0.59</v>
      </c>
      <c r="AY770" s="20">
        <v>0.09</v>
      </c>
      <c r="AZ770" s="246">
        <f t="shared" si="205"/>
        <v>1.3599010730226922E-2</v>
      </c>
      <c r="BA770" s="20">
        <v>0.5</v>
      </c>
      <c r="BB770" s="248">
        <f t="shared" si="208"/>
        <v>0.13723771580345284</v>
      </c>
      <c r="BC770" s="20">
        <v>0.37</v>
      </c>
      <c r="BD770" s="206">
        <f t="shared" si="206"/>
        <v>0.10775475620975163</v>
      </c>
      <c r="BE770" s="20">
        <v>43</v>
      </c>
      <c r="BF770" s="206">
        <f t="shared" si="207"/>
        <v>12.981556342415002</v>
      </c>
      <c r="BG770" s="21" t="s">
        <v>15</v>
      </c>
      <c r="BH770" s="21" t="s">
        <v>15</v>
      </c>
      <c r="BI770" s="21" t="s">
        <v>15</v>
      </c>
      <c r="BJ770" s="309">
        <v>21.817959999999999</v>
      </c>
      <c r="BK770" s="309">
        <v>1682622000</v>
      </c>
      <c r="BL770" s="309">
        <v>278076400</v>
      </c>
      <c r="BM770" s="309">
        <v>0.38314290000000001</v>
      </c>
      <c r="BN770" s="309">
        <v>0.22517239999999999</v>
      </c>
      <c r="BO770" s="309">
        <v>0.2169943</v>
      </c>
      <c r="BP770" s="309">
        <v>0.1587904</v>
      </c>
      <c r="BQ770" s="309">
        <v>6.223462E-6</v>
      </c>
      <c r="BR770" s="309">
        <v>1.589378E-2</v>
      </c>
      <c r="BS770" s="136">
        <v>13.088406562805201</v>
      </c>
      <c r="BT770" s="136">
        <v>8.7623523076375296</v>
      </c>
      <c r="BU770" s="136">
        <v>8.5627879404152397E-4</v>
      </c>
      <c r="BV770" s="136">
        <v>-7.8620091080665606E-3</v>
      </c>
      <c r="BW770" s="136">
        <v>7.9112891107797605E-3</v>
      </c>
      <c r="BX770" s="136">
        <v>276.21578265502302</v>
      </c>
      <c r="BY770" s="136">
        <v>7589.3027377378103</v>
      </c>
      <c r="BZ770" s="136">
        <v>1.29884531331342E-2</v>
      </c>
      <c r="CA770" s="136">
        <v>8.6741921477358902E-4</v>
      </c>
      <c r="CB770" s="136">
        <v>70360.266378729197</v>
      </c>
      <c r="CC770" s="136">
        <v>2859.2498673631098</v>
      </c>
      <c r="CD770" s="136">
        <v>1095.5575266323799</v>
      </c>
      <c r="CE770" s="136">
        <v>0</v>
      </c>
      <c r="CF770" s="136">
        <v>7.879264</v>
      </c>
      <c r="CG770" s="136">
        <v>53.700316999999998</v>
      </c>
      <c r="CH770" s="136">
        <v>24.3</v>
      </c>
      <c r="CI770" s="136">
        <v>27.235862068965499</v>
      </c>
      <c r="CJ770" s="136">
        <v>26.792243767313</v>
      </c>
      <c r="CK770" s="136">
        <v>0.1368</v>
      </c>
      <c r="CL770" s="136">
        <v>14.000400000000001</v>
      </c>
      <c r="CM770" s="136">
        <v>38.2104</v>
      </c>
      <c r="CN770" s="136">
        <v>157.91666699999999</v>
      </c>
      <c r="CO770" s="136">
        <v>31792.532778000001</v>
      </c>
      <c r="CP770" s="136">
        <v>74308.846948999999</v>
      </c>
      <c r="CQ770" s="136">
        <v>88</v>
      </c>
      <c r="CR770" s="136">
        <v>79.193103448275906</v>
      </c>
      <c r="CS770" s="136">
        <v>80.692520775623294</v>
      </c>
      <c r="CT770" s="136">
        <v>1005.5</v>
      </c>
      <c r="CU770" s="136">
        <v>1006.09931034483</v>
      </c>
      <c r="CV770" s="136">
        <v>1005.54127423823</v>
      </c>
      <c r="CW770" s="136">
        <v>0.7</v>
      </c>
      <c r="CX770" s="136">
        <v>1.37862068965517</v>
      </c>
      <c r="CY770" s="136">
        <v>1.3559556786703599</v>
      </c>
      <c r="CZ770" s="136">
        <v>24</v>
      </c>
      <c r="DA770" s="136">
        <v>128.579310344828</v>
      </c>
      <c r="DB770" s="136">
        <v>129.50415512465401</v>
      </c>
      <c r="DC770" s="136">
        <v>58.524999999999999</v>
      </c>
      <c r="DD770" s="136">
        <v>3438.9250000000002</v>
      </c>
      <c r="DE770" s="136">
        <v>8622.15</v>
      </c>
      <c r="DF770" s="136">
        <v>474.32499999999999</v>
      </c>
      <c r="DG770" s="136">
        <v>31681.025000000001</v>
      </c>
      <c r="DH770" s="136">
        <v>73772.125</v>
      </c>
      <c r="DI770" s="136">
        <v>465.6</v>
      </c>
      <c r="DJ770" s="136">
        <v>65854.75</v>
      </c>
      <c r="DK770" s="136">
        <v>162931.65</v>
      </c>
      <c r="DL770" s="136">
        <v>430.67500000000001</v>
      </c>
      <c r="DM770" s="136">
        <v>60652.025000000001</v>
      </c>
      <c r="DN770" s="136">
        <v>150752.75</v>
      </c>
      <c r="DO770" s="136">
        <v>31.707999999999998</v>
      </c>
      <c r="DP770" s="136">
        <v>1998.81</v>
      </c>
      <c r="DQ770" s="136">
        <v>4719.4610000000002</v>
      </c>
      <c r="DR770" s="136">
        <v>1.145</v>
      </c>
      <c r="DS770" s="136">
        <v>62.585000000000001</v>
      </c>
      <c r="DT770" s="136">
        <v>148.23500000000001</v>
      </c>
      <c r="DU770" s="136">
        <v>5.75</v>
      </c>
      <c r="DV770" s="136">
        <v>330.9</v>
      </c>
      <c r="DW770" s="136">
        <v>779.7</v>
      </c>
      <c r="DX770" s="136">
        <v>4.25</v>
      </c>
      <c r="DY770" s="136">
        <v>4894.8999999999996</v>
      </c>
      <c r="DZ770" s="136">
        <v>7890.6</v>
      </c>
      <c r="EA770" s="136">
        <v>226.9</v>
      </c>
      <c r="EB770" s="136">
        <v>10232.950000000001</v>
      </c>
      <c r="EC770" s="136">
        <v>27395.9</v>
      </c>
      <c r="ED770" s="61"/>
    </row>
    <row r="771" spans="1:134" ht="20.25" customHeight="1">
      <c r="A771" s="25">
        <v>41002</v>
      </c>
      <c r="B771" s="26" t="s">
        <v>837</v>
      </c>
      <c r="C771" s="27">
        <v>2</v>
      </c>
      <c r="D771" s="31">
        <v>-3.3975629999999999</v>
      </c>
      <c r="E771" s="47">
        <v>-60.286704999999998</v>
      </c>
      <c r="F771" s="11" t="s">
        <v>16</v>
      </c>
      <c r="G771" s="13">
        <v>4</v>
      </c>
      <c r="H771" s="11" t="s">
        <v>81</v>
      </c>
      <c r="I771" s="60" t="s">
        <v>839</v>
      </c>
      <c r="J771" s="60" t="s">
        <v>1931</v>
      </c>
      <c r="K771" s="24" t="s">
        <v>826</v>
      </c>
      <c r="L771" s="136">
        <v>0</v>
      </c>
      <c r="M771" s="28">
        <v>9</v>
      </c>
      <c r="N771" s="28">
        <v>0.76</v>
      </c>
      <c r="O771" s="28">
        <v>28.64</v>
      </c>
      <c r="P771" s="28">
        <v>215.25</v>
      </c>
      <c r="Q771" s="28">
        <v>4.47</v>
      </c>
      <c r="R771" s="205">
        <v>13.400000000000002</v>
      </c>
      <c r="S771" s="205">
        <v>1.0375000000000001</v>
      </c>
      <c r="T771" s="205">
        <v>7.4750000000000005</v>
      </c>
      <c r="U771" s="205">
        <v>1.7749999999999999</v>
      </c>
      <c r="V771" s="20" t="s">
        <v>15</v>
      </c>
      <c r="W771" s="29" t="s">
        <v>15</v>
      </c>
      <c r="X771" s="29" t="s">
        <v>15</v>
      </c>
      <c r="Y771" s="29" t="s">
        <v>15</v>
      </c>
      <c r="Z771" s="28">
        <v>13</v>
      </c>
      <c r="AA771" s="28">
        <v>9.32</v>
      </c>
      <c r="AB771" s="28">
        <v>7.17</v>
      </c>
      <c r="AC771" s="28">
        <v>39.020000000000003</v>
      </c>
      <c r="AD771" s="29" t="s">
        <v>15</v>
      </c>
      <c r="AE771" s="29" t="s">
        <v>15</v>
      </c>
      <c r="AF771" s="29" t="s">
        <v>15</v>
      </c>
      <c r="AG771" s="29" t="s">
        <v>15</v>
      </c>
      <c r="AH771" s="29" t="s">
        <v>15</v>
      </c>
      <c r="AI771" s="205" t="s">
        <v>15</v>
      </c>
      <c r="AJ771" s="29" t="s">
        <v>15</v>
      </c>
      <c r="AK771" s="29" t="s">
        <v>15</v>
      </c>
      <c r="AL771" s="29" t="s">
        <v>15</v>
      </c>
      <c r="AM771" s="29" t="s">
        <v>15</v>
      </c>
      <c r="AN771" s="29" t="s">
        <v>15</v>
      </c>
      <c r="AO771" s="29" t="s">
        <v>15</v>
      </c>
      <c r="AP771" s="29" t="s">
        <v>15</v>
      </c>
      <c r="AQ771" s="29" t="s">
        <v>15</v>
      </c>
      <c r="AR771" s="261" t="str">
        <f t="shared" si="203"/>
        <v>NaN</v>
      </c>
      <c r="AS771" s="29" t="s">
        <v>15</v>
      </c>
      <c r="AT771" s="21" t="s">
        <v>15</v>
      </c>
      <c r="AU771" s="21" t="s">
        <v>15</v>
      </c>
      <c r="AV771" s="21" t="s">
        <v>15</v>
      </c>
      <c r="AW771" s="204" t="str">
        <f t="shared" si="204"/>
        <v>NaN</v>
      </c>
      <c r="AX771" s="28">
        <v>0.86</v>
      </c>
      <c r="AY771" s="28">
        <v>0.22</v>
      </c>
      <c r="AZ771" s="246">
        <f t="shared" si="205"/>
        <v>3.324202622944359E-2</v>
      </c>
      <c r="BA771" s="28">
        <v>0.64</v>
      </c>
      <c r="BB771" s="248">
        <f t="shared" si="208"/>
        <v>0.17566427622841968</v>
      </c>
      <c r="BC771" s="28">
        <v>0.38</v>
      </c>
      <c r="BD771" s="206">
        <f t="shared" si="206"/>
        <v>0.11066704691812329</v>
      </c>
      <c r="BE771" s="28">
        <v>51.7</v>
      </c>
      <c r="BF771" s="206">
        <f t="shared" si="207"/>
        <v>15.6080572768106</v>
      </c>
      <c r="BG771" s="21" t="s">
        <v>15</v>
      </c>
      <c r="BH771" s="29" t="s">
        <v>15</v>
      </c>
      <c r="BI771" s="29" t="s">
        <v>15</v>
      </c>
      <c r="BJ771" s="309">
        <v>21.817959999999999</v>
      </c>
      <c r="BK771" s="309">
        <v>1682622000</v>
      </c>
      <c r="BL771" s="309">
        <v>278076400</v>
      </c>
      <c r="BM771" s="309">
        <v>0.38314290000000001</v>
      </c>
      <c r="BN771" s="309">
        <v>0.22517239999999999</v>
      </c>
      <c r="BO771" s="309">
        <v>0.2169943</v>
      </c>
      <c r="BP771" s="309">
        <v>0.1587904</v>
      </c>
      <c r="BQ771" s="309">
        <v>6.223462E-6</v>
      </c>
      <c r="BR771" s="309">
        <v>1.589378E-2</v>
      </c>
      <c r="BS771" s="136">
        <v>13.088406562805201</v>
      </c>
      <c r="BT771" s="136">
        <v>8.7623523076375296</v>
      </c>
      <c r="BU771" s="136">
        <v>8.5627879404152397E-4</v>
      </c>
      <c r="BV771" s="136">
        <v>-7.8620091080665606E-3</v>
      </c>
      <c r="BW771" s="136">
        <v>7.9112891107797605E-3</v>
      </c>
      <c r="BX771" s="136">
        <v>276.21578265502302</v>
      </c>
      <c r="BY771" s="136">
        <v>7589.3027377378103</v>
      </c>
      <c r="BZ771" s="136">
        <v>1.29884531331342E-2</v>
      </c>
      <c r="CA771" s="136">
        <v>8.6741921477358902E-4</v>
      </c>
      <c r="CB771" s="136">
        <v>70360.266378729197</v>
      </c>
      <c r="CC771" s="136">
        <v>2859.2498673631098</v>
      </c>
      <c r="CD771" s="136">
        <v>1095.5575266323799</v>
      </c>
      <c r="CE771" s="136">
        <v>0</v>
      </c>
      <c r="CF771" s="136">
        <v>7.879264</v>
      </c>
      <c r="CG771" s="136">
        <v>53.700316999999998</v>
      </c>
      <c r="CH771" s="136">
        <v>24.3</v>
      </c>
      <c r="CI771" s="136">
        <v>27.235862068965499</v>
      </c>
      <c r="CJ771" s="136">
        <v>26.792243767313</v>
      </c>
      <c r="CK771" s="136">
        <v>0.1368</v>
      </c>
      <c r="CL771" s="136">
        <v>14.000400000000001</v>
      </c>
      <c r="CM771" s="136">
        <v>38.2104</v>
      </c>
      <c r="CN771" s="136">
        <v>157.91666699999999</v>
      </c>
      <c r="CO771" s="136">
        <v>31792.532778000001</v>
      </c>
      <c r="CP771" s="136">
        <v>74308.846948999999</v>
      </c>
      <c r="CQ771" s="136">
        <v>88</v>
      </c>
      <c r="CR771" s="136">
        <v>79.193103448275906</v>
      </c>
      <c r="CS771" s="136">
        <v>80.692520775623294</v>
      </c>
      <c r="CT771" s="136">
        <v>1005.5</v>
      </c>
      <c r="CU771" s="136">
        <v>1006.09931034483</v>
      </c>
      <c r="CV771" s="136">
        <v>1005.54127423823</v>
      </c>
      <c r="CW771" s="136">
        <v>0.7</v>
      </c>
      <c r="CX771" s="136">
        <v>1.37862068965517</v>
      </c>
      <c r="CY771" s="136">
        <v>1.3559556786703599</v>
      </c>
      <c r="CZ771" s="136">
        <v>24</v>
      </c>
      <c r="DA771" s="136">
        <v>128.579310344828</v>
      </c>
      <c r="DB771" s="136">
        <v>129.50415512465401</v>
      </c>
      <c r="DC771" s="136">
        <v>58.524999999999999</v>
      </c>
      <c r="DD771" s="136">
        <v>3438.9250000000002</v>
      </c>
      <c r="DE771" s="136">
        <v>8622.15</v>
      </c>
      <c r="DF771" s="136">
        <v>474.32499999999999</v>
      </c>
      <c r="DG771" s="136">
        <v>31681.025000000001</v>
      </c>
      <c r="DH771" s="136">
        <v>73772.125</v>
      </c>
      <c r="DI771" s="136">
        <v>465.6</v>
      </c>
      <c r="DJ771" s="136">
        <v>65854.75</v>
      </c>
      <c r="DK771" s="136">
        <v>162931.65</v>
      </c>
      <c r="DL771" s="136">
        <v>430.67500000000001</v>
      </c>
      <c r="DM771" s="136">
        <v>60652.025000000001</v>
      </c>
      <c r="DN771" s="136">
        <v>150752.75</v>
      </c>
      <c r="DO771" s="136">
        <v>31.707999999999998</v>
      </c>
      <c r="DP771" s="136">
        <v>1998.81</v>
      </c>
      <c r="DQ771" s="136">
        <v>4719.4610000000002</v>
      </c>
      <c r="DR771" s="136">
        <v>1.145</v>
      </c>
      <c r="DS771" s="136">
        <v>62.585000000000001</v>
      </c>
      <c r="DT771" s="136">
        <v>148.23500000000001</v>
      </c>
      <c r="DU771" s="136">
        <v>5.75</v>
      </c>
      <c r="DV771" s="136">
        <v>330.9</v>
      </c>
      <c r="DW771" s="136">
        <v>779.7</v>
      </c>
      <c r="DX771" s="136">
        <v>4.25</v>
      </c>
      <c r="DY771" s="136">
        <v>4894.8999999999996</v>
      </c>
      <c r="DZ771" s="136">
        <v>7890.6</v>
      </c>
      <c r="EA771" s="136">
        <v>226.9</v>
      </c>
      <c r="EB771" s="136">
        <v>10232.950000000001</v>
      </c>
      <c r="EC771" s="136">
        <v>27395.9</v>
      </c>
      <c r="ED771" s="61"/>
    </row>
    <row r="772" spans="1:134" ht="20.25" customHeight="1">
      <c r="A772" s="17">
        <v>41002</v>
      </c>
      <c r="B772" s="18" t="s">
        <v>837</v>
      </c>
      <c r="C772" s="20">
        <v>2</v>
      </c>
      <c r="D772" s="31">
        <v>-3.3975629999999999</v>
      </c>
      <c r="E772" s="32">
        <v>-60.286704999999998</v>
      </c>
      <c r="F772" s="11" t="s">
        <v>16</v>
      </c>
      <c r="G772" s="13">
        <v>4</v>
      </c>
      <c r="H772" s="11" t="s">
        <v>81</v>
      </c>
      <c r="I772" s="60" t="s">
        <v>840</v>
      </c>
      <c r="J772" s="60" t="s">
        <v>1931</v>
      </c>
      <c r="K772" s="16" t="s">
        <v>826</v>
      </c>
      <c r="L772" s="136">
        <v>0</v>
      </c>
      <c r="M772" s="20">
        <v>9</v>
      </c>
      <c r="N772" s="20">
        <v>0.76</v>
      </c>
      <c r="O772" s="20">
        <v>28.52</v>
      </c>
      <c r="P772" s="20">
        <v>165.67</v>
      </c>
      <c r="Q772" s="20">
        <v>6.13</v>
      </c>
      <c r="R772" s="204">
        <v>6.8999999999999995</v>
      </c>
      <c r="S772" s="204">
        <v>0.53333333333333333</v>
      </c>
      <c r="T772" s="204">
        <v>7.2</v>
      </c>
      <c r="U772" s="204">
        <v>1.7</v>
      </c>
      <c r="V772" s="20" t="s">
        <v>15</v>
      </c>
      <c r="W772" s="21" t="s">
        <v>15</v>
      </c>
      <c r="X772" s="21" t="s">
        <v>15</v>
      </c>
      <c r="Y772" s="21" t="s">
        <v>15</v>
      </c>
      <c r="Z772" s="20">
        <v>14</v>
      </c>
      <c r="AA772" s="20">
        <v>10.58</v>
      </c>
      <c r="AB772" s="20">
        <v>7.15</v>
      </c>
      <c r="AC772" s="20">
        <v>40.020000000000003</v>
      </c>
      <c r="AD772" s="21" t="s">
        <v>15</v>
      </c>
      <c r="AE772" s="21" t="s">
        <v>15</v>
      </c>
      <c r="AF772" s="21" t="s">
        <v>15</v>
      </c>
      <c r="AG772" s="21" t="s">
        <v>15</v>
      </c>
      <c r="AH772" s="21" t="s">
        <v>15</v>
      </c>
      <c r="AI772" s="204" t="s">
        <v>15</v>
      </c>
      <c r="AJ772" s="21" t="s">
        <v>15</v>
      </c>
      <c r="AK772" s="21" t="s">
        <v>15</v>
      </c>
      <c r="AL772" s="21" t="s">
        <v>15</v>
      </c>
      <c r="AM772" s="21" t="s">
        <v>15</v>
      </c>
      <c r="AN772" s="21" t="s">
        <v>15</v>
      </c>
      <c r="AO772" s="21" t="s">
        <v>15</v>
      </c>
      <c r="AP772" s="21" t="s">
        <v>15</v>
      </c>
      <c r="AQ772" s="21" t="s">
        <v>15</v>
      </c>
      <c r="AR772" s="261" t="str">
        <f t="shared" si="203"/>
        <v>NaN</v>
      </c>
      <c r="AS772" s="21" t="s">
        <v>15</v>
      </c>
      <c r="AT772" s="21" t="s">
        <v>15</v>
      </c>
      <c r="AU772" s="21" t="s">
        <v>15</v>
      </c>
      <c r="AV772" s="21" t="s">
        <v>15</v>
      </c>
      <c r="AW772" s="204" t="str">
        <f t="shared" si="204"/>
        <v>NaN</v>
      </c>
      <c r="AX772" s="20">
        <v>0.87</v>
      </c>
      <c r="AY772" s="20">
        <v>0.16</v>
      </c>
      <c r="AZ772" s="246">
        <f t="shared" si="205"/>
        <v>2.4176019075958975E-2</v>
      </c>
      <c r="BA772" s="20">
        <v>0.72</v>
      </c>
      <c r="BB772" s="248">
        <f t="shared" si="208"/>
        <v>0.19762231075697209</v>
      </c>
      <c r="BC772" s="20">
        <v>0.55000000000000004</v>
      </c>
      <c r="BD772" s="206">
        <f t="shared" si="206"/>
        <v>0.16017598896044161</v>
      </c>
      <c r="BE772" s="20">
        <v>42.9</v>
      </c>
      <c r="BF772" s="206">
        <f t="shared" si="207"/>
        <v>12.951366676502412</v>
      </c>
      <c r="BG772" s="21" t="s">
        <v>15</v>
      </c>
      <c r="BH772" s="21" t="s">
        <v>15</v>
      </c>
      <c r="BI772" s="21" t="s">
        <v>15</v>
      </c>
      <c r="BJ772" s="309">
        <v>21.817959999999999</v>
      </c>
      <c r="BK772" s="309">
        <v>1682622000</v>
      </c>
      <c r="BL772" s="309">
        <v>278076400</v>
      </c>
      <c r="BM772" s="309">
        <v>0.38314290000000001</v>
      </c>
      <c r="BN772" s="309">
        <v>0.22517239999999999</v>
      </c>
      <c r="BO772" s="309">
        <v>0.2169943</v>
      </c>
      <c r="BP772" s="309">
        <v>0.1587904</v>
      </c>
      <c r="BQ772" s="309">
        <v>6.223462E-6</v>
      </c>
      <c r="BR772" s="309">
        <v>1.589378E-2</v>
      </c>
      <c r="BS772" s="136">
        <v>13.088406562805201</v>
      </c>
      <c r="BT772" s="136">
        <v>8.7623523076375296</v>
      </c>
      <c r="BU772" s="136">
        <v>8.5627879404152397E-4</v>
      </c>
      <c r="BV772" s="136">
        <v>-7.8620091080665606E-3</v>
      </c>
      <c r="BW772" s="136">
        <v>7.9112891107797605E-3</v>
      </c>
      <c r="BX772" s="136">
        <v>276.21578265502302</v>
      </c>
      <c r="BY772" s="136">
        <v>7589.3027377378103</v>
      </c>
      <c r="BZ772" s="136">
        <v>1.29884531331342E-2</v>
      </c>
      <c r="CA772" s="136">
        <v>8.6741921477358902E-4</v>
      </c>
      <c r="CB772" s="136">
        <v>70360.266378729197</v>
      </c>
      <c r="CC772" s="136">
        <v>2859.2498673631098</v>
      </c>
      <c r="CD772" s="136">
        <v>1095.5575266323799</v>
      </c>
      <c r="CE772" s="136">
        <v>0</v>
      </c>
      <c r="CF772" s="136">
        <v>7.879264</v>
      </c>
      <c r="CG772" s="136">
        <v>53.700316999999998</v>
      </c>
      <c r="CH772" s="136">
        <v>24.3</v>
      </c>
      <c r="CI772" s="136">
        <v>27.235862068965499</v>
      </c>
      <c r="CJ772" s="136">
        <v>26.792243767313</v>
      </c>
      <c r="CK772" s="136">
        <v>0.1368</v>
      </c>
      <c r="CL772" s="136">
        <v>14.000400000000001</v>
      </c>
      <c r="CM772" s="136">
        <v>38.2104</v>
      </c>
      <c r="CN772" s="136">
        <v>157.91666699999999</v>
      </c>
      <c r="CO772" s="136">
        <v>31792.532778000001</v>
      </c>
      <c r="CP772" s="136">
        <v>74308.846948999999</v>
      </c>
      <c r="CQ772" s="136">
        <v>88</v>
      </c>
      <c r="CR772" s="136">
        <v>79.193103448275906</v>
      </c>
      <c r="CS772" s="136">
        <v>80.692520775623294</v>
      </c>
      <c r="CT772" s="136">
        <v>1005.5</v>
      </c>
      <c r="CU772" s="136">
        <v>1006.09931034483</v>
      </c>
      <c r="CV772" s="136">
        <v>1005.54127423823</v>
      </c>
      <c r="CW772" s="136">
        <v>0.7</v>
      </c>
      <c r="CX772" s="136">
        <v>1.37862068965517</v>
      </c>
      <c r="CY772" s="136">
        <v>1.3559556786703599</v>
      </c>
      <c r="CZ772" s="136">
        <v>24</v>
      </c>
      <c r="DA772" s="136">
        <v>128.579310344828</v>
      </c>
      <c r="DB772" s="136">
        <v>129.50415512465401</v>
      </c>
      <c r="DC772" s="136">
        <v>58.524999999999999</v>
      </c>
      <c r="DD772" s="136">
        <v>3438.9250000000002</v>
      </c>
      <c r="DE772" s="136">
        <v>8622.15</v>
      </c>
      <c r="DF772" s="136">
        <v>474.32499999999999</v>
      </c>
      <c r="DG772" s="136">
        <v>31681.025000000001</v>
      </c>
      <c r="DH772" s="136">
        <v>73772.125</v>
      </c>
      <c r="DI772" s="136">
        <v>465.6</v>
      </c>
      <c r="DJ772" s="136">
        <v>65854.75</v>
      </c>
      <c r="DK772" s="136">
        <v>162931.65</v>
      </c>
      <c r="DL772" s="136">
        <v>430.67500000000001</v>
      </c>
      <c r="DM772" s="136">
        <v>60652.025000000001</v>
      </c>
      <c r="DN772" s="136">
        <v>150752.75</v>
      </c>
      <c r="DO772" s="136">
        <v>31.707999999999998</v>
      </c>
      <c r="DP772" s="136">
        <v>1998.81</v>
      </c>
      <c r="DQ772" s="136">
        <v>4719.4610000000002</v>
      </c>
      <c r="DR772" s="136">
        <v>1.145</v>
      </c>
      <c r="DS772" s="136">
        <v>62.585000000000001</v>
      </c>
      <c r="DT772" s="136">
        <v>148.23500000000001</v>
      </c>
      <c r="DU772" s="136">
        <v>5.75</v>
      </c>
      <c r="DV772" s="136">
        <v>330.9</v>
      </c>
      <c r="DW772" s="136">
        <v>779.7</v>
      </c>
      <c r="DX772" s="136">
        <v>4.25</v>
      </c>
      <c r="DY772" s="136">
        <v>4894.8999999999996</v>
      </c>
      <c r="DZ772" s="136">
        <v>7890.6</v>
      </c>
      <c r="EA772" s="136">
        <v>226.9</v>
      </c>
      <c r="EB772" s="136">
        <v>10232.950000000001</v>
      </c>
      <c r="EC772" s="136">
        <v>27395.9</v>
      </c>
      <c r="ED772" s="61"/>
    </row>
    <row r="773" spans="1:134" ht="20.25" customHeight="1">
      <c r="A773" s="25">
        <v>41002</v>
      </c>
      <c r="B773" s="26" t="s">
        <v>837</v>
      </c>
      <c r="C773" s="27">
        <v>2</v>
      </c>
      <c r="D773" s="31">
        <v>-3.3975629999999999</v>
      </c>
      <c r="E773" s="47">
        <v>-60.286704999999998</v>
      </c>
      <c r="F773" s="11" t="s">
        <v>16</v>
      </c>
      <c r="G773" s="13">
        <v>4</v>
      </c>
      <c r="H773" s="11" t="s">
        <v>81</v>
      </c>
      <c r="I773" s="60" t="s">
        <v>841</v>
      </c>
      <c r="J773" s="60" t="s">
        <v>1931</v>
      </c>
      <c r="K773" s="24" t="s">
        <v>826</v>
      </c>
      <c r="L773" s="136">
        <v>0</v>
      </c>
      <c r="M773" s="28">
        <v>9</v>
      </c>
      <c r="N773" s="28">
        <v>0.76</v>
      </c>
      <c r="O773" s="28">
        <v>28</v>
      </c>
      <c r="P773" s="28">
        <v>145</v>
      </c>
      <c r="Q773" s="28">
        <v>8.9700000000000006</v>
      </c>
      <c r="R773" s="205">
        <v>2</v>
      </c>
      <c r="S773" s="205">
        <v>0.15666666666666665</v>
      </c>
      <c r="T773" s="205">
        <v>9.4333333333333318</v>
      </c>
      <c r="U773" s="205">
        <v>2.2666666666666666</v>
      </c>
      <c r="V773" s="20" t="s">
        <v>15</v>
      </c>
      <c r="W773" s="29" t="s">
        <v>15</v>
      </c>
      <c r="X773" s="29" t="s">
        <v>15</v>
      </c>
      <c r="Y773" s="29" t="s">
        <v>15</v>
      </c>
      <c r="Z773" s="28">
        <v>20.329999999999998</v>
      </c>
      <c r="AA773" s="28">
        <v>14.8</v>
      </c>
      <c r="AB773" s="28">
        <v>7</v>
      </c>
      <c r="AC773" s="28">
        <v>43.5</v>
      </c>
      <c r="AD773" s="29" t="s">
        <v>15</v>
      </c>
      <c r="AE773" s="29" t="s">
        <v>15</v>
      </c>
      <c r="AF773" s="29" t="s">
        <v>15</v>
      </c>
      <c r="AG773" s="29" t="s">
        <v>15</v>
      </c>
      <c r="AH773" s="29" t="s">
        <v>15</v>
      </c>
      <c r="AI773" s="205" t="s">
        <v>15</v>
      </c>
      <c r="AJ773" s="29" t="s">
        <v>15</v>
      </c>
      <c r="AK773" s="29" t="s">
        <v>15</v>
      </c>
      <c r="AL773" s="29" t="s">
        <v>15</v>
      </c>
      <c r="AM773" s="29" t="s">
        <v>15</v>
      </c>
      <c r="AN773" s="29" t="s">
        <v>15</v>
      </c>
      <c r="AO773" s="29" t="s">
        <v>15</v>
      </c>
      <c r="AP773" s="29" t="s">
        <v>15</v>
      </c>
      <c r="AQ773" s="29" t="s">
        <v>15</v>
      </c>
      <c r="AR773" s="261" t="str">
        <f t="shared" si="203"/>
        <v>NaN</v>
      </c>
      <c r="AS773" s="29" t="s">
        <v>15</v>
      </c>
      <c r="AT773" s="29" t="s">
        <v>15</v>
      </c>
      <c r="AU773" s="29" t="s">
        <v>15</v>
      </c>
      <c r="AV773" s="29" t="s">
        <v>15</v>
      </c>
      <c r="AW773" s="204" t="str">
        <f t="shared" si="204"/>
        <v>NaN</v>
      </c>
      <c r="AX773" s="28">
        <v>0.53</v>
      </c>
      <c r="AY773" s="28">
        <v>0.28000000000000003</v>
      </c>
      <c r="AZ773" s="246">
        <f t="shared" si="205"/>
        <v>4.2308033382928205E-2</v>
      </c>
      <c r="BA773" s="28">
        <v>0.25</v>
      </c>
      <c r="BB773" s="248">
        <f t="shared" si="208"/>
        <v>6.8618857901726421E-2</v>
      </c>
      <c r="BC773" s="28">
        <v>0.51</v>
      </c>
      <c r="BD773" s="206">
        <f t="shared" si="206"/>
        <v>0.14852682612695492</v>
      </c>
      <c r="BE773" s="28">
        <v>22.65</v>
      </c>
      <c r="BF773" s="206">
        <f t="shared" si="207"/>
        <v>6.8379593292023202</v>
      </c>
      <c r="BG773" s="21" t="s">
        <v>15</v>
      </c>
      <c r="BH773" s="29" t="s">
        <v>15</v>
      </c>
      <c r="BI773" s="29" t="s">
        <v>15</v>
      </c>
      <c r="BJ773" s="309">
        <v>21.817959999999999</v>
      </c>
      <c r="BK773" s="309">
        <v>1682622000</v>
      </c>
      <c r="BL773" s="309">
        <v>278076400</v>
      </c>
      <c r="BM773" s="309">
        <v>0.38314290000000001</v>
      </c>
      <c r="BN773" s="309">
        <v>0.22517239999999999</v>
      </c>
      <c r="BO773" s="309">
        <v>0.2169943</v>
      </c>
      <c r="BP773" s="309">
        <v>0.1587904</v>
      </c>
      <c r="BQ773" s="309">
        <v>6.223462E-6</v>
      </c>
      <c r="BR773" s="309">
        <v>1.589378E-2</v>
      </c>
      <c r="BS773" s="136">
        <v>13.088406562805201</v>
      </c>
      <c r="BT773" s="136">
        <v>8.7623523076375296</v>
      </c>
      <c r="BU773" s="136">
        <v>8.5627879404152397E-4</v>
      </c>
      <c r="BV773" s="136">
        <v>-7.8620091080665606E-3</v>
      </c>
      <c r="BW773" s="136">
        <v>7.9112891107797605E-3</v>
      </c>
      <c r="BX773" s="136">
        <v>276.21578265502302</v>
      </c>
      <c r="BY773" s="136">
        <v>7589.3027377378103</v>
      </c>
      <c r="BZ773" s="136">
        <v>1.29884531331342E-2</v>
      </c>
      <c r="CA773" s="136">
        <v>8.6741921477358902E-4</v>
      </c>
      <c r="CB773" s="136">
        <v>70360.266378729197</v>
      </c>
      <c r="CC773" s="136">
        <v>2859.2498673631098</v>
      </c>
      <c r="CD773" s="136">
        <v>1095.5575266323799</v>
      </c>
      <c r="CE773" s="136">
        <v>0</v>
      </c>
      <c r="CF773" s="136">
        <v>7.879264</v>
      </c>
      <c r="CG773" s="136">
        <v>53.700316999999998</v>
      </c>
      <c r="CH773" s="136">
        <v>24.3</v>
      </c>
      <c r="CI773" s="136">
        <v>27.235862068965499</v>
      </c>
      <c r="CJ773" s="136">
        <v>26.792243767313</v>
      </c>
      <c r="CK773" s="136">
        <v>0.1368</v>
      </c>
      <c r="CL773" s="136">
        <v>14.000400000000001</v>
      </c>
      <c r="CM773" s="136">
        <v>38.2104</v>
      </c>
      <c r="CN773" s="136">
        <v>157.91666699999999</v>
      </c>
      <c r="CO773" s="136">
        <v>31792.532778000001</v>
      </c>
      <c r="CP773" s="136">
        <v>74308.846948999999</v>
      </c>
      <c r="CQ773" s="136">
        <v>88</v>
      </c>
      <c r="CR773" s="136">
        <v>79.193103448275906</v>
      </c>
      <c r="CS773" s="136">
        <v>80.692520775623294</v>
      </c>
      <c r="CT773" s="136">
        <v>1005.5</v>
      </c>
      <c r="CU773" s="136">
        <v>1006.09931034483</v>
      </c>
      <c r="CV773" s="136">
        <v>1005.54127423823</v>
      </c>
      <c r="CW773" s="136">
        <v>0.7</v>
      </c>
      <c r="CX773" s="136">
        <v>1.37862068965517</v>
      </c>
      <c r="CY773" s="136">
        <v>1.3559556786703599</v>
      </c>
      <c r="CZ773" s="136">
        <v>24</v>
      </c>
      <c r="DA773" s="136">
        <v>128.579310344828</v>
      </c>
      <c r="DB773" s="136">
        <v>129.50415512465401</v>
      </c>
      <c r="DC773" s="136">
        <v>58.524999999999999</v>
      </c>
      <c r="DD773" s="136">
        <v>3438.9250000000002</v>
      </c>
      <c r="DE773" s="136">
        <v>8622.15</v>
      </c>
      <c r="DF773" s="136">
        <v>474.32499999999999</v>
      </c>
      <c r="DG773" s="136">
        <v>31681.025000000001</v>
      </c>
      <c r="DH773" s="136">
        <v>73772.125</v>
      </c>
      <c r="DI773" s="136">
        <v>465.6</v>
      </c>
      <c r="DJ773" s="136">
        <v>65854.75</v>
      </c>
      <c r="DK773" s="136">
        <v>162931.65</v>
      </c>
      <c r="DL773" s="136">
        <v>430.67500000000001</v>
      </c>
      <c r="DM773" s="136">
        <v>60652.025000000001</v>
      </c>
      <c r="DN773" s="136">
        <v>150752.75</v>
      </c>
      <c r="DO773" s="136">
        <v>31.707999999999998</v>
      </c>
      <c r="DP773" s="136">
        <v>1998.81</v>
      </c>
      <c r="DQ773" s="136">
        <v>4719.4610000000002</v>
      </c>
      <c r="DR773" s="136">
        <v>1.145</v>
      </c>
      <c r="DS773" s="136">
        <v>62.585000000000001</v>
      </c>
      <c r="DT773" s="136">
        <v>148.23500000000001</v>
      </c>
      <c r="DU773" s="136">
        <v>5.75</v>
      </c>
      <c r="DV773" s="136">
        <v>330.9</v>
      </c>
      <c r="DW773" s="136">
        <v>779.7</v>
      </c>
      <c r="DX773" s="136">
        <v>4.25</v>
      </c>
      <c r="DY773" s="136">
        <v>4894.8999999999996</v>
      </c>
      <c r="DZ773" s="136">
        <v>7890.6</v>
      </c>
      <c r="EA773" s="136">
        <v>226.9</v>
      </c>
      <c r="EB773" s="136">
        <v>10232.950000000001</v>
      </c>
      <c r="EC773" s="136">
        <v>27395.9</v>
      </c>
      <c r="ED773" s="61"/>
    </row>
    <row r="774" spans="1:134" ht="20.25" customHeight="1">
      <c r="A774" s="17">
        <v>41002</v>
      </c>
      <c r="B774" s="18" t="s">
        <v>306</v>
      </c>
      <c r="C774" s="19">
        <v>1</v>
      </c>
      <c r="D774" s="14">
        <v>-3.3776999999999999</v>
      </c>
      <c r="E774" s="15">
        <v>-60.373137999999997</v>
      </c>
      <c r="F774" s="11" t="s">
        <v>752</v>
      </c>
      <c r="G774" s="13">
        <v>49</v>
      </c>
      <c r="H774" s="11" t="s">
        <v>756</v>
      </c>
      <c r="I774" s="60" t="s">
        <v>756</v>
      </c>
      <c r="J774" s="60" t="s">
        <v>1931</v>
      </c>
      <c r="K774" s="16" t="s">
        <v>826</v>
      </c>
      <c r="L774" s="136">
        <v>1</v>
      </c>
      <c r="M774" s="20">
        <v>7</v>
      </c>
      <c r="N774" s="21" t="s">
        <v>15</v>
      </c>
      <c r="O774" s="20">
        <v>30.17</v>
      </c>
      <c r="P774" s="20">
        <v>111</v>
      </c>
      <c r="Q774" s="20">
        <v>0.06</v>
      </c>
      <c r="R774" s="204">
        <v>35.999999999999993</v>
      </c>
      <c r="S774" s="204">
        <v>2.7142857142857144</v>
      </c>
      <c r="T774" s="204">
        <v>9.8571428571428559</v>
      </c>
      <c r="U774" s="204">
        <v>2.3428571428571425</v>
      </c>
      <c r="V774" s="20" t="s">
        <v>15</v>
      </c>
      <c r="W774" s="21" t="s">
        <v>15</v>
      </c>
      <c r="X774" s="21" t="s">
        <v>15</v>
      </c>
      <c r="Y774" s="21" t="s">
        <v>15</v>
      </c>
      <c r="Z774" s="20">
        <v>14.85</v>
      </c>
      <c r="AA774" s="21" t="s">
        <v>15</v>
      </c>
      <c r="AB774" s="21" t="s">
        <v>15</v>
      </c>
      <c r="AC774" s="21" t="s">
        <v>15</v>
      </c>
      <c r="AD774" s="21" t="s">
        <v>15</v>
      </c>
      <c r="AE774" s="21" t="s">
        <v>15</v>
      </c>
      <c r="AF774" s="21" t="s">
        <v>15</v>
      </c>
      <c r="AG774" s="21" t="s">
        <v>15</v>
      </c>
      <c r="AH774" s="21" t="s">
        <v>15</v>
      </c>
      <c r="AI774" s="204" t="s">
        <v>15</v>
      </c>
      <c r="AJ774" s="21" t="s">
        <v>15</v>
      </c>
      <c r="AK774" s="21" t="s">
        <v>15</v>
      </c>
      <c r="AL774" s="21" t="s">
        <v>15</v>
      </c>
      <c r="AM774" s="21" t="s">
        <v>15</v>
      </c>
      <c r="AN774" s="21" t="s">
        <v>15</v>
      </c>
      <c r="AO774" s="21" t="s">
        <v>15</v>
      </c>
      <c r="AP774" s="21" t="s">
        <v>15</v>
      </c>
      <c r="AQ774" s="21" t="s">
        <v>15</v>
      </c>
      <c r="AR774" s="261" t="str">
        <f t="shared" si="203"/>
        <v>NaN</v>
      </c>
      <c r="AS774" s="21" t="s">
        <v>15</v>
      </c>
      <c r="AT774" s="21" t="s">
        <v>15</v>
      </c>
      <c r="AU774" s="21" t="s">
        <v>15</v>
      </c>
      <c r="AV774" s="21" t="s">
        <v>15</v>
      </c>
      <c r="AW774" s="204" t="str">
        <f t="shared" si="204"/>
        <v>NaN</v>
      </c>
      <c r="AX774" s="21" t="s">
        <v>15</v>
      </c>
      <c r="AY774" s="21" t="s">
        <v>15</v>
      </c>
      <c r="AZ774" s="21" t="s">
        <v>15</v>
      </c>
      <c r="BA774" s="21" t="s">
        <v>15</v>
      </c>
      <c r="BB774" s="266" t="s">
        <v>15</v>
      </c>
      <c r="BC774" s="21" t="s">
        <v>15</v>
      </c>
      <c r="BD774" s="21" t="s">
        <v>15</v>
      </c>
      <c r="BE774" s="21" t="s">
        <v>15</v>
      </c>
      <c r="BF774" s="21" t="s">
        <v>15</v>
      </c>
      <c r="BG774" s="21" t="s">
        <v>15</v>
      </c>
      <c r="BH774" s="21" t="s">
        <v>15</v>
      </c>
      <c r="BI774" s="21" t="s">
        <v>15</v>
      </c>
      <c r="BJ774" s="309">
        <v>21.817959999999999</v>
      </c>
      <c r="BK774" s="309">
        <v>1682622000</v>
      </c>
      <c r="BL774" s="309">
        <v>278076400</v>
      </c>
      <c r="BM774" s="309">
        <v>0.38314290000000001</v>
      </c>
      <c r="BN774" s="309">
        <v>0.22517239999999999</v>
      </c>
      <c r="BO774" s="309">
        <v>0.2169943</v>
      </c>
      <c r="BP774" s="309">
        <v>0.1587904</v>
      </c>
      <c r="BQ774" s="309">
        <v>6.223462E-6</v>
      </c>
      <c r="BR774" s="309">
        <v>1.589378E-2</v>
      </c>
      <c r="BS774" s="136">
        <v>13.824356555938699</v>
      </c>
      <c r="BT774" s="136">
        <v>8.02638483047485</v>
      </c>
      <c r="BU774" s="136">
        <v>1.8581793881367E-3</v>
      </c>
      <c r="BV774" s="136">
        <v>-3.1344292801804803E-4</v>
      </c>
      <c r="BW774" s="136">
        <v>6.9579601695295397E-3</v>
      </c>
      <c r="BX774" s="136">
        <v>350.42532001409501</v>
      </c>
      <c r="BY774" s="136">
        <v>3850.6227280763701</v>
      </c>
      <c r="BZ774" s="136">
        <v>0.17740989797492199</v>
      </c>
      <c r="CA774" s="136">
        <v>1.5157385946789001E-3</v>
      </c>
      <c r="CB774" s="136">
        <v>100298.736673982</v>
      </c>
      <c r="CC774" s="136">
        <v>8698.1528865399905</v>
      </c>
      <c r="CD774" s="136">
        <v>657.75429744010103</v>
      </c>
      <c r="CE774" s="136">
        <v>0</v>
      </c>
      <c r="CF774" s="136">
        <v>7.879264</v>
      </c>
      <c r="CG774" s="136">
        <v>53.700316999999998</v>
      </c>
      <c r="CH774" s="136">
        <v>23.1</v>
      </c>
      <c r="CI774" s="136">
        <v>27.269655172413799</v>
      </c>
      <c r="CJ774" s="136">
        <v>26.809695290858699</v>
      </c>
      <c r="CK774" s="136">
        <v>0.3528</v>
      </c>
      <c r="CL774" s="136">
        <v>13.968</v>
      </c>
      <c r="CM774" s="136">
        <v>38.199599999999997</v>
      </c>
      <c r="CN774" s="136">
        <v>183.77111099999999</v>
      </c>
      <c r="CO774" s="136">
        <v>32293.993054999999</v>
      </c>
      <c r="CP774" s="136">
        <v>74974.311115000004</v>
      </c>
      <c r="CQ774" s="136">
        <v>92</v>
      </c>
      <c r="CR774" s="136">
        <v>79.062068965517199</v>
      </c>
      <c r="CS774" s="136">
        <v>80.612188365650994</v>
      </c>
      <c r="CT774" s="136">
        <v>1007.4</v>
      </c>
      <c r="CU774" s="136">
        <v>1006.11379310345</v>
      </c>
      <c r="CV774" s="136">
        <v>1005.54459833795</v>
      </c>
      <c r="CW774" s="136">
        <v>4.5999999999999996</v>
      </c>
      <c r="CX774" s="136">
        <v>1.3917241379310299</v>
      </c>
      <c r="CY774" s="136">
        <v>1.3637119113573399</v>
      </c>
      <c r="CZ774" s="136">
        <v>62</v>
      </c>
      <c r="DA774" s="136">
        <v>129.351724137931</v>
      </c>
      <c r="DB774" s="136">
        <v>129.88088642659301</v>
      </c>
      <c r="DC774" s="136">
        <v>36.950000000000003</v>
      </c>
      <c r="DD774" s="136">
        <v>3462.7750000000001</v>
      </c>
      <c r="DE774" s="136">
        <v>8652.9</v>
      </c>
      <c r="DF774" s="136">
        <v>304.67500000000001</v>
      </c>
      <c r="DG774" s="136">
        <v>31807.65</v>
      </c>
      <c r="DH774" s="136">
        <v>73956.850000000006</v>
      </c>
      <c r="DI774" s="136">
        <v>466.2</v>
      </c>
      <c r="DJ774" s="136">
        <v>65847.824999999997</v>
      </c>
      <c r="DK774" s="136">
        <v>162928.15</v>
      </c>
      <c r="DL774" s="136">
        <v>435.85</v>
      </c>
      <c r="DM774" s="136">
        <v>60643.125</v>
      </c>
      <c r="DN774" s="136">
        <v>150750.67499999999</v>
      </c>
      <c r="DO774" s="136">
        <v>21.748000000000001</v>
      </c>
      <c r="DP774" s="136">
        <v>2008.8420000000001</v>
      </c>
      <c r="DQ774" s="136">
        <v>4732.6329999999998</v>
      </c>
      <c r="DR774" s="136">
        <v>0.82699999999999996</v>
      </c>
      <c r="DS774" s="136">
        <v>63.064999999999998</v>
      </c>
      <c r="DT774" s="136">
        <v>148.815</v>
      </c>
      <c r="DU774" s="136">
        <v>4.4000000000000004</v>
      </c>
      <c r="DV774" s="136">
        <v>333.97500000000002</v>
      </c>
      <c r="DW774" s="136">
        <v>783.3</v>
      </c>
      <c r="DX774" s="136">
        <v>2.5000000000000001E-2</v>
      </c>
      <c r="DY774" s="136">
        <v>4895.375</v>
      </c>
      <c r="DZ774" s="136">
        <v>7935.5249999999996</v>
      </c>
      <c r="EA774" s="136">
        <v>152.25</v>
      </c>
      <c r="EB774" s="136">
        <v>10291.700000000001</v>
      </c>
      <c r="EC774" s="136">
        <v>27435.55</v>
      </c>
      <c r="ED774" s="61"/>
    </row>
    <row r="775" spans="1:134" ht="20.25" customHeight="1">
      <c r="A775" s="25">
        <v>41002</v>
      </c>
      <c r="B775" s="26" t="s">
        <v>198</v>
      </c>
      <c r="C775" s="27">
        <v>1</v>
      </c>
      <c r="D775" s="14">
        <v>-3.3908999999999998</v>
      </c>
      <c r="E775" s="23">
        <v>-60.359656999999999</v>
      </c>
      <c r="F775" s="11" t="s">
        <v>752</v>
      </c>
      <c r="G775" s="13">
        <v>47</v>
      </c>
      <c r="H775" s="11" t="s">
        <v>754</v>
      </c>
      <c r="I775" s="60" t="s">
        <v>754</v>
      </c>
      <c r="J775" s="60" t="s">
        <v>1931</v>
      </c>
      <c r="K775" s="24" t="s">
        <v>826</v>
      </c>
      <c r="L775" s="136">
        <v>1</v>
      </c>
      <c r="M775" s="28">
        <v>5</v>
      </c>
      <c r="N775" s="29" t="s">
        <v>15</v>
      </c>
      <c r="O775" s="28">
        <v>30.42</v>
      </c>
      <c r="P775" s="28">
        <v>114</v>
      </c>
      <c r="Q775" s="28">
        <v>0.25</v>
      </c>
      <c r="R775" s="205">
        <v>47.379999999999995</v>
      </c>
      <c r="S775" s="205">
        <v>3.5559999999999996</v>
      </c>
      <c r="T775" s="205">
        <v>14.66</v>
      </c>
      <c r="U775" s="205">
        <v>3.4799999999999995</v>
      </c>
      <c r="V775" s="20" t="s">
        <v>15</v>
      </c>
      <c r="W775" s="29" t="s">
        <v>15</v>
      </c>
      <c r="X775" s="29" t="s">
        <v>15</v>
      </c>
      <c r="Y775" s="29" t="s">
        <v>15</v>
      </c>
      <c r="Z775" s="28">
        <v>11.25</v>
      </c>
      <c r="AA775" s="29" t="s">
        <v>15</v>
      </c>
      <c r="AB775" s="29" t="s">
        <v>15</v>
      </c>
      <c r="AC775" s="29" t="s">
        <v>15</v>
      </c>
      <c r="AD775" s="29" t="s">
        <v>15</v>
      </c>
      <c r="AE775" s="29" t="s">
        <v>15</v>
      </c>
      <c r="AF775" s="29" t="s">
        <v>15</v>
      </c>
      <c r="AG775" s="29" t="s">
        <v>15</v>
      </c>
      <c r="AH775" s="29" t="s">
        <v>15</v>
      </c>
      <c r="AI775" s="205" t="s">
        <v>15</v>
      </c>
      <c r="AJ775" s="29" t="s">
        <v>15</v>
      </c>
      <c r="AK775" s="29" t="s">
        <v>15</v>
      </c>
      <c r="AL775" s="29" t="s">
        <v>15</v>
      </c>
      <c r="AM775" s="29" t="s">
        <v>15</v>
      </c>
      <c r="AN775" s="29" t="s">
        <v>15</v>
      </c>
      <c r="AO775" s="29" t="s">
        <v>15</v>
      </c>
      <c r="AP775" s="29" t="s">
        <v>15</v>
      </c>
      <c r="AQ775" s="29" t="s">
        <v>15</v>
      </c>
      <c r="AR775" s="261" t="str">
        <f t="shared" si="203"/>
        <v>NaN</v>
      </c>
      <c r="AS775" s="29" t="s">
        <v>15</v>
      </c>
      <c r="AT775" s="21" t="s">
        <v>15</v>
      </c>
      <c r="AU775" s="21" t="s">
        <v>15</v>
      </c>
      <c r="AV775" s="21" t="s">
        <v>15</v>
      </c>
      <c r="AW775" s="204" t="str">
        <f t="shared" si="204"/>
        <v>NaN</v>
      </c>
      <c r="AX775" s="29" t="s">
        <v>15</v>
      </c>
      <c r="AY775" s="29" t="s">
        <v>15</v>
      </c>
      <c r="AZ775" s="29" t="s">
        <v>15</v>
      </c>
      <c r="BA775" s="29" t="s">
        <v>15</v>
      </c>
      <c r="BB775" s="238" t="s">
        <v>15</v>
      </c>
      <c r="BC775" s="29" t="s">
        <v>15</v>
      </c>
      <c r="BD775" s="29" t="s">
        <v>15</v>
      </c>
      <c r="BE775" s="29" t="s">
        <v>15</v>
      </c>
      <c r="BF775" s="29" t="s">
        <v>15</v>
      </c>
      <c r="BG775" s="29" t="s">
        <v>15</v>
      </c>
      <c r="BH775" s="29" t="s">
        <v>15</v>
      </c>
      <c r="BI775" s="29" t="s">
        <v>15</v>
      </c>
      <c r="BJ775" s="309">
        <v>21.817959999999999</v>
      </c>
      <c r="BK775" s="309">
        <v>1682622000</v>
      </c>
      <c r="BL775" s="309">
        <v>278076400</v>
      </c>
      <c r="BM775" s="309">
        <v>0.38314290000000001</v>
      </c>
      <c r="BN775" s="309">
        <v>0.22517239999999999</v>
      </c>
      <c r="BO775" s="309">
        <v>0.2169943</v>
      </c>
      <c r="BP775" s="309">
        <v>0.1587904</v>
      </c>
      <c r="BQ775" s="309">
        <v>6.223462E-6</v>
      </c>
      <c r="BR775" s="309">
        <v>1.589378E-2</v>
      </c>
      <c r="BS775" s="136">
        <v>14.271152178446499</v>
      </c>
      <c r="BT775" s="136">
        <v>7.5798527399698896</v>
      </c>
      <c r="BU775" s="136">
        <v>-1.8723159718016798E-2</v>
      </c>
      <c r="BV775" s="136">
        <v>-2.2601988166570698E-3</v>
      </c>
      <c r="BW775" s="136">
        <v>2.7209217349688199E-2</v>
      </c>
      <c r="BX775" s="136">
        <v>6.8832532315679096</v>
      </c>
      <c r="BY775" s="136">
        <v>5577.0754542838404</v>
      </c>
      <c r="BZ775" s="136">
        <v>0.216887011210707</v>
      </c>
      <c r="CA775" s="136">
        <v>2.1361272596048201E-3</v>
      </c>
      <c r="CB775" s="136">
        <v>160872.845615239</v>
      </c>
      <c r="CC775" s="136">
        <v>1177.37025743192</v>
      </c>
      <c r="CD775" s="136">
        <v>408.23620136513102</v>
      </c>
      <c r="CE775" s="136">
        <v>0</v>
      </c>
      <c r="CF775" s="136">
        <v>7.879264</v>
      </c>
      <c r="CG775" s="136">
        <v>53.700316999999998</v>
      </c>
      <c r="CH775" s="136">
        <v>23.1</v>
      </c>
      <c r="CI775" s="136">
        <v>27.269655172413799</v>
      </c>
      <c r="CJ775" s="136">
        <v>26.809695290858699</v>
      </c>
      <c r="CK775" s="136">
        <v>0.3528</v>
      </c>
      <c r="CL775" s="136">
        <v>13.968</v>
      </c>
      <c r="CM775" s="136">
        <v>38.199599999999997</v>
      </c>
      <c r="CN775" s="136">
        <v>183.77111099999999</v>
      </c>
      <c r="CO775" s="136">
        <v>32293.993054999999</v>
      </c>
      <c r="CP775" s="136">
        <v>74974.311115000004</v>
      </c>
      <c r="CQ775" s="136">
        <v>92</v>
      </c>
      <c r="CR775" s="136">
        <v>79.062068965517199</v>
      </c>
      <c r="CS775" s="136">
        <v>80.612188365650994</v>
      </c>
      <c r="CT775" s="136">
        <v>1007.4</v>
      </c>
      <c r="CU775" s="136">
        <v>1006.11379310345</v>
      </c>
      <c r="CV775" s="136">
        <v>1005.54459833795</v>
      </c>
      <c r="CW775" s="136">
        <v>4.5999999999999996</v>
      </c>
      <c r="CX775" s="136">
        <v>1.3917241379310299</v>
      </c>
      <c r="CY775" s="136">
        <v>1.3637119113573399</v>
      </c>
      <c r="CZ775" s="136">
        <v>62</v>
      </c>
      <c r="DA775" s="136">
        <v>129.351724137931</v>
      </c>
      <c r="DB775" s="136">
        <v>129.88088642659301</v>
      </c>
      <c r="DC775" s="136">
        <v>36.950000000000003</v>
      </c>
      <c r="DD775" s="136">
        <v>3462.7750000000001</v>
      </c>
      <c r="DE775" s="136">
        <v>8652.9</v>
      </c>
      <c r="DF775" s="136">
        <v>304.67500000000001</v>
      </c>
      <c r="DG775" s="136">
        <v>31807.65</v>
      </c>
      <c r="DH775" s="136">
        <v>73956.850000000006</v>
      </c>
      <c r="DI775" s="136">
        <v>466.2</v>
      </c>
      <c r="DJ775" s="136">
        <v>65847.824999999997</v>
      </c>
      <c r="DK775" s="136">
        <v>162928.15</v>
      </c>
      <c r="DL775" s="136">
        <v>435.85</v>
      </c>
      <c r="DM775" s="136">
        <v>60643.125</v>
      </c>
      <c r="DN775" s="136">
        <v>150750.67499999999</v>
      </c>
      <c r="DO775" s="136">
        <v>21.748000000000001</v>
      </c>
      <c r="DP775" s="136">
        <v>2008.8420000000001</v>
      </c>
      <c r="DQ775" s="136">
        <v>4732.6329999999998</v>
      </c>
      <c r="DR775" s="136">
        <v>0.82699999999999996</v>
      </c>
      <c r="DS775" s="136">
        <v>63.064999999999998</v>
      </c>
      <c r="DT775" s="136">
        <v>148.815</v>
      </c>
      <c r="DU775" s="136">
        <v>4.4000000000000004</v>
      </c>
      <c r="DV775" s="136">
        <v>333.97500000000002</v>
      </c>
      <c r="DW775" s="136">
        <v>783.3</v>
      </c>
      <c r="DX775" s="136">
        <v>2.5000000000000001E-2</v>
      </c>
      <c r="DY775" s="136">
        <v>4895.375</v>
      </c>
      <c r="DZ775" s="136">
        <v>7935.5249999999996</v>
      </c>
      <c r="EA775" s="136">
        <v>152.25</v>
      </c>
      <c r="EB775" s="136">
        <v>10291.700000000001</v>
      </c>
      <c r="EC775" s="136">
        <v>27435.55</v>
      </c>
      <c r="ED775" s="61"/>
    </row>
    <row r="776" spans="1:134" ht="20.25" customHeight="1">
      <c r="A776" s="25">
        <v>41003</v>
      </c>
      <c r="B776" s="26" t="s">
        <v>251</v>
      </c>
      <c r="C776" s="27">
        <v>2</v>
      </c>
      <c r="D776" s="31">
        <v>-3.389662</v>
      </c>
      <c r="E776" s="47">
        <v>-60.315857000000001</v>
      </c>
      <c r="F776" s="11" t="s">
        <v>16</v>
      </c>
      <c r="G776" s="13">
        <v>5</v>
      </c>
      <c r="H776" s="11" t="s">
        <v>43</v>
      </c>
      <c r="I776" s="60" t="s">
        <v>842</v>
      </c>
      <c r="J776" s="60" t="s">
        <v>1931</v>
      </c>
      <c r="K776" s="24" t="s">
        <v>826</v>
      </c>
      <c r="L776" s="136">
        <v>1</v>
      </c>
      <c r="M776" s="28">
        <v>9.6999999999999993</v>
      </c>
      <c r="N776" s="28">
        <v>1.24</v>
      </c>
      <c r="O776" s="28">
        <v>29.66</v>
      </c>
      <c r="P776" s="28">
        <v>168.5</v>
      </c>
      <c r="Q776" s="28">
        <v>0.17</v>
      </c>
      <c r="R776" s="205">
        <v>29.375</v>
      </c>
      <c r="S776" s="205">
        <v>2.2325000000000004</v>
      </c>
      <c r="T776" s="205">
        <v>11.55</v>
      </c>
      <c r="U776" s="205">
        <v>2.7499999999999996</v>
      </c>
      <c r="V776" s="20" t="s">
        <v>15</v>
      </c>
      <c r="W776" s="29" t="s">
        <v>15</v>
      </c>
      <c r="X776" s="29" t="s">
        <v>15</v>
      </c>
      <c r="Y776" s="29" t="s">
        <v>15</v>
      </c>
      <c r="Z776" s="28">
        <v>7.24</v>
      </c>
      <c r="AA776" s="28">
        <v>4.3600000000000003</v>
      </c>
      <c r="AB776" s="28">
        <v>7.45</v>
      </c>
      <c r="AC776" s="29" t="s">
        <v>15</v>
      </c>
      <c r="AD776" s="29" t="s">
        <v>15</v>
      </c>
      <c r="AE776" s="29" t="s">
        <v>15</v>
      </c>
      <c r="AF776" s="29" t="s">
        <v>15</v>
      </c>
      <c r="AG776" s="29" t="s">
        <v>15</v>
      </c>
      <c r="AH776" s="29" t="s">
        <v>15</v>
      </c>
      <c r="AI776" s="205" t="s">
        <v>15</v>
      </c>
      <c r="AJ776" s="29" t="s">
        <v>15</v>
      </c>
      <c r="AK776" s="29" t="s">
        <v>15</v>
      </c>
      <c r="AL776" s="29" t="s">
        <v>15</v>
      </c>
      <c r="AM776" s="29" t="s">
        <v>15</v>
      </c>
      <c r="AN776" s="29" t="s">
        <v>15</v>
      </c>
      <c r="AO776" s="29" t="s">
        <v>15</v>
      </c>
      <c r="AP776" s="29" t="s">
        <v>15</v>
      </c>
      <c r="AQ776" s="29" t="s">
        <v>15</v>
      </c>
      <c r="AR776" s="261" t="str">
        <f t="shared" si="203"/>
        <v>NaN</v>
      </c>
      <c r="AS776" s="29" t="s">
        <v>15</v>
      </c>
      <c r="AT776" s="29" t="s">
        <v>15</v>
      </c>
      <c r="AU776" s="29" t="s">
        <v>15</v>
      </c>
      <c r="AV776" s="29" t="s">
        <v>15</v>
      </c>
      <c r="AW776" s="204" t="str">
        <f t="shared" si="204"/>
        <v>NaN</v>
      </c>
      <c r="AX776" s="28">
        <v>0.93</v>
      </c>
      <c r="AY776" s="28">
        <v>0.28000000000000003</v>
      </c>
      <c r="AZ776" s="246">
        <f t="shared" si="205"/>
        <v>4.2308033382928205E-2</v>
      </c>
      <c r="BA776" s="28">
        <v>0.66</v>
      </c>
      <c r="BB776" s="248">
        <f t="shared" si="208"/>
        <v>0.1811537848605578</v>
      </c>
      <c r="BC776" s="28">
        <v>0.08</v>
      </c>
      <c r="BD776" s="206">
        <f t="shared" si="206"/>
        <v>2.3298325666973322E-2</v>
      </c>
      <c r="BE776" s="28">
        <v>23.2</v>
      </c>
      <c r="BF776" s="206">
        <f t="shared" si="207"/>
        <v>7.0040024917215833</v>
      </c>
      <c r="BG776" s="217" t="s">
        <v>15</v>
      </c>
      <c r="BH776" s="29" t="s">
        <v>15</v>
      </c>
      <c r="BI776" s="29" t="s">
        <v>15</v>
      </c>
      <c r="BJ776" s="309">
        <v>21.866630000000001</v>
      </c>
      <c r="BK776" s="309">
        <v>1696168000</v>
      </c>
      <c r="BL776" s="309">
        <v>278865700</v>
      </c>
      <c r="BM776" s="309">
        <v>0.38258130000000001</v>
      </c>
      <c r="BN776" s="309">
        <v>0.22545109999999999</v>
      </c>
      <c r="BO776" s="309">
        <v>0.21640000000000001</v>
      </c>
      <c r="BP776" s="309">
        <v>0.1598347</v>
      </c>
      <c r="BQ776" s="309">
        <v>6.1581030000000003E-6</v>
      </c>
      <c r="BR776" s="309">
        <v>1.5726859999999999E-2</v>
      </c>
      <c r="BS776" s="136">
        <v>12.508408784866299</v>
      </c>
      <c r="BT776" s="136">
        <v>9.3809325695037806</v>
      </c>
      <c r="BU776" s="136">
        <v>-1.65594232385047E-3</v>
      </c>
      <c r="BV776" s="309">
        <v>-1.46060083352495E-5</v>
      </c>
      <c r="BW776" s="136">
        <v>1.67852995218709E-3</v>
      </c>
      <c r="BX776" s="136">
        <v>0.50535632782069495</v>
      </c>
      <c r="BY776" s="136">
        <v>5639.2753162876097</v>
      </c>
      <c r="BZ776" s="136">
        <v>3.4259970143579503E-2</v>
      </c>
      <c r="CA776" s="136">
        <v>1.7757664380603499E-4</v>
      </c>
      <c r="CB776" s="136">
        <v>15974.760773898701</v>
      </c>
      <c r="CC776" s="136">
        <v>12076.116196831899</v>
      </c>
      <c r="CD776" s="136">
        <v>5254.0117766310004</v>
      </c>
      <c r="CE776" s="136">
        <v>0</v>
      </c>
      <c r="CF776" s="136">
        <v>8.9713700000000003</v>
      </c>
      <c r="CG776" s="136">
        <v>26.819378</v>
      </c>
      <c r="CH776" s="136">
        <v>24.2</v>
      </c>
      <c r="CI776" s="136">
        <v>27.0475862068966</v>
      </c>
      <c r="CJ776" s="136">
        <v>26.7349030470914</v>
      </c>
      <c r="CK776" s="136">
        <v>0.1764</v>
      </c>
      <c r="CL776" s="136">
        <v>14.587199999999999</v>
      </c>
      <c r="CM776" s="136">
        <v>38.426400000000001</v>
      </c>
      <c r="CN776" s="136">
        <v>0</v>
      </c>
      <c r="CO776" s="136">
        <v>30569.169721999999</v>
      </c>
      <c r="CP776" s="136">
        <v>72515.484727000003</v>
      </c>
      <c r="CQ776" s="136">
        <v>91</v>
      </c>
      <c r="CR776" s="136">
        <v>80.186206896551695</v>
      </c>
      <c r="CS776" s="136">
        <v>81.069252077562297</v>
      </c>
      <c r="CT776" s="136">
        <v>1005</v>
      </c>
      <c r="CU776" s="136">
        <v>1006.00482758621</v>
      </c>
      <c r="CV776" s="136">
        <v>1005.54127423823</v>
      </c>
      <c r="CW776" s="136">
        <v>1.3</v>
      </c>
      <c r="CX776" s="136">
        <v>1.4034482758620701</v>
      </c>
      <c r="CY776" s="136">
        <v>1.34792243767313</v>
      </c>
      <c r="CZ776" s="136">
        <v>200</v>
      </c>
      <c r="DA776" s="136">
        <v>141.179310344828</v>
      </c>
      <c r="DB776" s="136">
        <v>135.33240997229899</v>
      </c>
      <c r="DC776" s="136">
        <v>2.75</v>
      </c>
      <c r="DD776" s="136">
        <v>3336.9749999999999</v>
      </c>
      <c r="DE776" s="136">
        <v>8545.2250000000004</v>
      </c>
      <c r="DF776" s="136">
        <v>23.8</v>
      </c>
      <c r="DG776" s="136">
        <v>30854.15</v>
      </c>
      <c r="DH776" s="136">
        <v>73061.225000000006</v>
      </c>
      <c r="DI776" s="136">
        <v>424.07499999999999</v>
      </c>
      <c r="DJ776" s="136">
        <v>65931.850000000006</v>
      </c>
      <c r="DK776" s="136">
        <v>162951.02499999999</v>
      </c>
      <c r="DL776" s="136">
        <v>429.1</v>
      </c>
      <c r="DM776" s="136">
        <v>60756.574999999997</v>
      </c>
      <c r="DN776" s="136">
        <v>150719.92499999999</v>
      </c>
      <c r="DO776" s="136">
        <v>1.4650000000000001</v>
      </c>
      <c r="DP776" s="136">
        <v>1943.4860000000001</v>
      </c>
      <c r="DQ776" s="136">
        <v>4672.4440000000004</v>
      </c>
      <c r="DR776" s="136">
        <v>5.0000000000000001E-3</v>
      </c>
      <c r="DS776" s="136">
        <v>60.619</v>
      </c>
      <c r="DT776" s="136">
        <v>146.59</v>
      </c>
      <c r="DU776" s="136">
        <v>2.5000000000000001E-2</v>
      </c>
      <c r="DV776" s="136">
        <v>320.97500000000002</v>
      </c>
      <c r="DW776" s="136">
        <v>771.55</v>
      </c>
      <c r="DX776" s="136">
        <v>2.5000000000000001E-2</v>
      </c>
      <c r="DY776" s="136">
        <v>4810.4250000000002</v>
      </c>
      <c r="DZ776" s="136">
        <v>7733.25</v>
      </c>
      <c r="EA776" s="136">
        <v>10.925000000000001</v>
      </c>
      <c r="EB776" s="136">
        <v>9916.0499999999993</v>
      </c>
      <c r="EC776" s="136">
        <v>27209.125</v>
      </c>
      <c r="ED776" s="61"/>
    </row>
    <row r="777" spans="1:134" ht="20.25" customHeight="1">
      <c r="A777" s="17">
        <v>41003</v>
      </c>
      <c r="B777" s="18" t="s">
        <v>251</v>
      </c>
      <c r="C777" s="19">
        <v>2</v>
      </c>
      <c r="D777" s="31">
        <v>-3.389662</v>
      </c>
      <c r="E777" s="32">
        <v>-60.315857000000001</v>
      </c>
      <c r="F777" s="11" t="s">
        <v>16</v>
      </c>
      <c r="G777" s="13">
        <v>5</v>
      </c>
      <c r="H777" s="11" t="s">
        <v>43</v>
      </c>
      <c r="I777" s="60" t="s">
        <v>843</v>
      </c>
      <c r="J777" s="60" t="s">
        <v>1931</v>
      </c>
      <c r="K777" s="16" t="s">
        <v>826</v>
      </c>
      <c r="L777" s="136">
        <v>0</v>
      </c>
      <c r="M777" s="20">
        <v>9.6999999999999993</v>
      </c>
      <c r="N777" s="20">
        <v>1.24</v>
      </c>
      <c r="O777" s="20">
        <v>29.24</v>
      </c>
      <c r="P777" s="20">
        <v>178</v>
      </c>
      <c r="Q777" s="20">
        <v>1.98</v>
      </c>
      <c r="R777" s="204">
        <v>22.725000000000001</v>
      </c>
      <c r="S777" s="204">
        <v>1.7425000000000002</v>
      </c>
      <c r="T777" s="204">
        <v>12.6</v>
      </c>
      <c r="U777" s="204">
        <v>3</v>
      </c>
      <c r="V777" s="20" t="s">
        <v>15</v>
      </c>
      <c r="W777" s="21" t="s">
        <v>15</v>
      </c>
      <c r="X777" s="21" t="s">
        <v>15</v>
      </c>
      <c r="Y777" s="21" t="s">
        <v>15</v>
      </c>
      <c r="Z777" s="20">
        <v>6.32</v>
      </c>
      <c r="AA777" s="20">
        <v>8.83</v>
      </c>
      <c r="AB777" s="20">
        <v>7.44</v>
      </c>
      <c r="AC777" s="20">
        <v>29.96</v>
      </c>
      <c r="AD777" s="21" t="s">
        <v>15</v>
      </c>
      <c r="AE777" s="21" t="s">
        <v>15</v>
      </c>
      <c r="AF777" s="21" t="s">
        <v>15</v>
      </c>
      <c r="AG777" s="21" t="s">
        <v>15</v>
      </c>
      <c r="AH777" s="21" t="s">
        <v>15</v>
      </c>
      <c r="AI777" s="204" t="s">
        <v>15</v>
      </c>
      <c r="AJ777" s="21" t="s">
        <v>15</v>
      </c>
      <c r="AK777" s="21" t="s">
        <v>15</v>
      </c>
      <c r="AL777" s="21" t="s">
        <v>15</v>
      </c>
      <c r="AM777" s="21" t="s">
        <v>15</v>
      </c>
      <c r="AN777" s="21" t="s">
        <v>15</v>
      </c>
      <c r="AO777" s="21" t="s">
        <v>15</v>
      </c>
      <c r="AP777" s="21" t="s">
        <v>15</v>
      </c>
      <c r="AQ777" s="21" t="s">
        <v>15</v>
      </c>
      <c r="AR777" s="261" t="str">
        <f t="shared" si="203"/>
        <v>NaN</v>
      </c>
      <c r="AS777" s="21" t="s">
        <v>15</v>
      </c>
      <c r="AT777" s="21" t="s">
        <v>15</v>
      </c>
      <c r="AU777" s="21" t="s">
        <v>15</v>
      </c>
      <c r="AV777" s="21" t="s">
        <v>15</v>
      </c>
      <c r="AW777" s="204" t="str">
        <f t="shared" si="204"/>
        <v>NaN</v>
      </c>
      <c r="AX777" s="20">
        <v>0.45</v>
      </c>
      <c r="AY777" s="20">
        <v>0.11</v>
      </c>
      <c r="AZ777" s="246">
        <f t="shared" si="205"/>
        <v>1.6621013114721795E-2</v>
      </c>
      <c r="BA777" s="20">
        <v>0.34</v>
      </c>
      <c r="BB777" s="248">
        <f t="shared" si="208"/>
        <v>9.332164674634795E-2</v>
      </c>
      <c r="BC777" s="20">
        <v>0.28999999999999998</v>
      </c>
      <c r="BD777" s="206">
        <f t="shared" si="206"/>
        <v>8.4456430542778294E-2</v>
      </c>
      <c r="BE777" s="20">
        <v>20.9</v>
      </c>
      <c r="BF777" s="206">
        <f t="shared" si="207"/>
        <v>6.3096401757319427</v>
      </c>
      <c r="BG777" s="217" t="s">
        <v>15</v>
      </c>
      <c r="BH777" s="21" t="s">
        <v>15</v>
      </c>
      <c r="BI777" s="21" t="s">
        <v>15</v>
      </c>
      <c r="BJ777" s="309">
        <v>21.866630000000001</v>
      </c>
      <c r="BK777" s="309">
        <v>1696168000</v>
      </c>
      <c r="BL777" s="309">
        <v>278865700</v>
      </c>
      <c r="BM777" s="309">
        <v>0.38258130000000001</v>
      </c>
      <c r="BN777" s="309">
        <v>0.22545109999999999</v>
      </c>
      <c r="BO777" s="309">
        <v>0.21640000000000001</v>
      </c>
      <c r="BP777" s="309">
        <v>0.1598347</v>
      </c>
      <c r="BQ777" s="309">
        <v>6.1581030000000003E-6</v>
      </c>
      <c r="BR777" s="309">
        <v>1.5726859999999999E-2</v>
      </c>
      <c r="BS777" s="136">
        <v>12.508408784866299</v>
      </c>
      <c r="BT777" s="136">
        <v>9.3809325695037806</v>
      </c>
      <c r="BU777" s="136">
        <v>-1.65594232385047E-3</v>
      </c>
      <c r="BV777" s="309">
        <v>-1.46060083352495E-5</v>
      </c>
      <c r="BW777" s="136">
        <v>1.67852995218709E-3</v>
      </c>
      <c r="BX777" s="136">
        <v>0.50535632782069495</v>
      </c>
      <c r="BY777" s="136">
        <v>5639.2753162876097</v>
      </c>
      <c r="BZ777" s="136">
        <v>3.4259970143579503E-2</v>
      </c>
      <c r="CA777" s="136">
        <v>1.7757664380603499E-4</v>
      </c>
      <c r="CB777" s="136">
        <v>15974.760773898701</v>
      </c>
      <c r="CC777" s="136">
        <v>12076.116196831899</v>
      </c>
      <c r="CD777" s="136">
        <v>5254.0117766310004</v>
      </c>
      <c r="CE777" s="136">
        <v>0</v>
      </c>
      <c r="CF777" s="136">
        <v>8.9713700000000003</v>
      </c>
      <c r="CG777" s="136">
        <v>26.819378</v>
      </c>
      <c r="CH777" s="136">
        <v>24.2</v>
      </c>
      <c r="CI777" s="136">
        <v>27.0475862068966</v>
      </c>
      <c r="CJ777" s="136">
        <v>26.7349030470914</v>
      </c>
      <c r="CK777" s="136">
        <v>0.1764</v>
      </c>
      <c r="CL777" s="136">
        <v>14.587199999999999</v>
      </c>
      <c r="CM777" s="136">
        <v>38.426400000000001</v>
      </c>
      <c r="CN777" s="136">
        <v>0</v>
      </c>
      <c r="CO777" s="136">
        <v>30569.169721999999</v>
      </c>
      <c r="CP777" s="136">
        <v>72515.484727000003</v>
      </c>
      <c r="CQ777" s="136">
        <v>91</v>
      </c>
      <c r="CR777" s="136">
        <v>80.186206896551695</v>
      </c>
      <c r="CS777" s="136">
        <v>81.069252077562297</v>
      </c>
      <c r="CT777" s="136">
        <v>1005</v>
      </c>
      <c r="CU777" s="136">
        <v>1006.00482758621</v>
      </c>
      <c r="CV777" s="136">
        <v>1005.54127423823</v>
      </c>
      <c r="CW777" s="136">
        <v>1.3</v>
      </c>
      <c r="CX777" s="136">
        <v>1.4034482758620701</v>
      </c>
      <c r="CY777" s="136">
        <v>1.34792243767313</v>
      </c>
      <c r="CZ777" s="136">
        <v>200</v>
      </c>
      <c r="DA777" s="136">
        <v>141.179310344828</v>
      </c>
      <c r="DB777" s="136">
        <v>135.33240997229899</v>
      </c>
      <c r="DC777" s="136">
        <v>2.75</v>
      </c>
      <c r="DD777" s="136">
        <v>3336.9749999999999</v>
      </c>
      <c r="DE777" s="136">
        <v>8545.2250000000004</v>
      </c>
      <c r="DF777" s="136">
        <v>23.8</v>
      </c>
      <c r="DG777" s="136">
        <v>30854.15</v>
      </c>
      <c r="DH777" s="136">
        <v>73061.225000000006</v>
      </c>
      <c r="DI777" s="136">
        <v>424.07499999999999</v>
      </c>
      <c r="DJ777" s="136">
        <v>65931.850000000006</v>
      </c>
      <c r="DK777" s="136">
        <v>162951.02499999999</v>
      </c>
      <c r="DL777" s="136">
        <v>429.1</v>
      </c>
      <c r="DM777" s="136">
        <v>60756.574999999997</v>
      </c>
      <c r="DN777" s="136">
        <v>150719.92499999999</v>
      </c>
      <c r="DO777" s="136">
        <v>1.4650000000000001</v>
      </c>
      <c r="DP777" s="136">
        <v>1943.4860000000001</v>
      </c>
      <c r="DQ777" s="136">
        <v>4672.4440000000004</v>
      </c>
      <c r="DR777" s="136">
        <v>5.0000000000000001E-3</v>
      </c>
      <c r="DS777" s="136">
        <v>60.619</v>
      </c>
      <c r="DT777" s="136">
        <v>146.59</v>
      </c>
      <c r="DU777" s="136">
        <v>2.5000000000000001E-2</v>
      </c>
      <c r="DV777" s="136">
        <v>320.97500000000002</v>
      </c>
      <c r="DW777" s="136">
        <v>771.55</v>
      </c>
      <c r="DX777" s="136">
        <v>2.5000000000000001E-2</v>
      </c>
      <c r="DY777" s="136">
        <v>4810.4250000000002</v>
      </c>
      <c r="DZ777" s="136">
        <v>7733.25</v>
      </c>
      <c r="EA777" s="136">
        <v>10.925000000000001</v>
      </c>
      <c r="EB777" s="136">
        <v>9916.0499999999993</v>
      </c>
      <c r="EC777" s="136">
        <v>27209.125</v>
      </c>
      <c r="ED777" s="61"/>
    </row>
    <row r="778" spans="1:134" ht="20.25" customHeight="1">
      <c r="A778" s="25">
        <v>41003</v>
      </c>
      <c r="B778" s="26" t="s">
        <v>251</v>
      </c>
      <c r="C778" s="27">
        <v>2</v>
      </c>
      <c r="D778" s="31">
        <v>-3.389662</v>
      </c>
      <c r="E778" s="47">
        <v>-60.315857000000001</v>
      </c>
      <c r="F778" s="11" t="s">
        <v>16</v>
      </c>
      <c r="G778" s="13">
        <v>5</v>
      </c>
      <c r="H778" s="11" t="s">
        <v>43</v>
      </c>
      <c r="I778" s="60" t="s">
        <v>844</v>
      </c>
      <c r="J778" s="60" t="s">
        <v>1931</v>
      </c>
      <c r="K778" s="24" t="s">
        <v>826</v>
      </c>
      <c r="L778" s="136">
        <v>0</v>
      </c>
      <c r="M778" s="28">
        <v>9.6999999999999993</v>
      </c>
      <c r="N778" s="28">
        <v>1.24</v>
      </c>
      <c r="O778" s="28">
        <v>29.17</v>
      </c>
      <c r="P778" s="28">
        <v>200</v>
      </c>
      <c r="Q778" s="28">
        <v>4.04</v>
      </c>
      <c r="R778" s="205">
        <v>19.100000000000001</v>
      </c>
      <c r="S778" s="205">
        <v>1.4649999999999999</v>
      </c>
      <c r="T778" s="205">
        <v>12.275</v>
      </c>
      <c r="U778" s="205">
        <v>2.875</v>
      </c>
      <c r="V778" s="20" t="s">
        <v>15</v>
      </c>
      <c r="W778" s="29" t="s">
        <v>15</v>
      </c>
      <c r="X778" s="29" t="s">
        <v>15</v>
      </c>
      <c r="Y778" s="29" t="s">
        <v>15</v>
      </c>
      <c r="Z778" s="28">
        <v>6.98</v>
      </c>
      <c r="AA778" s="28">
        <v>7.4</v>
      </c>
      <c r="AB778" s="28">
        <v>7.14</v>
      </c>
      <c r="AC778" s="28">
        <v>31.82</v>
      </c>
      <c r="AD778" s="29" t="s">
        <v>15</v>
      </c>
      <c r="AE778" s="29" t="s">
        <v>15</v>
      </c>
      <c r="AF778" s="29" t="s">
        <v>15</v>
      </c>
      <c r="AG778" s="29" t="s">
        <v>15</v>
      </c>
      <c r="AH778" s="29" t="s">
        <v>15</v>
      </c>
      <c r="AI778" s="205" t="s">
        <v>15</v>
      </c>
      <c r="AJ778" s="29" t="s">
        <v>15</v>
      </c>
      <c r="AK778" s="29" t="s">
        <v>15</v>
      </c>
      <c r="AL778" s="29" t="s">
        <v>15</v>
      </c>
      <c r="AM778" s="29" t="s">
        <v>15</v>
      </c>
      <c r="AN778" s="29" t="s">
        <v>15</v>
      </c>
      <c r="AO778" s="29" t="s">
        <v>15</v>
      </c>
      <c r="AP778" s="29" t="s">
        <v>15</v>
      </c>
      <c r="AQ778" s="29" t="s">
        <v>15</v>
      </c>
      <c r="AR778" s="261" t="str">
        <f t="shared" si="203"/>
        <v>NaN</v>
      </c>
      <c r="AS778" s="29" t="s">
        <v>15</v>
      </c>
      <c r="AT778" s="21" t="s">
        <v>15</v>
      </c>
      <c r="AU778" s="21" t="s">
        <v>15</v>
      </c>
      <c r="AV778" s="21" t="s">
        <v>15</v>
      </c>
      <c r="AW778" s="204" t="str">
        <f t="shared" si="204"/>
        <v>NaN</v>
      </c>
      <c r="AX778" s="28">
        <v>0.35</v>
      </c>
      <c r="AY778" s="28">
        <v>0.08</v>
      </c>
      <c r="AZ778" s="246">
        <f t="shared" si="205"/>
        <v>1.2088009537979488E-2</v>
      </c>
      <c r="BA778" s="28">
        <v>0.26</v>
      </c>
      <c r="BB778" s="248">
        <f t="shared" si="208"/>
        <v>7.1363612217795483E-2</v>
      </c>
      <c r="BC778" s="28">
        <v>0.5</v>
      </c>
      <c r="BD778" s="206">
        <f t="shared" si="206"/>
        <v>0.14561453541858327</v>
      </c>
      <c r="BE778" s="28">
        <v>49.3</v>
      </c>
      <c r="BF778" s="206">
        <f t="shared" si="207"/>
        <v>14.883505294908364</v>
      </c>
      <c r="BG778" s="217" t="s">
        <v>15</v>
      </c>
      <c r="BH778" s="29" t="s">
        <v>15</v>
      </c>
      <c r="BI778" s="29" t="s">
        <v>15</v>
      </c>
      <c r="BJ778" s="309">
        <v>21.866630000000001</v>
      </c>
      <c r="BK778" s="309">
        <v>1696168000</v>
      </c>
      <c r="BL778" s="309">
        <v>278865700</v>
      </c>
      <c r="BM778" s="309">
        <v>0.38258130000000001</v>
      </c>
      <c r="BN778" s="309">
        <v>0.22545109999999999</v>
      </c>
      <c r="BO778" s="309">
        <v>0.21640000000000001</v>
      </c>
      <c r="BP778" s="309">
        <v>0.1598347</v>
      </c>
      <c r="BQ778" s="309">
        <v>6.1581030000000003E-6</v>
      </c>
      <c r="BR778" s="309">
        <v>1.5726859999999999E-2</v>
      </c>
      <c r="BS778" s="136">
        <v>12.508408784866299</v>
      </c>
      <c r="BT778" s="136">
        <v>9.3809325695037806</v>
      </c>
      <c r="BU778" s="136">
        <v>-1.65594232385047E-3</v>
      </c>
      <c r="BV778" s="309">
        <v>-1.46060083352495E-5</v>
      </c>
      <c r="BW778" s="136">
        <v>1.67852995218709E-3</v>
      </c>
      <c r="BX778" s="136">
        <v>0.50535632782069495</v>
      </c>
      <c r="BY778" s="136">
        <v>5639.2753162876097</v>
      </c>
      <c r="BZ778" s="136">
        <v>3.4259970143579503E-2</v>
      </c>
      <c r="CA778" s="136">
        <v>1.7757664380603499E-4</v>
      </c>
      <c r="CB778" s="136">
        <v>15974.760773898701</v>
      </c>
      <c r="CC778" s="136">
        <v>12076.116196831899</v>
      </c>
      <c r="CD778" s="136">
        <v>5254.0117766310004</v>
      </c>
      <c r="CE778" s="136">
        <v>0</v>
      </c>
      <c r="CF778" s="136">
        <v>8.9713700000000003</v>
      </c>
      <c r="CG778" s="136">
        <v>26.819378</v>
      </c>
      <c r="CH778" s="136">
        <v>24.2</v>
      </c>
      <c r="CI778" s="136">
        <v>27.0475862068966</v>
      </c>
      <c r="CJ778" s="136">
        <v>26.7349030470914</v>
      </c>
      <c r="CK778" s="136">
        <v>0.1764</v>
      </c>
      <c r="CL778" s="136">
        <v>14.587199999999999</v>
      </c>
      <c r="CM778" s="136">
        <v>38.426400000000001</v>
      </c>
      <c r="CN778" s="136">
        <v>0</v>
      </c>
      <c r="CO778" s="136">
        <v>30569.169721999999</v>
      </c>
      <c r="CP778" s="136">
        <v>72515.484727000003</v>
      </c>
      <c r="CQ778" s="136">
        <v>91</v>
      </c>
      <c r="CR778" s="136">
        <v>80.186206896551695</v>
      </c>
      <c r="CS778" s="136">
        <v>81.069252077562297</v>
      </c>
      <c r="CT778" s="136">
        <v>1005</v>
      </c>
      <c r="CU778" s="136">
        <v>1006.00482758621</v>
      </c>
      <c r="CV778" s="136">
        <v>1005.54127423823</v>
      </c>
      <c r="CW778" s="136">
        <v>1.3</v>
      </c>
      <c r="CX778" s="136">
        <v>1.4034482758620701</v>
      </c>
      <c r="CY778" s="136">
        <v>1.34792243767313</v>
      </c>
      <c r="CZ778" s="136">
        <v>200</v>
      </c>
      <c r="DA778" s="136">
        <v>141.179310344828</v>
      </c>
      <c r="DB778" s="136">
        <v>135.33240997229899</v>
      </c>
      <c r="DC778" s="136">
        <v>2.75</v>
      </c>
      <c r="DD778" s="136">
        <v>3336.9749999999999</v>
      </c>
      <c r="DE778" s="136">
        <v>8545.2250000000004</v>
      </c>
      <c r="DF778" s="136">
        <v>23.8</v>
      </c>
      <c r="DG778" s="136">
        <v>30854.15</v>
      </c>
      <c r="DH778" s="136">
        <v>73061.225000000006</v>
      </c>
      <c r="DI778" s="136">
        <v>424.07499999999999</v>
      </c>
      <c r="DJ778" s="136">
        <v>65931.850000000006</v>
      </c>
      <c r="DK778" s="136">
        <v>162951.02499999999</v>
      </c>
      <c r="DL778" s="136">
        <v>429.1</v>
      </c>
      <c r="DM778" s="136">
        <v>60756.574999999997</v>
      </c>
      <c r="DN778" s="136">
        <v>150719.92499999999</v>
      </c>
      <c r="DO778" s="136">
        <v>1.4650000000000001</v>
      </c>
      <c r="DP778" s="136">
        <v>1943.4860000000001</v>
      </c>
      <c r="DQ778" s="136">
        <v>4672.4440000000004</v>
      </c>
      <c r="DR778" s="136">
        <v>5.0000000000000001E-3</v>
      </c>
      <c r="DS778" s="136">
        <v>60.619</v>
      </c>
      <c r="DT778" s="136">
        <v>146.59</v>
      </c>
      <c r="DU778" s="136">
        <v>2.5000000000000001E-2</v>
      </c>
      <c r="DV778" s="136">
        <v>320.97500000000002</v>
      </c>
      <c r="DW778" s="136">
        <v>771.55</v>
      </c>
      <c r="DX778" s="136">
        <v>2.5000000000000001E-2</v>
      </c>
      <c r="DY778" s="136">
        <v>4810.4250000000002</v>
      </c>
      <c r="DZ778" s="136">
        <v>7733.25</v>
      </c>
      <c r="EA778" s="136">
        <v>10.925000000000001</v>
      </c>
      <c r="EB778" s="136">
        <v>9916.0499999999993</v>
      </c>
      <c r="EC778" s="136">
        <v>27209.125</v>
      </c>
      <c r="ED778" s="61"/>
    </row>
    <row r="779" spans="1:134" ht="20.25" customHeight="1">
      <c r="A779" s="17">
        <v>41003</v>
      </c>
      <c r="B779" s="18" t="s">
        <v>251</v>
      </c>
      <c r="C779" s="19">
        <v>2</v>
      </c>
      <c r="D779" s="31">
        <v>-3.389662</v>
      </c>
      <c r="E779" s="32">
        <v>-60.315857000000001</v>
      </c>
      <c r="F779" s="11" t="s">
        <v>16</v>
      </c>
      <c r="G779" s="13">
        <v>5</v>
      </c>
      <c r="H779" s="11" t="s">
        <v>43</v>
      </c>
      <c r="I779" s="60" t="s">
        <v>845</v>
      </c>
      <c r="J779" s="60" t="s">
        <v>1931</v>
      </c>
      <c r="K779" s="16" t="s">
        <v>826</v>
      </c>
      <c r="L779" s="136">
        <v>0</v>
      </c>
      <c r="M779" s="20">
        <v>9.6999999999999993</v>
      </c>
      <c r="N779" s="20">
        <v>1.24</v>
      </c>
      <c r="O779" s="20">
        <v>28.55</v>
      </c>
      <c r="P779" s="20">
        <v>174</v>
      </c>
      <c r="Q779" s="20">
        <v>6.03</v>
      </c>
      <c r="R779" s="204">
        <v>1.7666666666666666</v>
      </c>
      <c r="S779" s="204">
        <v>0.13666666666666669</v>
      </c>
      <c r="T779" s="204">
        <v>8.4666666666666668</v>
      </c>
      <c r="U779" s="204">
        <v>2</v>
      </c>
      <c r="V779" s="20" t="s">
        <v>15</v>
      </c>
      <c r="W779" s="21" t="s">
        <v>15</v>
      </c>
      <c r="X779" s="21" t="s">
        <v>15</v>
      </c>
      <c r="Y779" s="21" t="s">
        <v>15</v>
      </c>
      <c r="Z779" s="20">
        <v>11.27</v>
      </c>
      <c r="AA779" s="20">
        <v>8.4</v>
      </c>
      <c r="AB779" s="20">
        <v>7.08</v>
      </c>
      <c r="AC779" s="20">
        <v>35.08</v>
      </c>
      <c r="AD779" s="21" t="s">
        <v>15</v>
      </c>
      <c r="AE779" s="21" t="s">
        <v>15</v>
      </c>
      <c r="AF779" s="21" t="s">
        <v>15</v>
      </c>
      <c r="AG779" s="21" t="s">
        <v>15</v>
      </c>
      <c r="AH779" s="21" t="s">
        <v>15</v>
      </c>
      <c r="AI779" s="204" t="s">
        <v>15</v>
      </c>
      <c r="AJ779" s="21" t="s">
        <v>15</v>
      </c>
      <c r="AK779" s="21" t="s">
        <v>15</v>
      </c>
      <c r="AL779" s="21" t="s">
        <v>15</v>
      </c>
      <c r="AM779" s="21" t="s">
        <v>15</v>
      </c>
      <c r="AN779" s="21" t="s">
        <v>15</v>
      </c>
      <c r="AO779" s="21" t="s">
        <v>15</v>
      </c>
      <c r="AP779" s="21" t="s">
        <v>15</v>
      </c>
      <c r="AQ779" s="21" t="s">
        <v>15</v>
      </c>
      <c r="AR779" s="261" t="str">
        <f t="shared" si="203"/>
        <v>NaN</v>
      </c>
      <c r="AS779" s="21" t="s">
        <v>15</v>
      </c>
      <c r="AT779" s="29" t="s">
        <v>15</v>
      </c>
      <c r="AU779" s="29" t="s">
        <v>15</v>
      </c>
      <c r="AV779" s="29" t="s">
        <v>15</v>
      </c>
      <c r="AW779" s="204" t="str">
        <f t="shared" si="204"/>
        <v>NaN</v>
      </c>
      <c r="AX779" s="20">
        <v>0.28999999999999998</v>
      </c>
      <c r="AY779" s="20">
        <v>0.17</v>
      </c>
      <c r="AZ779" s="246">
        <f t="shared" si="205"/>
        <v>2.568702026820641E-2</v>
      </c>
      <c r="BA779" s="20">
        <v>0.12</v>
      </c>
      <c r="BB779" s="248">
        <f t="shared" si="208"/>
        <v>3.2937051792828687E-2</v>
      </c>
      <c r="BC779" s="20">
        <v>0.47</v>
      </c>
      <c r="BD779" s="206">
        <f t="shared" si="206"/>
        <v>0.13687766329346826</v>
      </c>
      <c r="BE779" s="20">
        <v>45.55</v>
      </c>
      <c r="BF779" s="206">
        <f t="shared" si="207"/>
        <v>13.751392823186126</v>
      </c>
      <c r="BG779" s="217" t="s">
        <v>15</v>
      </c>
      <c r="BH779" s="21" t="s">
        <v>15</v>
      </c>
      <c r="BI779" s="21" t="s">
        <v>15</v>
      </c>
      <c r="BJ779" s="309">
        <v>21.866630000000001</v>
      </c>
      <c r="BK779" s="309">
        <v>1696168000</v>
      </c>
      <c r="BL779" s="309">
        <v>278865700</v>
      </c>
      <c r="BM779" s="309">
        <v>0.38258130000000001</v>
      </c>
      <c r="BN779" s="309">
        <v>0.22545109999999999</v>
      </c>
      <c r="BO779" s="309">
        <v>0.21640000000000001</v>
      </c>
      <c r="BP779" s="309">
        <v>0.1598347</v>
      </c>
      <c r="BQ779" s="309">
        <v>6.1581030000000003E-6</v>
      </c>
      <c r="BR779" s="309">
        <v>1.5726859999999999E-2</v>
      </c>
      <c r="BS779" s="136">
        <v>12.508408784866299</v>
      </c>
      <c r="BT779" s="136">
        <v>9.3809325695037806</v>
      </c>
      <c r="BU779" s="136">
        <v>-1.65594232385047E-3</v>
      </c>
      <c r="BV779" s="309">
        <v>-1.46060083352495E-5</v>
      </c>
      <c r="BW779" s="136">
        <v>1.67852995218709E-3</v>
      </c>
      <c r="BX779" s="136">
        <v>0.50535632782069495</v>
      </c>
      <c r="BY779" s="136">
        <v>5639.2753162876097</v>
      </c>
      <c r="BZ779" s="136">
        <v>3.4259970143579503E-2</v>
      </c>
      <c r="CA779" s="136">
        <v>1.7757664380603499E-4</v>
      </c>
      <c r="CB779" s="136">
        <v>15974.760773898701</v>
      </c>
      <c r="CC779" s="136">
        <v>12076.116196831899</v>
      </c>
      <c r="CD779" s="136">
        <v>5254.0117766310004</v>
      </c>
      <c r="CE779" s="136">
        <v>0</v>
      </c>
      <c r="CF779" s="136">
        <v>8.9713700000000003</v>
      </c>
      <c r="CG779" s="136">
        <v>26.819378</v>
      </c>
      <c r="CH779" s="136">
        <v>24.2</v>
      </c>
      <c r="CI779" s="136">
        <v>27.0475862068966</v>
      </c>
      <c r="CJ779" s="136">
        <v>26.7349030470914</v>
      </c>
      <c r="CK779" s="136">
        <v>0.1764</v>
      </c>
      <c r="CL779" s="136">
        <v>14.587199999999999</v>
      </c>
      <c r="CM779" s="136">
        <v>38.426400000000001</v>
      </c>
      <c r="CN779" s="136">
        <v>0</v>
      </c>
      <c r="CO779" s="136">
        <v>30569.169721999999</v>
      </c>
      <c r="CP779" s="136">
        <v>72515.484727000003</v>
      </c>
      <c r="CQ779" s="136">
        <v>91</v>
      </c>
      <c r="CR779" s="136">
        <v>80.186206896551695</v>
      </c>
      <c r="CS779" s="136">
        <v>81.069252077562297</v>
      </c>
      <c r="CT779" s="136">
        <v>1005</v>
      </c>
      <c r="CU779" s="136">
        <v>1006.00482758621</v>
      </c>
      <c r="CV779" s="136">
        <v>1005.54127423823</v>
      </c>
      <c r="CW779" s="136">
        <v>1.3</v>
      </c>
      <c r="CX779" s="136">
        <v>1.4034482758620701</v>
      </c>
      <c r="CY779" s="136">
        <v>1.34792243767313</v>
      </c>
      <c r="CZ779" s="136">
        <v>200</v>
      </c>
      <c r="DA779" s="136">
        <v>141.179310344828</v>
      </c>
      <c r="DB779" s="136">
        <v>135.33240997229899</v>
      </c>
      <c r="DC779" s="136">
        <v>2.75</v>
      </c>
      <c r="DD779" s="136">
        <v>3336.9749999999999</v>
      </c>
      <c r="DE779" s="136">
        <v>8545.2250000000004</v>
      </c>
      <c r="DF779" s="136">
        <v>23.8</v>
      </c>
      <c r="DG779" s="136">
        <v>30854.15</v>
      </c>
      <c r="DH779" s="136">
        <v>73061.225000000006</v>
      </c>
      <c r="DI779" s="136">
        <v>424.07499999999999</v>
      </c>
      <c r="DJ779" s="136">
        <v>65931.850000000006</v>
      </c>
      <c r="DK779" s="136">
        <v>162951.02499999999</v>
      </c>
      <c r="DL779" s="136">
        <v>429.1</v>
      </c>
      <c r="DM779" s="136">
        <v>60756.574999999997</v>
      </c>
      <c r="DN779" s="136">
        <v>150719.92499999999</v>
      </c>
      <c r="DO779" s="136">
        <v>1.4650000000000001</v>
      </c>
      <c r="DP779" s="136">
        <v>1943.4860000000001</v>
      </c>
      <c r="DQ779" s="136">
        <v>4672.4440000000004</v>
      </c>
      <c r="DR779" s="136">
        <v>5.0000000000000001E-3</v>
      </c>
      <c r="DS779" s="136">
        <v>60.619</v>
      </c>
      <c r="DT779" s="136">
        <v>146.59</v>
      </c>
      <c r="DU779" s="136">
        <v>2.5000000000000001E-2</v>
      </c>
      <c r="DV779" s="136">
        <v>320.97500000000002</v>
      </c>
      <c r="DW779" s="136">
        <v>771.55</v>
      </c>
      <c r="DX779" s="136">
        <v>2.5000000000000001E-2</v>
      </c>
      <c r="DY779" s="136">
        <v>4810.4250000000002</v>
      </c>
      <c r="DZ779" s="136">
        <v>7733.25</v>
      </c>
      <c r="EA779" s="136">
        <v>10.925000000000001</v>
      </c>
      <c r="EB779" s="136">
        <v>9916.0499999999993</v>
      </c>
      <c r="EC779" s="136">
        <v>27209.125</v>
      </c>
      <c r="ED779" s="61"/>
    </row>
    <row r="780" spans="1:134" ht="20.25" customHeight="1">
      <c r="A780" s="25">
        <v>41003</v>
      </c>
      <c r="B780" s="26" t="s">
        <v>251</v>
      </c>
      <c r="C780" s="27">
        <v>2</v>
      </c>
      <c r="D780" s="31">
        <v>-3.389662</v>
      </c>
      <c r="E780" s="47">
        <v>-60.315857000000001</v>
      </c>
      <c r="F780" s="11" t="s">
        <v>16</v>
      </c>
      <c r="G780" s="13">
        <v>5</v>
      </c>
      <c r="H780" s="11" t="s">
        <v>43</v>
      </c>
      <c r="I780" s="60" t="s">
        <v>846</v>
      </c>
      <c r="J780" s="60" t="s">
        <v>1931</v>
      </c>
      <c r="K780" s="24" t="s">
        <v>826</v>
      </c>
      <c r="L780" s="136">
        <v>0</v>
      </c>
      <c r="M780" s="28">
        <v>9.6999999999999993</v>
      </c>
      <c r="N780" s="28">
        <v>1.24</v>
      </c>
      <c r="O780" s="28">
        <v>28</v>
      </c>
      <c r="P780" s="28">
        <v>166.67</v>
      </c>
      <c r="Q780" s="28">
        <v>9.0500000000000007</v>
      </c>
      <c r="R780" s="205">
        <v>1.1000000000000001</v>
      </c>
      <c r="S780" s="205">
        <v>8.3333333333333329E-2</v>
      </c>
      <c r="T780" s="205">
        <v>8.3666666666666671</v>
      </c>
      <c r="U780" s="205">
        <v>1.9666666666666668</v>
      </c>
      <c r="V780" s="20" t="s">
        <v>15</v>
      </c>
      <c r="W780" s="29" t="s">
        <v>15</v>
      </c>
      <c r="X780" s="29" t="s">
        <v>15</v>
      </c>
      <c r="Y780" s="29" t="s">
        <v>15</v>
      </c>
      <c r="Z780" s="28">
        <v>16.670000000000002</v>
      </c>
      <c r="AA780" s="28">
        <v>12.64</v>
      </c>
      <c r="AB780" s="28">
        <v>6.85</v>
      </c>
      <c r="AC780" s="28">
        <v>39.43</v>
      </c>
      <c r="AD780" s="29" t="s">
        <v>15</v>
      </c>
      <c r="AE780" s="29" t="s">
        <v>15</v>
      </c>
      <c r="AF780" s="29" t="s">
        <v>15</v>
      </c>
      <c r="AG780" s="29" t="s">
        <v>15</v>
      </c>
      <c r="AH780" s="29" t="s">
        <v>15</v>
      </c>
      <c r="AI780" s="205" t="s">
        <v>15</v>
      </c>
      <c r="AJ780" s="29" t="s">
        <v>15</v>
      </c>
      <c r="AK780" s="29" t="s">
        <v>15</v>
      </c>
      <c r="AL780" s="29" t="s">
        <v>15</v>
      </c>
      <c r="AM780" s="29" t="s">
        <v>15</v>
      </c>
      <c r="AN780" s="29" t="s">
        <v>15</v>
      </c>
      <c r="AO780" s="29" t="s">
        <v>15</v>
      </c>
      <c r="AP780" s="29" t="s">
        <v>15</v>
      </c>
      <c r="AQ780" s="29" t="s">
        <v>15</v>
      </c>
      <c r="AR780" s="261" t="str">
        <f t="shared" si="203"/>
        <v>NaN</v>
      </c>
      <c r="AS780" s="29" t="s">
        <v>15</v>
      </c>
      <c r="AT780" s="21" t="s">
        <v>15</v>
      </c>
      <c r="AU780" s="21" t="s">
        <v>15</v>
      </c>
      <c r="AV780" s="21" t="s">
        <v>15</v>
      </c>
      <c r="AW780" s="204" t="str">
        <f t="shared" si="204"/>
        <v>NaN</v>
      </c>
      <c r="AX780" s="28">
        <v>0.36</v>
      </c>
      <c r="AY780" s="28">
        <v>0.92</v>
      </c>
      <c r="AZ780" s="246">
        <f t="shared" si="205"/>
        <v>0.13901210968676411</v>
      </c>
      <c r="BA780" s="28" t="s">
        <v>1907</v>
      </c>
      <c r="BB780" s="238" t="s">
        <v>1912</v>
      </c>
      <c r="BC780" s="28">
        <v>1.25</v>
      </c>
      <c r="BD780" s="206">
        <f t="shared" si="206"/>
        <v>0.36403633854645823</v>
      </c>
      <c r="BE780" s="28">
        <v>53.85</v>
      </c>
      <c r="BF780" s="206">
        <f t="shared" si="207"/>
        <v>16.257135093931346</v>
      </c>
      <c r="BG780" s="217" t="s">
        <v>15</v>
      </c>
      <c r="BH780" s="29" t="s">
        <v>15</v>
      </c>
      <c r="BI780" s="29" t="s">
        <v>15</v>
      </c>
      <c r="BJ780" s="309">
        <v>21.866630000000001</v>
      </c>
      <c r="BK780" s="309">
        <v>1696168000</v>
      </c>
      <c r="BL780" s="309">
        <v>278865700</v>
      </c>
      <c r="BM780" s="309">
        <v>0.38258130000000001</v>
      </c>
      <c r="BN780" s="309">
        <v>0.22545109999999999</v>
      </c>
      <c r="BO780" s="309">
        <v>0.21640000000000001</v>
      </c>
      <c r="BP780" s="309">
        <v>0.1598347</v>
      </c>
      <c r="BQ780" s="309">
        <v>6.1581030000000003E-6</v>
      </c>
      <c r="BR780" s="309">
        <v>1.5726859999999999E-2</v>
      </c>
      <c r="BS780" s="136">
        <v>12.508408784866299</v>
      </c>
      <c r="BT780" s="136">
        <v>9.3809325695037806</v>
      </c>
      <c r="BU780" s="136">
        <v>-1.65594232385047E-3</v>
      </c>
      <c r="BV780" s="309">
        <v>-1.46060083352495E-5</v>
      </c>
      <c r="BW780" s="136">
        <v>1.67852995218709E-3</v>
      </c>
      <c r="BX780" s="136">
        <v>0.50535632782069495</v>
      </c>
      <c r="BY780" s="136">
        <v>5639.2753162876097</v>
      </c>
      <c r="BZ780" s="136">
        <v>3.4259970143579503E-2</v>
      </c>
      <c r="CA780" s="136">
        <v>1.7757664380603499E-4</v>
      </c>
      <c r="CB780" s="136">
        <v>15974.760773898701</v>
      </c>
      <c r="CC780" s="136">
        <v>12076.116196831899</v>
      </c>
      <c r="CD780" s="136">
        <v>5254.0117766310004</v>
      </c>
      <c r="CE780" s="136">
        <v>0</v>
      </c>
      <c r="CF780" s="136">
        <v>8.9713700000000003</v>
      </c>
      <c r="CG780" s="136">
        <v>26.819378</v>
      </c>
      <c r="CH780" s="136">
        <v>24.2</v>
      </c>
      <c r="CI780" s="136">
        <v>27.0475862068966</v>
      </c>
      <c r="CJ780" s="136">
        <v>26.7349030470914</v>
      </c>
      <c r="CK780" s="136">
        <v>0.1764</v>
      </c>
      <c r="CL780" s="136">
        <v>14.587199999999999</v>
      </c>
      <c r="CM780" s="136">
        <v>38.426400000000001</v>
      </c>
      <c r="CN780" s="136">
        <v>0</v>
      </c>
      <c r="CO780" s="136">
        <v>30569.169721999999</v>
      </c>
      <c r="CP780" s="136">
        <v>72515.484727000003</v>
      </c>
      <c r="CQ780" s="136">
        <v>91</v>
      </c>
      <c r="CR780" s="136">
        <v>80.186206896551695</v>
      </c>
      <c r="CS780" s="136">
        <v>81.069252077562297</v>
      </c>
      <c r="CT780" s="136">
        <v>1005</v>
      </c>
      <c r="CU780" s="136">
        <v>1006.00482758621</v>
      </c>
      <c r="CV780" s="136">
        <v>1005.54127423823</v>
      </c>
      <c r="CW780" s="136">
        <v>1.3</v>
      </c>
      <c r="CX780" s="136">
        <v>1.4034482758620701</v>
      </c>
      <c r="CY780" s="136">
        <v>1.34792243767313</v>
      </c>
      <c r="CZ780" s="136">
        <v>200</v>
      </c>
      <c r="DA780" s="136">
        <v>141.179310344828</v>
      </c>
      <c r="DB780" s="136">
        <v>135.33240997229899</v>
      </c>
      <c r="DC780" s="136">
        <v>2.75</v>
      </c>
      <c r="DD780" s="136">
        <v>3336.9749999999999</v>
      </c>
      <c r="DE780" s="136">
        <v>8545.2250000000004</v>
      </c>
      <c r="DF780" s="136">
        <v>23.8</v>
      </c>
      <c r="DG780" s="136">
        <v>30854.15</v>
      </c>
      <c r="DH780" s="136">
        <v>73061.225000000006</v>
      </c>
      <c r="DI780" s="136">
        <v>424.07499999999999</v>
      </c>
      <c r="DJ780" s="136">
        <v>65931.850000000006</v>
      </c>
      <c r="DK780" s="136">
        <v>162951.02499999999</v>
      </c>
      <c r="DL780" s="136">
        <v>429.1</v>
      </c>
      <c r="DM780" s="136">
        <v>60756.574999999997</v>
      </c>
      <c r="DN780" s="136">
        <v>150719.92499999999</v>
      </c>
      <c r="DO780" s="136">
        <v>1.4650000000000001</v>
      </c>
      <c r="DP780" s="136">
        <v>1943.4860000000001</v>
      </c>
      <c r="DQ780" s="136">
        <v>4672.4440000000004</v>
      </c>
      <c r="DR780" s="136">
        <v>5.0000000000000001E-3</v>
      </c>
      <c r="DS780" s="136">
        <v>60.619</v>
      </c>
      <c r="DT780" s="136">
        <v>146.59</v>
      </c>
      <c r="DU780" s="136">
        <v>2.5000000000000001E-2</v>
      </c>
      <c r="DV780" s="136">
        <v>320.97500000000002</v>
      </c>
      <c r="DW780" s="136">
        <v>771.55</v>
      </c>
      <c r="DX780" s="136">
        <v>2.5000000000000001E-2</v>
      </c>
      <c r="DY780" s="136">
        <v>4810.4250000000002</v>
      </c>
      <c r="DZ780" s="136">
        <v>7733.25</v>
      </c>
      <c r="EA780" s="136">
        <v>10.925000000000001</v>
      </c>
      <c r="EB780" s="136">
        <v>9916.0499999999993</v>
      </c>
      <c r="EC780" s="136">
        <v>27209.125</v>
      </c>
      <c r="ED780" s="61"/>
    </row>
    <row r="781" spans="1:134" ht="20.25" customHeight="1">
      <c r="A781" s="17">
        <v>41003</v>
      </c>
      <c r="B781" s="18" t="s">
        <v>726</v>
      </c>
      <c r="C781" s="19">
        <v>2</v>
      </c>
      <c r="D781" s="14">
        <v>-3.3632</v>
      </c>
      <c r="E781" s="15">
        <v>-60.29788267</v>
      </c>
      <c r="F781" s="11" t="s">
        <v>16</v>
      </c>
      <c r="G781" s="13">
        <v>10</v>
      </c>
      <c r="H781" s="11" t="s">
        <v>19</v>
      </c>
      <c r="I781" s="60" t="s">
        <v>847</v>
      </c>
      <c r="J781" s="60" t="s">
        <v>1931</v>
      </c>
      <c r="K781" s="16" t="s">
        <v>826</v>
      </c>
      <c r="L781" s="136">
        <v>1</v>
      </c>
      <c r="M781" s="20">
        <v>8.9</v>
      </c>
      <c r="N781" s="20">
        <v>1.1000000000000001</v>
      </c>
      <c r="O781" s="20">
        <v>29.12</v>
      </c>
      <c r="P781" s="20">
        <v>196.67</v>
      </c>
      <c r="Q781" s="20">
        <v>0.23</v>
      </c>
      <c r="R781" s="204">
        <v>20.166666666666668</v>
      </c>
      <c r="S781" s="204">
        <v>1.5466666666666666</v>
      </c>
      <c r="T781" s="204">
        <v>11.766666666666666</v>
      </c>
      <c r="U781" s="204">
        <v>2.7999999999999994</v>
      </c>
      <c r="V781" s="20" t="s">
        <v>15</v>
      </c>
      <c r="W781" s="21" t="s">
        <v>15</v>
      </c>
      <c r="X781" s="21" t="s">
        <v>15</v>
      </c>
      <c r="Y781" s="21" t="s">
        <v>15</v>
      </c>
      <c r="Z781" s="20">
        <v>8.52</v>
      </c>
      <c r="AA781" s="20">
        <v>5.72</v>
      </c>
      <c r="AB781" s="20">
        <v>7.15</v>
      </c>
      <c r="AC781" s="20">
        <v>47.31</v>
      </c>
      <c r="AD781" s="21" t="s">
        <v>15</v>
      </c>
      <c r="AE781" s="21" t="s">
        <v>15</v>
      </c>
      <c r="AF781" s="21" t="s">
        <v>15</v>
      </c>
      <c r="AG781" s="21" t="s">
        <v>15</v>
      </c>
      <c r="AH781" s="21" t="s">
        <v>15</v>
      </c>
      <c r="AI781" s="204" t="s">
        <v>15</v>
      </c>
      <c r="AJ781" s="21" t="s">
        <v>15</v>
      </c>
      <c r="AK781" s="21" t="s">
        <v>15</v>
      </c>
      <c r="AL781" s="21" t="s">
        <v>15</v>
      </c>
      <c r="AM781" s="21" t="s">
        <v>15</v>
      </c>
      <c r="AN781" s="21" t="s">
        <v>15</v>
      </c>
      <c r="AO781" s="21" t="s">
        <v>15</v>
      </c>
      <c r="AP781" s="21" t="s">
        <v>15</v>
      </c>
      <c r="AQ781" s="21" t="s">
        <v>15</v>
      </c>
      <c r="AR781" s="261" t="str">
        <f t="shared" si="203"/>
        <v>NaN</v>
      </c>
      <c r="AS781" s="21" t="s">
        <v>15</v>
      </c>
      <c r="AT781" s="21" t="s">
        <v>15</v>
      </c>
      <c r="AU781" s="21" t="s">
        <v>15</v>
      </c>
      <c r="AV781" s="21" t="s">
        <v>15</v>
      </c>
      <c r="AW781" s="204" t="str">
        <f t="shared" si="204"/>
        <v>NaN</v>
      </c>
      <c r="AX781" s="20">
        <v>0.45</v>
      </c>
      <c r="AY781" s="20">
        <v>0.04</v>
      </c>
      <c r="AZ781" s="246">
        <f t="shared" si="205"/>
        <v>6.0440047689897438E-3</v>
      </c>
      <c r="BA781" s="20">
        <v>0.41</v>
      </c>
      <c r="BB781" s="248">
        <f t="shared" si="208"/>
        <v>0.11253492695883133</v>
      </c>
      <c r="BC781" s="20">
        <v>0.24</v>
      </c>
      <c r="BD781" s="206">
        <f t="shared" si="206"/>
        <v>6.9894977000919956E-2</v>
      </c>
      <c r="BE781" s="20">
        <v>48.05</v>
      </c>
      <c r="BF781" s="206">
        <f t="shared" si="207"/>
        <v>14.50613447100095</v>
      </c>
      <c r="BG781" s="217" t="s">
        <v>15</v>
      </c>
      <c r="BH781" s="21" t="s">
        <v>15</v>
      </c>
      <c r="BI781" s="21" t="s">
        <v>15</v>
      </c>
      <c r="BJ781" s="309">
        <v>21.866630000000001</v>
      </c>
      <c r="BK781" s="309">
        <v>1696168000</v>
      </c>
      <c r="BL781" s="309">
        <v>278865700</v>
      </c>
      <c r="BM781" s="309">
        <v>0.38258130000000001</v>
      </c>
      <c r="BN781" s="309">
        <v>0.22545109999999999</v>
      </c>
      <c r="BO781" s="309">
        <v>0.21640000000000001</v>
      </c>
      <c r="BP781" s="309">
        <v>0.1598347</v>
      </c>
      <c r="BQ781" s="309">
        <v>6.1581030000000003E-6</v>
      </c>
      <c r="BR781" s="309">
        <v>1.5726859999999999E-2</v>
      </c>
      <c r="BS781" s="136">
        <v>12.373034477233899</v>
      </c>
      <c r="BT781" s="136">
        <v>9.5163671493530302</v>
      </c>
      <c r="BU781" s="136">
        <v>-1.2477237964049E-3</v>
      </c>
      <c r="BV781" s="136">
        <v>1.17170526646078E-3</v>
      </c>
      <c r="BW781" s="136">
        <v>1.7122381599620001E-3</v>
      </c>
      <c r="BX781" s="136">
        <v>316.79964296372998</v>
      </c>
      <c r="BY781" s="136">
        <v>9078.4566927939795</v>
      </c>
      <c r="BZ781" s="136">
        <v>2.8468262888816799E-2</v>
      </c>
      <c r="CA781" s="136">
        <v>1.7305472878041399E-4</v>
      </c>
      <c r="CB781" s="136">
        <v>15935.8928110783</v>
      </c>
      <c r="CC781" s="136">
        <v>10322.2231169196</v>
      </c>
      <c r="CD781" s="136">
        <v>5282.1277919741597</v>
      </c>
      <c r="CE781" s="136">
        <v>0</v>
      </c>
      <c r="CF781" s="136">
        <v>8.9713700000000003</v>
      </c>
      <c r="CG781" s="136">
        <v>26.819378</v>
      </c>
      <c r="CH781" s="136">
        <v>24.2</v>
      </c>
      <c r="CI781" s="136">
        <v>27.054482758620701</v>
      </c>
      <c r="CJ781" s="136">
        <v>26.737396121883599</v>
      </c>
      <c r="CK781" s="136">
        <v>0.1656</v>
      </c>
      <c r="CL781" s="136">
        <v>14.482799999999999</v>
      </c>
      <c r="CM781" s="136">
        <v>38.404800000000002</v>
      </c>
      <c r="CN781" s="136">
        <v>0</v>
      </c>
      <c r="CO781" s="136">
        <v>30569.169721999999</v>
      </c>
      <c r="CP781" s="136">
        <v>72515.484727000003</v>
      </c>
      <c r="CQ781" s="136">
        <v>92</v>
      </c>
      <c r="CR781" s="136">
        <v>80.193103448275906</v>
      </c>
      <c r="CS781" s="136">
        <v>81.063711911357302</v>
      </c>
      <c r="CT781" s="136">
        <v>1004.1</v>
      </c>
      <c r="CU781" s="136">
        <v>1006.00482758621</v>
      </c>
      <c r="CV781" s="136">
        <v>1005.53878116344</v>
      </c>
      <c r="CW781" s="136">
        <v>1.1000000000000001</v>
      </c>
      <c r="CX781" s="136">
        <v>1.39793103448276</v>
      </c>
      <c r="CY781" s="136">
        <v>1.3490304709141301</v>
      </c>
      <c r="CZ781" s="136">
        <v>200</v>
      </c>
      <c r="DA781" s="136">
        <v>140.46206896551701</v>
      </c>
      <c r="DB781" s="136">
        <v>135.016620498615</v>
      </c>
      <c r="DC781" s="136">
        <v>0</v>
      </c>
      <c r="DD781" s="136">
        <v>3334.2249999999999</v>
      </c>
      <c r="DE781" s="136">
        <v>8542.4750000000004</v>
      </c>
      <c r="DF781" s="136">
        <v>0</v>
      </c>
      <c r="DG781" s="136">
        <v>30830.35</v>
      </c>
      <c r="DH781" s="136">
        <v>73037.425000000003</v>
      </c>
      <c r="DI781" s="136">
        <v>422.7</v>
      </c>
      <c r="DJ781" s="136">
        <v>65973.100000000006</v>
      </c>
      <c r="DK781" s="136">
        <v>162971.17499999999</v>
      </c>
      <c r="DL781" s="136">
        <v>418.47500000000002</v>
      </c>
      <c r="DM781" s="136">
        <v>60717.55</v>
      </c>
      <c r="DN781" s="136">
        <v>150706.95000000001</v>
      </c>
      <c r="DO781" s="136">
        <v>0</v>
      </c>
      <c r="DP781" s="136">
        <v>1942.021</v>
      </c>
      <c r="DQ781" s="136">
        <v>4670.9790000000003</v>
      </c>
      <c r="DR781" s="136">
        <v>0</v>
      </c>
      <c r="DS781" s="136">
        <v>60.613999999999997</v>
      </c>
      <c r="DT781" s="136">
        <v>146.58500000000001</v>
      </c>
      <c r="DU781" s="136">
        <v>0</v>
      </c>
      <c r="DV781" s="136">
        <v>320.95</v>
      </c>
      <c r="DW781" s="136">
        <v>771.52499999999998</v>
      </c>
      <c r="DX781" s="136">
        <v>0</v>
      </c>
      <c r="DY781" s="136">
        <v>4810.3999999999996</v>
      </c>
      <c r="DZ781" s="136">
        <v>7733.2250000000004</v>
      </c>
      <c r="EA781" s="136">
        <v>0</v>
      </c>
      <c r="EB781" s="136">
        <v>9905.125</v>
      </c>
      <c r="EC781" s="136">
        <v>27198.2</v>
      </c>
      <c r="ED781" s="61"/>
    </row>
    <row r="782" spans="1:134" ht="20.25" customHeight="1">
      <c r="A782" s="25">
        <v>41003</v>
      </c>
      <c r="B782" s="26" t="s">
        <v>726</v>
      </c>
      <c r="C782" s="27">
        <v>2</v>
      </c>
      <c r="D782" s="14">
        <v>-3.3632</v>
      </c>
      <c r="E782" s="23">
        <v>-60.29788267</v>
      </c>
      <c r="F782" s="11" t="s">
        <v>16</v>
      </c>
      <c r="G782" s="13">
        <v>10</v>
      </c>
      <c r="H782" s="11" t="s">
        <v>19</v>
      </c>
      <c r="I782" s="60" t="s">
        <v>848</v>
      </c>
      <c r="J782" s="60" t="s">
        <v>1931</v>
      </c>
      <c r="K782" s="24" t="s">
        <v>826</v>
      </c>
      <c r="L782" s="136">
        <v>0</v>
      </c>
      <c r="M782" s="28">
        <v>8.9</v>
      </c>
      <c r="N782" s="28">
        <v>1.1000000000000001</v>
      </c>
      <c r="O782" s="28">
        <v>29.11</v>
      </c>
      <c r="P782" s="28">
        <v>199</v>
      </c>
      <c r="Q782" s="28">
        <v>2.5099999999999998</v>
      </c>
      <c r="R782" s="205">
        <v>16.716666666666665</v>
      </c>
      <c r="S782" s="205">
        <v>1.2816666666666667</v>
      </c>
      <c r="T782" s="205">
        <v>13.166666666666666</v>
      </c>
      <c r="U782" s="205">
        <v>3.1333333333333333</v>
      </c>
      <c r="V782" s="20" t="s">
        <v>15</v>
      </c>
      <c r="W782" s="29" t="s">
        <v>15</v>
      </c>
      <c r="X782" s="29" t="s">
        <v>15</v>
      </c>
      <c r="Y782" s="29" t="s">
        <v>15</v>
      </c>
      <c r="Z782" s="28">
        <v>6.02</v>
      </c>
      <c r="AA782" s="28">
        <v>5.68</v>
      </c>
      <c r="AB782" s="28">
        <v>6.87</v>
      </c>
      <c r="AC782" s="28">
        <v>46.91</v>
      </c>
      <c r="AD782" s="29" t="s">
        <v>15</v>
      </c>
      <c r="AE782" s="29" t="s">
        <v>15</v>
      </c>
      <c r="AF782" s="29" t="s">
        <v>15</v>
      </c>
      <c r="AG782" s="29" t="s">
        <v>15</v>
      </c>
      <c r="AH782" s="29" t="s">
        <v>15</v>
      </c>
      <c r="AI782" s="205" t="s">
        <v>15</v>
      </c>
      <c r="AJ782" s="29" t="s">
        <v>15</v>
      </c>
      <c r="AK782" s="29" t="s">
        <v>15</v>
      </c>
      <c r="AL782" s="29" t="s">
        <v>15</v>
      </c>
      <c r="AM782" s="29" t="s">
        <v>15</v>
      </c>
      <c r="AN782" s="29" t="s">
        <v>15</v>
      </c>
      <c r="AO782" s="29" t="s">
        <v>15</v>
      </c>
      <c r="AP782" s="29" t="s">
        <v>15</v>
      </c>
      <c r="AQ782" s="29" t="s">
        <v>15</v>
      </c>
      <c r="AR782" s="261" t="str">
        <f t="shared" si="203"/>
        <v>NaN</v>
      </c>
      <c r="AS782" s="29" t="s">
        <v>15</v>
      </c>
      <c r="AT782" s="29" t="s">
        <v>15</v>
      </c>
      <c r="AU782" s="29" t="s">
        <v>15</v>
      </c>
      <c r="AV782" s="29" t="s">
        <v>15</v>
      </c>
      <c r="AW782" s="204" t="str">
        <f t="shared" si="204"/>
        <v>NaN</v>
      </c>
      <c r="AX782" s="28">
        <v>0.26</v>
      </c>
      <c r="AY782" s="28">
        <v>0.28999999999999998</v>
      </c>
      <c r="AZ782" s="246">
        <f t="shared" si="205"/>
        <v>4.3819034575175636E-2</v>
      </c>
      <c r="BA782" s="28" t="s">
        <v>1907</v>
      </c>
      <c r="BB782" s="238" t="s">
        <v>1912</v>
      </c>
      <c r="BC782" s="28">
        <v>0.25</v>
      </c>
      <c r="BD782" s="206">
        <f t="shared" si="206"/>
        <v>7.2807267709291634E-2</v>
      </c>
      <c r="BE782" s="28">
        <v>42.55</v>
      </c>
      <c r="BF782" s="206">
        <f t="shared" si="207"/>
        <v>12.845702845808335</v>
      </c>
      <c r="BG782" s="217" t="s">
        <v>15</v>
      </c>
      <c r="BH782" s="29" t="s">
        <v>15</v>
      </c>
      <c r="BI782" s="29" t="s">
        <v>15</v>
      </c>
      <c r="BJ782" s="309">
        <v>21.866630000000001</v>
      </c>
      <c r="BK782" s="309">
        <v>1696168000</v>
      </c>
      <c r="BL782" s="309">
        <v>278865700</v>
      </c>
      <c r="BM782" s="309">
        <v>0.38258130000000001</v>
      </c>
      <c r="BN782" s="309">
        <v>0.22545109999999999</v>
      </c>
      <c r="BO782" s="309">
        <v>0.21640000000000001</v>
      </c>
      <c r="BP782" s="309">
        <v>0.1598347</v>
      </c>
      <c r="BQ782" s="309">
        <v>6.1581030000000003E-6</v>
      </c>
      <c r="BR782" s="309">
        <v>1.5726859999999999E-2</v>
      </c>
      <c r="BS782" s="136">
        <v>12.373034477233899</v>
      </c>
      <c r="BT782" s="136">
        <v>9.5163671493530302</v>
      </c>
      <c r="BU782" s="136">
        <v>-1.2477237964049E-3</v>
      </c>
      <c r="BV782" s="136">
        <v>1.17170526646078E-3</v>
      </c>
      <c r="BW782" s="136">
        <v>1.7122381599620001E-3</v>
      </c>
      <c r="BX782" s="136">
        <v>316.79964296372998</v>
      </c>
      <c r="BY782" s="136">
        <v>9078.4566927939795</v>
      </c>
      <c r="BZ782" s="136">
        <v>2.8468262888816799E-2</v>
      </c>
      <c r="CA782" s="136">
        <v>1.7305472878041399E-4</v>
      </c>
      <c r="CB782" s="136">
        <v>15935.8928110783</v>
      </c>
      <c r="CC782" s="136">
        <v>10322.2231169196</v>
      </c>
      <c r="CD782" s="136">
        <v>5282.1277919741597</v>
      </c>
      <c r="CE782" s="136">
        <v>0</v>
      </c>
      <c r="CF782" s="136">
        <v>8.9713700000000003</v>
      </c>
      <c r="CG782" s="136">
        <v>26.819378</v>
      </c>
      <c r="CH782" s="136">
        <v>24.2</v>
      </c>
      <c r="CI782" s="136">
        <v>27.054482758620701</v>
      </c>
      <c r="CJ782" s="136">
        <v>26.737396121883599</v>
      </c>
      <c r="CK782" s="136">
        <v>0.1656</v>
      </c>
      <c r="CL782" s="136">
        <v>14.482799999999999</v>
      </c>
      <c r="CM782" s="136">
        <v>38.404800000000002</v>
      </c>
      <c r="CN782" s="136">
        <v>0</v>
      </c>
      <c r="CO782" s="136">
        <v>30569.169721999999</v>
      </c>
      <c r="CP782" s="136">
        <v>72515.484727000003</v>
      </c>
      <c r="CQ782" s="136">
        <v>92</v>
      </c>
      <c r="CR782" s="136">
        <v>80.193103448275906</v>
      </c>
      <c r="CS782" s="136">
        <v>81.063711911357302</v>
      </c>
      <c r="CT782" s="136">
        <v>1004.1</v>
      </c>
      <c r="CU782" s="136">
        <v>1006.00482758621</v>
      </c>
      <c r="CV782" s="136">
        <v>1005.53878116344</v>
      </c>
      <c r="CW782" s="136">
        <v>1.1000000000000001</v>
      </c>
      <c r="CX782" s="136">
        <v>1.39793103448276</v>
      </c>
      <c r="CY782" s="136">
        <v>1.3490304709141301</v>
      </c>
      <c r="CZ782" s="136">
        <v>200</v>
      </c>
      <c r="DA782" s="136">
        <v>140.46206896551701</v>
      </c>
      <c r="DB782" s="136">
        <v>135.016620498615</v>
      </c>
      <c r="DC782" s="136">
        <v>0</v>
      </c>
      <c r="DD782" s="136">
        <v>3334.2249999999999</v>
      </c>
      <c r="DE782" s="136">
        <v>8542.4750000000004</v>
      </c>
      <c r="DF782" s="136">
        <v>0</v>
      </c>
      <c r="DG782" s="136">
        <v>30830.35</v>
      </c>
      <c r="DH782" s="136">
        <v>73037.425000000003</v>
      </c>
      <c r="DI782" s="136">
        <v>422.7</v>
      </c>
      <c r="DJ782" s="136">
        <v>65973.100000000006</v>
      </c>
      <c r="DK782" s="136">
        <v>162971.17499999999</v>
      </c>
      <c r="DL782" s="136">
        <v>418.47500000000002</v>
      </c>
      <c r="DM782" s="136">
        <v>60717.55</v>
      </c>
      <c r="DN782" s="136">
        <v>150706.95000000001</v>
      </c>
      <c r="DO782" s="136">
        <v>0</v>
      </c>
      <c r="DP782" s="136">
        <v>1942.021</v>
      </c>
      <c r="DQ782" s="136">
        <v>4670.9790000000003</v>
      </c>
      <c r="DR782" s="136">
        <v>0</v>
      </c>
      <c r="DS782" s="136">
        <v>60.613999999999997</v>
      </c>
      <c r="DT782" s="136">
        <v>146.58500000000001</v>
      </c>
      <c r="DU782" s="136">
        <v>0</v>
      </c>
      <c r="DV782" s="136">
        <v>320.95</v>
      </c>
      <c r="DW782" s="136">
        <v>771.52499999999998</v>
      </c>
      <c r="DX782" s="136">
        <v>0</v>
      </c>
      <c r="DY782" s="136">
        <v>4810.3999999999996</v>
      </c>
      <c r="DZ782" s="136">
        <v>7733.2250000000004</v>
      </c>
      <c r="EA782" s="136">
        <v>0</v>
      </c>
      <c r="EB782" s="136">
        <v>9905.125</v>
      </c>
      <c r="EC782" s="136">
        <v>27198.2</v>
      </c>
      <c r="ED782" s="61"/>
    </row>
    <row r="783" spans="1:134" ht="20.25" customHeight="1">
      <c r="A783" s="17">
        <v>41003</v>
      </c>
      <c r="B783" s="18" t="s">
        <v>726</v>
      </c>
      <c r="C783" s="19">
        <v>2</v>
      </c>
      <c r="D783" s="14">
        <v>-3.3632</v>
      </c>
      <c r="E783" s="15">
        <v>-60.29788267</v>
      </c>
      <c r="F783" s="11" t="s">
        <v>16</v>
      </c>
      <c r="G783" s="13">
        <v>10</v>
      </c>
      <c r="H783" s="11" t="s">
        <v>19</v>
      </c>
      <c r="I783" s="60" t="s">
        <v>849</v>
      </c>
      <c r="J783" s="60" t="s">
        <v>1931</v>
      </c>
      <c r="K783" s="16" t="s">
        <v>826</v>
      </c>
      <c r="L783" s="136">
        <v>0</v>
      </c>
      <c r="M783" s="20">
        <v>8.9</v>
      </c>
      <c r="N783" s="20">
        <v>1.1000000000000001</v>
      </c>
      <c r="O783" s="20">
        <v>28.26</v>
      </c>
      <c r="P783" s="20">
        <v>203.33</v>
      </c>
      <c r="Q783" s="20">
        <v>4.5599999999999996</v>
      </c>
      <c r="R783" s="204">
        <v>1.0999999999999999</v>
      </c>
      <c r="S783" s="204">
        <v>8.3333333333333329E-2</v>
      </c>
      <c r="T783" s="204">
        <v>22</v>
      </c>
      <c r="U783" s="204">
        <v>5.2</v>
      </c>
      <c r="V783" s="20" t="s">
        <v>15</v>
      </c>
      <c r="W783" s="21" t="s">
        <v>15</v>
      </c>
      <c r="X783" s="21" t="s">
        <v>15</v>
      </c>
      <c r="Y783" s="21" t="s">
        <v>15</v>
      </c>
      <c r="Z783" s="20">
        <v>8.9</v>
      </c>
      <c r="AA783" s="20">
        <v>5.42</v>
      </c>
      <c r="AB783" s="20">
        <v>7.12</v>
      </c>
      <c r="AC783" s="20">
        <v>48.1</v>
      </c>
      <c r="AD783" s="21" t="s">
        <v>15</v>
      </c>
      <c r="AE783" s="21" t="s">
        <v>15</v>
      </c>
      <c r="AF783" s="21" t="s">
        <v>15</v>
      </c>
      <c r="AG783" s="21" t="s">
        <v>15</v>
      </c>
      <c r="AH783" s="21" t="s">
        <v>15</v>
      </c>
      <c r="AI783" s="204" t="s">
        <v>15</v>
      </c>
      <c r="AJ783" s="21" t="s">
        <v>15</v>
      </c>
      <c r="AK783" s="21" t="s">
        <v>15</v>
      </c>
      <c r="AL783" s="21" t="s">
        <v>15</v>
      </c>
      <c r="AM783" s="21" t="s">
        <v>15</v>
      </c>
      <c r="AN783" s="21" t="s">
        <v>15</v>
      </c>
      <c r="AO783" s="21" t="s">
        <v>15</v>
      </c>
      <c r="AP783" s="21" t="s">
        <v>15</v>
      </c>
      <c r="AQ783" s="21" t="s">
        <v>15</v>
      </c>
      <c r="AR783" s="261" t="str">
        <f t="shared" si="203"/>
        <v>NaN</v>
      </c>
      <c r="AS783" s="21" t="s">
        <v>15</v>
      </c>
      <c r="AT783" s="21" t="s">
        <v>15</v>
      </c>
      <c r="AU783" s="21" t="s">
        <v>15</v>
      </c>
      <c r="AV783" s="21" t="s">
        <v>15</v>
      </c>
      <c r="AW783" s="204" t="str">
        <f t="shared" si="204"/>
        <v>NaN</v>
      </c>
      <c r="AX783" s="20">
        <v>0.75</v>
      </c>
      <c r="AY783" s="20">
        <v>0.1</v>
      </c>
      <c r="AZ783" s="246">
        <f t="shared" si="205"/>
        <v>1.5110011922474359E-2</v>
      </c>
      <c r="BA783" s="20">
        <v>0.65</v>
      </c>
      <c r="BB783" s="248">
        <f t="shared" si="208"/>
        <v>0.17840903054448873</v>
      </c>
      <c r="BC783" s="20">
        <v>0.27</v>
      </c>
      <c r="BD783" s="206">
        <f t="shared" si="206"/>
        <v>7.8631849126034978E-2</v>
      </c>
      <c r="BE783" s="20">
        <v>34.85</v>
      </c>
      <c r="BF783" s="206">
        <f t="shared" si="207"/>
        <v>10.521098570538673</v>
      </c>
      <c r="BG783" s="217" t="s">
        <v>15</v>
      </c>
      <c r="BH783" s="21" t="s">
        <v>15</v>
      </c>
      <c r="BI783" s="21" t="s">
        <v>15</v>
      </c>
      <c r="BJ783" s="309">
        <v>21.866630000000001</v>
      </c>
      <c r="BK783" s="309">
        <v>1696168000</v>
      </c>
      <c r="BL783" s="309">
        <v>278865700</v>
      </c>
      <c r="BM783" s="309">
        <v>0.38258130000000001</v>
      </c>
      <c r="BN783" s="309">
        <v>0.22545109999999999</v>
      </c>
      <c r="BO783" s="309">
        <v>0.21640000000000001</v>
      </c>
      <c r="BP783" s="309">
        <v>0.1598347</v>
      </c>
      <c r="BQ783" s="309">
        <v>6.1581030000000003E-6</v>
      </c>
      <c r="BR783" s="309">
        <v>1.5726859999999999E-2</v>
      </c>
      <c r="BS783" s="136">
        <v>12.373034477233899</v>
      </c>
      <c r="BT783" s="136">
        <v>9.5163671493530302</v>
      </c>
      <c r="BU783" s="136">
        <v>-1.2477237964049E-3</v>
      </c>
      <c r="BV783" s="136">
        <v>1.17170526646078E-3</v>
      </c>
      <c r="BW783" s="136">
        <v>1.7122381599620001E-3</v>
      </c>
      <c r="BX783" s="136">
        <v>316.79964296372998</v>
      </c>
      <c r="BY783" s="136">
        <v>9078.4566927939795</v>
      </c>
      <c r="BZ783" s="136">
        <v>2.8468262888816799E-2</v>
      </c>
      <c r="CA783" s="136">
        <v>1.7305472878041399E-4</v>
      </c>
      <c r="CB783" s="136">
        <v>15935.8928110783</v>
      </c>
      <c r="CC783" s="136">
        <v>10322.2231169196</v>
      </c>
      <c r="CD783" s="136">
        <v>5282.1277919741597</v>
      </c>
      <c r="CE783" s="136">
        <v>0</v>
      </c>
      <c r="CF783" s="136">
        <v>8.9713700000000003</v>
      </c>
      <c r="CG783" s="136">
        <v>26.819378</v>
      </c>
      <c r="CH783" s="136">
        <v>24.2</v>
      </c>
      <c r="CI783" s="136">
        <v>27.054482758620701</v>
      </c>
      <c r="CJ783" s="136">
        <v>26.737396121883599</v>
      </c>
      <c r="CK783" s="136">
        <v>0.1656</v>
      </c>
      <c r="CL783" s="136">
        <v>14.482799999999999</v>
      </c>
      <c r="CM783" s="136">
        <v>38.404800000000002</v>
      </c>
      <c r="CN783" s="136">
        <v>0</v>
      </c>
      <c r="CO783" s="136">
        <v>30569.169721999999</v>
      </c>
      <c r="CP783" s="136">
        <v>72515.484727000003</v>
      </c>
      <c r="CQ783" s="136">
        <v>92</v>
      </c>
      <c r="CR783" s="136">
        <v>80.193103448275906</v>
      </c>
      <c r="CS783" s="136">
        <v>81.063711911357302</v>
      </c>
      <c r="CT783" s="136">
        <v>1004.1</v>
      </c>
      <c r="CU783" s="136">
        <v>1006.00482758621</v>
      </c>
      <c r="CV783" s="136">
        <v>1005.53878116344</v>
      </c>
      <c r="CW783" s="136">
        <v>1.1000000000000001</v>
      </c>
      <c r="CX783" s="136">
        <v>1.39793103448276</v>
      </c>
      <c r="CY783" s="136">
        <v>1.3490304709141301</v>
      </c>
      <c r="CZ783" s="136">
        <v>200</v>
      </c>
      <c r="DA783" s="136">
        <v>140.46206896551701</v>
      </c>
      <c r="DB783" s="136">
        <v>135.016620498615</v>
      </c>
      <c r="DC783" s="136">
        <v>0</v>
      </c>
      <c r="DD783" s="136">
        <v>3334.2249999999999</v>
      </c>
      <c r="DE783" s="136">
        <v>8542.4750000000004</v>
      </c>
      <c r="DF783" s="136">
        <v>0</v>
      </c>
      <c r="DG783" s="136">
        <v>30830.35</v>
      </c>
      <c r="DH783" s="136">
        <v>73037.425000000003</v>
      </c>
      <c r="DI783" s="136">
        <v>422.7</v>
      </c>
      <c r="DJ783" s="136">
        <v>65973.100000000006</v>
      </c>
      <c r="DK783" s="136">
        <v>162971.17499999999</v>
      </c>
      <c r="DL783" s="136">
        <v>418.47500000000002</v>
      </c>
      <c r="DM783" s="136">
        <v>60717.55</v>
      </c>
      <c r="DN783" s="136">
        <v>150706.95000000001</v>
      </c>
      <c r="DO783" s="136">
        <v>0</v>
      </c>
      <c r="DP783" s="136">
        <v>1942.021</v>
      </c>
      <c r="DQ783" s="136">
        <v>4670.9790000000003</v>
      </c>
      <c r="DR783" s="136">
        <v>0</v>
      </c>
      <c r="DS783" s="136">
        <v>60.613999999999997</v>
      </c>
      <c r="DT783" s="136">
        <v>146.58500000000001</v>
      </c>
      <c r="DU783" s="136">
        <v>0</v>
      </c>
      <c r="DV783" s="136">
        <v>320.95</v>
      </c>
      <c r="DW783" s="136">
        <v>771.52499999999998</v>
      </c>
      <c r="DX783" s="136">
        <v>0</v>
      </c>
      <c r="DY783" s="136">
        <v>4810.3999999999996</v>
      </c>
      <c r="DZ783" s="136">
        <v>7733.2250000000004</v>
      </c>
      <c r="EA783" s="136">
        <v>0</v>
      </c>
      <c r="EB783" s="136">
        <v>9905.125</v>
      </c>
      <c r="EC783" s="136">
        <v>27198.2</v>
      </c>
      <c r="ED783" s="61"/>
    </row>
    <row r="784" spans="1:134" ht="20.25" customHeight="1">
      <c r="A784" s="25">
        <v>41003</v>
      </c>
      <c r="B784" s="26" t="s">
        <v>726</v>
      </c>
      <c r="C784" s="27">
        <v>2</v>
      </c>
      <c r="D784" s="14">
        <v>-3.3632</v>
      </c>
      <c r="E784" s="23">
        <v>-60.29788267</v>
      </c>
      <c r="F784" s="11" t="s">
        <v>16</v>
      </c>
      <c r="G784" s="13">
        <v>10</v>
      </c>
      <c r="H784" s="11" t="s">
        <v>19</v>
      </c>
      <c r="I784" s="60" t="s">
        <v>423</v>
      </c>
      <c r="J784" s="60" t="s">
        <v>1931</v>
      </c>
      <c r="K784" s="24" t="s">
        <v>826</v>
      </c>
      <c r="L784" s="136">
        <v>0</v>
      </c>
      <c r="M784" s="28">
        <v>8.9</v>
      </c>
      <c r="N784" s="28">
        <v>1.1000000000000001</v>
      </c>
      <c r="O784" s="28">
        <v>28.08</v>
      </c>
      <c r="P784" s="28">
        <v>205</v>
      </c>
      <c r="Q784" s="28">
        <v>6.11</v>
      </c>
      <c r="R784" s="205">
        <v>1</v>
      </c>
      <c r="S784" s="205">
        <v>0.08</v>
      </c>
      <c r="T784" s="205">
        <v>24.2</v>
      </c>
      <c r="U784" s="205">
        <v>5.75</v>
      </c>
      <c r="V784" s="20" t="s">
        <v>15</v>
      </c>
      <c r="W784" s="29" t="s">
        <v>15</v>
      </c>
      <c r="X784" s="29" t="s">
        <v>15</v>
      </c>
      <c r="Y784" s="29" t="s">
        <v>15</v>
      </c>
      <c r="Z784" s="28">
        <v>9.1999999999999993</v>
      </c>
      <c r="AA784" s="28">
        <v>3.98</v>
      </c>
      <c r="AB784" s="28">
        <v>6.97</v>
      </c>
      <c r="AC784" s="28">
        <v>49.38</v>
      </c>
      <c r="AD784" s="29" t="s">
        <v>15</v>
      </c>
      <c r="AE784" s="29" t="s">
        <v>15</v>
      </c>
      <c r="AF784" s="29" t="s">
        <v>15</v>
      </c>
      <c r="AG784" s="29" t="s">
        <v>15</v>
      </c>
      <c r="AH784" s="29" t="s">
        <v>15</v>
      </c>
      <c r="AI784" s="205" t="s">
        <v>15</v>
      </c>
      <c r="AJ784" s="29" t="s">
        <v>15</v>
      </c>
      <c r="AK784" s="29" t="s">
        <v>15</v>
      </c>
      <c r="AL784" s="29" t="s">
        <v>15</v>
      </c>
      <c r="AM784" s="29" t="s">
        <v>15</v>
      </c>
      <c r="AN784" s="29" t="s">
        <v>15</v>
      </c>
      <c r="AO784" s="29" t="s">
        <v>15</v>
      </c>
      <c r="AP784" s="29" t="s">
        <v>15</v>
      </c>
      <c r="AQ784" s="29" t="s">
        <v>15</v>
      </c>
      <c r="AR784" s="261" t="str">
        <f t="shared" si="203"/>
        <v>NaN</v>
      </c>
      <c r="AS784" s="29" t="s">
        <v>15</v>
      </c>
      <c r="AT784" s="21" t="s">
        <v>15</v>
      </c>
      <c r="AU784" s="21" t="s">
        <v>15</v>
      </c>
      <c r="AV784" s="21" t="s">
        <v>15</v>
      </c>
      <c r="AW784" s="204" t="str">
        <f t="shared" si="204"/>
        <v>NaN</v>
      </c>
      <c r="AX784" s="28">
        <v>0.88</v>
      </c>
      <c r="AY784" s="28">
        <v>0.13</v>
      </c>
      <c r="AZ784" s="246">
        <f t="shared" si="205"/>
        <v>1.9643015499216668E-2</v>
      </c>
      <c r="BA784" s="28">
        <v>0.75</v>
      </c>
      <c r="BB784" s="248">
        <f t="shared" si="208"/>
        <v>0.20585657370517929</v>
      </c>
      <c r="BC784" s="28">
        <v>0.67</v>
      </c>
      <c r="BD784" s="206">
        <f t="shared" si="206"/>
        <v>0.19512347746090161</v>
      </c>
      <c r="BE784" s="28">
        <v>57.7</v>
      </c>
      <c r="BF784" s="206">
        <f t="shared" si="207"/>
        <v>17.419437231566182</v>
      </c>
      <c r="BG784" s="217" t="s">
        <v>15</v>
      </c>
      <c r="BH784" s="29" t="s">
        <v>15</v>
      </c>
      <c r="BI784" s="29" t="s">
        <v>15</v>
      </c>
      <c r="BJ784" s="309">
        <v>21.866630000000001</v>
      </c>
      <c r="BK784" s="309">
        <v>1696168000</v>
      </c>
      <c r="BL784" s="309">
        <v>278865700</v>
      </c>
      <c r="BM784" s="309">
        <v>0.38258130000000001</v>
      </c>
      <c r="BN784" s="309">
        <v>0.22545109999999999</v>
      </c>
      <c r="BO784" s="309">
        <v>0.21640000000000001</v>
      </c>
      <c r="BP784" s="309">
        <v>0.1598347</v>
      </c>
      <c r="BQ784" s="309">
        <v>6.1581030000000003E-6</v>
      </c>
      <c r="BR784" s="309">
        <v>1.5726859999999999E-2</v>
      </c>
      <c r="BS784" s="136">
        <v>12.373034477233899</v>
      </c>
      <c r="BT784" s="136">
        <v>9.5163671493530302</v>
      </c>
      <c r="BU784" s="136">
        <v>-1.2477237964049E-3</v>
      </c>
      <c r="BV784" s="136">
        <v>1.17170526646078E-3</v>
      </c>
      <c r="BW784" s="136">
        <v>1.7122381599620001E-3</v>
      </c>
      <c r="BX784" s="136">
        <v>316.79964296372998</v>
      </c>
      <c r="BY784" s="136">
        <v>9078.4566927939795</v>
      </c>
      <c r="BZ784" s="136">
        <v>2.8468262888816799E-2</v>
      </c>
      <c r="CA784" s="136">
        <v>1.7305472878041399E-4</v>
      </c>
      <c r="CB784" s="136">
        <v>15935.8928110783</v>
      </c>
      <c r="CC784" s="136">
        <v>10322.2231169196</v>
      </c>
      <c r="CD784" s="136">
        <v>5282.1277919741597</v>
      </c>
      <c r="CE784" s="136">
        <v>0</v>
      </c>
      <c r="CF784" s="136">
        <v>8.9713700000000003</v>
      </c>
      <c r="CG784" s="136">
        <v>26.819378</v>
      </c>
      <c r="CH784" s="136">
        <v>24.2</v>
      </c>
      <c r="CI784" s="136">
        <v>27.054482758620701</v>
      </c>
      <c r="CJ784" s="136">
        <v>26.737396121883599</v>
      </c>
      <c r="CK784" s="136">
        <v>0.1656</v>
      </c>
      <c r="CL784" s="136">
        <v>14.482799999999999</v>
      </c>
      <c r="CM784" s="136">
        <v>38.404800000000002</v>
      </c>
      <c r="CN784" s="136">
        <v>0</v>
      </c>
      <c r="CO784" s="136">
        <v>30569.169721999999</v>
      </c>
      <c r="CP784" s="136">
        <v>72515.484727000003</v>
      </c>
      <c r="CQ784" s="136">
        <v>92</v>
      </c>
      <c r="CR784" s="136">
        <v>80.193103448275906</v>
      </c>
      <c r="CS784" s="136">
        <v>81.063711911357302</v>
      </c>
      <c r="CT784" s="136">
        <v>1004.1</v>
      </c>
      <c r="CU784" s="136">
        <v>1006.00482758621</v>
      </c>
      <c r="CV784" s="136">
        <v>1005.53878116344</v>
      </c>
      <c r="CW784" s="136">
        <v>1.1000000000000001</v>
      </c>
      <c r="CX784" s="136">
        <v>1.39793103448276</v>
      </c>
      <c r="CY784" s="136">
        <v>1.3490304709141301</v>
      </c>
      <c r="CZ784" s="136">
        <v>200</v>
      </c>
      <c r="DA784" s="136">
        <v>140.46206896551701</v>
      </c>
      <c r="DB784" s="136">
        <v>135.016620498615</v>
      </c>
      <c r="DC784" s="136">
        <v>0</v>
      </c>
      <c r="DD784" s="136">
        <v>3334.2249999999999</v>
      </c>
      <c r="DE784" s="136">
        <v>8542.4750000000004</v>
      </c>
      <c r="DF784" s="136">
        <v>0</v>
      </c>
      <c r="DG784" s="136">
        <v>30830.35</v>
      </c>
      <c r="DH784" s="136">
        <v>73037.425000000003</v>
      </c>
      <c r="DI784" s="136">
        <v>422.7</v>
      </c>
      <c r="DJ784" s="136">
        <v>65973.100000000006</v>
      </c>
      <c r="DK784" s="136">
        <v>162971.17499999999</v>
      </c>
      <c r="DL784" s="136">
        <v>418.47500000000002</v>
      </c>
      <c r="DM784" s="136">
        <v>60717.55</v>
      </c>
      <c r="DN784" s="136">
        <v>150706.95000000001</v>
      </c>
      <c r="DO784" s="136">
        <v>0</v>
      </c>
      <c r="DP784" s="136">
        <v>1942.021</v>
      </c>
      <c r="DQ784" s="136">
        <v>4670.9790000000003</v>
      </c>
      <c r="DR784" s="136">
        <v>0</v>
      </c>
      <c r="DS784" s="136">
        <v>60.613999999999997</v>
      </c>
      <c r="DT784" s="136">
        <v>146.58500000000001</v>
      </c>
      <c r="DU784" s="136">
        <v>0</v>
      </c>
      <c r="DV784" s="136">
        <v>320.95</v>
      </c>
      <c r="DW784" s="136">
        <v>771.52499999999998</v>
      </c>
      <c r="DX784" s="136">
        <v>0</v>
      </c>
      <c r="DY784" s="136">
        <v>4810.3999999999996</v>
      </c>
      <c r="DZ784" s="136">
        <v>7733.2250000000004</v>
      </c>
      <c r="EA784" s="136">
        <v>0</v>
      </c>
      <c r="EB784" s="136">
        <v>9905.125</v>
      </c>
      <c r="EC784" s="136">
        <v>27198.2</v>
      </c>
      <c r="ED784" s="61"/>
    </row>
    <row r="785" spans="1:134" ht="20.25" customHeight="1">
      <c r="A785" s="17">
        <v>41003</v>
      </c>
      <c r="B785" s="18" t="s">
        <v>726</v>
      </c>
      <c r="C785" s="19">
        <v>2</v>
      </c>
      <c r="D785" s="14">
        <v>-3.3632</v>
      </c>
      <c r="E785" s="15">
        <v>-60.29788267</v>
      </c>
      <c r="F785" s="11" t="s">
        <v>16</v>
      </c>
      <c r="G785" s="13">
        <v>10</v>
      </c>
      <c r="H785" s="11" t="s">
        <v>19</v>
      </c>
      <c r="I785" s="60" t="s">
        <v>850</v>
      </c>
      <c r="J785" s="60" t="s">
        <v>1931</v>
      </c>
      <c r="K785" s="16" t="s">
        <v>826</v>
      </c>
      <c r="L785" s="136">
        <v>0</v>
      </c>
      <c r="M785" s="20">
        <v>8.9</v>
      </c>
      <c r="N785" s="20">
        <v>1.1000000000000001</v>
      </c>
      <c r="O785" s="20">
        <v>27.92</v>
      </c>
      <c r="P785" s="20">
        <v>199</v>
      </c>
      <c r="Q785" s="20">
        <v>8.1199999999999992</v>
      </c>
      <c r="R785" s="204">
        <v>0.8</v>
      </c>
      <c r="S785" s="204">
        <v>6.5000000000000002E-2</v>
      </c>
      <c r="T785" s="204">
        <v>24.45</v>
      </c>
      <c r="U785" s="204">
        <v>5.8</v>
      </c>
      <c r="V785" s="20" t="s">
        <v>15</v>
      </c>
      <c r="W785" s="21" t="s">
        <v>15</v>
      </c>
      <c r="X785" s="21" t="s">
        <v>15</v>
      </c>
      <c r="Y785" s="21" t="s">
        <v>15</v>
      </c>
      <c r="Z785" s="20">
        <v>7.17</v>
      </c>
      <c r="AA785" s="20">
        <v>6.43</v>
      </c>
      <c r="AB785" s="20">
        <v>6.83</v>
      </c>
      <c r="AC785" s="20">
        <v>51.51</v>
      </c>
      <c r="AD785" s="21" t="s">
        <v>15</v>
      </c>
      <c r="AE785" s="21" t="s">
        <v>15</v>
      </c>
      <c r="AF785" s="21" t="s">
        <v>15</v>
      </c>
      <c r="AG785" s="21" t="s">
        <v>15</v>
      </c>
      <c r="AH785" s="21" t="s">
        <v>15</v>
      </c>
      <c r="AI785" s="204" t="s">
        <v>15</v>
      </c>
      <c r="AJ785" s="21" t="s">
        <v>15</v>
      </c>
      <c r="AK785" s="21" t="s">
        <v>15</v>
      </c>
      <c r="AL785" s="21" t="s">
        <v>15</v>
      </c>
      <c r="AM785" s="21" t="s">
        <v>15</v>
      </c>
      <c r="AN785" s="21" t="s">
        <v>15</v>
      </c>
      <c r="AO785" s="21" t="s">
        <v>15</v>
      </c>
      <c r="AP785" s="21" t="s">
        <v>15</v>
      </c>
      <c r="AQ785" s="21" t="s">
        <v>15</v>
      </c>
      <c r="AR785" s="261" t="str">
        <f t="shared" si="203"/>
        <v>NaN</v>
      </c>
      <c r="AS785" s="21" t="s">
        <v>15</v>
      </c>
      <c r="AT785" s="29" t="s">
        <v>15</v>
      </c>
      <c r="AU785" s="29" t="s">
        <v>15</v>
      </c>
      <c r="AV785" s="29" t="s">
        <v>15</v>
      </c>
      <c r="AW785" s="204" t="str">
        <f t="shared" si="204"/>
        <v>NaN</v>
      </c>
      <c r="AX785" s="20">
        <v>0.76</v>
      </c>
      <c r="AY785" s="20">
        <v>0.22</v>
      </c>
      <c r="AZ785" s="246">
        <f t="shared" si="205"/>
        <v>3.324202622944359E-2</v>
      </c>
      <c r="BA785" s="20">
        <v>0.55000000000000004</v>
      </c>
      <c r="BB785" s="248">
        <f t="shared" si="208"/>
        <v>0.15096148738379817</v>
      </c>
      <c r="BC785" s="20">
        <v>1.53</v>
      </c>
      <c r="BD785" s="206">
        <f t="shared" si="206"/>
        <v>0.44558047838086479</v>
      </c>
      <c r="BE785" s="20">
        <v>14.9</v>
      </c>
      <c r="BF785" s="206">
        <f t="shared" si="207"/>
        <v>4.4982602209763618</v>
      </c>
      <c r="BG785" s="217" t="s">
        <v>15</v>
      </c>
      <c r="BH785" s="21" t="s">
        <v>15</v>
      </c>
      <c r="BI785" s="21" t="s">
        <v>15</v>
      </c>
      <c r="BJ785" s="309">
        <v>21.866630000000001</v>
      </c>
      <c r="BK785" s="309">
        <v>1696168000</v>
      </c>
      <c r="BL785" s="309">
        <v>278865700</v>
      </c>
      <c r="BM785" s="309">
        <v>0.38258130000000001</v>
      </c>
      <c r="BN785" s="309">
        <v>0.22545109999999999</v>
      </c>
      <c r="BO785" s="309">
        <v>0.21640000000000001</v>
      </c>
      <c r="BP785" s="309">
        <v>0.1598347</v>
      </c>
      <c r="BQ785" s="309">
        <v>6.1581030000000003E-6</v>
      </c>
      <c r="BR785" s="309">
        <v>1.5726859999999999E-2</v>
      </c>
      <c r="BS785" s="136">
        <v>12.373034477233899</v>
      </c>
      <c r="BT785" s="136">
        <v>9.5163671493530302</v>
      </c>
      <c r="BU785" s="136">
        <v>-1.2477237964049E-3</v>
      </c>
      <c r="BV785" s="136">
        <v>1.17170526646078E-3</v>
      </c>
      <c r="BW785" s="136">
        <v>1.7122381599620001E-3</v>
      </c>
      <c r="BX785" s="136">
        <v>316.79964296372998</v>
      </c>
      <c r="BY785" s="136">
        <v>9078.4566927939795</v>
      </c>
      <c r="BZ785" s="136">
        <v>2.8468262888816799E-2</v>
      </c>
      <c r="CA785" s="136">
        <v>1.7305472878041399E-4</v>
      </c>
      <c r="CB785" s="136">
        <v>15935.8928110783</v>
      </c>
      <c r="CC785" s="136">
        <v>10322.2231169196</v>
      </c>
      <c r="CD785" s="136">
        <v>5282.1277919741597</v>
      </c>
      <c r="CE785" s="136">
        <v>0</v>
      </c>
      <c r="CF785" s="136">
        <v>8.9713700000000003</v>
      </c>
      <c r="CG785" s="136">
        <v>26.819378</v>
      </c>
      <c r="CH785" s="136">
        <v>24.2</v>
      </c>
      <c r="CI785" s="136">
        <v>27.054482758620701</v>
      </c>
      <c r="CJ785" s="136">
        <v>26.737396121883599</v>
      </c>
      <c r="CK785" s="136">
        <v>0.1656</v>
      </c>
      <c r="CL785" s="136">
        <v>14.482799999999999</v>
      </c>
      <c r="CM785" s="136">
        <v>38.404800000000002</v>
      </c>
      <c r="CN785" s="136">
        <v>0</v>
      </c>
      <c r="CO785" s="136">
        <v>30569.169721999999</v>
      </c>
      <c r="CP785" s="136">
        <v>72515.484727000003</v>
      </c>
      <c r="CQ785" s="136">
        <v>92</v>
      </c>
      <c r="CR785" s="136">
        <v>80.193103448275906</v>
      </c>
      <c r="CS785" s="136">
        <v>81.063711911357302</v>
      </c>
      <c r="CT785" s="136">
        <v>1004.1</v>
      </c>
      <c r="CU785" s="136">
        <v>1006.00482758621</v>
      </c>
      <c r="CV785" s="136">
        <v>1005.53878116344</v>
      </c>
      <c r="CW785" s="136">
        <v>1.1000000000000001</v>
      </c>
      <c r="CX785" s="136">
        <v>1.39793103448276</v>
      </c>
      <c r="CY785" s="136">
        <v>1.3490304709141301</v>
      </c>
      <c r="CZ785" s="136">
        <v>200</v>
      </c>
      <c r="DA785" s="136">
        <v>140.46206896551701</v>
      </c>
      <c r="DB785" s="136">
        <v>135.016620498615</v>
      </c>
      <c r="DC785" s="136">
        <v>0</v>
      </c>
      <c r="DD785" s="136">
        <v>3334.2249999999999</v>
      </c>
      <c r="DE785" s="136">
        <v>8542.4750000000004</v>
      </c>
      <c r="DF785" s="136">
        <v>0</v>
      </c>
      <c r="DG785" s="136">
        <v>30830.35</v>
      </c>
      <c r="DH785" s="136">
        <v>73037.425000000003</v>
      </c>
      <c r="DI785" s="136">
        <v>422.7</v>
      </c>
      <c r="DJ785" s="136">
        <v>65973.100000000006</v>
      </c>
      <c r="DK785" s="136">
        <v>162971.17499999999</v>
      </c>
      <c r="DL785" s="136">
        <v>418.47500000000002</v>
      </c>
      <c r="DM785" s="136">
        <v>60717.55</v>
      </c>
      <c r="DN785" s="136">
        <v>150706.95000000001</v>
      </c>
      <c r="DO785" s="136">
        <v>0</v>
      </c>
      <c r="DP785" s="136">
        <v>1942.021</v>
      </c>
      <c r="DQ785" s="136">
        <v>4670.9790000000003</v>
      </c>
      <c r="DR785" s="136">
        <v>0</v>
      </c>
      <c r="DS785" s="136">
        <v>60.613999999999997</v>
      </c>
      <c r="DT785" s="136">
        <v>146.58500000000001</v>
      </c>
      <c r="DU785" s="136">
        <v>0</v>
      </c>
      <c r="DV785" s="136">
        <v>320.95</v>
      </c>
      <c r="DW785" s="136">
        <v>771.52499999999998</v>
      </c>
      <c r="DX785" s="136">
        <v>0</v>
      </c>
      <c r="DY785" s="136">
        <v>4810.3999999999996</v>
      </c>
      <c r="DZ785" s="136">
        <v>7733.2250000000004</v>
      </c>
      <c r="EA785" s="136">
        <v>0</v>
      </c>
      <c r="EB785" s="136">
        <v>9905.125</v>
      </c>
      <c r="EC785" s="136">
        <v>27198.2</v>
      </c>
      <c r="ED785" s="61"/>
    </row>
    <row r="786" spans="1:134" ht="20.25" customHeight="1">
      <c r="A786" s="17">
        <v>41003</v>
      </c>
      <c r="B786" s="18" t="s">
        <v>856</v>
      </c>
      <c r="C786" s="19">
        <v>1</v>
      </c>
      <c r="D786" s="14">
        <v>-3.3683999999999998</v>
      </c>
      <c r="E786" s="15">
        <v>-60.193043000000003</v>
      </c>
      <c r="F786" s="11" t="s">
        <v>29</v>
      </c>
      <c r="G786" s="13">
        <v>18</v>
      </c>
      <c r="H786" s="11" t="s">
        <v>30</v>
      </c>
      <c r="I786" s="60" t="s">
        <v>30</v>
      </c>
      <c r="J786" s="60" t="s">
        <v>1931</v>
      </c>
      <c r="K786" s="16" t="s">
        <v>826</v>
      </c>
      <c r="L786" s="136">
        <v>1</v>
      </c>
      <c r="M786" s="20">
        <v>12.4</v>
      </c>
      <c r="N786" s="21" t="s">
        <v>15</v>
      </c>
      <c r="O786" s="20">
        <v>28.63</v>
      </c>
      <c r="P786" s="20">
        <v>98.25</v>
      </c>
      <c r="Q786" s="20">
        <v>0.15</v>
      </c>
      <c r="R786" s="204">
        <v>11.649999999999999</v>
      </c>
      <c r="S786" s="204">
        <v>0.9</v>
      </c>
      <c r="T786" s="204">
        <v>7.8</v>
      </c>
      <c r="U786" s="204">
        <v>1.8749999999999998</v>
      </c>
      <c r="V786" s="20" t="s">
        <v>15</v>
      </c>
      <c r="W786" s="21" t="s">
        <v>15</v>
      </c>
      <c r="X786" s="21" t="s">
        <v>15</v>
      </c>
      <c r="Y786" s="21" t="s">
        <v>15</v>
      </c>
      <c r="Z786" s="20">
        <v>24.57</v>
      </c>
      <c r="AA786" s="20">
        <v>17.899999999999999</v>
      </c>
      <c r="AB786" s="20">
        <v>6.77</v>
      </c>
      <c r="AC786" s="20">
        <v>31.61</v>
      </c>
      <c r="AD786" s="21" t="s">
        <v>15</v>
      </c>
      <c r="AE786" s="21" t="s">
        <v>15</v>
      </c>
      <c r="AF786" s="21" t="s">
        <v>15</v>
      </c>
      <c r="AG786" s="21" t="s">
        <v>15</v>
      </c>
      <c r="AH786" s="21" t="s">
        <v>15</v>
      </c>
      <c r="AI786" s="204" t="s">
        <v>15</v>
      </c>
      <c r="AJ786" s="21" t="s">
        <v>15</v>
      </c>
      <c r="AK786" s="21" t="s">
        <v>15</v>
      </c>
      <c r="AL786" s="21" t="s">
        <v>15</v>
      </c>
      <c r="AM786" s="21" t="s">
        <v>15</v>
      </c>
      <c r="AN786" s="21" t="s">
        <v>15</v>
      </c>
      <c r="AO786" s="21" t="s">
        <v>15</v>
      </c>
      <c r="AP786" s="21" t="s">
        <v>15</v>
      </c>
      <c r="AQ786" s="21" t="s">
        <v>15</v>
      </c>
      <c r="AR786" s="261" t="str">
        <f t="shared" si="203"/>
        <v>NaN</v>
      </c>
      <c r="AS786" s="21" t="s">
        <v>15</v>
      </c>
      <c r="AT786" s="21" t="s">
        <v>15</v>
      </c>
      <c r="AU786" s="21" t="s">
        <v>15</v>
      </c>
      <c r="AV786" s="21" t="s">
        <v>15</v>
      </c>
      <c r="AW786" s="204" t="str">
        <f t="shared" si="204"/>
        <v>NaN</v>
      </c>
      <c r="AX786" s="20">
        <v>1.2</v>
      </c>
      <c r="AY786" s="20">
        <v>0.35</v>
      </c>
      <c r="AZ786" s="246">
        <f t="shared" si="205"/>
        <v>5.2885041728660244E-2</v>
      </c>
      <c r="BA786" s="20">
        <v>0.85</v>
      </c>
      <c r="BB786" s="248">
        <f t="shared" si="208"/>
        <v>0.23330411686586985</v>
      </c>
      <c r="BC786" s="20">
        <v>0.5</v>
      </c>
      <c r="BD786" s="206">
        <f t="shared" si="206"/>
        <v>0.14561453541858327</v>
      </c>
      <c r="BE786" s="20">
        <v>28.15</v>
      </c>
      <c r="BF786" s="206">
        <f t="shared" si="207"/>
        <v>8.498390954394937</v>
      </c>
      <c r="BG786" s="217" t="s">
        <v>15</v>
      </c>
      <c r="BH786" s="21" t="s">
        <v>15</v>
      </c>
      <c r="BI786" s="21" t="s">
        <v>15</v>
      </c>
      <c r="BJ786" s="309">
        <v>21.866630000000001</v>
      </c>
      <c r="BK786" s="309">
        <v>1696168000</v>
      </c>
      <c r="BL786" s="309">
        <v>278865700</v>
      </c>
      <c r="BM786" s="309">
        <v>0.38258130000000001</v>
      </c>
      <c r="BN786" s="309">
        <v>0.22545109999999999</v>
      </c>
      <c r="BO786" s="309">
        <v>0.21640000000000001</v>
      </c>
      <c r="BP786" s="309">
        <v>0.1598347</v>
      </c>
      <c r="BQ786" s="309">
        <v>6.1581030000000003E-6</v>
      </c>
      <c r="BR786" s="309">
        <v>1.5726859999999999E-2</v>
      </c>
      <c r="BS786" s="136">
        <v>12.082538286844899</v>
      </c>
      <c r="BT786" s="136">
        <v>9.7834253311157209</v>
      </c>
      <c r="BU786" s="136">
        <v>9.4801045954227406E-2</v>
      </c>
      <c r="BV786" s="136">
        <v>0.20768814285596199</v>
      </c>
      <c r="BW786" s="136">
        <v>0.22849347690741201</v>
      </c>
      <c r="BX786" s="136">
        <v>65.465263675367197</v>
      </c>
      <c r="BY786" s="136">
        <v>9112.7475522737295</v>
      </c>
      <c r="BZ786" s="136">
        <v>3.9564615126050903E-2</v>
      </c>
      <c r="CA786" s="136">
        <v>2.0516852695370201E-2</v>
      </c>
      <c r="CB786" s="136">
        <v>1822999.6529673401</v>
      </c>
      <c r="CC786" s="136">
        <v>88.243759709456398</v>
      </c>
      <c r="CD786" s="136">
        <v>47.2797027680326</v>
      </c>
      <c r="CE786" s="136">
        <v>0</v>
      </c>
      <c r="CF786" s="136">
        <v>8.9713700000000003</v>
      </c>
      <c r="CG786" s="136">
        <v>26.819378</v>
      </c>
      <c r="CH786" s="136">
        <v>31.4</v>
      </c>
      <c r="CI786" s="136">
        <v>27.046206896551698</v>
      </c>
      <c r="CJ786" s="136">
        <v>26.733795013850401</v>
      </c>
      <c r="CK786" s="136">
        <v>1.7999999999999999E-2</v>
      </c>
      <c r="CL786" s="136">
        <v>14.4</v>
      </c>
      <c r="CM786" s="136">
        <v>38.167200000000001</v>
      </c>
      <c r="CN786" s="136">
        <v>906.07500000000005</v>
      </c>
      <c r="CO786" s="136">
        <v>31275.928334</v>
      </c>
      <c r="CP786" s="136">
        <v>72996.850560999999</v>
      </c>
      <c r="CQ786" s="136">
        <v>64</v>
      </c>
      <c r="CR786" s="136">
        <v>80.241379310344797</v>
      </c>
      <c r="CS786" s="136">
        <v>81.096952908587298</v>
      </c>
      <c r="CT786" s="136">
        <v>1003.3</v>
      </c>
      <c r="CU786" s="136">
        <v>1005.96206896552</v>
      </c>
      <c r="CV786" s="136">
        <v>1005.5512465373999</v>
      </c>
      <c r="CW786" s="136">
        <v>1.4</v>
      </c>
      <c r="CX786" s="136">
        <v>1.3517241379310301</v>
      </c>
      <c r="CY786" s="136">
        <v>1.31883656509695</v>
      </c>
      <c r="CZ786" s="136">
        <v>170</v>
      </c>
      <c r="DA786" s="136">
        <v>145.54482758620699</v>
      </c>
      <c r="DB786" s="136">
        <v>137.09418282548501</v>
      </c>
      <c r="DC786" s="136">
        <v>50.9</v>
      </c>
      <c r="DD786" s="136">
        <v>3323.6750000000002</v>
      </c>
      <c r="DE786" s="136">
        <v>8519.1</v>
      </c>
      <c r="DF786" s="136">
        <v>573.57500000000005</v>
      </c>
      <c r="DG786" s="136">
        <v>30689.125</v>
      </c>
      <c r="DH786" s="136">
        <v>72835.850000000006</v>
      </c>
      <c r="DI786" s="136">
        <v>453</v>
      </c>
      <c r="DJ786" s="136">
        <v>65756.625</v>
      </c>
      <c r="DK786" s="136">
        <v>162763.42499999999</v>
      </c>
      <c r="DL786" s="136">
        <v>425.65</v>
      </c>
      <c r="DM786" s="136">
        <v>60878.55</v>
      </c>
      <c r="DN786" s="136">
        <v>150817.65</v>
      </c>
      <c r="DO786" s="136">
        <v>34.984999999999999</v>
      </c>
      <c r="DP786" s="136">
        <v>1931.972</v>
      </c>
      <c r="DQ786" s="136">
        <v>4661.6049999999996</v>
      </c>
      <c r="DR786" s="136">
        <v>1.087</v>
      </c>
      <c r="DS786" s="136">
        <v>60.186999999999998</v>
      </c>
      <c r="DT786" s="136">
        <v>146.51599999999999</v>
      </c>
      <c r="DU786" s="136">
        <v>5.85</v>
      </c>
      <c r="DV786" s="136">
        <v>317.92500000000001</v>
      </c>
      <c r="DW786" s="136">
        <v>771.02499999999998</v>
      </c>
      <c r="DX786" s="136">
        <v>65.099999999999994</v>
      </c>
      <c r="DY786" s="136">
        <v>4107.375</v>
      </c>
      <c r="DZ786" s="136">
        <v>7142.2</v>
      </c>
      <c r="EA786" s="136">
        <v>204.6</v>
      </c>
      <c r="EB786" s="136">
        <v>10536.75</v>
      </c>
      <c r="EC786" s="136">
        <v>27694.025000000001</v>
      </c>
      <c r="ED786" s="61"/>
    </row>
    <row r="787" spans="1:134" ht="20.25" customHeight="1">
      <c r="A787" s="25">
        <v>41003</v>
      </c>
      <c r="B787" s="26" t="s">
        <v>726</v>
      </c>
      <c r="C787" s="27">
        <v>2</v>
      </c>
      <c r="D787" s="14">
        <v>-3.3672</v>
      </c>
      <c r="E787" s="23">
        <v>-60.246048000000002</v>
      </c>
      <c r="F787" s="11" t="s">
        <v>16</v>
      </c>
      <c r="G787" s="13">
        <v>11</v>
      </c>
      <c r="H787" s="11" t="s">
        <v>20</v>
      </c>
      <c r="I787" s="60" t="s">
        <v>851</v>
      </c>
      <c r="J787" s="60" t="s">
        <v>1931</v>
      </c>
      <c r="K787" s="24" t="s">
        <v>826</v>
      </c>
      <c r="L787" s="136">
        <v>1</v>
      </c>
      <c r="M787" s="28">
        <v>8.9</v>
      </c>
      <c r="N787" s="28">
        <v>0.65</v>
      </c>
      <c r="O787" s="28">
        <v>28.28</v>
      </c>
      <c r="P787" s="28">
        <v>160.33000000000001</v>
      </c>
      <c r="Q787" s="28">
        <v>0.11</v>
      </c>
      <c r="R787" s="205">
        <v>9.0666666666666664</v>
      </c>
      <c r="S787" s="205">
        <v>0.70666666666666667</v>
      </c>
      <c r="T787" s="205">
        <v>6.4333333333333336</v>
      </c>
      <c r="U787" s="205">
        <v>1.5333333333333332</v>
      </c>
      <c r="V787" s="20" t="s">
        <v>15</v>
      </c>
      <c r="W787" s="29" t="s">
        <v>15</v>
      </c>
      <c r="X787" s="29" t="s">
        <v>15</v>
      </c>
      <c r="Y787" s="29" t="s">
        <v>15</v>
      </c>
      <c r="Z787" s="28">
        <v>25.53</v>
      </c>
      <c r="AA787" s="28">
        <v>18.829999999999998</v>
      </c>
      <c r="AB787" s="28">
        <v>6.86</v>
      </c>
      <c r="AC787" s="28">
        <v>34.299999999999997</v>
      </c>
      <c r="AD787" s="29" t="s">
        <v>15</v>
      </c>
      <c r="AE787" s="29" t="s">
        <v>15</v>
      </c>
      <c r="AF787" s="29" t="s">
        <v>15</v>
      </c>
      <c r="AG787" s="29" t="s">
        <v>15</v>
      </c>
      <c r="AH787" s="29" t="s">
        <v>15</v>
      </c>
      <c r="AI787" s="205" t="s">
        <v>15</v>
      </c>
      <c r="AJ787" s="29" t="s">
        <v>15</v>
      </c>
      <c r="AK787" s="29" t="s">
        <v>15</v>
      </c>
      <c r="AL787" s="29" t="s">
        <v>15</v>
      </c>
      <c r="AM787" s="29" t="s">
        <v>15</v>
      </c>
      <c r="AN787" s="29" t="s">
        <v>15</v>
      </c>
      <c r="AO787" s="29" t="s">
        <v>15</v>
      </c>
      <c r="AP787" s="29" t="s">
        <v>15</v>
      </c>
      <c r="AQ787" s="29" t="s">
        <v>15</v>
      </c>
      <c r="AR787" s="261" t="str">
        <f t="shared" si="203"/>
        <v>NaN</v>
      </c>
      <c r="AS787" s="29" t="s">
        <v>15</v>
      </c>
      <c r="AT787" s="21" t="s">
        <v>15</v>
      </c>
      <c r="AU787" s="21" t="s">
        <v>15</v>
      </c>
      <c r="AV787" s="21" t="s">
        <v>15</v>
      </c>
      <c r="AW787" s="204" t="str">
        <f t="shared" si="204"/>
        <v>NaN</v>
      </c>
      <c r="AX787" s="28">
        <v>3.42</v>
      </c>
      <c r="AY787" s="28">
        <v>0.38</v>
      </c>
      <c r="AZ787" s="246">
        <f t="shared" si="205"/>
        <v>5.7418045305402565E-2</v>
      </c>
      <c r="BA787" s="28">
        <v>3.05</v>
      </c>
      <c r="BB787" s="248">
        <f t="shared" si="208"/>
        <v>0.83715006640106238</v>
      </c>
      <c r="BC787" s="28">
        <v>0.32</v>
      </c>
      <c r="BD787" s="206">
        <f t="shared" si="206"/>
        <v>9.3193302667893288E-2</v>
      </c>
      <c r="BE787" s="28">
        <v>33.6</v>
      </c>
      <c r="BF787" s="206">
        <f t="shared" si="207"/>
        <v>10.143727746631258</v>
      </c>
      <c r="BG787" s="217" t="s">
        <v>15</v>
      </c>
      <c r="BH787" s="29" t="s">
        <v>15</v>
      </c>
      <c r="BI787" s="29" t="s">
        <v>15</v>
      </c>
      <c r="BJ787" s="309">
        <v>21.866630000000001</v>
      </c>
      <c r="BK787" s="309">
        <v>1696168000</v>
      </c>
      <c r="BL787" s="309">
        <v>278865700</v>
      </c>
      <c r="BM787" s="309">
        <v>0.38258130000000001</v>
      </c>
      <c r="BN787" s="309">
        <v>0.22545109999999999</v>
      </c>
      <c r="BO787" s="309">
        <v>0.21640000000000001</v>
      </c>
      <c r="BP787" s="309">
        <v>0.1598347</v>
      </c>
      <c r="BQ787" s="309">
        <v>6.1581030000000003E-6</v>
      </c>
      <c r="BR787" s="309">
        <v>1.5726859999999999E-2</v>
      </c>
      <c r="BS787" s="136">
        <v>13.7812306880951</v>
      </c>
      <c r="BT787" s="136">
        <v>8.1082084178924596</v>
      </c>
      <c r="BU787" s="136">
        <v>-3.8780927192419802E-2</v>
      </c>
      <c r="BV787" s="136">
        <v>-1.2383350636810101E-2</v>
      </c>
      <c r="BW787" s="136">
        <v>4.4260870665311799E-2</v>
      </c>
      <c r="BX787" s="136">
        <v>17.709087881534899</v>
      </c>
      <c r="BY787" s="136">
        <v>9788.0995685284906</v>
      </c>
      <c r="BZ787" s="136">
        <v>2.87976168319194E-2</v>
      </c>
      <c r="CA787" s="136">
        <v>5.5082903188313301E-3</v>
      </c>
      <c r="CB787" s="136">
        <v>396341.85775010899</v>
      </c>
      <c r="CC787" s="136">
        <v>428.68292638375902</v>
      </c>
      <c r="CD787" s="136">
        <v>137.29260788754499</v>
      </c>
      <c r="CE787" s="136">
        <v>0</v>
      </c>
      <c r="CF787" s="136">
        <v>8.9713700000000003</v>
      </c>
      <c r="CG787" s="136">
        <v>26.819378</v>
      </c>
      <c r="CH787" s="136">
        <v>24.2</v>
      </c>
      <c r="CI787" s="136">
        <v>27.054482758620701</v>
      </c>
      <c r="CJ787" s="136">
        <v>26.737396121883599</v>
      </c>
      <c r="CK787" s="136">
        <v>0.1656</v>
      </c>
      <c r="CL787" s="136">
        <v>14.482799999999999</v>
      </c>
      <c r="CM787" s="136">
        <v>38.404800000000002</v>
      </c>
      <c r="CN787" s="136">
        <v>0</v>
      </c>
      <c r="CO787" s="136">
        <v>30569.169721999999</v>
      </c>
      <c r="CP787" s="136">
        <v>72515.484727000003</v>
      </c>
      <c r="CQ787" s="136">
        <v>92</v>
      </c>
      <c r="CR787" s="136">
        <v>80.193103448275906</v>
      </c>
      <c r="CS787" s="136">
        <v>81.063711911357302</v>
      </c>
      <c r="CT787" s="136">
        <v>1004.1</v>
      </c>
      <c r="CU787" s="136">
        <v>1006.00482758621</v>
      </c>
      <c r="CV787" s="136">
        <v>1005.53878116344</v>
      </c>
      <c r="CW787" s="136">
        <v>1.1000000000000001</v>
      </c>
      <c r="CX787" s="136">
        <v>1.39793103448276</v>
      </c>
      <c r="CY787" s="136">
        <v>1.3490304709141301</v>
      </c>
      <c r="CZ787" s="136">
        <v>200</v>
      </c>
      <c r="DA787" s="136">
        <v>140.46206896551701</v>
      </c>
      <c r="DB787" s="136">
        <v>135.016620498615</v>
      </c>
      <c r="DC787" s="136">
        <v>0</v>
      </c>
      <c r="DD787" s="136">
        <v>3334.2249999999999</v>
      </c>
      <c r="DE787" s="136">
        <v>8542.4750000000004</v>
      </c>
      <c r="DF787" s="136">
        <v>0</v>
      </c>
      <c r="DG787" s="136">
        <v>30830.35</v>
      </c>
      <c r="DH787" s="136">
        <v>73037.425000000003</v>
      </c>
      <c r="DI787" s="136">
        <v>422.7</v>
      </c>
      <c r="DJ787" s="136">
        <v>65973.100000000006</v>
      </c>
      <c r="DK787" s="136">
        <v>162971.17499999999</v>
      </c>
      <c r="DL787" s="136">
        <v>418.47500000000002</v>
      </c>
      <c r="DM787" s="136">
        <v>60717.55</v>
      </c>
      <c r="DN787" s="136">
        <v>150706.95000000001</v>
      </c>
      <c r="DO787" s="136">
        <v>0</v>
      </c>
      <c r="DP787" s="136">
        <v>1942.021</v>
      </c>
      <c r="DQ787" s="136">
        <v>4670.9790000000003</v>
      </c>
      <c r="DR787" s="136">
        <v>0</v>
      </c>
      <c r="DS787" s="136">
        <v>60.613999999999997</v>
      </c>
      <c r="DT787" s="136">
        <v>146.58500000000001</v>
      </c>
      <c r="DU787" s="136">
        <v>0</v>
      </c>
      <c r="DV787" s="136">
        <v>320.95</v>
      </c>
      <c r="DW787" s="136">
        <v>771.52499999999998</v>
      </c>
      <c r="DX787" s="136">
        <v>0</v>
      </c>
      <c r="DY787" s="136">
        <v>4810.3999999999996</v>
      </c>
      <c r="DZ787" s="136">
        <v>7733.2250000000004</v>
      </c>
      <c r="EA787" s="136">
        <v>0</v>
      </c>
      <c r="EB787" s="136">
        <v>9905.125</v>
      </c>
      <c r="EC787" s="136">
        <v>27198.2</v>
      </c>
      <c r="ED787" s="61"/>
    </row>
    <row r="788" spans="1:134" ht="20.25" customHeight="1">
      <c r="A788" s="17">
        <v>41003</v>
      </c>
      <c r="B788" s="18" t="s">
        <v>726</v>
      </c>
      <c r="C788" s="19">
        <v>2</v>
      </c>
      <c r="D788" s="14">
        <v>-3.3672</v>
      </c>
      <c r="E788" s="15">
        <v>-60.246048000000002</v>
      </c>
      <c r="F788" s="11" t="s">
        <v>16</v>
      </c>
      <c r="G788" s="13">
        <v>11</v>
      </c>
      <c r="H788" s="11" t="s">
        <v>20</v>
      </c>
      <c r="I788" s="60" t="s">
        <v>852</v>
      </c>
      <c r="J788" s="60" t="s">
        <v>1931</v>
      </c>
      <c r="K788" s="16" t="s">
        <v>826</v>
      </c>
      <c r="L788" s="136">
        <v>0</v>
      </c>
      <c r="M788" s="20">
        <v>8.9</v>
      </c>
      <c r="N788" s="20">
        <v>0.65</v>
      </c>
      <c r="O788" s="20">
        <v>28.06</v>
      </c>
      <c r="P788" s="20">
        <v>170.8</v>
      </c>
      <c r="Q788" s="20">
        <v>2.0099999999999998</v>
      </c>
      <c r="R788" s="204">
        <v>6.24</v>
      </c>
      <c r="S788" s="204">
        <v>0.48799999999999999</v>
      </c>
      <c r="T788" s="204">
        <v>6.14</v>
      </c>
      <c r="U788" s="204">
        <v>1.4600000000000002</v>
      </c>
      <c r="V788" s="20" t="s">
        <v>15</v>
      </c>
      <c r="W788" s="21" t="s">
        <v>15</v>
      </c>
      <c r="X788" s="21" t="s">
        <v>15</v>
      </c>
      <c r="Y788" s="21" t="s">
        <v>15</v>
      </c>
      <c r="Z788" s="20">
        <v>26.57</v>
      </c>
      <c r="AA788" s="20">
        <v>19.43</v>
      </c>
      <c r="AB788" s="20">
        <v>7.15</v>
      </c>
      <c r="AC788" s="20">
        <v>30.18</v>
      </c>
      <c r="AD788" s="21" t="s">
        <v>15</v>
      </c>
      <c r="AE788" s="21" t="s">
        <v>15</v>
      </c>
      <c r="AF788" s="21" t="s">
        <v>15</v>
      </c>
      <c r="AG788" s="21" t="s">
        <v>15</v>
      </c>
      <c r="AH788" s="21" t="s">
        <v>15</v>
      </c>
      <c r="AI788" s="204" t="s">
        <v>15</v>
      </c>
      <c r="AJ788" s="21" t="s">
        <v>15</v>
      </c>
      <c r="AK788" s="21" t="s">
        <v>15</v>
      </c>
      <c r="AL788" s="21" t="s">
        <v>15</v>
      </c>
      <c r="AM788" s="21" t="s">
        <v>15</v>
      </c>
      <c r="AN788" s="21" t="s">
        <v>15</v>
      </c>
      <c r="AO788" s="21" t="s">
        <v>15</v>
      </c>
      <c r="AP788" s="21" t="s">
        <v>15</v>
      </c>
      <c r="AQ788" s="21" t="s">
        <v>15</v>
      </c>
      <c r="AR788" s="261" t="str">
        <f t="shared" si="203"/>
        <v>NaN</v>
      </c>
      <c r="AS788" s="21" t="s">
        <v>15</v>
      </c>
      <c r="AT788" s="29" t="s">
        <v>15</v>
      </c>
      <c r="AU788" s="29" t="s">
        <v>15</v>
      </c>
      <c r="AV788" s="29" t="s">
        <v>15</v>
      </c>
      <c r="AW788" s="204" t="str">
        <f t="shared" si="204"/>
        <v>NaN</v>
      </c>
      <c r="AX788" s="20">
        <v>2.41</v>
      </c>
      <c r="AY788" s="20">
        <v>0.4</v>
      </c>
      <c r="AZ788" s="246">
        <f t="shared" si="205"/>
        <v>6.0440047689897435E-2</v>
      </c>
      <c r="BA788" s="20">
        <v>2.0099999999999998</v>
      </c>
      <c r="BB788" s="248">
        <f t="shared" si="208"/>
        <v>0.55169561752988039</v>
      </c>
      <c r="BC788" s="20">
        <v>0.31</v>
      </c>
      <c r="BD788" s="206">
        <f t="shared" si="206"/>
        <v>9.0281011959521637E-2</v>
      </c>
      <c r="BE788" s="20">
        <v>44.35</v>
      </c>
      <c r="BF788" s="206">
        <f t="shared" si="207"/>
        <v>13.389116832235009</v>
      </c>
      <c r="BG788" s="217" t="s">
        <v>15</v>
      </c>
      <c r="BH788" s="21" t="s">
        <v>15</v>
      </c>
      <c r="BI788" s="21" t="s">
        <v>15</v>
      </c>
      <c r="BJ788" s="309">
        <v>21.866630000000001</v>
      </c>
      <c r="BK788" s="309">
        <v>1696168000</v>
      </c>
      <c r="BL788" s="309">
        <v>278865700</v>
      </c>
      <c r="BM788" s="309">
        <v>0.38258130000000001</v>
      </c>
      <c r="BN788" s="309">
        <v>0.22545109999999999</v>
      </c>
      <c r="BO788" s="309">
        <v>0.21640000000000001</v>
      </c>
      <c r="BP788" s="309">
        <v>0.1598347</v>
      </c>
      <c r="BQ788" s="309">
        <v>6.1581030000000003E-6</v>
      </c>
      <c r="BR788" s="309">
        <v>1.5726859999999999E-2</v>
      </c>
      <c r="BS788" s="136">
        <v>13.7812306880951</v>
      </c>
      <c r="BT788" s="136">
        <v>8.1082084178924596</v>
      </c>
      <c r="BU788" s="136">
        <v>-3.8780927192419802E-2</v>
      </c>
      <c r="BV788" s="136">
        <v>-1.2383350636810101E-2</v>
      </c>
      <c r="BW788" s="136">
        <v>4.4260870665311799E-2</v>
      </c>
      <c r="BX788" s="136">
        <v>17.709087881534899</v>
      </c>
      <c r="BY788" s="136">
        <v>9788.0995685284906</v>
      </c>
      <c r="BZ788" s="136">
        <v>2.87976168319194E-2</v>
      </c>
      <c r="CA788" s="136">
        <v>5.5082903188313301E-3</v>
      </c>
      <c r="CB788" s="136">
        <v>396341.85775010899</v>
      </c>
      <c r="CC788" s="136">
        <v>428.68292638375902</v>
      </c>
      <c r="CD788" s="136">
        <v>137.29260788754499</v>
      </c>
      <c r="CE788" s="136">
        <v>0</v>
      </c>
      <c r="CF788" s="136">
        <v>8.9713700000000003</v>
      </c>
      <c r="CG788" s="136">
        <v>26.819378</v>
      </c>
      <c r="CH788" s="136">
        <v>24.2</v>
      </c>
      <c r="CI788" s="136">
        <v>27.054482758620701</v>
      </c>
      <c r="CJ788" s="136">
        <v>26.737396121883599</v>
      </c>
      <c r="CK788" s="136">
        <v>0.1656</v>
      </c>
      <c r="CL788" s="136">
        <v>14.482799999999999</v>
      </c>
      <c r="CM788" s="136">
        <v>38.404800000000002</v>
      </c>
      <c r="CN788" s="136">
        <v>0</v>
      </c>
      <c r="CO788" s="136">
        <v>30569.169721999999</v>
      </c>
      <c r="CP788" s="136">
        <v>72515.484727000003</v>
      </c>
      <c r="CQ788" s="136">
        <v>92</v>
      </c>
      <c r="CR788" s="136">
        <v>80.193103448275906</v>
      </c>
      <c r="CS788" s="136">
        <v>81.063711911357302</v>
      </c>
      <c r="CT788" s="136">
        <v>1004.1</v>
      </c>
      <c r="CU788" s="136">
        <v>1006.00482758621</v>
      </c>
      <c r="CV788" s="136">
        <v>1005.53878116344</v>
      </c>
      <c r="CW788" s="136">
        <v>1.1000000000000001</v>
      </c>
      <c r="CX788" s="136">
        <v>1.39793103448276</v>
      </c>
      <c r="CY788" s="136">
        <v>1.3490304709141301</v>
      </c>
      <c r="CZ788" s="136">
        <v>200</v>
      </c>
      <c r="DA788" s="136">
        <v>140.46206896551701</v>
      </c>
      <c r="DB788" s="136">
        <v>135.016620498615</v>
      </c>
      <c r="DC788" s="136">
        <v>0</v>
      </c>
      <c r="DD788" s="136">
        <v>3334.2249999999999</v>
      </c>
      <c r="DE788" s="136">
        <v>8542.4750000000004</v>
      </c>
      <c r="DF788" s="136">
        <v>0</v>
      </c>
      <c r="DG788" s="136">
        <v>30830.35</v>
      </c>
      <c r="DH788" s="136">
        <v>73037.425000000003</v>
      </c>
      <c r="DI788" s="136">
        <v>422.7</v>
      </c>
      <c r="DJ788" s="136">
        <v>65973.100000000006</v>
      </c>
      <c r="DK788" s="136">
        <v>162971.17499999999</v>
      </c>
      <c r="DL788" s="136">
        <v>418.47500000000002</v>
      </c>
      <c r="DM788" s="136">
        <v>60717.55</v>
      </c>
      <c r="DN788" s="136">
        <v>150706.95000000001</v>
      </c>
      <c r="DO788" s="136">
        <v>0</v>
      </c>
      <c r="DP788" s="136">
        <v>1942.021</v>
      </c>
      <c r="DQ788" s="136">
        <v>4670.9790000000003</v>
      </c>
      <c r="DR788" s="136">
        <v>0</v>
      </c>
      <c r="DS788" s="136">
        <v>60.613999999999997</v>
      </c>
      <c r="DT788" s="136">
        <v>146.58500000000001</v>
      </c>
      <c r="DU788" s="136">
        <v>0</v>
      </c>
      <c r="DV788" s="136">
        <v>320.95</v>
      </c>
      <c r="DW788" s="136">
        <v>771.52499999999998</v>
      </c>
      <c r="DX788" s="136">
        <v>0</v>
      </c>
      <c r="DY788" s="136">
        <v>4810.3999999999996</v>
      </c>
      <c r="DZ788" s="136">
        <v>7733.2250000000004</v>
      </c>
      <c r="EA788" s="136">
        <v>0</v>
      </c>
      <c r="EB788" s="136">
        <v>9905.125</v>
      </c>
      <c r="EC788" s="136">
        <v>27198.2</v>
      </c>
      <c r="ED788" s="61"/>
    </row>
    <row r="789" spans="1:134" ht="20.25" customHeight="1">
      <c r="A789" s="25">
        <v>41003</v>
      </c>
      <c r="B789" s="26" t="s">
        <v>726</v>
      </c>
      <c r="C789" s="27">
        <v>2</v>
      </c>
      <c r="D789" s="14">
        <v>-3.3672</v>
      </c>
      <c r="E789" s="23">
        <v>-60.246048000000002</v>
      </c>
      <c r="F789" s="11" t="s">
        <v>16</v>
      </c>
      <c r="G789" s="13">
        <v>11</v>
      </c>
      <c r="H789" s="11" t="s">
        <v>20</v>
      </c>
      <c r="I789" s="60" t="s">
        <v>853</v>
      </c>
      <c r="J789" s="60" t="s">
        <v>1931</v>
      </c>
      <c r="K789" s="24" t="s">
        <v>826</v>
      </c>
      <c r="L789" s="136">
        <v>0</v>
      </c>
      <c r="M789" s="28">
        <v>8.9</v>
      </c>
      <c r="N789" s="28">
        <v>0.65</v>
      </c>
      <c r="O789" s="28">
        <v>28.04</v>
      </c>
      <c r="P789" s="28">
        <v>192.5</v>
      </c>
      <c r="Q789" s="28">
        <v>4.09</v>
      </c>
      <c r="R789" s="205">
        <v>5.375</v>
      </c>
      <c r="S789" s="205">
        <v>0.41749999999999998</v>
      </c>
      <c r="T789" s="205">
        <v>6.4749999999999996</v>
      </c>
      <c r="U789" s="205">
        <v>1.55</v>
      </c>
      <c r="V789" s="20" t="s">
        <v>15</v>
      </c>
      <c r="W789" s="29" t="s">
        <v>15</v>
      </c>
      <c r="X789" s="29" t="s">
        <v>15</v>
      </c>
      <c r="Y789" s="29" t="s">
        <v>15</v>
      </c>
      <c r="Z789" s="28">
        <v>17.8</v>
      </c>
      <c r="AA789" s="28">
        <v>18.7</v>
      </c>
      <c r="AB789" s="28">
        <v>7.02</v>
      </c>
      <c r="AC789" s="28">
        <v>32.5</v>
      </c>
      <c r="AD789" s="29" t="s">
        <v>15</v>
      </c>
      <c r="AE789" s="29" t="s">
        <v>15</v>
      </c>
      <c r="AF789" s="29" t="s">
        <v>15</v>
      </c>
      <c r="AG789" s="29" t="s">
        <v>15</v>
      </c>
      <c r="AH789" s="29" t="s">
        <v>15</v>
      </c>
      <c r="AI789" s="205" t="s">
        <v>15</v>
      </c>
      <c r="AJ789" s="29" t="s">
        <v>15</v>
      </c>
      <c r="AK789" s="29" t="s">
        <v>15</v>
      </c>
      <c r="AL789" s="29" t="s">
        <v>15</v>
      </c>
      <c r="AM789" s="29" t="s">
        <v>15</v>
      </c>
      <c r="AN789" s="29" t="s">
        <v>15</v>
      </c>
      <c r="AO789" s="29" t="s">
        <v>15</v>
      </c>
      <c r="AP789" s="29" t="s">
        <v>15</v>
      </c>
      <c r="AQ789" s="29" t="s">
        <v>15</v>
      </c>
      <c r="AR789" s="261" t="str">
        <f t="shared" si="203"/>
        <v>NaN</v>
      </c>
      <c r="AS789" s="29" t="s">
        <v>15</v>
      </c>
      <c r="AT789" s="21" t="s">
        <v>15</v>
      </c>
      <c r="AU789" s="21" t="s">
        <v>15</v>
      </c>
      <c r="AV789" s="21" t="s">
        <v>15</v>
      </c>
      <c r="AW789" s="204" t="str">
        <f t="shared" si="204"/>
        <v>NaN</v>
      </c>
      <c r="AX789" s="28">
        <v>1.99</v>
      </c>
      <c r="AY789" s="28">
        <v>0.2</v>
      </c>
      <c r="AZ789" s="246">
        <f t="shared" si="205"/>
        <v>3.0220023844948717E-2</v>
      </c>
      <c r="BA789" s="28">
        <v>1.79</v>
      </c>
      <c r="BB789" s="248">
        <f t="shared" si="208"/>
        <v>0.49131102257636122</v>
      </c>
      <c r="BC789" s="28">
        <v>0.61</v>
      </c>
      <c r="BD789" s="206">
        <f t="shared" si="206"/>
        <v>0.1776497332106716</v>
      </c>
      <c r="BE789" s="28">
        <v>45</v>
      </c>
      <c r="BF789" s="206">
        <f t="shared" si="207"/>
        <v>13.585349660666864</v>
      </c>
      <c r="BG789" s="217" t="s">
        <v>15</v>
      </c>
      <c r="BH789" s="29" t="s">
        <v>15</v>
      </c>
      <c r="BI789" s="29" t="s">
        <v>15</v>
      </c>
      <c r="BJ789" s="309">
        <v>21.866630000000001</v>
      </c>
      <c r="BK789" s="309">
        <v>1696168000</v>
      </c>
      <c r="BL789" s="309">
        <v>278865700</v>
      </c>
      <c r="BM789" s="309">
        <v>0.38258130000000001</v>
      </c>
      <c r="BN789" s="309">
        <v>0.22545109999999999</v>
      </c>
      <c r="BO789" s="309">
        <v>0.21640000000000001</v>
      </c>
      <c r="BP789" s="309">
        <v>0.1598347</v>
      </c>
      <c r="BQ789" s="309">
        <v>6.1581030000000003E-6</v>
      </c>
      <c r="BR789" s="309">
        <v>1.5726859999999999E-2</v>
      </c>
      <c r="BS789" s="136">
        <v>13.7812306880951</v>
      </c>
      <c r="BT789" s="136">
        <v>8.1082084178924596</v>
      </c>
      <c r="BU789" s="136">
        <v>-3.8780927192419802E-2</v>
      </c>
      <c r="BV789" s="136">
        <v>-1.2383350636810101E-2</v>
      </c>
      <c r="BW789" s="136">
        <v>4.4260870665311799E-2</v>
      </c>
      <c r="BX789" s="136">
        <v>17.709087881534899</v>
      </c>
      <c r="BY789" s="136">
        <v>9788.0995685284906</v>
      </c>
      <c r="BZ789" s="136">
        <v>2.87976168319194E-2</v>
      </c>
      <c r="CA789" s="136">
        <v>5.5082903188313301E-3</v>
      </c>
      <c r="CB789" s="136">
        <v>396341.85775010899</v>
      </c>
      <c r="CC789" s="136">
        <v>428.68292638375902</v>
      </c>
      <c r="CD789" s="136">
        <v>137.29260788754499</v>
      </c>
      <c r="CE789" s="136">
        <v>0</v>
      </c>
      <c r="CF789" s="136">
        <v>8.9713700000000003</v>
      </c>
      <c r="CG789" s="136">
        <v>26.819378</v>
      </c>
      <c r="CH789" s="136">
        <v>24.2</v>
      </c>
      <c r="CI789" s="136">
        <v>27.054482758620701</v>
      </c>
      <c r="CJ789" s="136">
        <v>26.737396121883599</v>
      </c>
      <c r="CK789" s="136">
        <v>0.1656</v>
      </c>
      <c r="CL789" s="136">
        <v>14.482799999999999</v>
      </c>
      <c r="CM789" s="136">
        <v>38.404800000000002</v>
      </c>
      <c r="CN789" s="136">
        <v>0</v>
      </c>
      <c r="CO789" s="136">
        <v>30569.169721999999</v>
      </c>
      <c r="CP789" s="136">
        <v>72515.484727000003</v>
      </c>
      <c r="CQ789" s="136">
        <v>92</v>
      </c>
      <c r="CR789" s="136">
        <v>80.193103448275906</v>
      </c>
      <c r="CS789" s="136">
        <v>81.063711911357302</v>
      </c>
      <c r="CT789" s="136">
        <v>1004.1</v>
      </c>
      <c r="CU789" s="136">
        <v>1006.00482758621</v>
      </c>
      <c r="CV789" s="136">
        <v>1005.53878116344</v>
      </c>
      <c r="CW789" s="136">
        <v>1.1000000000000001</v>
      </c>
      <c r="CX789" s="136">
        <v>1.39793103448276</v>
      </c>
      <c r="CY789" s="136">
        <v>1.3490304709141301</v>
      </c>
      <c r="CZ789" s="136">
        <v>200</v>
      </c>
      <c r="DA789" s="136">
        <v>140.46206896551701</v>
      </c>
      <c r="DB789" s="136">
        <v>135.016620498615</v>
      </c>
      <c r="DC789" s="136">
        <v>0</v>
      </c>
      <c r="DD789" s="136">
        <v>3334.2249999999999</v>
      </c>
      <c r="DE789" s="136">
        <v>8542.4750000000004</v>
      </c>
      <c r="DF789" s="136">
        <v>0</v>
      </c>
      <c r="DG789" s="136">
        <v>30830.35</v>
      </c>
      <c r="DH789" s="136">
        <v>73037.425000000003</v>
      </c>
      <c r="DI789" s="136">
        <v>422.7</v>
      </c>
      <c r="DJ789" s="136">
        <v>65973.100000000006</v>
      </c>
      <c r="DK789" s="136">
        <v>162971.17499999999</v>
      </c>
      <c r="DL789" s="136">
        <v>418.47500000000002</v>
      </c>
      <c r="DM789" s="136">
        <v>60717.55</v>
      </c>
      <c r="DN789" s="136">
        <v>150706.95000000001</v>
      </c>
      <c r="DO789" s="136">
        <v>0</v>
      </c>
      <c r="DP789" s="136">
        <v>1942.021</v>
      </c>
      <c r="DQ789" s="136">
        <v>4670.9790000000003</v>
      </c>
      <c r="DR789" s="136">
        <v>0</v>
      </c>
      <c r="DS789" s="136">
        <v>60.613999999999997</v>
      </c>
      <c r="DT789" s="136">
        <v>146.58500000000001</v>
      </c>
      <c r="DU789" s="136">
        <v>0</v>
      </c>
      <c r="DV789" s="136">
        <v>320.95</v>
      </c>
      <c r="DW789" s="136">
        <v>771.52499999999998</v>
      </c>
      <c r="DX789" s="136">
        <v>0</v>
      </c>
      <c r="DY789" s="136">
        <v>4810.3999999999996</v>
      </c>
      <c r="DZ789" s="136">
        <v>7733.2250000000004</v>
      </c>
      <c r="EA789" s="136">
        <v>0</v>
      </c>
      <c r="EB789" s="136">
        <v>9905.125</v>
      </c>
      <c r="EC789" s="136">
        <v>27198.2</v>
      </c>
      <c r="ED789" s="61"/>
    </row>
    <row r="790" spans="1:134" ht="20.25" customHeight="1">
      <c r="A790" s="17">
        <v>41003</v>
      </c>
      <c r="B790" s="18" t="s">
        <v>726</v>
      </c>
      <c r="C790" s="19">
        <v>2</v>
      </c>
      <c r="D790" s="14">
        <v>-3.3672</v>
      </c>
      <c r="E790" s="15">
        <v>-60.246048000000002</v>
      </c>
      <c r="F790" s="11" t="s">
        <v>16</v>
      </c>
      <c r="G790" s="13">
        <v>11</v>
      </c>
      <c r="H790" s="11" t="s">
        <v>20</v>
      </c>
      <c r="I790" s="60" t="s">
        <v>854</v>
      </c>
      <c r="J790" s="60" t="s">
        <v>1931</v>
      </c>
      <c r="K790" s="16" t="s">
        <v>826</v>
      </c>
      <c r="L790" s="136">
        <v>0</v>
      </c>
      <c r="M790" s="20">
        <v>8.9</v>
      </c>
      <c r="N790" s="20">
        <v>0.65</v>
      </c>
      <c r="O790" s="20">
        <v>28.03</v>
      </c>
      <c r="P790" s="20">
        <v>198.5</v>
      </c>
      <c r="Q790" s="20">
        <v>6.57</v>
      </c>
      <c r="R790" s="204">
        <v>5.2</v>
      </c>
      <c r="S790" s="204">
        <v>0.40500000000000003</v>
      </c>
      <c r="T790" s="204">
        <v>6.75</v>
      </c>
      <c r="U790" s="204">
        <v>1.5750000000000002</v>
      </c>
      <c r="V790" s="20" t="s">
        <v>15</v>
      </c>
      <c r="W790" s="21" t="s">
        <v>15</v>
      </c>
      <c r="X790" s="21" t="s">
        <v>15</v>
      </c>
      <c r="Y790" s="21" t="s">
        <v>15</v>
      </c>
      <c r="Z790" s="20">
        <v>34.67</v>
      </c>
      <c r="AA790" s="20">
        <v>20.23</v>
      </c>
      <c r="AB790" s="20">
        <v>6.87</v>
      </c>
      <c r="AC790" s="20">
        <v>35.49</v>
      </c>
      <c r="AD790" s="21" t="s">
        <v>15</v>
      </c>
      <c r="AE790" s="21" t="s">
        <v>15</v>
      </c>
      <c r="AF790" s="21" t="s">
        <v>15</v>
      </c>
      <c r="AG790" s="21" t="s">
        <v>15</v>
      </c>
      <c r="AH790" s="21" t="s">
        <v>15</v>
      </c>
      <c r="AI790" s="204" t="s">
        <v>15</v>
      </c>
      <c r="AJ790" s="21" t="s">
        <v>15</v>
      </c>
      <c r="AK790" s="21" t="s">
        <v>15</v>
      </c>
      <c r="AL790" s="21" t="s">
        <v>15</v>
      </c>
      <c r="AM790" s="21" t="s">
        <v>15</v>
      </c>
      <c r="AN790" s="21" t="s">
        <v>15</v>
      </c>
      <c r="AO790" s="21" t="s">
        <v>15</v>
      </c>
      <c r="AP790" s="21" t="s">
        <v>15</v>
      </c>
      <c r="AQ790" s="21" t="s">
        <v>15</v>
      </c>
      <c r="AR790" s="261" t="str">
        <f t="shared" si="203"/>
        <v>NaN</v>
      </c>
      <c r="AS790" s="21" t="s">
        <v>15</v>
      </c>
      <c r="AT790" s="21" t="s">
        <v>15</v>
      </c>
      <c r="AU790" s="21" t="s">
        <v>15</v>
      </c>
      <c r="AV790" s="21" t="s">
        <v>15</v>
      </c>
      <c r="AW790" s="204" t="str">
        <f t="shared" si="204"/>
        <v>NaN</v>
      </c>
      <c r="AX790" s="20">
        <v>2.1</v>
      </c>
      <c r="AY790" s="20">
        <v>0.22</v>
      </c>
      <c r="AZ790" s="246">
        <f t="shared" si="205"/>
        <v>3.324202622944359E-2</v>
      </c>
      <c r="BA790" s="20">
        <v>1.88</v>
      </c>
      <c r="BB790" s="248">
        <f t="shared" si="208"/>
        <v>0.51601381142098268</v>
      </c>
      <c r="BC790" s="20">
        <v>0.57999999999999996</v>
      </c>
      <c r="BD790" s="206">
        <f t="shared" si="206"/>
        <v>0.16891286108555659</v>
      </c>
      <c r="BE790" s="20">
        <v>27.65</v>
      </c>
      <c r="BF790" s="206">
        <f t="shared" si="207"/>
        <v>8.3474426248319737</v>
      </c>
      <c r="BG790" s="217" t="s">
        <v>15</v>
      </c>
      <c r="BH790" s="21" t="s">
        <v>15</v>
      </c>
      <c r="BI790" s="21" t="s">
        <v>15</v>
      </c>
      <c r="BJ790" s="309">
        <v>21.866630000000001</v>
      </c>
      <c r="BK790" s="309">
        <v>1696168000</v>
      </c>
      <c r="BL790" s="309">
        <v>278865700</v>
      </c>
      <c r="BM790" s="309">
        <v>0.38258130000000001</v>
      </c>
      <c r="BN790" s="309">
        <v>0.22545109999999999</v>
      </c>
      <c r="BO790" s="309">
        <v>0.21640000000000001</v>
      </c>
      <c r="BP790" s="309">
        <v>0.1598347</v>
      </c>
      <c r="BQ790" s="309">
        <v>6.1581030000000003E-6</v>
      </c>
      <c r="BR790" s="309">
        <v>1.5726859999999999E-2</v>
      </c>
      <c r="BS790" s="136">
        <v>13.7812306880951</v>
      </c>
      <c r="BT790" s="136">
        <v>8.1082084178924596</v>
      </c>
      <c r="BU790" s="136">
        <v>-3.8780927192419802E-2</v>
      </c>
      <c r="BV790" s="136">
        <v>-1.2383350636810101E-2</v>
      </c>
      <c r="BW790" s="136">
        <v>4.4260870665311799E-2</v>
      </c>
      <c r="BX790" s="136">
        <v>17.709087881534899</v>
      </c>
      <c r="BY790" s="136">
        <v>9788.0995685284906</v>
      </c>
      <c r="BZ790" s="136">
        <v>2.87976168319194E-2</v>
      </c>
      <c r="CA790" s="136">
        <v>5.5082903188313301E-3</v>
      </c>
      <c r="CB790" s="136">
        <v>396341.85775010899</v>
      </c>
      <c r="CC790" s="136">
        <v>428.68292638375902</v>
      </c>
      <c r="CD790" s="136">
        <v>137.29260788754499</v>
      </c>
      <c r="CE790" s="136">
        <v>0</v>
      </c>
      <c r="CF790" s="136">
        <v>8.9713700000000003</v>
      </c>
      <c r="CG790" s="136">
        <v>26.819378</v>
      </c>
      <c r="CH790" s="136">
        <v>24.2</v>
      </c>
      <c r="CI790" s="136">
        <v>27.054482758620701</v>
      </c>
      <c r="CJ790" s="136">
        <v>26.737396121883599</v>
      </c>
      <c r="CK790" s="136">
        <v>0.1656</v>
      </c>
      <c r="CL790" s="136">
        <v>14.482799999999999</v>
      </c>
      <c r="CM790" s="136">
        <v>38.404800000000002</v>
      </c>
      <c r="CN790" s="136">
        <v>0</v>
      </c>
      <c r="CO790" s="136">
        <v>30569.169721999999</v>
      </c>
      <c r="CP790" s="136">
        <v>72515.484727000003</v>
      </c>
      <c r="CQ790" s="136">
        <v>92</v>
      </c>
      <c r="CR790" s="136">
        <v>80.193103448275906</v>
      </c>
      <c r="CS790" s="136">
        <v>81.063711911357302</v>
      </c>
      <c r="CT790" s="136">
        <v>1004.1</v>
      </c>
      <c r="CU790" s="136">
        <v>1006.00482758621</v>
      </c>
      <c r="CV790" s="136">
        <v>1005.53878116344</v>
      </c>
      <c r="CW790" s="136">
        <v>1.1000000000000001</v>
      </c>
      <c r="CX790" s="136">
        <v>1.39793103448276</v>
      </c>
      <c r="CY790" s="136">
        <v>1.3490304709141301</v>
      </c>
      <c r="CZ790" s="136">
        <v>200</v>
      </c>
      <c r="DA790" s="136">
        <v>140.46206896551701</v>
      </c>
      <c r="DB790" s="136">
        <v>135.016620498615</v>
      </c>
      <c r="DC790" s="136">
        <v>0</v>
      </c>
      <c r="DD790" s="136">
        <v>3334.2249999999999</v>
      </c>
      <c r="DE790" s="136">
        <v>8542.4750000000004</v>
      </c>
      <c r="DF790" s="136">
        <v>0</v>
      </c>
      <c r="DG790" s="136">
        <v>30830.35</v>
      </c>
      <c r="DH790" s="136">
        <v>73037.425000000003</v>
      </c>
      <c r="DI790" s="136">
        <v>422.7</v>
      </c>
      <c r="DJ790" s="136">
        <v>65973.100000000006</v>
      </c>
      <c r="DK790" s="136">
        <v>162971.17499999999</v>
      </c>
      <c r="DL790" s="136">
        <v>418.47500000000002</v>
      </c>
      <c r="DM790" s="136">
        <v>60717.55</v>
      </c>
      <c r="DN790" s="136">
        <v>150706.95000000001</v>
      </c>
      <c r="DO790" s="136">
        <v>0</v>
      </c>
      <c r="DP790" s="136">
        <v>1942.021</v>
      </c>
      <c r="DQ790" s="136">
        <v>4670.9790000000003</v>
      </c>
      <c r="DR790" s="136">
        <v>0</v>
      </c>
      <c r="DS790" s="136">
        <v>60.613999999999997</v>
      </c>
      <c r="DT790" s="136">
        <v>146.58500000000001</v>
      </c>
      <c r="DU790" s="136">
        <v>0</v>
      </c>
      <c r="DV790" s="136">
        <v>320.95</v>
      </c>
      <c r="DW790" s="136">
        <v>771.52499999999998</v>
      </c>
      <c r="DX790" s="136">
        <v>0</v>
      </c>
      <c r="DY790" s="136">
        <v>4810.3999999999996</v>
      </c>
      <c r="DZ790" s="136">
        <v>7733.2250000000004</v>
      </c>
      <c r="EA790" s="136">
        <v>0</v>
      </c>
      <c r="EB790" s="136">
        <v>9905.125</v>
      </c>
      <c r="EC790" s="136">
        <v>27198.2</v>
      </c>
      <c r="ED790" s="61"/>
    </row>
    <row r="791" spans="1:134" ht="20.25" customHeight="1">
      <c r="A791" s="25">
        <v>41003</v>
      </c>
      <c r="B791" s="26" t="s">
        <v>726</v>
      </c>
      <c r="C791" s="27">
        <v>2</v>
      </c>
      <c r="D791" s="14">
        <v>-3.3672</v>
      </c>
      <c r="E791" s="23">
        <v>-60.246048000000002</v>
      </c>
      <c r="F791" s="11" t="s">
        <v>16</v>
      </c>
      <c r="G791" s="13">
        <v>11</v>
      </c>
      <c r="H791" s="11" t="s">
        <v>20</v>
      </c>
      <c r="I791" s="60" t="s">
        <v>855</v>
      </c>
      <c r="J791" s="60" t="s">
        <v>1931</v>
      </c>
      <c r="K791" s="24" t="s">
        <v>826</v>
      </c>
      <c r="L791" s="136">
        <v>0</v>
      </c>
      <c r="M791" s="28">
        <v>8.9</v>
      </c>
      <c r="N791" s="28">
        <v>0.65</v>
      </c>
      <c r="O791" s="28">
        <v>28.02</v>
      </c>
      <c r="P791" s="28">
        <v>178</v>
      </c>
      <c r="Q791" s="28">
        <v>8.4499999999999993</v>
      </c>
      <c r="R791" s="205">
        <v>4.7</v>
      </c>
      <c r="S791" s="205">
        <v>0.36999999999999994</v>
      </c>
      <c r="T791" s="205">
        <v>6.3666666666666671</v>
      </c>
      <c r="U791" s="205">
        <v>1.5333333333333332</v>
      </c>
      <c r="V791" s="20" t="s">
        <v>15</v>
      </c>
      <c r="W791" s="29" t="s">
        <v>15</v>
      </c>
      <c r="X791" s="29" t="s">
        <v>15</v>
      </c>
      <c r="Y791" s="29" t="s">
        <v>15</v>
      </c>
      <c r="Z791" s="28">
        <v>27.8</v>
      </c>
      <c r="AA791" s="28">
        <v>16.66</v>
      </c>
      <c r="AB791" s="28">
        <v>6.93</v>
      </c>
      <c r="AC791" s="28">
        <v>35.61</v>
      </c>
      <c r="AD791" s="29" t="s">
        <v>15</v>
      </c>
      <c r="AE791" s="29" t="s">
        <v>15</v>
      </c>
      <c r="AF791" s="29" t="s">
        <v>15</v>
      </c>
      <c r="AG791" s="29" t="s">
        <v>15</v>
      </c>
      <c r="AH791" s="29" t="s">
        <v>15</v>
      </c>
      <c r="AI791" s="205" t="s">
        <v>15</v>
      </c>
      <c r="AJ791" s="29" t="s">
        <v>15</v>
      </c>
      <c r="AK791" s="29" t="s">
        <v>15</v>
      </c>
      <c r="AL791" s="29" t="s">
        <v>15</v>
      </c>
      <c r="AM791" s="29" t="s">
        <v>15</v>
      </c>
      <c r="AN791" s="29" t="s">
        <v>15</v>
      </c>
      <c r="AO791" s="29" t="s">
        <v>15</v>
      </c>
      <c r="AP791" s="29" t="s">
        <v>15</v>
      </c>
      <c r="AQ791" s="29" t="s">
        <v>15</v>
      </c>
      <c r="AR791" s="261" t="str">
        <f t="shared" ref="AR791:AR854" si="210">IF(OR(AO791="NaN",AP791="NaN"),"NaN",AO791/AQ791)</f>
        <v>NaN</v>
      </c>
      <c r="AS791" s="29" t="s">
        <v>15</v>
      </c>
      <c r="AT791" s="29" t="s">
        <v>15</v>
      </c>
      <c r="AU791" s="29" t="s">
        <v>15</v>
      </c>
      <c r="AV791" s="29" t="s">
        <v>15</v>
      </c>
      <c r="AW791" s="204" t="str">
        <f t="shared" ref="AW791:AW854" si="211">IF(AM791="NaN","NaN",(AM791*1000)/1.28784/14.0067)</f>
        <v>NaN</v>
      </c>
      <c r="AX791" s="28">
        <v>2.31</v>
      </c>
      <c r="AY791" s="28">
        <v>0.19</v>
      </c>
      <c r="AZ791" s="246">
        <f t="shared" ref="AZ791:AZ853" si="212">(AY791*46.005*0.001)/0.304467</f>
        <v>2.8709022652701283E-2</v>
      </c>
      <c r="BA791" s="28">
        <v>2.12</v>
      </c>
      <c r="BB791" s="248">
        <f t="shared" ref="BB791:BB811" si="213">(BA791*62.004*0.001)/0.2259</f>
        <v>0.58188791500664006</v>
      </c>
      <c r="BC791" s="28">
        <v>0.5</v>
      </c>
      <c r="BD791" s="206">
        <f t="shared" ref="BD791:BD811" si="214">(BC791*94.9698*0.001)/0.3261</f>
        <v>0.14561453541858327</v>
      </c>
      <c r="BE791" s="28">
        <v>39.200000000000003</v>
      </c>
      <c r="BF791" s="206">
        <f t="shared" ref="BF791:BF806" si="215">(BE791*92.0815*0.001)/0.30501</f>
        <v>11.83434903773647</v>
      </c>
      <c r="BG791" s="217" t="s">
        <v>15</v>
      </c>
      <c r="BH791" s="29" t="s">
        <v>15</v>
      </c>
      <c r="BI791" s="29" t="s">
        <v>15</v>
      </c>
      <c r="BJ791" s="309">
        <v>21.866630000000001</v>
      </c>
      <c r="BK791" s="309">
        <v>1696168000</v>
      </c>
      <c r="BL791" s="309">
        <v>278865700</v>
      </c>
      <c r="BM791" s="309">
        <v>0.38258130000000001</v>
      </c>
      <c r="BN791" s="309">
        <v>0.22545109999999999</v>
      </c>
      <c r="BO791" s="309">
        <v>0.21640000000000001</v>
      </c>
      <c r="BP791" s="309">
        <v>0.1598347</v>
      </c>
      <c r="BQ791" s="309">
        <v>6.1581030000000003E-6</v>
      </c>
      <c r="BR791" s="309">
        <v>1.5726859999999999E-2</v>
      </c>
      <c r="BS791" s="136">
        <v>13.7812306880951</v>
      </c>
      <c r="BT791" s="136">
        <v>8.1082084178924596</v>
      </c>
      <c r="BU791" s="136">
        <v>-3.8780927192419802E-2</v>
      </c>
      <c r="BV791" s="136">
        <v>-1.2383350636810101E-2</v>
      </c>
      <c r="BW791" s="136">
        <v>4.4260870665311799E-2</v>
      </c>
      <c r="BX791" s="136">
        <v>17.709087881534899</v>
      </c>
      <c r="BY791" s="136">
        <v>9788.0995685284906</v>
      </c>
      <c r="BZ791" s="136">
        <v>2.87976168319194E-2</v>
      </c>
      <c r="CA791" s="136">
        <v>5.5082903188313301E-3</v>
      </c>
      <c r="CB791" s="136">
        <v>396341.85775010899</v>
      </c>
      <c r="CC791" s="136">
        <v>428.68292638375902</v>
      </c>
      <c r="CD791" s="136">
        <v>137.29260788754499</v>
      </c>
      <c r="CE791" s="136">
        <v>0</v>
      </c>
      <c r="CF791" s="136">
        <v>8.9713700000000003</v>
      </c>
      <c r="CG791" s="136">
        <v>26.819378</v>
      </c>
      <c r="CH791" s="136">
        <v>24.2</v>
      </c>
      <c r="CI791" s="136">
        <v>27.054482758620701</v>
      </c>
      <c r="CJ791" s="136">
        <v>26.737396121883599</v>
      </c>
      <c r="CK791" s="136">
        <v>0.1656</v>
      </c>
      <c r="CL791" s="136">
        <v>14.482799999999999</v>
      </c>
      <c r="CM791" s="136">
        <v>38.404800000000002</v>
      </c>
      <c r="CN791" s="136">
        <v>0</v>
      </c>
      <c r="CO791" s="136">
        <v>30569.169721999999</v>
      </c>
      <c r="CP791" s="136">
        <v>72515.484727000003</v>
      </c>
      <c r="CQ791" s="136">
        <v>92</v>
      </c>
      <c r="CR791" s="136">
        <v>80.193103448275906</v>
      </c>
      <c r="CS791" s="136">
        <v>81.063711911357302</v>
      </c>
      <c r="CT791" s="136">
        <v>1004.1</v>
      </c>
      <c r="CU791" s="136">
        <v>1006.00482758621</v>
      </c>
      <c r="CV791" s="136">
        <v>1005.53878116344</v>
      </c>
      <c r="CW791" s="136">
        <v>1.1000000000000001</v>
      </c>
      <c r="CX791" s="136">
        <v>1.39793103448276</v>
      </c>
      <c r="CY791" s="136">
        <v>1.3490304709141301</v>
      </c>
      <c r="CZ791" s="136">
        <v>200</v>
      </c>
      <c r="DA791" s="136">
        <v>140.46206896551701</v>
      </c>
      <c r="DB791" s="136">
        <v>135.016620498615</v>
      </c>
      <c r="DC791" s="136">
        <v>0</v>
      </c>
      <c r="DD791" s="136">
        <v>3334.2249999999999</v>
      </c>
      <c r="DE791" s="136">
        <v>8542.4750000000004</v>
      </c>
      <c r="DF791" s="136">
        <v>0</v>
      </c>
      <c r="DG791" s="136">
        <v>30830.35</v>
      </c>
      <c r="DH791" s="136">
        <v>73037.425000000003</v>
      </c>
      <c r="DI791" s="136">
        <v>422.7</v>
      </c>
      <c r="DJ791" s="136">
        <v>65973.100000000006</v>
      </c>
      <c r="DK791" s="136">
        <v>162971.17499999999</v>
      </c>
      <c r="DL791" s="136">
        <v>418.47500000000002</v>
      </c>
      <c r="DM791" s="136">
        <v>60717.55</v>
      </c>
      <c r="DN791" s="136">
        <v>150706.95000000001</v>
      </c>
      <c r="DO791" s="136">
        <v>0</v>
      </c>
      <c r="DP791" s="136">
        <v>1942.021</v>
      </c>
      <c r="DQ791" s="136">
        <v>4670.9790000000003</v>
      </c>
      <c r="DR791" s="136">
        <v>0</v>
      </c>
      <c r="DS791" s="136">
        <v>60.613999999999997</v>
      </c>
      <c r="DT791" s="136">
        <v>146.58500000000001</v>
      </c>
      <c r="DU791" s="136">
        <v>0</v>
      </c>
      <c r="DV791" s="136">
        <v>320.95</v>
      </c>
      <c r="DW791" s="136">
        <v>771.52499999999998</v>
      </c>
      <c r="DX791" s="136">
        <v>0</v>
      </c>
      <c r="DY791" s="136">
        <v>4810.3999999999996</v>
      </c>
      <c r="DZ791" s="136">
        <v>7733.2250000000004</v>
      </c>
      <c r="EA791" s="136">
        <v>0</v>
      </c>
      <c r="EB791" s="136">
        <v>9905.125</v>
      </c>
      <c r="EC791" s="136">
        <v>27198.2</v>
      </c>
      <c r="ED791" s="61"/>
    </row>
    <row r="792" spans="1:134" ht="20.25" customHeight="1">
      <c r="A792" s="25">
        <v>41004</v>
      </c>
      <c r="B792" s="26" t="s">
        <v>259</v>
      </c>
      <c r="C792" s="27">
        <v>2</v>
      </c>
      <c r="D792" s="14">
        <v>-3.3891</v>
      </c>
      <c r="E792" s="23">
        <v>-60.310698000000002</v>
      </c>
      <c r="F792" s="11" t="s">
        <v>16</v>
      </c>
      <c r="G792" s="13">
        <v>5</v>
      </c>
      <c r="H792" s="11" t="s">
        <v>43</v>
      </c>
      <c r="I792" s="60" t="s">
        <v>842</v>
      </c>
      <c r="J792" s="60" t="s">
        <v>1931</v>
      </c>
      <c r="K792" s="24" t="s">
        <v>826</v>
      </c>
      <c r="L792" s="136">
        <v>1</v>
      </c>
      <c r="M792" s="28">
        <v>9.6999999999999993</v>
      </c>
      <c r="N792" s="28">
        <v>1.3</v>
      </c>
      <c r="O792" s="28">
        <v>30.4</v>
      </c>
      <c r="P792" s="28">
        <v>138</v>
      </c>
      <c r="Q792" s="28">
        <v>0.19</v>
      </c>
      <c r="R792" s="205">
        <v>32.175000000000004</v>
      </c>
      <c r="S792" s="205">
        <v>2.4125000000000001</v>
      </c>
      <c r="T792" s="205">
        <v>12.3</v>
      </c>
      <c r="U792" s="205">
        <v>2.9250000000000003</v>
      </c>
      <c r="V792" s="20" t="s">
        <v>15</v>
      </c>
      <c r="W792" s="29" t="s">
        <v>15</v>
      </c>
      <c r="X792" s="29" t="s">
        <v>15</v>
      </c>
      <c r="Y792" s="29" t="s">
        <v>15</v>
      </c>
      <c r="Z792" s="28">
        <v>5.66</v>
      </c>
      <c r="AA792" s="28">
        <v>4.88</v>
      </c>
      <c r="AB792" s="28">
        <v>7.3</v>
      </c>
      <c r="AC792" s="28">
        <v>44.69</v>
      </c>
      <c r="AD792" s="29" t="s">
        <v>15</v>
      </c>
      <c r="AE792" s="29" t="s">
        <v>15</v>
      </c>
      <c r="AF792" s="29" t="s">
        <v>15</v>
      </c>
      <c r="AG792" s="29" t="s">
        <v>15</v>
      </c>
      <c r="AH792" s="29" t="s">
        <v>15</v>
      </c>
      <c r="AI792" s="205" t="s">
        <v>15</v>
      </c>
      <c r="AJ792" s="29" t="s">
        <v>15</v>
      </c>
      <c r="AK792" s="29" t="s">
        <v>15</v>
      </c>
      <c r="AL792" s="29" t="s">
        <v>15</v>
      </c>
      <c r="AM792" s="29" t="s">
        <v>15</v>
      </c>
      <c r="AN792" s="29" t="s">
        <v>15</v>
      </c>
      <c r="AO792" s="29" t="s">
        <v>15</v>
      </c>
      <c r="AP792" s="29" t="s">
        <v>15</v>
      </c>
      <c r="AQ792" s="29" t="s">
        <v>15</v>
      </c>
      <c r="AR792" s="261" t="str">
        <f t="shared" si="210"/>
        <v>NaN</v>
      </c>
      <c r="AS792" s="29" t="s">
        <v>15</v>
      </c>
      <c r="AT792" s="21" t="s">
        <v>15</v>
      </c>
      <c r="AU792" s="21" t="s">
        <v>15</v>
      </c>
      <c r="AV792" s="21" t="s">
        <v>15</v>
      </c>
      <c r="AW792" s="204" t="str">
        <f t="shared" si="211"/>
        <v>NaN</v>
      </c>
      <c r="AX792" s="28">
        <v>0.71</v>
      </c>
      <c r="AY792" s="28">
        <v>0.13</v>
      </c>
      <c r="AZ792" s="246">
        <f t="shared" si="212"/>
        <v>1.9643015499216668E-2</v>
      </c>
      <c r="BA792" s="28">
        <v>0.56999999999999995</v>
      </c>
      <c r="BB792" s="248">
        <f t="shared" si="213"/>
        <v>0.15645099601593626</v>
      </c>
      <c r="BC792" s="28">
        <v>0.09</v>
      </c>
      <c r="BD792" s="206">
        <f t="shared" si="214"/>
        <v>2.621061637534499E-2</v>
      </c>
      <c r="BE792" s="28">
        <v>33.85</v>
      </c>
      <c r="BF792" s="206">
        <f t="shared" si="215"/>
        <v>10.219201911412743</v>
      </c>
      <c r="BG792" s="217" t="s">
        <v>15</v>
      </c>
      <c r="BH792" s="29" t="s">
        <v>15</v>
      </c>
      <c r="BI792" s="29" t="s">
        <v>15</v>
      </c>
      <c r="BJ792" s="309">
        <v>21.90917</v>
      </c>
      <c r="BK792" s="309">
        <v>1708081000</v>
      </c>
      <c r="BL792" s="309">
        <v>279614600</v>
      </c>
      <c r="BM792" s="309">
        <v>0.3838627</v>
      </c>
      <c r="BN792" s="309">
        <v>0.22555259999999999</v>
      </c>
      <c r="BO792" s="309">
        <v>0.21567810000000001</v>
      </c>
      <c r="BP792" s="309">
        <v>0.1593445</v>
      </c>
      <c r="BQ792" s="309">
        <v>6.0912250000000003E-6</v>
      </c>
      <c r="BR792" s="309">
        <v>1.555606E-2</v>
      </c>
      <c r="BS792" s="136">
        <v>12.500593662262</v>
      </c>
      <c r="BT792" s="136">
        <v>9.4257111549377406</v>
      </c>
      <c r="BU792" s="136">
        <v>-1.3811018143314901E-3</v>
      </c>
      <c r="BV792" s="309">
        <v>-1.7775510968931499E-5</v>
      </c>
      <c r="BW792" s="136">
        <v>1.3853295240551201E-3</v>
      </c>
      <c r="BX792" s="136">
        <v>0.73738627810797397</v>
      </c>
      <c r="BY792" s="136">
        <v>7259.1235929186596</v>
      </c>
      <c r="BZ792" s="136">
        <v>2.6111826847634899E-3</v>
      </c>
      <c r="CA792" s="136">
        <v>1.55653347484875E-4</v>
      </c>
      <c r="CB792" s="136">
        <v>13985.937083213301</v>
      </c>
      <c r="CC792" s="136">
        <v>17637.512394963</v>
      </c>
      <c r="CD792" s="136">
        <v>6986.5549328382904</v>
      </c>
      <c r="CE792" s="136">
        <v>0</v>
      </c>
      <c r="CF792" s="136">
        <v>14.958368999999999</v>
      </c>
      <c r="CG792" s="136">
        <v>30.211986</v>
      </c>
      <c r="CH792" s="136">
        <v>23.4</v>
      </c>
      <c r="CI792" s="136">
        <v>26.796551724137899</v>
      </c>
      <c r="CJ792" s="136">
        <v>26.649030470914099</v>
      </c>
      <c r="CK792" s="136">
        <v>0.1008</v>
      </c>
      <c r="CL792" s="136">
        <v>14.6844</v>
      </c>
      <c r="CM792" s="136">
        <v>38.080800000000004</v>
      </c>
      <c r="CN792" s="136">
        <v>2.6388999999999999E-2</v>
      </c>
      <c r="CO792" s="136">
        <v>29643.053613</v>
      </c>
      <c r="CP792" s="136">
        <v>71975.001950000005</v>
      </c>
      <c r="CQ792" s="136">
        <v>94</v>
      </c>
      <c r="CR792" s="136">
        <v>81.489655172413805</v>
      </c>
      <c r="CS792" s="136">
        <v>81.529085872576204</v>
      </c>
      <c r="CT792" s="136">
        <v>1005.2</v>
      </c>
      <c r="CU792" s="136">
        <v>1005.75448275862</v>
      </c>
      <c r="CV792" s="136">
        <v>1005.5731301939099</v>
      </c>
      <c r="CW792" s="136">
        <v>0.3</v>
      </c>
      <c r="CX792" s="136">
        <v>1.3317241379310301</v>
      </c>
      <c r="CY792" s="136">
        <v>1.2914127423822701</v>
      </c>
      <c r="CZ792" s="136">
        <v>354</v>
      </c>
      <c r="DA792" s="136">
        <v>144.68965517241401</v>
      </c>
      <c r="DB792" s="136">
        <v>139.46814404432101</v>
      </c>
      <c r="DC792" s="136">
        <v>4.5999999999999996</v>
      </c>
      <c r="DD792" s="136">
        <v>3197.875</v>
      </c>
      <c r="DE792" s="136">
        <v>8442.7999999999993</v>
      </c>
      <c r="DF792" s="136">
        <v>36.475000000000001</v>
      </c>
      <c r="DG792" s="136">
        <v>29468.575000000001</v>
      </c>
      <c r="DH792" s="136">
        <v>72068.425000000003</v>
      </c>
      <c r="DI792" s="136">
        <v>441.57499999999999</v>
      </c>
      <c r="DJ792" s="136">
        <v>65709.324999999997</v>
      </c>
      <c r="DK792" s="136">
        <v>162770.57500000001</v>
      </c>
      <c r="DL792" s="136">
        <v>412.85</v>
      </c>
      <c r="DM792" s="136">
        <v>60886.05</v>
      </c>
      <c r="DN792" s="136">
        <v>150735.70000000001</v>
      </c>
      <c r="DO792" s="136">
        <v>2.0920000000000001</v>
      </c>
      <c r="DP792" s="136">
        <v>1860.963</v>
      </c>
      <c r="DQ792" s="136">
        <v>4613.4009999999998</v>
      </c>
      <c r="DR792" s="136">
        <v>5.0000000000000001E-3</v>
      </c>
      <c r="DS792" s="136">
        <v>58.259</v>
      </c>
      <c r="DT792" s="136">
        <v>145.113</v>
      </c>
      <c r="DU792" s="136">
        <v>2.5000000000000001E-2</v>
      </c>
      <c r="DV792" s="136">
        <v>308.05</v>
      </c>
      <c r="DW792" s="136">
        <v>763.8</v>
      </c>
      <c r="DX792" s="136">
        <v>0.4</v>
      </c>
      <c r="DY792" s="136">
        <v>3625.95</v>
      </c>
      <c r="DZ792" s="136">
        <v>7040.7749999999996</v>
      </c>
      <c r="EA792" s="136">
        <v>16.45</v>
      </c>
      <c r="EB792" s="136">
        <v>10440.875</v>
      </c>
      <c r="EC792" s="136">
        <v>27430.65</v>
      </c>
      <c r="ED792" s="61"/>
    </row>
    <row r="793" spans="1:134" ht="20.25" customHeight="1">
      <c r="A793" s="17">
        <v>41004</v>
      </c>
      <c r="B793" s="18" t="s">
        <v>259</v>
      </c>
      <c r="C793" s="19">
        <v>2</v>
      </c>
      <c r="D793" s="14">
        <v>-3.3891</v>
      </c>
      <c r="E793" s="15">
        <v>-60.310698000000002</v>
      </c>
      <c r="F793" s="11" t="s">
        <v>16</v>
      </c>
      <c r="G793" s="13">
        <v>5</v>
      </c>
      <c r="H793" s="11" t="s">
        <v>43</v>
      </c>
      <c r="I793" s="60" t="s">
        <v>843</v>
      </c>
      <c r="J793" s="60" t="s">
        <v>1931</v>
      </c>
      <c r="K793" s="16" t="s">
        <v>826</v>
      </c>
      <c r="L793" s="136">
        <v>0</v>
      </c>
      <c r="M793" s="20">
        <v>9.6999999999999993</v>
      </c>
      <c r="N793" s="20">
        <v>1.3</v>
      </c>
      <c r="O793" s="20">
        <v>29.55</v>
      </c>
      <c r="P793" s="20">
        <v>141.19999999999999</v>
      </c>
      <c r="Q793" s="20">
        <v>2.0099999999999998</v>
      </c>
      <c r="R793" s="204">
        <v>24.4</v>
      </c>
      <c r="S793" s="204">
        <v>1.8580000000000001</v>
      </c>
      <c r="T793" s="204">
        <v>13.719999999999999</v>
      </c>
      <c r="U793" s="204">
        <v>3.2600000000000002</v>
      </c>
      <c r="V793" s="20" t="s">
        <v>15</v>
      </c>
      <c r="W793" s="21" t="s">
        <v>15</v>
      </c>
      <c r="X793" s="21" t="s">
        <v>15</v>
      </c>
      <c r="Y793" s="21" t="s">
        <v>15</v>
      </c>
      <c r="Z793" s="20">
        <v>5.4</v>
      </c>
      <c r="AA793" s="20">
        <v>3.98</v>
      </c>
      <c r="AB793" s="20">
        <v>7.17</v>
      </c>
      <c r="AC793" s="20">
        <v>44.72</v>
      </c>
      <c r="AD793" s="21" t="s">
        <v>15</v>
      </c>
      <c r="AE793" s="21" t="s">
        <v>15</v>
      </c>
      <c r="AF793" s="21" t="s">
        <v>15</v>
      </c>
      <c r="AG793" s="21" t="s">
        <v>15</v>
      </c>
      <c r="AH793" s="21" t="s">
        <v>15</v>
      </c>
      <c r="AI793" s="204" t="s">
        <v>15</v>
      </c>
      <c r="AJ793" s="21" t="s">
        <v>15</v>
      </c>
      <c r="AK793" s="21" t="s">
        <v>15</v>
      </c>
      <c r="AL793" s="21" t="s">
        <v>15</v>
      </c>
      <c r="AM793" s="21" t="s">
        <v>15</v>
      </c>
      <c r="AN793" s="21" t="s">
        <v>15</v>
      </c>
      <c r="AO793" s="21" t="s">
        <v>15</v>
      </c>
      <c r="AP793" s="21" t="s">
        <v>15</v>
      </c>
      <c r="AQ793" s="21" t="s">
        <v>15</v>
      </c>
      <c r="AR793" s="261" t="str">
        <f t="shared" si="210"/>
        <v>NaN</v>
      </c>
      <c r="AS793" s="21" t="s">
        <v>15</v>
      </c>
      <c r="AT793" s="21" t="s">
        <v>15</v>
      </c>
      <c r="AU793" s="21" t="s">
        <v>15</v>
      </c>
      <c r="AV793" s="21" t="s">
        <v>15</v>
      </c>
      <c r="AW793" s="204" t="str">
        <f t="shared" si="211"/>
        <v>NaN</v>
      </c>
      <c r="AX793" s="20">
        <v>0.47</v>
      </c>
      <c r="AY793" s="20">
        <v>0.2</v>
      </c>
      <c r="AZ793" s="246">
        <f t="shared" si="212"/>
        <v>3.0220023844948717E-2</v>
      </c>
      <c r="BA793" s="20">
        <v>0.27</v>
      </c>
      <c r="BB793" s="248">
        <f t="shared" si="213"/>
        <v>7.4108366533864559E-2</v>
      </c>
      <c r="BC793" s="20">
        <v>0.05</v>
      </c>
      <c r="BD793" s="206">
        <f t="shared" si="214"/>
        <v>1.4561453541858326E-2</v>
      </c>
      <c r="BE793" s="20">
        <v>41.95</v>
      </c>
      <c r="BF793" s="206">
        <f t="shared" si="215"/>
        <v>12.664564850332777</v>
      </c>
      <c r="BG793" s="217" t="s">
        <v>15</v>
      </c>
      <c r="BH793" s="21" t="s">
        <v>15</v>
      </c>
      <c r="BI793" s="21" t="s">
        <v>15</v>
      </c>
      <c r="BJ793" s="309">
        <v>21.90917</v>
      </c>
      <c r="BK793" s="309">
        <v>1708081000</v>
      </c>
      <c r="BL793" s="309">
        <v>279614600</v>
      </c>
      <c r="BM793" s="309">
        <v>0.3838627</v>
      </c>
      <c r="BN793" s="309">
        <v>0.22555259999999999</v>
      </c>
      <c r="BO793" s="309">
        <v>0.21567810000000001</v>
      </c>
      <c r="BP793" s="309">
        <v>0.1593445</v>
      </c>
      <c r="BQ793" s="309">
        <v>6.0912250000000003E-6</v>
      </c>
      <c r="BR793" s="309">
        <v>1.555606E-2</v>
      </c>
      <c r="BS793" s="136">
        <v>12.500593662262</v>
      </c>
      <c r="BT793" s="136">
        <v>9.4257111549377406</v>
      </c>
      <c r="BU793" s="136">
        <v>-1.3811018143314901E-3</v>
      </c>
      <c r="BV793" s="309">
        <v>-1.7775510968931499E-5</v>
      </c>
      <c r="BW793" s="136">
        <v>1.3853295240551201E-3</v>
      </c>
      <c r="BX793" s="136">
        <v>0.73738627810797397</v>
      </c>
      <c r="BY793" s="136">
        <v>7259.1235929186596</v>
      </c>
      <c r="BZ793" s="136">
        <v>2.6111826847634899E-3</v>
      </c>
      <c r="CA793" s="136">
        <v>1.55653347484875E-4</v>
      </c>
      <c r="CB793" s="136">
        <v>13985.937083213301</v>
      </c>
      <c r="CC793" s="136">
        <v>17637.512394963</v>
      </c>
      <c r="CD793" s="136">
        <v>6986.5549328382904</v>
      </c>
      <c r="CE793" s="136">
        <v>0</v>
      </c>
      <c r="CF793" s="136">
        <v>14.958368999999999</v>
      </c>
      <c r="CG793" s="136">
        <v>30.211986</v>
      </c>
      <c r="CH793" s="136">
        <v>23.4</v>
      </c>
      <c r="CI793" s="136">
        <v>26.796551724137899</v>
      </c>
      <c r="CJ793" s="136">
        <v>26.649030470914099</v>
      </c>
      <c r="CK793" s="136">
        <v>0.1008</v>
      </c>
      <c r="CL793" s="136">
        <v>14.6844</v>
      </c>
      <c r="CM793" s="136">
        <v>38.080800000000004</v>
      </c>
      <c r="CN793" s="136">
        <v>2.6388999999999999E-2</v>
      </c>
      <c r="CO793" s="136">
        <v>29643.053613</v>
      </c>
      <c r="CP793" s="136">
        <v>71975.001950000005</v>
      </c>
      <c r="CQ793" s="136">
        <v>94</v>
      </c>
      <c r="CR793" s="136">
        <v>81.489655172413805</v>
      </c>
      <c r="CS793" s="136">
        <v>81.529085872576204</v>
      </c>
      <c r="CT793" s="136">
        <v>1005.2</v>
      </c>
      <c r="CU793" s="136">
        <v>1005.75448275862</v>
      </c>
      <c r="CV793" s="136">
        <v>1005.5731301939099</v>
      </c>
      <c r="CW793" s="136">
        <v>0.3</v>
      </c>
      <c r="CX793" s="136">
        <v>1.3317241379310301</v>
      </c>
      <c r="CY793" s="136">
        <v>1.2914127423822701</v>
      </c>
      <c r="CZ793" s="136">
        <v>354</v>
      </c>
      <c r="DA793" s="136">
        <v>144.68965517241401</v>
      </c>
      <c r="DB793" s="136">
        <v>139.46814404432101</v>
      </c>
      <c r="DC793" s="136">
        <v>4.5999999999999996</v>
      </c>
      <c r="DD793" s="136">
        <v>3197.875</v>
      </c>
      <c r="DE793" s="136">
        <v>8442.7999999999993</v>
      </c>
      <c r="DF793" s="136">
        <v>36.475000000000001</v>
      </c>
      <c r="DG793" s="136">
        <v>29468.575000000001</v>
      </c>
      <c r="DH793" s="136">
        <v>72068.425000000003</v>
      </c>
      <c r="DI793" s="136">
        <v>441.57499999999999</v>
      </c>
      <c r="DJ793" s="136">
        <v>65709.324999999997</v>
      </c>
      <c r="DK793" s="136">
        <v>162770.57500000001</v>
      </c>
      <c r="DL793" s="136">
        <v>412.85</v>
      </c>
      <c r="DM793" s="136">
        <v>60886.05</v>
      </c>
      <c r="DN793" s="136">
        <v>150735.70000000001</v>
      </c>
      <c r="DO793" s="136">
        <v>2.0920000000000001</v>
      </c>
      <c r="DP793" s="136">
        <v>1860.963</v>
      </c>
      <c r="DQ793" s="136">
        <v>4613.4009999999998</v>
      </c>
      <c r="DR793" s="136">
        <v>5.0000000000000001E-3</v>
      </c>
      <c r="DS793" s="136">
        <v>58.259</v>
      </c>
      <c r="DT793" s="136">
        <v>145.113</v>
      </c>
      <c r="DU793" s="136">
        <v>2.5000000000000001E-2</v>
      </c>
      <c r="DV793" s="136">
        <v>308.05</v>
      </c>
      <c r="DW793" s="136">
        <v>763.8</v>
      </c>
      <c r="DX793" s="136">
        <v>0.4</v>
      </c>
      <c r="DY793" s="136">
        <v>3625.95</v>
      </c>
      <c r="DZ793" s="136">
        <v>7040.7749999999996</v>
      </c>
      <c r="EA793" s="136">
        <v>16.45</v>
      </c>
      <c r="EB793" s="136">
        <v>10440.875</v>
      </c>
      <c r="EC793" s="136">
        <v>27430.65</v>
      </c>
      <c r="ED793" s="61"/>
    </row>
    <row r="794" spans="1:134" ht="20.25" customHeight="1">
      <c r="A794" s="25">
        <v>41004</v>
      </c>
      <c r="B794" s="26" t="s">
        <v>259</v>
      </c>
      <c r="C794" s="27">
        <v>2</v>
      </c>
      <c r="D794" s="14">
        <v>-3.3891</v>
      </c>
      <c r="E794" s="23">
        <v>-60.310698000000002</v>
      </c>
      <c r="F794" s="11" t="s">
        <v>16</v>
      </c>
      <c r="G794" s="13">
        <v>5</v>
      </c>
      <c r="H794" s="11" t="s">
        <v>43</v>
      </c>
      <c r="I794" s="60" t="s">
        <v>844</v>
      </c>
      <c r="J794" s="60" t="s">
        <v>1931</v>
      </c>
      <c r="K794" s="24" t="s">
        <v>826</v>
      </c>
      <c r="L794" s="136">
        <v>0</v>
      </c>
      <c r="M794" s="28">
        <v>9.6999999999999993</v>
      </c>
      <c r="N794" s="28">
        <v>1.3</v>
      </c>
      <c r="O794" s="28">
        <v>28.69</v>
      </c>
      <c r="P794" s="28">
        <v>135.80000000000001</v>
      </c>
      <c r="Q794" s="28">
        <v>4.05</v>
      </c>
      <c r="R794" s="205">
        <v>2.34</v>
      </c>
      <c r="S794" s="205">
        <v>0.18400000000000002</v>
      </c>
      <c r="T794" s="205">
        <v>8.92</v>
      </c>
      <c r="U794" s="205">
        <v>2.12</v>
      </c>
      <c r="V794" s="20" t="s">
        <v>15</v>
      </c>
      <c r="W794" s="29" t="s">
        <v>15</v>
      </c>
      <c r="X794" s="29" t="s">
        <v>15</v>
      </c>
      <c r="Y794" s="29" t="s">
        <v>15</v>
      </c>
      <c r="Z794" s="28">
        <v>9.6</v>
      </c>
      <c r="AA794" s="28">
        <v>1.58</v>
      </c>
      <c r="AB794" s="28">
        <v>6.96</v>
      </c>
      <c r="AC794" s="28">
        <v>42.78</v>
      </c>
      <c r="AD794" s="29" t="s">
        <v>15</v>
      </c>
      <c r="AE794" s="29" t="s">
        <v>15</v>
      </c>
      <c r="AF794" s="29" t="s">
        <v>15</v>
      </c>
      <c r="AG794" s="29" t="s">
        <v>15</v>
      </c>
      <c r="AH794" s="29" t="s">
        <v>15</v>
      </c>
      <c r="AI794" s="205" t="s">
        <v>15</v>
      </c>
      <c r="AJ794" s="29" t="s">
        <v>15</v>
      </c>
      <c r="AK794" s="29" t="s">
        <v>15</v>
      </c>
      <c r="AL794" s="29" t="s">
        <v>15</v>
      </c>
      <c r="AM794" s="29" t="s">
        <v>15</v>
      </c>
      <c r="AN794" s="29" t="s">
        <v>15</v>
      </c>
      <c r="AO794" s="29" t="s">
        <v>15</v>
      </c>
      <c r="AP794" s="29" t="s">
        <v>15</v>
      </c>
      <c r="AQ794" s="29" t="s">
        <v>15</v>
      </c>
      <c r="AR794" s="261" t="str">
        <f t="shared" si="210"/>
        <v>NaN</v>
      </c>
      <c r="AS794" s="29" t="s">
        <v>15</v>
      </c>
      <c r="AT794" s="29" t="s">
        <v>15</v>
      </c>
      <c r="AU794" s="29" t="s">
        <v>15</v>
      </c>
      <c r="AV794" s="29" t="s">
        <v>15</v>
      </c>
      <c r="AW794" s="204" t="str">
        <f t="shared" si="211"/>
        <v>NaN</v>
      </c>
      <c r="AX794" s="28" t="s">
        <v>1895</v>
      </c>
      <c r="AY794" s="28">
        <v>0.26</v>
      </c>
      <c r="AZ794" s="246">
        <f t="shared" si="212"/>
        <v>3.9286030998433336E-2</v>
      </c>
      <c r="BA794" s="28" t="s">
        <v>1907</v>
      </c>
      <c r="BB794" s="238" t="s">
        <v>1912</v>
      </c>
      <c r="BC794" s="167" t="s">
        <v>1895</v>
      </c>
      <c r="BD794" s="238" t="s">
        <v>1907</v>
      </c>
      <c r="BE794" s="28">
        <v>44.15</v>
      </c>
      <c r="BF794" s="206">
        <f t="shared" si="215"/>
        <v>13.328737500409822</v>
      </c>
      <c r="BG794" s="217" t="s">
        <v>15</v>
      </c>
      <c r="BH794" s="29" t="s">
        <v>15</v>
      </c>
      <c r="BI794" s="29" t="s">
        <v>15</v>
      </c>
      <c r="BJ794" s="309">
        <v>21.90917</v>
      </c>
      <c r="BK794" s="309">
        <v>1708081000</v>
      </c>
      <c r="BL794" s="309">
        <v>279614600</v>
      </c>
      <c r="BM794" s="309">
        <v>0.3838627</v>
      </c>
      <c r="BN794" s="309">
        <v>0.22555259999999999</v>
      </c>
      <c r="BO794" s="309">
        <v>0.21567810000000001</v>
      </c>
      <c r="BP794" s="309">
        <v>0.1593445</v>
      </c>
      <c r="BQ794" s="309">
        <v>6.0912250000000003E-6</v>
      </c>
      <c r="BR794" s="309">
        <v>1.555606E-2</v>
      </c>
      <c r="BS794" s="136">
        <v>12.500593662262</v>
      </c>
      <c r="BT794" s="136">
        <v>9.4257111549377406</v>
      </c>
      <c r="BU794" s="136">
        <v>-1.3811018143314901E-3</v>
      </c>
      <c r="BV794" s="309">
        <v>-1.7775510968931499E-5</v>
      </c>
      <c r="BW794" s="136">
        <v>1.3853295240551201E-3</v>
      </c>
      <c r="BX794" s="136">
        <v>0.73738627810797397</v>
      </c>
      <c r="BY794" s="136">
        <v>7259.1235929186596</v>
      </c>
      <c r="BZ794" s="136">
        <v>2.6111826847634899E-3</v>
      </c>
      <c r="CA794" s="136">
        <v>1.55653347484875E-4</v>
      </c>
      <c r="CB794" s="136">
        <v>13985.937083213301</v>
      </c>
      <c r="CC794" s="136">
        <v>17637.512394963</v>
      </c>
      <c r="CD794" s="136">
        <v>6986.5549328382904</v>
      </c>
      <c r="CE794" s="136">
        <v>0</v>
      </c>
      <c r="CF794" s="136">
        <v>14.958368999999999</v>
      </c>
      <c r="CG794" s="136">
        <v>30.211986</v>
      </c>
      <c r="CH794" s="136">
        <v>23.4</v>
      </c>
      <c r="CI794" s="136">
        <v>26.796551724137899</v>
      </c>
      <c r="CJ794" s="136">
        <v>26.649030470914099</v>
      </c>
      <c r="CK794" s="136">
        <v>0.1008</v>
      </c>
      <c r="CL794" s="136">
        <v>14.6844</v>
      </c>
      <c r="CM794" s="136">
        <v>38.080800000000004</v>
      </c>
      <c r="CN794" s="136">
        <v>2.6388999999999999E-2</v>
      </c>
      <c r="CO794" s="136">
        <v>29643.053613</v>
      </c>
      <c r="CP794" s="136">
        <v>71975.001950000005</v>
      </c>
      <c r="CQ794" s="136">
        <v>94</v>
      </c>
      <c r="CR794" s="136">
        <v>81.489655172413805</v>
      </c>
      <c r="CS794" s="136">
        <v>81.529085872576204</v>
      </c>
      <c r="CT794" s="136">
        <v>1005.2</v>
      </c>
      <c r="CU794" s="136">
        <v>1005.75448275862</v>
      </c>
      <c r="CV794" s="136">
        <v>1005.5731301939099</v>
      </c>
      <c r="CW794" s="136">
        <v>0.3</v>
      </c>
      <c r="CX794" s="136">
        <v>1.3317241379310301</v>
      </c>
      <c r="CY794" s="136">
        <v>1.2914127423822701</v>
      </c>
      <c r="CZ794" s="136">
        <v>354</v>
      </c>
      <c r="DA794" s="136">
        <v>144.68965517241401</v>
      </c>
      <c r="DB794" s="136">
        <v>139.46814404432101</v>
      </c>
      <c r="DC794" s="136">
        <v>4.5999999999999996</v>
      </c>
      <c r="DD794" s="136">
        <v>3197.875</v>
      </c>
      <c r="DE794" s="136">
        <v>8442.7999999999993</v>
      </c>
      <c r="DF794" s="136">
        <v>36.475000000000001</v>
      </c>
      <c r="DG794" s="136">
        <v>29468.575000000001</v>
      </c>
      <c r="DH794" s="136">
        <v>72068.425000000003</v>
      </c>
      <c r="DI794" s="136">
        <v>441.57499999999999</v>
      </c>
      <c r="DJ794" s="136">
        <v>65709.324999999997</v>
      </c>
      <c r="DK794" s="136">
        <v>162770.57500000001</v>
      </c>
      <c r="DL794" s="136">
        <v>412.85</v>
      </c>
      <c r="DM794" s="136">
        <v>60886.05</v>
      </c>
      <c r="DN794" s="136">
        <v>150735.70000000001</v>
      </c>
      <c r="DO794" s="136">
        <v>2.0920000000000001</v>
      </c>
      <c r="DP794" s="136">
        <v>1860.963</v>
      </c>
      <c r="DQ794" s="136">
        <v>4613.4009999999998</v>
      </c>
      <c r="DR794" s="136">
        <v>5.0000000000000001E-3</v>
      </c>
      <c r="DS794" s="136">
        <v>58.259</v>
      </c>
      <c r="DT794" s="136">
        <v>145.113</v>
      </c>
      <c r="DU794" s="136">
        <v>2.5000000000000001E-2</v>
      </c>
      <c r="DV794" s="136">
        <v>308.05</v>
      </c>
      <c r="DW794" s="136">
        <v>763.8</v>
      </c>
      <c r="DX794" s="136">
        <v>0.4</v>
      </c>
      <c r="DY794" s="136">
        <v>3625.95</v>
      </c>
      <c r="DZ794" s="136">
        <v>7040.7749999999996</v>
      </c>
      <c r="EA794" s="136">
        <v>16.45</v>
      </c>
      <c r="EB794" s="136">
        <v>10440.875</v>
      </c>
      <c r="EC794" s="136">
        <v>27430.65</v>
      </c>
      <c r="ED794" s="61"/>
    </row>
    <row r="795" spans="1:134" ht="20.25" customHeight="1">
      <c r="A795" s="17">
        <v>41004</v>
      </c>
      <c r="B795" s="18" t="s">
        <v>259</v>
      </c>
      <c r="C795" s="19">
        <v>2</v>
      </c>
      <c r="D795" s="14">
        <v>-3.3891</v>
      </c>
      <c r="E795" s="15">
        <v>-60.310698000000002</v>
      </c>
      <c r="F795" s="11" t="s">
        <v>16</v>
      </c>
      <c r="G795" s="13">
        <v>5</v>
      </c>
      <c r="H795" s="11" t="s">
        <v>43</v>
      </c>
      <c r="I795" s="60" t="s">
        <v>845</v>
      </c>
      <c r="J795" s="60" t="s">
        <v>1931</v>
      </c>
      <c r="K795" s="16" t="s">
        <v>826</v>
      </c>
      <c r="L795" s="136">
        <v>0</v>
      </c>
      <c r="M795" s="20">
        <v>9.6999999999999993</v>
      </c>
      <c r="N795" s="20">
        <v>1.3</v>
      </c>
      <c r="O795" s="20">
        <v>28.31</v>
      </c>
      <c r="P795" s="20">
        <v>136.66999999999999</v>
      </c>
      <c r="Q795" s="20">
        <v>6.01</v>
      </c>
      <c r="R795" s="204">
        <v>2.3333333333333335</v>
      </c>
      <c r="S795" s="204">
        <v>0.18000000000000002</v>
      </c>
      <c r="T795" s="204">
        <v>8.6333333333333329</v>
      </c>
      <c r="U795" s="204">
        <v>2.0333333333333332</v>
      </c>
      <c r="V795" s="20" t="s">
        <v>15</v>
      </c>
      <c r="W795" s="21" t="s">
        <v>15</v>
      </c>
      <c r="X795" s="21" t="s">
        <v>15</v>
      </c>
      <c r="Y795" s="21" t="s">
        <v>15</v>
      </c>
      <c r="Z795" s="20">
        <v>12.77</v>
      </c>
      <c r="AA795" s="20">
        <v>8.82</v>
      </c>
      <c r="AB795" s="20">
        <v>6.75</v>
      </c>
      <c r="AC795" s="20">
        <v>28.87</v>
      </c>
      <c r="AD795" s="21" t="s">
        <v>15</v>
      </c>
      <c r="AE795" s="21" t="s">
        <v>15</v>
      </c>
      <c r="AF795" s="21" t="s">
        <v>15</v>
      </c>
      <c r="AG795" s="21" t="s">
        <v>15</v>
      </c>
      <c r="AH795" s="21" t="s">
        <v>15</v>
      </c>
      <c r="AI795" s="204" t="s">
        <v>15</v>
      </c>
      <c r="AJ795" s="21" t="s">
        <v>15</v>
      </c>
      <c r="AK795" s="21" t="s">
        <v>15</v>
      </c>
      <c r="AL795" s="21" t="s">
        <v>15</v>
      </c>
      <c r="AM795" s="21" t="s">
        <v>15</v>
      </c>
      <c r="AN795" s="21" t="s">
        <v>15</v>
      </c>
      <c r="AO795" s="21" t="s">
        <v>15</v>
      </c>
      <c r="AP795" s="21" t="s">
        <v>15</v>
      </c>
      <c r="AQ795" s="21" t="s">
        <v>15</v>
      </c>
      <c r="AR795" s="261" t="str">
        <f t="shared" si="210"/>
        <v>NaN</v>
      </c>
      <c r="AS795" s="21" t="s">
        <v>15</v>
      </c>
      <c r="AT795" s="21" t="s">
        <v>15</v>
      </c>
      <c r="AU795" s="21" t="s">
        <v>15</v>
      </c>
      <c r="AV795" s="21" t="s">
        <v>15</v>
      </c>
      <c r="AW795" s="204" t="str">
        <f t="shared" si="211"/>
        <v>NaN</v>
      </c>
      <c r="AX795" s="20">
        <v>0.48</v>
      </c>
      <c r="AY795" s="20">
        <v>0.13</v>
      </c>
      <c r="AZ795" s="246">
        <f t="shared" si="212"/>
        <v>1.9643015499216668E-2</v>
      </c>
      <c r="BA795" s="20">
        <v>0.35</v>
      </c>
      <c r="BB795" s="248">
        <f t="shared" si="213"/>
        <v>9.6066401062416998E-2</v>
      </c>
      <c r="BC795" s="20">
        <v>0.66</v>
      </c>
      <c r="BD795" s="206">
        <f t="shared" si="214"/>
        <v>0.19221118675252991</v>
      </c>
      <c r="BE795" s="20">
        <v>40.700000000000003</v>
      </c>
      <c r="BF795" s="206">
        <f t="shared" si="215"/>
        <v>12.287194026425366</v>
      </c>
      <c r="BG795" s="217" t="s">
        <v>15</v>
      </c>
      <c r="BH795" s="21" t="s">
        <v>15</v>
      </c>
      <c r="BI795" s="21" t="s">
        <v>15</v>
      </c>
      <c r="BJ795" s="309">
        <v>21.90917</v>
      </c>
      <c r="BK795" s="309">
        <v>1708081000</v>
      </c>
      <c r="BL795" s="309">
        <v>279614600</v>
      </c>
      <c r="BM795" s="309">
        <v>0.3838627</v>
      </c>
      <c r="BN795" s="309">
        <v>0.22555259999999999</v>
      </c>
      <c r="BO795" s="309">
        <v>0.21567810000000001</v>
      </c>
      <c r="BP795" s="309">
        <v>0.1593445</v>
      </c>
      <c r="BQ795" s="309">
        <v>6.0912250000000003E-6</v>
      </c>
      <c r="BR795" s="309">
        <v>1.555606E-2</v>
      </c>
      <c r="BS795" s="136">
        <v>12.500593662262</v>
      </c>
      <c r="BT795" s="136">
        <v>9.4257111549377406</v>
      </c>
      <c r="BU795" s="136">
        <v>-1.3811018143314901E-3</v>
      </c>
      <c r="BV795" s="309">
        <v>-1.7775510968931499E-5</v>
      </c>
      <c r="BW795" s="136">
        <v>1.3853295240551201E-3</v>
      </c>
      <c r="BX795" s="136">
        <v>0.73738627810797397</v>
      </c>
      <c r="BY795" s="136">
        <v>7259.1235929186596</v>
      </c>
      <c r="BZ795" s="136">
        <v>2.6111826847634899E-3</v>
      </c>
      <c r="CA795" s="136">
        <v>1.55653347484875E-4</v>
      </c>
      <c r="CB795" s="136">
        <v>13985.937083213301</v>
      </c>
      <c r="CC795" s="136">
        <v>17637.512394963</v>
      </c>
      <c r="CD795" s="136">
        <v>6986.5549328382904</v>
      </c>
      <c r="CE795" s="136">
        <v>0</v>
      </c>
      <c r="CF795" s="136">
        <v>14.958368999999999</v>
      </c>
      <c r="CG795" s="136">
        <v>30.211986</v>
      </c>
      <c r="CH795" s="136">
        <v>23.4</v>
      </c>
      <c r="CI795" s="136">
        <v>26.796551724137899</v>
      </c>
      <c r="CJ795" s="136">
        <v>26.649030470914099</v>
      </c>
      <c r="CK795" s="136">
        <v>0.1008</v>
      </c>
      <c r="CL795" s="136">
        <v>14.6844</v>
      </c>
      <c r="CM795" s="136">
        <v>38.080800000000004</v>
      </c>
      <c r="CN795" s="136">
        <v>2.6388999999999999E-2</v>
      </c>
      <c r="CO795" s="136">
        <v>29643.053613</v>
      </c>
      <c r="CP795" s="136">
        <v>71975.001950000005</v>
      </c>
      <c r="CQ795" s="136">
        <v>94</v>
      </c>
      <c r="CR795" s="136">
        <v>81.489655172413805</v>
      </c>
      <c r="CS795" s="136">
        <v>81.529085872576204</v>
      </c>
      <c r="CT795" s="136">
        <v>1005.2</v>
      </c>
      <c r="CU795" s="136">
        <v>1005.75448275862</v>
      </c>
      <c r="CV795" s="136">
        <v>1005.5731301939099</v>
      </c>
      <c r="CW795" s="136">
        <v>0.3</v>
      </c>
      <c r="CX795" s="136">
        <v>1.3317241379310301</v>
      </c>
      <c r="CY795" s="136">
        <v>1.2914127423822701</v>
      </c>
      <c r="CZ795" s="136">
        <v>354</v>
      </c>
      <c r="DA795" s="136">
        <v>144.68965517241401</v>
      </c>
      <c r="DB795" s="136">
        <v>139.46814404432101</v>
      </c>
      <c r="DC795" s="136">
        <v>4.5999999999999996</v>
      </c>
      <c r="DD795" s="136">
        <v>3197.875</v>
      </c>
      <c r="DE795" s="136">
        <v>8442.7999999999993</v>
      </c>
      <c r="DF795" s="136">
        <v>36.475000000000001</v>
      </c>
      <c r="DG795" s="136">
        <v>29468.575000000001</v>
      </c>
      <c r="DH795" s="136">
        <v>72068.425000000003</v>
      </c>
      <c r="DI795" s="136">
        <v>441.57499999999999</v>
      </c>
      <c r="DJ795" s="136">
        <v>65709.324999999997</v>
      </c>
      <c r="DK795" s="136">
        <v>162770.57500000001</v>
      </c>
      <c r="DL795" s="136">
        <v>412.85</v>
      </c>
      <c r="DM795" s="136">
        <v>60886.05</v>
      </c>
      <c r="DN795" s="136">
        <v>150735.70000000001</v>
      </c>
      <c r="DO795" s="136">
        <v>2.0920000000000001</v>
      </c>
      <c r="DP795" s="136">
        <v>1860.963</v>
      </c>
      <c r="DQ795" s="136">
        <v>4613.4009999999998</v>
      </c>
      <c r="DR795" s="136">
        <v>5.0000000000000001E-3</v>
      </c>
      <c r="DS795" s="136">
        <v>58.259</v>
      </c>
      <c r="DT795" s="136">
        <v>145.113</v>
      </c>
      <c r="DU795" s="136">
        <v>2.5000000000000001E-2</v>
      </c>
      <c r="DV795" s="136">
        <v>308.05</v>
      </c>
      <c r="DW795" s="136">
        <v>763.8</v>
      </c>
      <c r="DX795" s="136">
        <v>0.4</v>
      </c>
      <c r="DY795" s="136">
        <v>3625.95</v>
      </c>
      <c r="DZ795" s="136">
        <v>7040.7749999999996</v>
      </c>
      <c r="EA795" s="136">
        <v>16.45</v>
      </c>
      <c r="EB795" s="136">
        <v>10440.875</v>
      </c>
      <c r="EC795" s="136">
        <v>27430.65</v>
      </c>
      <c r="ED795" s="61"/>
    </row>
    <row r="796" spans="1:134" ht="20.25" customHeight="1">
      <c r="A796" s="25">
        <v>41004</v>
      </c>
      <c r="B796" s="26" t="s">
        <v>259</v>
      </c>
      <c r="C796" s="27">
        <v>2</v>
      </c>
      <c r="D796" s="14">
        <v>-3.3891</v>
      </c>
      <c r="E796" s="23">
        <v>-60.310698000000002</v>
      </c>
      <c r="F796" s="11" t="s">
        <v>16</v>
      </c>
      <c r="G796" s="13">
        <v>5</v>
      </c>
      <c r="H796" s="11" t="s">
        <v>43</v>
      </c>
      <c r="I796" s="60" t="s">
        <v>846</v>
      </c>
      <c r="J796" s="60" t="s">
        <v>1931</v>
      </c>
      <c r="K796" s="24" t="s">
        <v>826</v>
      </c>
      <c r="L796" s="136">
        <v>0</v>
      </c>
      <c r="M796" s="28">
        <v>9.6999999999999993</v>
      </c>
      <c r="N796" s="28">
        <v>1.3</v>
      </c>
      <c r="O796" s="28">
        <v>28</v>
      </c>
      <c r="P796" s="28">
        <v>141.66999999999999</v>
      </c>
      <c r="Q796" s="28">
        <v>8.99</v>
      </c>
      <c r="R796" s="205">
        <v>0.93333333333333324</v>
      </c>
      <c r="S796" s="205">
        <v>7.3333333333333334E-2</v>
      </c>
      <c r="T796" s="205">
        <v>9.0333333333333332</v>
      </c>
      <c r="U796" s="205">
        <v>2.1333333333333333</v>
      </c>
      <c r="V796" s="20" t="s">
        <v>15</v>
      </c>
      <c r="W796" s="29" t="s">
        <v>15</v>
      </c>
      <c r="X796" s="29" t="s">
        <v>15</v>
      </c>
      <c r="Y796" s="29" t="s">
        <v>15</v>
      </c>
      <c r="Z796" s="28">
        <v>38.03</v>
      </c>
      <c r="AA796" s="28">
        <v>9.86</v>
      </c>
      <c r="AB796" s="28">
        <v>7.34</v>
      </c>
      <c r="AC796" s="28">
        <v>44.44</v>
      </c>
      <c r="AD796" s="29" t="s">
        <v>15</v>
      </c>
      <c r="AE796" s="29" t="s">
        <v>15</v>
      </c>
      <c r="AF796" s="29" t="s">
        <v>15</v>
      </c>
      <c r="AG796" s="29" t="s">
        <v>15</v>
      </c>
      <c r="AH796" s="29" t="s">
        <v>15</v>
      </c>
      <c r="AI796" s="205" t="s">
        <v>15</v>
      </c>
      <c r="AJ796" s="29" t="s">
        <v>15</v>
      </c>
      <c r="AK796" s="29" t="s">
        <v>15</v>
      </c>
      <c r="AL796" s="29" t="s">
        <v>15</v>
      </c>
      <c r="AM796" s="29" t="s">
        <v>15</v>
      </c>
      <c r="AN796" s="29" t="s">
        <v>15</v>
      </c>
      <c r="AO796" s="29" t="s">
        <v>15</v>
      </c>
      <c r="AP796" s="29" t="s">
        <v>15</v>
      </c>
      <c r="AQ796" s="29" t="s">
        <v>15</v>
      </c>
      <c r="AR796" s="261" t="str">
        <f t="shared" si="210"/>
        <v>NaN</v>
      </c>
      <c r="AS796" s="29" t="s">
        <v>15</v>
      </c>
      <c r="AT796" s="21" t="s">
        <v>15</v>
      </c>
      <c r="AU796" s="21" t="s">
        <v>15</v>
      </c>
      <c r="AV796" s="21" t="s">
        <v>15</v>
      </c>
      <c r="AW796" s="204" t="str">
        <f t="shared" si="211"/>
        <v>NaN</v>
      </c>
      <c r="AX796" s="28">
        <v>1.17</v>
      </c>
      <c r="AY796" s="28">
        <v>0.47</v>
      </c>
      <c r="AZ796" s="246">
        <f t="shared" si="212"/>
        <v>7.1017056035629481E-2</v>
      </c>
      <c r="BA796" s="28">
        <v>0.7</v>
      </c>
      <c r="BB796" s="248">
        <f t="shared" si="213"/>
        <v>0.192132802124834</v>
      </c>
      <c r="BC796" s="28">
        <v>1.29</v>
      </c>
      <c r="BD796" s="206">
        <f t="shared" si="214"/>
        <v>0.37568550137994483</v>
      </c>
      <c r="BE796" s="28">
        <v>37.799999999999997</v>
      </c>
      <c r="BF796" s="206">
        <f t="shared" si="215"/>
        <v>11.411693714960164</v>
      </c>
      <c r="BG796" s="217" t="s">
        <v>15</v>
      </c>
      <c r="BH796" s="29" t="s">
        <v>15</v>
      </c>
      <c r="BI796" s="29" t="s">
        <v>15</v>
      </c>
      <c r="BJ796" s="309">
        <v>21.90917</v>
      </c>
      <c r="BK796" s="309">
        <v>1708081000</v>
      </c>
      <c r="BL796" s="309">
        <v>279614600</v>
      </c>
      <c r="BM796" s="309">
        <v>0.3838627</v>
      </c>
      <c r="BN796" s="309">
        <v>0.22555259999999999</v>
      </c>
      <c r="BO796" s="309">
        <v>0.21567810000000001</v>
      </c>
      <c r="BP796" s="309">
        <v>0.1593445</v>
      </c>
      <c r="BQ796" s="309">
        <v>6.0912250000000003E-6</v>
      </c>
      <c r="BR796" s="309">
        <v>1.555606E-2</v>
      </c>
      <c r="BS796" s="136">
        <v>12.500593662262</v>
      </c>
      <c r="BT796" s="136">
        <v>9.4257111549377406</v>
      </c>
      <c r="BU796" s="136">
        <v>-1.3811018143314901E-3</v>
      </c>
      <c r="BV796" s="309">
        <v>-1.7775510968931499E-5</v>
      </c>
      <c r="BW796" s="136">
        <v>1.3853295240551201E-3</v>
      </c>
      <c r="BX796" s="136">
        <v>0.73738627810797397</v>
      </c>
      <c r="BY796" s="136">
        <v>7259.1235929186596</v>
      </c>
      <c r="BZ796" s="136">
        <v>2.6111826847634899E-3</v>
      </c>
      <c r="CA796" s="136">
        <v>1.55653347484875E-4</v>
      </c>
      <c r="CB796" s="136">
        <v>13985.937083213301</v>
      </c>
      <c r="CC796" s="136">
        <v>17637.512394963</v>
      </c>
      <c r="CD796" s="136">
        <v>6986.5549328382904</v>
      </c>
      <c r="CE796" s="136">
        <v>0</v>
      </c>
      <c r="CF796" s="136">
        <v>14.958368999999999</v>
      </c>
      <c r="CG796" s="136">
        <v>30.211986</v>
      </c>
      <c r="CH796" s="136">
        <v>23.4</v>
      </c>
      <c r="CI796" s="136">
        <v>26.796551724137899</v>
      </c>
      <c r="CJ796" s="136">
        <v>26.649030470914099</v>
      </c>
      <c r="CK796" s="136">
        <v>0.1008</v>
      </c>
      <c r="CL796" s="136">
        <v>14.6844</v>
      </c>
      <c r="CM796" s="136">
        <v>38.080800000000004</v>
      </c>
      <c r="CN796" s="136">
        <v>2.6388999999999999E-2</v>
      </c>
      <c r="CO796" s="136">
        <v>29643.053613</v>
      </c>
      <c r="CP796" s="136">
        <v>71975.001950000005</v>
      </c>
      <c r="CQ796" s="136">
        <v>94</v>
      </c>
      <c r="CR796" s="136">
        <v>81.489655172413805</v>
      </c>
      <c r="CS796" s="136">
        <v>81.529085872576204</v>
      </c>
      <c r="CT796" s="136">
        <v>1005.2</v>
      </c>
      <c r="CU796" s="136">
        <v>1005.75448275862</v>
      </c>
      <c r="CV796" s="136">
        <v>1005.5731301939099</v>
      </c>
      <c r="CW796" s="136">
        <v>0.3</v>
      </c>
      <c r="CX796" s="136">
        <v>1.3317241379310301</v>
      </c>
      <c r="CY796" s="136">
        <v>1.2914127423822701</v>
      </c>
      <c r="CZ796" s="136">
        <v>354</v>
      </c>
      <c r="DA796" s="136">
        <v>144.68965517241401</v>
      </c>
      <c r="DB796" s="136">
        <v>139.46814404432101</v>
      </c>
      <c r="DC796" s="136">
        <v>4.5999999999999996</v>
      </c>
      <c r="DD796" s="136">
        <v>3197.875</v>
      </c>
      <c r="DE796" s="136">
        <v>8442.7999999999993</v>
      </c>
      <c r="DF796" s="136">
        <v>36.475000000000001</v>
      </c>
      <c r="DG796" s="136">
        <v>29468.575000000001</v>
      </c>
      <c r="DH796" s="136">
        <v>72068.425000000003</v>
      </c>
      <c r="DI796" s="136">
        <v>441.57499999999999</v>
      </c>
      <c r="DJ796" s="136">
        <v>65709.324999999997</v>
      </c>
      <c r="DK796" s="136">
        <v>162770.57500000001</v>
      </c>
      <c r="DL796" s="136">
        <v>412.85</v>
      </c>
      <c r="DM796" s="136">
        <v>60886.05</v>
      </c>
      <c r="DN796" s="136">
        <v>150735.70000000001</v>
      </c>
      <c r="DO796" s="136">
        <v>2.0920000000000001</v>
      </c>
      <c r="DP796" s="136">
        <v>1860.963</v>
      </c>
      <c r="DQ796" s="136">
        <v>4613.4009999999998</v>
      </c>
      <c r="DR796" s="136">
        <v>5.0000000000000001E-3</v>
      </c>
      <c r="DS796" s="136">
        <v>58.259</v>
      </c>
      <c r="DT796" s="136">
        <v>145.113</v>
      </c>
      <c r="DU796" s="136">
        <v>2.5000000000000001E-2</v>
      </c>
      <c r="DV796" s="136">
        <v>308.05</v>
      </c>
      <c r="DW796" s="136">
        <v>763.8</v>
      </c>
      <c r="DX796" s="136">
        <v>0.4</v>
      </c>
      <c r="DY796" s="136">
        <v>3625.95</v>
      </c>
      <c r="DZ796" s="136">
        <v>7040.7749999999996</v>
      </c>
      <c r="EA796" s="136">
        <v>16.45</v>
      </c>
      <c r="EB796" s="136">
        <v>10440.875</v>
      </c>
      <c r="EC796" s="136">
        <v>27430.65</v>
      </c>
      <c r="ED796" s="61"/>
    </row>
    <row r="797" spans="1:134" ht="20.25" customHeight="1">
      <c r="A797" s="25">
        <v>41004</v>
      </c>
      <c r="B797" s="26" t="s">
        <v>78</v>
      </c>
      <c r="C797" s="27">
        <v>2</v>
      </c>
      <c r="D797" s="14">
        <v>-3.3721999999999999</v>
      </c>
      <c r="E797" s="23">
        <v>-60.284744000000003</v>
      </c>
      <c r="F797" s="11" t="s">
        <v>16</v>
      </c>
      <c r="G797" s="13">
        <v>13</v>
      </c>
      <c r="H797" s="11" t="s">
        <v>21</v>
      </c>
      <c r="I797" s="60" t="s">
        <v>863</v>
      </c>
      <c r="J797" s="60" t="s">
        <v>1931</v>
      </c>
      <c r="K797" s="24" t="s">
        <v>826</v>
      </c>
      <c r="L797" s="136">
        <v>1</v>
      </c>
      <c r="M797" s="28">
        <v>9.3000000000000007</v>
      </c>
      <c r="N797" s="28">
        <v>1.2</v>
      </c>
      <c r="O797" s="28">
        <v>29.48</v>
      </c>
      <c r="P797" s="28">
        <v>112.5</v>
      </c>
      <c r="Q797" s="28">
        <v>0.2</v>
      </c>
      <c r="R797" s="205">
        <v>18.524999999999999</v>
      </c>
      <c r="S797" s="205">
        <v>1.4125000000000001</v>
      </c>
      <c r="T797" s="205">
        <v>15.850000000000001</v>
      </c>
      <c r="U797" s="205">
        <v>3.7750000000000004</v>
      </c>
      <c r="V797" s="20" t="s">
        <v>15</v>
      </c>
      <c r="W797" s="29" t="s">
        <v>15</v>
      </c>
      <c r="X797" s="29" t="s">
        <v>15</v>
      </c>
      <c r="Y797" s="29" t="s">
        <v>15</v>
      </c>
      <c r="Z797" s="28">
        <v>5.0199999999999996</v>
      </c>
      <c r="AA797" s="28">
        <v>4.3600000000000003</v>
      </c>
      <c r="AB797" s="28">
        <v>7.11</v>
      </c>
      <c r="AC797" s="28">
        <v>47.56</v>
      </c>
      <c r="AD797" s="29" t="s">
        <v>15</v>
      </c>
      <c r="AE797" s="29" t="s">
        <v>15</v>
      </c>
      <c r="AF797" s="29" t="s">
        <v>15</v>
      </c>
      <c r="AG797" s="29" t="s">
        <v>15</v>
      </c>
      <c r="AH797" s="29" t="s">
        <v>15</v>
      </c>
      <c r="AI797" s="205" t="s">
        <v>15</v>
      </c>
      <c r="AJ797" s="29" t="s">
        <v>15</v>
      </c>
      <c r="AK797" s="29" t="s">
        <v>15</v>
      </c>
      <c r="AL797" s="29" t="s">
        <v>15</v>
      </c>
      <c r="AM797" s="29" t="s">
        <v>15</v>
      </c>
      <c r="AN797" s="29" t="s">
        <v>15</v>
      </c>
      <c r="AO797" s="29" t="s">
        <v>15</v>
      </c>
      <c r="AP797" s="29" t="s">
        <v>15</v>
      </c>
      <c r="AQ797" s="29" t="s">
        <v>15</v>
      </c>
      <c r="AR797" s="261" t="str">
        <f t="shared" si="210"/>
        <v>NaN</v>
      </c>
      <c r="AS797" s="29" t="s">
        <v>15</v>
      </c>
      <c r="AT797" s="29" t="s">
        <v>15</v>
      </c>
      <c r="AU797" s="29" t="s">
        <v>15</v>
      </c>
      <c r="AV797" s="29" t="s">
        <v>15</v>
      </c>
      <c r="AW797" s="204" t="str">
        <f t="shared" si="211"/>
        <v>NaN</v>
      </c>
      <c r="AX797" s="28">
        <v>0.34</v>
      </c>
      <c r="AY797" s="28">
        <v>0.22</v>
      </c>
      <c r="AZ797" s="246">
        <f t="shared" si="212"/>
        <v>3.324202622944359E-2</v>
      </c>
      <c r="BA797" s="28">
        <v>0.12</v>
      </c>
      <c r="BB797" s="248">
        <f t="shared" si="213"/>
        <v>3.2937051792828687E-2</v>
      </c>
      <c r="BC797" s="28">
        <v>0.08</v>
      </c>
      <c r="BD797" s="206">
        <f t="shared" si="214"/>
        <v>2.3298325666973322E-2</v>
      </c>
      <c r="BE797" s="28">
        <v>35.299999999999997</v>
      </c>
      <c r="BF797" s="206">
        <f t="shared" si="215"/>
        <v>10.656952067145339</v>
      </c>
      <c r="BG797" s="217" t="s">
        <v>15</v>
      </c>
      <c r="BH797" s="29" t="s">
        <v>15</v>
      </c>
      <c r="BI797" s="29" t="s">
        <v>15</v>
      </c>
      <c r="BJ797" s="309">
        <v>21.90917</v>
      </c>
      <c r="BK797" s="309">
        <v>1708081000</v>
      </c>
      <c r="BL797" s="309">
        <v>279614600</v>
      </c>
      <c r="BM797" s="309">
        <v>0.3838627</v>
      </c>
      <c r="BN797" s="309">
        <v>0.22555259999999999</v>
      </c>
      <c r="BO797" s="309">
        <v>0.21567810000000001</v>
      </c>
      <c r="BP797" s="309">
        <v>0.1593445</v>
      </c>
      <c r="BQ797" s="309">
        <v>6.0912250000000003E-6</v>
      </c>
      <c r="BR797" s="309">
        <v>1.555606E-2</v>
      </c>
      <c r="BS797" s="136">
        <v>12.926591873168899</v>
      </c>
      <c r="BT797" s="136">
        <v>8.9994564056396502</v>
      </c>
      <c r="BU797" s="136">
        <v>-7.0347931236028702E-3</v>
      </c>
      <c r="BV797" s="136">
        <v>-2.92201652191579E-3</v>
      </c>
      <c r="BW797" s="136">
        <v>7.6179406605660898E-3</v>
      </c>
      <c r="BX797" s="136">
        <v>22.556355344762501</v>
      </c>
      <c r="BY797" s="136">
        <v>8950.0324782728203</v>
      </c>
      <c r="BZ797" s="136">
        <v>3.0366693412548802E-4</v>
      </c>
      <c r="CA797" s="136">
        <v>8.0394320575798497E-4</v>
      </c>
      <c r="CB797" s="136">
        <v>67583.940377724095</v>
      </c>
      <c r="CC797" s="136">
        <v>3096.5697350203</v>
      </c>
      <c r="CD797" s="136">
        <v>1247.8671008296401</v>
      </c>
      <c r="CE797" s="136">
        <v>0</v>
      </c>
      <c r="CF797" s="136">
        <v>14.958368999999999</v>
      </c>
      <c r="CG797" s="136">
        <v>30.211986</v>
      </c>
      <c r="CH797" s="136">
        <v>23.6</v>
      </c>
      <c r="CI797" s="136">
        <v>26.805517241379299</v>
      </c>
      <c r="CJ797" s="136">
        <v>26.652908587257599</v>
      </c>
      <c r="CK797" s="136">
        <v>0.1008</v>
      </c>
      <c r="CL797" s="136">
        <v>14.6736</v>
      </c>
      <c r="CM797" s="136">
        <v>38.066400000000002</v>
      </c>
      <c r="CN797" s="136">
        <v>0</v>
      </c>
      <c r="CO797" s="136">
        <v>29643.027224000001</v>
      </c>
      <c r="CP797" s="136">
        <v>71974.975560999999</v>
      </c>
      <c r="CQ797" s="136">
        <v>93</v>
      </c>
      <c r="CR797" s="136">
        <v>81.455172413793093</v>
      </c>
      <c r="CS797" s="136">
        <v>81.5180055401662</v>
      </c>
      <c r="CT797" s="136">
        <v>1004.6</v>
      </c>
      <c r="CU797" s="136">
        <v>1005.7675862069</v>
      </c>
      <c r="CV797" s="136">
        <v>1005.56952908587</v>
      </c>
      <c r="CW797" s="136">
        <v>0.1</v>
      </c>
      <c r="CX797" s="136">
        <v>1.3296551724137899</v>
      </c>
      <c r="CY797" s="136">
        <v>1.2905817174515199</v>
      </c>
      <c r="CZ797" s="136">
        <v>5</v>
      </c>
      <c r="DA797" s="136">
        <v>142.696551724138</v>
      </c>
      <c r="DB797" s="136">
        <v>138.58171745152401</v>
      </c>
      <c r="DC797" s="136">
        <v>0</v>
      </c>
      <c r="DD797" s="136">
        <v>3193.2750000000001</v>
      </c>
      <c r="DE797" s="136">
        <v>8438.2000000000007</v>
      </c>
      <c r="DF797" s="136">
        <v>0</v>
      </c>
      <c r="DG797" s="136">
        <v>29432.1</v>
      </c>
      <c r="DH797" s="136">
        <v>72031.95</v>
      </c>
      <c r="DI797" s="136">
        <v>438.375</v>
      </c>
      <c r="DJ797" s="136">
        <v>65693.524999999994</v>
      </c>
      <c r="DK797" s="136">
        <v>162758.47500000001</v>
      </c>
      <c r="DL797" s="136">
        <v>408</v>
      </c>
      <c r="DM797" s="136">
        <v>60884.974999999999</v>
      </c>
      <c r="DN797" s="136">
        <v>150737.07500000001</v>
      </c>
      <c r="DO797" s="136">
        <v>0</v>
      </c>
      <c r="DP797" s="136">
        <v>1858.8710000000001</v>
      </c>
      <c r="DQ797" s="136">
        <v>4611.3090000000002</v>
      </c>
      <c r="DR797" s="136">
        <v>0</v>
      </c>
      <c r="DS797" s="136">
        <v>58.253999999999998</v>
      </c>
      <c r="DT797" s="136">
        <v>145.108</v>
      </c>
      <c r="DU797" s="136">
        <v>0</v>
      </c>
      <c r="DV797" s="136">
        <v>308.02499999999998</v>
      </c>
      <c r="DW797" s="136">
        <v>763.77499999999998</v>
      </c>
      <c r="DX797" s="136">
        <v>0</v>
      </c>
      <c r="DY797" s="136">
        <v>3625.55</v>
      </c>
      <c r="DZ797" s="136">
        <v>7040.375</v>
      </c>
      <c r="EA797" s="136">
        <v>0</v>
      </c>
      <c r="EB797" s="136">
        <v>10424.424999999999</v>
      </c>
      <c r="EC797" s="136">
        <v>27414.2</v>
      </c>
      <c r="ED797" s="61"/>
    </row>
    <row r="798" spans="1:134" ht="20.25" customHeight="1">
      <c r="A798" s="17">
        <v>41004</v>
      </c>
      <c r="B798" s="18" t="s">
        <v>78</v>
      </c>
      <c r="C798" s="19">
        <v>2</v>
      </c>
      <c r="D798" s="14">
        <v>-3.3721999999999999</v>
      </c>
      <c r="E798" s="15">
        <v>-60.284744000000003</v>
      </c>
      <c r="F798" s="11" t="s">
        <v>16</v>
      </c>
      <c r="G798" s="13">
        <v>13</v>
      </c>
      <c r="H798" s="11" t="s">
        <v>21</v>
      </c>
      <c r="I798" s="60" t="s">
        <v>864</v>
      </c>
      <c r="J798" s="60" t="s">
        <v>1931</v>
      </c>
      <c r="K798" s="16" t="s">
        <v>826</v>
      </c>
      <c r="L798" s="136">
        <v>0</v>
      </c>
      <c r="M798" s="20">
        <v>9.3000000000000007</v>
      </c>
      <c r="N798" s="20">
        <v>1.2</v>
      </c>
      <c r="O798" s="20">
        <v>28.6</v>
      </c>
      <c r="P798" s="20">
        <v>139.43</v>
      </c>
      <c r="Q798" s="20">
        <v>2</v>
      </c>
      <c r="R798" s="204">
        <v>4.0428571428571427</v>
      </c>
      <c r="S798" s="204">
        <v>0.31285714285714283</v>
      </c>
      <c r="T798" s="204">
        <v>8.7428571428571438</v>
      </c>
      <c r="U798" s="204">
        <v>2.0714285714285716</v>
      </c>
      <c r="V798" s="20" t="s">
        <v>15</v>
      </c>
      <c r="W798" s="21" t="s">
        <v>15</v>
      </c>
      <c r="X798" s="21" t="s">
        <v>15</v>
      </c>
      <c r="Y798" s="21" t="s">
        <v>15</v>
      </c>
      <c r="Z798" s="20">
        <v>6.94</v>
      </c>
      <c r="AA798" s="20">
        <v>5.26</v>
      </c>
      <c r="AB798" s="20">
        <v>7.19</v>
      </c>
      <c r="AC798" s="20">
        <v>44.34</v>
      </c>
      <c r="AD798" s="21" t="s">
        <v>15</v>
      </c>
      <c r="AE798" s="21" t="s">
        <v>15</v>
      </c>
      <c r="AF798" s="21" t="s">
        <v>15</v>
      </c>
      <c r="AG798" s="21" t="s">
        <v>15</v>
      </c>
      <c r="AH798" s="21" t="s">
        <v>15</v>
      </c>
      <c r="AI798" s="204" t="s">
        <v>15</v>
      </c>
      <c r="AJ798" s="21" t="s">
        <v>15</v>
      </c>
      <c r="AK798" s="21" t="s">
        <v>15</v>
      </c>
      <c r="AL798" s="21" t="s">
        <v>15</v>
      </c>
      <c r="AM798" s="21" t="s">
        <v>15</v>
      </c>
      <c r="AN798" s="21" t="s">
        <v>15</v>
      </c>
      <c r="AO798" s="21" t="s">
        <v>15</v>
      </c>
      <c r="AP798" s="21" t="s">
        <v>15</v>
      </c>
      <c r="AQ798" s="21" t="s">
        <v>15</v>
      </c>
      <c r="AR798" s="261" t="str">
        <f t="shared" si="210"/>
        <v>NaN</v>
      </c>
      <c r="AS798" s="21" t="s">
        <v>15</v>
      </c>
      <c r="AT798" s="21" t="s">
        <v>15</v>
      </c>
      <c r="AU798" s="21" t="s">
        <v>15</v>
      </c>
      <c r="AV798" s="21" t="s">
        <v>15</v>
      </c>
      <c r="AW798" s="204" t="str">
        <f t="shared" si="211"/>
        <v>NaN</v>
      </c>
      <c r="AX798" s="20">
        <v>2.25</v>
      </c>
      <c r="AY798" s="20">
        <v>0.28999999999999998</v>
      </c>
      <c r="AZ798" s="246">
        <f t="shared" si="212"/>
        <v>4.3819034575175636E-2</v>
      </c>
      <c r="BA798" s="20">
        <v>1.96</v>
      </c>
      <c r="BB798" s="248">
        <f t="shared" si="213"/>
        <v>0.53797184594953518</v>
      </c>
      <c r="BC798" s="20">
        <v>0.01</v>
      </c>
      <c r="BD798" s="248">
        <f t="shared" si="214"/>
        <v>2.9122907083716652E-3</v>
      </c>
      <c r="BE798" s="20">
        <v>46.3</v>
      </c>
      <c r="BF798" s="206">
        <f t="shared" si="215"/>
        <v>13.977815317530574</v>
      </c>
      <c r="BG798" s="217" t="s">
        <v>15</v>
      </c>
      <c r="BH798" s="21" t="s">
        <v>15</v>
      </c>
      <c r="BI798" s="21" t="s">
        <v>15</v>
      </c>
      <c r="BJ798" s="309">
        <v>21.90917</v>
      </c>
      <c r="BK798" s="309">
        <v>1708081000</v>
      </c>
      <c r="BL798" s="309">
        <v>279614600</v>
      </c>
      <c r="BM798" s="309">
        <v>0.3838627</v>
      </c>
      <c r="BN798" s="309">
        <v>0.22555259999999999</v>
      </c>
      <c r="BO798" s="309">
        <v>0.21567810000000001</v>
      </c>
      <c r="BP798" s="309">
        <v>0.1593445</v>
      </c>
      <c r="BQ798" s="309">
        <v>6.0912250000000003E-6</v>
      </c>
      <c r="BR798" s="309">
        <v>1.555606E-2</v>
      </c>
      <c r="BS798" s="136">
        <v>12.926591873168899</v>
      </c>
      <c r="BT798" s="136">
        <v>8.9994564056396502</v>
      </c>
      <c r="BU798" s="136">
        <v>-7.0347931236028702E-3</v>
      </c>
      <c r="BV798" s="136">
        <v>-2.92201652191579E-3</v>
      </c>
      <c r="BW798" s="136">
        <v>7.6179406605660898E-3</v>
      </c>
      <c r="BX798" s="136">
        <v>22.556355344762501</v>
      </c>
      <c r="BY798" s="136">
        <v>8950.0324782728203</v>
      </c>
      <c r="BZ798" s="136">
        <v>3.0366693412548802E-4</v>
      </c>
      <c r="CA798" s="136">
        <v>8.0394320575798497E-4</v>
      </c>
      <c r="CB798" s="136">
        <v>67583.940377724095</v>
      </c>
      <c r="CC798" s="136">
        <v>3096.5697350203</v>
      </c>
      <c r="CD798" s="136">
        <v>1247.8671008296401</v>
      </c>
      <c r="CE798" s="136">
        <v>0</v>
      </c>
      <c r="CF798" s="136">
        <v>14.958368999999999</v>
      </c>
      <c r="CG798" s="136">
        <v>30.211986</v>
      </c>
      <c r="CH798" s="136">
        <v>23.6</v>
      </c>
      <c r="CI798" s="136">
        <v>26.805517241379299</v>
      </c>
      <c r="CJ798" s="136">
        <v>26.652908587257599</v>
      </c>
      <c r="CK798" s="136">
        <v>0.1008</v>
      </c>
      <c r="CL798" s="136">
        <v>14.6736</v>
      </c>
      <c r="CM798" s="136">
        <v>38.066400000000002</v>
      </c>
      <c r="CN798" s="136">
        <v>0</v>
      </c>
      <c r="CO798" s="136">
        <v>29643.027224000001</v>
      </c>
      <c r="CP798" s="136">
        <v>71974.975560999999</v>
      </c>
      <c r="CQ798" s="136">
        <v>93</v>
      </c>
      <c r="CR798" s="136">
        <v>81.455172413793093</v>
      </c>
      <c r="CS798" s="136">
        <v>81.5180055401662</v>
      </c>
      <c r="CT798" s="136">
        <v>1004.6</v>
      </c>
      <c r="CU798" s="136">
        <v>1005.7675862069</v>
      </c>
      <c r="CV798" s="136">
        <v>1005.56952908587</v>
      </c>
      <c r="CW798" s="136">
        <v>0.1</v>
      </c>
      <c r="CX798" s="136">
        <v>1.3296551724137899</v>
      </c>
      <c r="CY798" s="136">
        <v>1.2905817174515199</v>
      </c>
      <c r="CZ798" s="136">
        <v>5</v>
      </c>
      <c r="DA798" s="136">
        <v>142.696551724138</v>
      </c>
      <c r="DB798" s="136">
        <v>138.58171745152401</v>
      </c>
      <c r="DC798" s="136">
        <v>0</v>
      </c>
      <c r="DD798" s="136">
        <v>3193.2750000000001</v>
      </c>
      <c r="DE798" s="136">
        <v>8438.2000000000007</v>
      </c>
      <c r="DF798" s="136">
        <v>0</v>
      </c>
      <c r="DG798" s="136">
        <v>29432.1</v>
      </c>
      <c r="DH798" s="136">
        <v>72031.95</v>
      </c>
      <c r="DI798" s="136">
        <v>438.375</v>
      </c>
      <c r="DJ798" s="136">
        <v>65693.524999999994</v>
      </c>
      <c r="DK798" s="136">
        <v>162758.47500000001</v>
      </c>
      <c r="DL798" s="136">
        <v>408</v>
      </c>
      <c r="DM798" s="136">
        <v>60884.974999999999</v>
      </c>
      <c r="DN798" s="136">
        <v>150737.07500000001</v>
      </c>
      <c r="DO798" s="136">
        <v>0</v>
      </c>
      <c r="DP798" s="136">
        <v>1858.8710000000001</v>
      </c>
      <c r="DQ798" s="136">
        <v>4611.3090000000002</v>
      </c>
      <c r="DR798" s="136">
        <v>0</v>
      </c>
      <c r="DS798" s="136">
        <v>58.253999999999998</v>
      </c>
      <c r="DT798" s="136">
        <v>145.108</v>
      </c>
      <c r="DU798" s="136">
        <v>0</v>
      </c>
      <c r="DV798" s="136">
        <v>308.02499999999998</v>
      </c>
      <c r="DW798" s="136">
        <v>763.77499999999998</v>
      </c>
      <c r="DX798" s="136">
        <v>0</v>
      </c>
      <c r="DY798" s="136">
        <v>3625.55</v>
      </c>
      <c r="DZ798" s="136">
        <v>7040.375</v>
      </c>
      <c r="EA798" s="136">
        <v>0</v>
      </c>
      <c r="EB798" s="136">
        <v>10424.424999999999</v>
      </c>
      <c r="EC798" s="136">
        <v>27414.2</v>
      </c>
      <c r="ED798" s="61"/>
    </row>
    <row r="799" spans="1:134" ht="20.25" customHeight="1">
      <c r="A799" s="25">
        <v>41004</v>
      </c>
      <c r="B799" s="26" t="s">
        <v>78</v>
      </c>
      <c r="C799" s="27">
        <v>2</v>
      </c>
      <c r="D799" s="14">
        <v>-3.3721999999999999</v>
      </c>
      <c r="E799" s="23">
        <v>-60.284744000000003</v>
      </c>
      <c r="F799" s="11" t="s">
        <v>16</v>
      </c>
      <c r="G799" s="13">
        <v>13</v>
      </c>
      <c r="H799" s="11" t="s">
        <v>21</v>
      </c>
      <c r="I799" s="60" t="s">
        <v>865</v>
      </c>
      <c r="J799" s="60" t="s">
        <v>1931</v>
      </c>
      <c r="K799" s="24" t="s">
        <v>826</v>
      </c>
      <c r="L799" s="136">
        <v>0</v>
      </c>
      <c r="M799" s="28">
        <v>9.3000000000000007</v>
      </c>
      <c r="N799" s="28">
        <v>1.2</v>
      </c>
      <c r="O799" s="28">
        <v>28.19</v>
      </c>
      <c r="P799" s="28">
        <v>134.75</v>
      </c>
      <c r="Q799" s="28">
        <v>4.0599999999999996</v>
      </c>
      <c r="R799" s="205">
        <v>4.2250000000000005</v>
      </c>
      <c r="S799" s="205">
        <v>0.33</v>
      </c>
      <c r="T799" s="205">
        <v>6.45</v>
      </c>
      <c r="U799" s="205">
        <v>1.5499999999999998</v>
      </c>
      <c r="V799" s="20" t="s">
        <v>15</v>
      </c>
      <c r="W799" s="29" t="s">
        <v>15</v>
      </c>
      <c r="X799" s="29" t="s">
        <v>15</v>
      </c>
      <c r="Y799" s="29" t="s">
        <v>15</v>
      </c>
      <c r="Z799" s="28">
        <v>14.94</v>
      </c>
      <c r="AA799" s="28">
        <v>11.3</v>
      </c>
      <c r="AB799" s="28">
        <v>6.92</v>
      </c>
      <c r="AC799" s="28">
        <v>32.89</v>
      </c>
      <c r="AD799" s="29" t="s">
        <v>15</v>
      </c>
      <c r="AE799" s="29" t="s">
        <v>15</v>
      </c>
      <c r="AF799" s="29" t="s">
        <v>15</v>
      </c>
      <c r="AG799" s="29" t="s">
        <v>15</v>
      </c>
      <c r="AH799" s="29" t="s">
        <v>15</v>
      </c>
      <c r="AI799" s="205" t="s">
        <v>15</v>
      </c>
      <c r="AJ799" s="29" t="s">
        <v>15</v>
      </c>
      <c r="AK799" s="29" t="s">
        <v>15</v>
      </c>
      <c r="AL799" s="29" t="s">
        <v>15</v>
      </c>
      <c r="AM799" s="29" t="s">
        <v>15</v>
      </c>
      <c r="AN799" s="29" t="s">
        <v>15</v>
      </c>
      <c r="AO799" s="29" t="s">
        <v>15</v>
      </c>
      <c r="AP799" s="29" t="s">
        <v>15</v>
      </c>
      <c r="AQ799" s="29" t="s">
        <v>15</v>
      </c>
      <c r="AR799" s="261" t="str">
        <f t="shared" si="210"/>
        <v>NaN</v>
      </c>
      <c r="AS799" s="29" t="s">
        <v>15</v>
      </c>
      <c r="AT799" s="21" t="s">
        <v>15</v>
      </c>
      <c r="AU799" s="21" t="s">
        <v>15</v>
      </c>
      <c r="AV799" s="21" t="s">
        <v>15</v>
      </c>
      <c r="AW799" s="204" t="str">
        <f t="shared" si="211"/>
        <v>NaN</v>
      </c>
      <c r="AX799" s="28">
        <v>0.63</v>
      </c>
      <c r="AY799" s="28">
        <v>0.31</v>
      </c>
      <c r="AZ799" s="246">
        <f t="shared" si="212"/>
        <v>4.6841036959670512E-2</v>
      </c>
      <c r="BA799" s="28">
        <v>0.32</v>
      </c>
      <c r="BB799" s="248">
        <f t="shared" si="213"/>
        <v>8.783213811420984E-2</v>
      </c>
      <c r="BC799" s="28">
        <v>0.16</v>
      </c>
      <c r="BD799" s="206">
        <f t="shared" si="214"/>
        <v>4.6596651333946644E-2</v>
      </c>
      <c r="BE799" s="28">
        <v>44.95</v>
      </c>
      <c r="BF799" s="206">
        <f t="shared" si="215"/>
        <v>13.570254827710569</v>
      </c>
      <c r="BG799" s="217" t="s">
        <v>15</v>
      </c>
      <c r="BH799" s="29" t="s">
        <v>15</v>
      </c>
      <c r="BI799" s="29" t="s">
        <v>15</v>
      </c>
      <c r="BJ799" s="309">
        <v>21.90917</v>
      </c>
      <c r="BK799" s="309">
        <v>1708081000</v>
      </c>
      <c r="BL799" s="309">
        <v>279614600</v>
      </c>
      <c r="BM799" s="309">
        <v>0.3838627</v>
      </c>
      <c r="BN799" s="309">
        <v>0.22555259999999999</v>
      </c>
      <c r="BO799" s="309">
        <v>0.21567810000000001</v>
      </c>
      <c r="BP799" s="309">
        <v>0.1593445</v>
      </c>
      <c r="BQ799" s="309">
        <v>6.0912250000000003E-6</v>
      </c>
      <c r="BR799" s="309">
        <v>1.555606E-2</v>
      </c>
      <c r="BS799" s="136">
        <v>12.926591873168899</v>
      </c>
      <c r="BT799" s="136">
        <v>8.9994564056396502</v>
      </c>
      <c r="BU799" s="136">
        <v>-7.0347931236028702E-3</v>
      </c>
      <c r="BV799" s="136">
        <v>-2.92201652191579E-3</v>
      </c>
      <c r="BW799" s="136">
        <v>7.6179406605660898E-3</v>
      </c>
      <c r="BX799" s="136">
        <v>22.556355344762501</v>
      </c>
      <c r="BY799" s="136">
        <v>8950.0324782728203</v>
      </c>
      <c r="BZ799" s="136">
        <v>3.0366693412548802E-4</v>
      </c>
      <c r="CA799" s="136">
        <v>8.0394320575798497E-4</v>
      </c>
      <c r="CB799" s="136">
        <v>67583.940377724095</v>
      </c>
      <c r="CC799" s="136">
        <v>3096.5697350203</v>
      </c>
      <c r="CD799" s="136">
        <v>1247.8671008296401</v>
      </c>
      <c r="CE799" s="136">
        <v>0</v>
      </c>
      <c r="CF799" s="136">
        <v>14.958368999999999</v>
      </c>
      <c r="CG799" s="136">
        <v>30.211986</v>
      </c>
      <c r="CH799" s="136">
        <v>23.6</v>
      </c>
      <c r="CI799" s="136">
        <v>26.805517241379299</v>
      </c>
      <c r="CJ799" s="136">
        <v>26.652908587257599</v>
      </c>
      <c r="CK799" s="136">
        <v>0.1008</v>
      </c>
      <c r="CL799" s="136">
        <v>14.6736</v>
      </c>
      <c r="CM799" s="136">
        <v>38.066400000000002</v>
      </c>
      <c r="CN799" s="136">
        <v>0</v>
      </c>
      <c r="CO799" s="136">
        <v>29643.027224000001</v>
      </c>
      <c r="CP799" s="136">
        <v>71974.975560999999</v>
      </c>
      <c r="CQ799" s="136">
        <v>93</v>
      </c>
      <c r="CR799" s="136">
        <v>81.455172413793093</v>
      </c>
      <c r="CS799" s="136">
        <v>81.5180055401662</v>
      </c>
      <c r="CT799" s="136">
        <v>1004.6</v>
      </c>
      <c r="CU799" s="136">
        <v>1005.7675862069</v>
      </c>
      <c r="CV799" s="136">
        <v>1005.56952908587</v>
      </c>
      <c r="CW799" s="136">
        <v>0.1</v>
      </c>
      <c r="CX799" s="136">
        <v>1.3296551724137899</v>
      </c>
      <c r="CY799" s="136">
        <v>1.2905817174515199</v>
      </c>
      <c r="CZ799" s="136">
        <v>5</v>
      </c>
      <c r="DA799" s="136">
        <v>142.696551724138</v>
      </c>
      <c r="DB799" s="136">
        <v>138.58171745152401</v>
      </c>
      <c r="DC799" s="136">
        <v>0</v>
      </c>
      <c r="DD799" s="136">
        <v>3193.2750000000001</v>
      </c>
      <c r="DE799" s="136">
        <v>8438.2000000000007</v>
      </c>
      <c r="DF799" s="136">
        <v>0</v>
      </c>
      <c r="DG799" s="136">
        <v>29432.1</v>
      </c>
      <c r="DH799" s="136">
        <v>72031.95</v>
      </c>
      <c r="DI799" s="136">
        <v>438.375</v>
      </c>
      <c r="DJ799" s="136">
        <v>65693.524999999994</v>
      </c>
      <c r="DK799" s="136">
        <v>162758.47500000001</v>
      </c>
      <c r="DL799" s="136">
        <v>408</v>
      </c>
      <c r="DM799" s="136">
        <v>60884.974999999999</v>
      </c>
      <c r="DN799" s="136">
        <v>150737.07500000001</v>
      </c>
      <c r="DO799" s="136">
        <v>0</v>
      </c>
      <c r="DP799" s="136">
        <v>1858.8710000000001</v>
      </c>
      <c r="DQ799" s="136">
        <v>4611.3090000000002</v>
      </c>
      <c r="DR799" s="136">
        <v>0</v>
      </c>
      <c r="DS799" s="136">
        <v>58.253999999999998</v>
      </c>
      <c r="DT799" s="136">
        <v>145.108</v>
      </c>
      <c r="DU799" s="136">
        <v>0</v>
      </c>
      <c r="DV799" s="136">
        <v>308.02499999999998</v>
      </c>
      <c r="DW799" s="136">
        <v>763.77499999999998</v>
      </c>
      <c r="DX799" s="136">
        <v>0</v>
      </c>
      <c r="DY799" s="136">
        <v>3625.55</v>
      </c>
      <c r="DZ799" s="136">
        <v>7040.375</v>
      </c>
      <c r="EA799" s="136">
        <v>0</v>
      </c>
      <c r="EB799" s="136">
        <v>10424.424999999999</v>
      </c>
      <c r="EC799" s="136">
        <v>27414.2</v>
      </c>
      <c r="ED799" s="61"/>
    </row>
    <row r="800" spans="1:134" ht="20.25" customHeight="1">
      <c r="A800" s="17">
        <v>41004</v>
      </c>
      <c r="B800" s="18" t="s">
        <v>78</v>
      </c>
      <c r="C800" s="19">
        <v>2</v>
      </c>
      <c r="D800" s="14">
        <v>-3.3721999999999999</v>
      </c>
      <c r="E800" s="15">
        <v>-60.284744000000003</v>
      </c>
      <c r="F800" s="11" t="s">
        <v>16</v>
      </c>
      <c r="G800" s="13">
        <v>13</v>
      </c>
      <c r="H800" s="11" t="s">
        <v>21</v>
      </c>
      <c r="I800" s="60" t="s">
        <v>866</v>
      </c>
      <c r="J800" s="60" t="s">
        <v>1931</v>
      </c>
      <c r="K800" s="16" t="s">
        <v>826</v>
      </c>
      <c r="L800" s="136">
        <v>0</v>
      </c>
      <c r="M800" s="20">
        <v>9.3000000000000007</v>
      </c>
      <c r="N800" s="20">
        <v>1.2</v>
      </c>
      <c r="O800" s="20">
        <v>28.06</v>
      </c>
      <c r="P800" s="20">
        <v>132.5</v>
      </c>
      <c r="Q800" s="20">
        <v>5.91</v>
      </c>
      <c r="R800" s="204">
        <v>1.675</v>
      </c>
      <c r="S800" s="204">
        <v>0.1275</v>
      </c>
      <c r="T800" s="204">
        <v>6.1750000000000007</v>
      </c>
      <c r="U800" s="204">
        <v>1.4750000000000001</v>
      </c>
      <c r="V800" s="20" t="s">
        <v>15</v>
      </c>
      <c r="W800" s="21" t="s">
        <v>15</v>
      </c>
      <c r="X800" s="21" t="s">
        <v>15</v>
      </c>
      <c r="Y800" s="21" t="s">
        <v>15</v>
      </c>
      <c r="Z800" s="20">
        <v>18.23</v>
      </c>
      <c r="AA800" s="20">
        <v>6.74</v>
      </c>
      <c r="AB800" s="20">
        <v>7.14</v>
      </c>
      <c r="AC800" s="20">
        <v>35.950000000000003</v>
      </c>
      <c r="AD800" s="21" t="s">
        <v>15</v>
      </c>
      <c r="AE800" s="21" t="s">
        <v>15</v>
      </c>
      <c r="AF800" s="21" t="s">
        <v>15</v>
      </c>
      <c r="AG800" s="21" t="s">
        <v>15</v>
      </c>
      <c r="AH800" s="21" t="s">
        <v>15</v>
      </c>
      <c r="AI800" s="204" t="s">
        <v>15</v>
      </c>
      <c r="AJ800" s="21" t="s">
        <v>15</v>
      </c>
      <c r="AK800" s="21" t="s">
        <v>15</v>
      </c>
      <c r="AL800" s="21" t="s">
        <v>15</v>
      </c>
      <c r="AM800" s="21" t="s">
        <v>15</v>
      </c>
      <c r="AN800" s="21" t="s">
        <v>15</v>
      </c>
      <c r="AO800" s="21" t="s">
        <v>15</v>
      </c>
      <c r="AP800" s="21" t="s">
        <v>15</v>
      </c>
      <c r="AQ800" s="21" t="s">
        <v>15</v>
      </c>
      <c r="AR800" s="261" t="str">
        <f t="shared" si="210"/>
        <v>NaN</v>
      </c>
      <c r="AS800" s="21" t="s">
        <v>15</v>
      </c>
      <c r="AT800" s="29" t="s">
        <v>15</v>
      </c>
      <c r="AU800" s="29" t="s">
        <v>15</v>
      </c>
      <c r="AV800" s="29" t="s">
        <v>15</v>
      </c>
      <c r="AW800" s="204" t="str">
        <f t="shared" si="211"/>
        <v>NaN</v>
      </c>
      <c r="AX800" s="20">
        <v>2.98</v>
      </c>
      <c r="AY800" s="20">
        <v>0.36</v>
      </c>
      <c r="AZ800" s="246">
        <f t="shared" si="212"/>
        <v>5.4396042920907689E-2</v>
      </c>
      <c r="BA800" s="20">
        <v>2.62</v>
      </c>
      <c r="BB800" s="248">
        <f t="shared" si="213"/>
        <v>0.71912563081009306</v>
      </c>
      <c r="BC800" s="20">
        <v>0.38</v>
      </c>
      <c r="BD800" s="206">
        <f t="shared" si="214"/>
        <v>0.11066704691812329</v>
      </c>
      <c r="BE800" s="20">
        <v>45.95</v>
      </c>
      <c r="BF800" s="206">
        <f t="shared" si="215"/>
        <v>13.872151486836499</v>
      </c>
      <c r="BG800" s="217" t="s">
        <v>15</v>
      </c>
      <c r="BH800" s="21" t="s">
        <v>15</v>
      </c>
      <c r="BI800" s="21" t="s">
        <v>15</v>
      </c>
      <c r="BJ800" s="309">
        <v>21.90917</v>
      </c>
      <c r="BK800" s="309">
        <v>1708081000</v>
      </c>
      <c r="BL800" s="309">
        <v>279614600</v>
      </c>
      <c r="BM800" s="309">
        <v>0.3838627</v>
      </c>
      <c r="BN800" s="309">
        <v>0.22555259999999999</v>
      </c>
      <c r="BO800" s="309">
        <v>0.21567810000000001</v>
      </c>
      <c r="BP800" s="309">
        <v>0.1593445</v>
      </c>
      <c r="BQ800" s="309">
        <v>6.0912250000000003E-6</v>
      </c>
      <c r="BR800" s="309">
        <v>1.555606E-2</v>
      </c>
      <c r="BS800" s="136">
        <v>12.926591873168899</v>
      </c>
      <c r="BT800" s="136">
        <v>8.9994564056396502</v>
      </c>
      <c r="BU800" s="136">
        <v>-7.0347931236028702E-3</v>
      </c>
      <c r="BV800" s="136">
        <v>-2.92201652191579E-3</v>
      </c>
      <c r="BW800" s="136">
        <v>7.6179406605660898E-3</v>
      </c>
      <c r="BX800" s="136">
        <v>22.556355344762501</v>
      </c>
      <c r="BY800" s="136">
        <v>8950.0324782728203</v>
      </c>
      <c r="BZ800" s="136">
        <v>3.0366693412548802E-4</v>
      </c>
      <c r="CA800" s="136">
        <v>8.0394320575798497E-4</v>
      </c>
      <c r="CB800" s="136">
        <v>67583.940377724095</v>
      </c>
      <c r="CC800" s="136">
        <v>3096.5697350203</v>
      </c>
      <c r="CD800" s="136">
        <v>1247.8671008296401</v>
      </c>
      <c r="CE800" s="136">
        <v>0</v>
      </c>
      <c r="CF800" s="136">
        <v>14.958368999999999</v>
      </c>
      <c r="CG800" s="136">
        <v>30.211986</v>
      </c>
      <c r="CH800" s="136">
        <v>23.6</v>
      </c>
      <c r="CI800" s="136">
        <v>26.805517241379299</v>
      </c>
      <c r="CJ800" s="136">
        <v>26.652908587257599</v>
      </c>
      <c r="CK800" s="136">
        <v>0.1008</v>
      </c>
      <c r="CL800" s="136">
        <v>14.6736</v>
      </c>
      <c r="CM800" s="136">
        <v>38.066400000000002</v>
      </c>
      <c r="CN800" s="136">
        <v>0</v>
      </c>
      <c r="CO800" s="136">
        <v>29643.027224000001</v>
      </c>
      <c r="CP800" s="136">
        <v>71974.975560999999</v>
      </c>
      <c r="CQ800" s="136">
        <v>93</v>
      </c>
      <c r="CR800" s="136">
        <v>81.455172413793093</v>
      </c>
      <c r="CS800" s="136">
        <v>81.5180055401662</v>
      </c>
      <c r="CT800" s="136">
        <v>1004.6</v>
      </c>
      <c r="CU800" s="136">
        <v>1005.7675862069</v>
      </c>
      <c r="CV800" s="136">
        <v>1005.56952908587</v>
      </c>
      <c r="CW800" s="136">
        <v>0.1</v>
      </c>
      <c r="CX800" s="136">
        <v>1.3296551724137899</v>
      </c>
      <c r="CY800" s="136">
        <v>1.2905817174515199</v>
      </c>
      <c r="CZ800" s="136">
        <v>5</v>
      </c>
      <c r="DA800" s="136">
        <v>142.696551724138</v>
      </c>
      <c r="DB800" s="136">
        <v>138.58171745152401</v>
      </c>
      <c r="DC800" s="136">
        <v>0</v>
      </c>
      <c r="DD800" s="136">
        <v>3193.2750000000001</v>
      </c>
      <c r="DE800" s="136">
        <v>8438.2000000000007</v>
      </c>
      <c r="DF800" s="136">
        <v>0</v>
      </c>
      <c r="DG800" s="136">
        <v>29432.1</v>
      </c>
      <c r="DH800" s="136">
        <v>72031.95</v>
      </c>
      <c r="DI800" s="136">
        <v>438.375</v>
      </c>
      <c r="DJ800" s="136">
        <v>65693.524999999994</v>
      </c>
      <c r="DK800" s="136">
        <v>162758.47500000001</v>
      </c>
      <c r="DL800" s="136">
        <v>408</v>
      </c>
      <c r="DM800" s="136">
        <v>60884.974999999999</v>
      </c>
      <c r="DN800" s="136">
        <v>150737.07500000001</v>
      </c>
      <c r="DO800" s="136">
        <v>0</v>
      </c>
      <c r="DP800" s="136">
        <v>1858.8710000000001</v>
      </c>
      <c r="DQ800" s="136">
        <v>4611.3090000000002</v>
      </c>
      <c r="DR800" s="136">
        <v>0</v>
      </c>
      <c r="DS800" s="136">
        <v>58.253999999999998</v>
      </c>
      <c r="DT800" s="136">
        <v>145.108</v>
      </c>
      <c r="DU800" s="136">
        <v>0</v>
      </c>
      <c r="DV800" s="136">
        <v>308.02499999999998</v>
      </c>
      <c r="DW800" s="136">
        <v>763.77499999999998</v>
      </c>
      <c r="DX800" s="136">
        <v>0</v>
      </c>
      <c r="DY800" s="136">
        <v>3625.55</v>
      </c>
      <c r="DZ800" s="136">
        <v>7040.375</v>
      </c>
      <c r="EA800" s="136">
        <v>0</v>
      </c>
      <c r="EB800" s="136">
        <v>10424.424999999999</v>
      </c>
      <c r="EC800" s="136">
        <v>27414.2</v>
      </c>
      <c r="ED800" s="61"/>
    </row>
    <row r="801" spans="1:134" ht="20.25" customHeight="1">
      <c r="A801" s="25">
        <v>41004</v>
      </c>
      <c r="B801" s="26" t="s">
        <v>78</v>
      </c>
      <c r="C801" s="27">
        <v>2</v>
      </c>
      <c r="D801" s="14">
        <v>-3.3721999999999999</v>
      </c>
      <c r="E801" s="23">
        <v>-60.284744000000003</v>
      </c>
      <c r="F801" s="11" t="s">
        <v>16</v>
      </c>
      <c r="G801" s="13">
        <v>13</v>
      </c>
      <c r="H801" s="11" t="s">
        <v>21</v>
      </c>
      <c r="I801" s="60" t="s">
        <v>867</v>
      </c>
      <c r="J801" s="60" t="s">
        <v>1931</v>
      </c>
      <c r="K801" s="24" t="s">
        <v>826</v>
      </c>
      <c r="L801" s="136">
        <v>0</v>
      </c>
      <c r="M801" s="28">
        <v>9.3000000000000007</v>
      </c>
      <c r="N801" s="28">
        <v>1.2</v>
      </c>
      <c r="O801" s="28">
        <v>27.98</v>
      </c>
      <c r="P801" s="28">
        <v>147.66999999999999</v>
      </c>
      <c r="Q801" s="28">
        <v>9.0399999999999991</v>
      </c>
      <c r="R801" s="205">
        <v>0.9</v>
      </c>
      <c r="S801" s="205">
        <v>7.0000000000000007E-2</v>
      </c>
      <c r="T801" s="205">
        <v>14.533333333333333</v>
      </c>
      <c r="U801" s="205">
        <v>3.4666666666666668</v>
      </c>
      <c r="V801" s="20" t="s">
        <v>15</v>
      </c>
      <c r="W801" s="29" t="s">
        <v>15</v>
      </c>
      <c r="X801" s="29" t="s">
        <v>15</v>
      </c>
      <c r="Y801" s="29" t="s">
        <v>15</v>
      </c>
      <c r="Z801" s="28">
        <v>17.899999999999999</v>
      </c>
      <c r="AA801" s="28">
        <v>14.04</v>
      </c>
      <c r="AB801" s="28">
        <v>6.88</v>
      </c>
      <c r="AC801" s="28">
        <v>43.84</v>
      </c>
      <c r="AD801" s="29" t="s">
        <v>15</v>
      </c>
      <c r="AE801" s="29" t="s">
        <v>15</v>
      </c>
      <c r="AF801" s="29" t="s">
        <v>15</v>
      </c>
      <c r="AG801" s="29" t="s">
        <v>15</v>
      </c>
      <c r="AH801" s="29" t="s">
        <v>15</v>
      </c>
      <c r="AI801" s="205" t="s">
        <v>15</v>
      </c>
      <c r="AJ801" s="29" t="s">
        <v>15</v>
      </c>
      <c r="AK801" s="29" t="s">
        <v>15</v>
      </c>
      <c r="AL801" s="29" t="s">
        <v>15</v>
      </c>
      <c r="AM801" s="29" t="s">
        <v>15</v>
      </c>
      <c r="AN801" s="29" t="s">
        <v>15</v>
      </c>
      <c r="AO801" s="29" t="s">
        <v>15</v>
      </c>
      <c r="AP801" s="29" t="s">
        <v>15</v>
      </c>
      <c r="AQ801" s="29" t="s">
        <v>15</v>
      </c>
      <c r="AR801" s="261" t="str">
        <f t="shared" si="210"/>
        <v>NaN</v>
      </c>
      <c r="AS801" s="29" t="s">
        <v>15</v>
      </c>
      <c r="AT801" s="21" t="s">
        <v>15</v>
      </c>
      <c r="AU801" s="21" t="s">
        <v>15</v>
      </c>
      <c r="AV801" s="21" t="s">
        <v>15</v>
      </c>
      <c r="AW801" s="204" t="str">
        <f t="shared" si="211"/>
        <v>NaN</v>
      </c>
      <c r="AX801" s="28">
        <v>1.1299999999999999</v>
      </c>
      <c r="AY801" s="28">
        <v>0.4</v>
      </c>
      <c r="AZ801" s="246">
        <f t="shared" si="212"/>
        <v>6.0440047689897435E-2</v>
      </c>
      <c r="BA801" s="28">
        <v>0.73</v>
      </c>
      <c r="BB801" s="248">
        <f t="shared" si="213"/>
        <v>0.20036706507304117</v>
      </c>
      <c r="BC801" s="28">
        <v>0.43</v>
      </c>
      <c r="BD801" s="206">
        <f t="shared" si="214"/>
        <v>0.12522850045998163</v>
      </c>
      <c r="BE801" s="28">
        <v>31.4</v>
      </c>
      <c r="BF801" s="206">
        <f t="shared" si="215"/>
        <v>9.479555096554213</v>
      </c>
      <c r="BG801" s="217" t="s">
        <v>15</v>
      </c>
      <c r="BH801" s="29" t="s">
        <v>15</v>
      </c>
      <c r="BI801" s="29" t="s">
        <v>15</v>
      </c>
      <c r="BJ801" s="309">
        <v>21.90917</v>
      </c>
      <c r="BK801" s="309">
        <v>1708081000</v>
      </c>
      <c r="BL801" s="309">
        <v>279614600</v>
      </c>
      <c r="BM801" s="309">
        <v>0.3838627</v>
      </c>
      <c r="BN801" s="309">
        <v>0.22555259999999999</v>
      </c>
      <c r="BO801" s="309">
        <v>0.21567810000000001</v>
      </c>
      <c r="BP801" s="309">
        <v>0.1593445</v>
      </c>
      <c r="BQ801" s="309">
        <v>6.0912250000000003E-6</v>
      </c>
      <c r="BR801" s="309">
        <v>1.555606E-2</v>
      </c>
      <c r="BS801" s="136">
        <v>12.926591873168899</v>
      </c>
      <c r="BT801" s="136">
        <v>8.9994564056396502</v>
      </c>
      <c r="BU801" s="136">
        <v>-7.0347931236028702E-3</v>
      </c>
      <c r="BV801" s="136">
        <v>-2.92201652191579E-3</v>
      </c>
      <c r="BW801" s="136">
        <v>7.6179406605660898E-3</v>
      </c>
      <c r="BX801" s="136">
        <v>22.556355344762501</v>
      </c>
      <c r="BY801" s="136">
        <v>8950.0324782728203</v>
      </c>
      <c r="BZ801" s="136">
        <v>3.0366693412548802E-4</v>
      </c>
      <c r="CA801" s="136">
        <v>8.0394320575798497E-4</v>
      </c>
      <c r="CB801" s="136">
        <v>67583.940377724095</v>
      </c>
      <c r="CC801" s="136">
        <v>3096.5697350203</v>
      </c>
      <c r="CD801" s="136">
        <v>1247.8671008296401</v>
      </c>
      <c r="CE801" s="136">
        <v>0</v>
      </c>
      <c r="CF801" s="136">
        <v>14.958368999999999</v>
      </c>
      <c r="CG801" s="136">
        <v>30.211986</v>
      </c>
      <c r="CH801" s="136">
        <v>23.6</v>
      </c>
      <c r="CI801" s="136">
        <v>26.805517241379299</v>
      </c>
      <c r="CJ801" s="136">
        <v>26.652908587257599</v>
      </c>
      <c r="CK801" s="136">
        <v>0.1008</v>
      </c>
      <c r="CL801" s="136">
        <v>14.6736</v>
      </c>
      <c r="CM801" s="136">
        <v>38.066400000000002</v>
      </c>
      <c r="CN801" s="136">
        <v>0</v>
      </c>
      <c r="CO801" s="136">
        <v>29643.027224000001</v>
      </c>
      <c r="CP801" s="136">
        <v>71974.975560999999</v>
      </c>
      <c r="CQ801" s="136">
        <v>93</v>
      </c>
      <c r="CR801" s="136">
        <v>81.455172413793093</v>
      </c>
      <c r="CS801" s="136">
        <v>81.5180055401662</v>
      </c>
      <c r="CT801" s="136">
        <v>1004.6</v>
      </c>
      <c r="CU801" s="136">
        <v>1005.7675862069</v>
      </c>
      <c r="CV801" s="136">
        <v>1005.56952908587</v>
      </c>
      <c r="CW801" s="136">
        <v>0.1</v>
      </c>
      <c r="CX801" s="136">
        <v>1.3296551724137899</v>
      </c>
      <c r="CY801" s="136">
        <v>1.2905817174515199</v>
      </c>
      <c r="CZ801" s="136">
        <v>5</v>
      </c>
      <c r="DA801" s="136">
        <v>142.696551724138</v>
      </c>
      <c r="DB801" s="136">
        <v>138.58171745152401</v>
      </c>
      <c r="DC801" s="136">
        <v>0</v>
      </c>
      <c r="DD801" s="136">
        <v>3193.2750000000001</v>
      </c>
      <c r="DE801" s="136">
        <v>8438.2000000000007</v>
      </c>
      <c r="DF801" s="136">
        <v>0</v>
      </c>
      <c r="DG801" s="136">
        <v>29432.1</v>
      </c>
      <c r="DH801" s="136">
        <v>72031.95</v>
      </c>
      <c r="DI801" s="136">
        <v>438.375</v>
      </c>
      <c r="DJ801" s="136">
        <v>65693.524999999994</v>
      </c>
      <c r="DK801" s="136">
        <v>162758.47500000001</v>
      </c>
      <c r="DL801" s="136">
        <v>408</v>
      </c>
      <c r="DM801" s="136">
        <v>60884.974999999999</v>
      </c>
      <c r="DN801" s="136">
        <v>150737.07500000001</v>
      </c>
      <c r="DO801" s="136">
        <v>0</v>
      </c>
      <c r="DP801" s="136">
        <v>1858.8710000000001</v>
      </c>
      <c r="DQ801" s="136">
        <v>4611.3090000000002</v>
      </c>
      <c r="DR801" s="136">
        <v>0</v>
      </c>
      <c r="DS801" s="136">
        <v>58.253999999999998</v>
      </c>
      <c r="DT801" s="136">
        <v>145.108</v>
      </c>
      <c r="DU801" s="136">
        <v>0</v>
      </c>
      <c r="DV801" s="136">
        <v>308.02499999999998</v>
      </c>
      <c r="DW801" s="136">
        <v>763.77499999999998</v>
      </c>
      <c r="DX801" s="136">
        <v>0</v>
      </c>
      <c r="DY801" s="136">
        <v>3625.55</v>
      </c>
      <c r="DZ801" s="136">
        <v>7040.375</v>
      </c>
      <c r="EA801" s="136">
        <v>0</v>
      </c>
      <c r="EB801" s="136">
        <v>10424.424999999999</v>
      </c>
      <c r="EC801" s="136">
        <v>27414.2</v>
      </c>
      <c r="ED801" s="61"/>
    </row>
    <row r="802" spans="1:134" ht="20.25" customHeight="1">
      <c r="A802" s="17">
        <v>41004</v>
      </c>
      <c r="B802" s="18" t="s">
        <v>640</v>
      </c>
      <c r="C802" s="19">
        <v>2</v>
      </c>
      <c r="D802" s="14">
        <v>-3.3628200000000001</v>
      </c>
      <c r="E802" s="15">
        <v>-60.328113999999999</v>
      </c>
      <c r="F802" s="11" t="s">
        <v>16</v>
      </c>
      <c r="G802" s="13">
        <v>9</v>
      </c>
      <c r="H802" s="11" t="s">
        <v>86</v>
      </c>
      <c r="I802" s="60" t="s">
        <v>858</v>
      </c>
      <c r="J802" s="60" t="s">
        <v>1931</v>
      </c>
      <c r="K802" s="16" t="s">
        <v>826</v>
      </c>
      <c r="L802" s="136">
        <v>1</v>
      </c>
      <c r="M802" s="20">
        <v>10</v>
      </c>
      <c r="N802" s="20">
        <v>1.3</v>
      </c>
      <c r="O802" s="20">
        <v>29.53</v>
      </c>
      <c r="P802" s="20">
        <v>101</v>
      </c>
      <c r="Q802" s="20">
        <v>0.23</v>
      </c>
      <c r="R802" s="204">
        <v>21.111111111111107</v>
      </c>
      <c r="S802" s="204">
        <v>1.6088888888888888</v>
      </c>
      <c r="T802" s="204">
        <v>14.97777777777778</v>
      </c>
      <c r="U802" s="204">
        <v>3.5666666666666669</v>
      </c>
      <c r="V802" s="20" t="s">
        <v>15</v>
      </c>
      <c r="W802" s="21" t="s">
        <v>15</v>
      </c>
      <c r="X802" s="21" t="s">
        <v>15</v>
      </c>
      <c r="Y802" s="21" t="s">
        <v>15</v>
      </c>
      <c r="Z802" s="20">
        <v>6.46</v>
      </c>
      <c r="AA802" s="20">
        <v>5.88</v>
      </c>
      <c r="AB802" s="20">
        <v>7.13</v>
      </c>
      <c r="AC802" s="20">
        <v>41.18</v>
      </c>
      <c r="AD802" s="21" t="s">
        <v>15</v>
      </c>
      <c r="AE802" s="21" t="s">
        <v>15</v>
      </c>
      <c r="AF802" s="21" t="s">
        <v>15</v>
      </c>
      <c r="AG802" s="21" t="s">
        <v>15</v>
      </c>
      <c r="AH802" s="21" t="s">
        <v>15</v>
      </c>
      <c r="AI802" s="204" t="s">
        <v>15</v>
      </c>
      <c r="AJ802" s="21" t="s">
        <v>15</v>
      </c>
      <c r="AK802" s="21" t="s">
        <v>15</v>
      </c>
      <c r="AL802" s="21" t="s">
        <v>15</v>
      </c>
      <c r="AM802" s="21" t="s">
        <v>15</v>
      </c>
      <c r="AN802" s="21" t="s">
        <v>15</v>
      </c>
      <c r="AO802" s="21" t="s">
        <v>15</v>
      </c>
      <c r="AP802" s="21" t="s">
        <v>15</v>
      </c>
      <c r="AQ802" s="21" t="s">
        <v>15</v>
      </c>
      <c r="AR802" s="261" t="str">
        <f t="shared" si="210"/>
        <v>NaN</v>
      </c>
      <c r="AS802" s="21" t="s">
        <v>15</v>
      </c>
      <c r="AT802" s="21" t="s">
        <v>15</v>
      </c>
      <c r="AU802" s="21" t="s">
        <v>15</v>
      </c>
      <c r="AV802" s="21" t="s">
        <v>15</v>
      </c>
      <c r="AW802" s="204" t="str">
        <f t="shared" si="211"/>
        <v>NaN</v>
      </c>
      <c r="AX802" s="20">
        <v>0.31</v>
      </c>
      <c r="AY802" s="20">
        <v>0.11</v>
      </c>
      <c r="AZ802" s="246">
        <f t="shared" si="212"/>
        <v>1.6621013114721795E-2</v>
      </c>
      <c r="BA802" s="20">
        <v>0.2</v>
      </c>
      <c r="BB802" s="248">
        <f t="shared" si="213"/>
        <v>5.4895086321381147E-2</v>
      </c>
      <c r="BC802" s="20">
        <v>0.05</v>
      </c>
      <c r="BD802" s="206">
        <f t="shared" si="214"/>
        <v>1.4561453541858326E-2</v>
      </c>
      <c r="BE802" s="20">
        <v>43.3</v>
      </c>
      <c r="BF802" s="206">
        <f t="shared" si="215"/>
        <v>13.07212534015278</v>
      </c>
      <c r="BG802" s="217" t="s">
        <v>15</v>
      </c>
      <c r="BH802" s="21" t="s">
        <v>15</v>
      </c>
      <c r="BI802" s="21" t="s">
        <v>15</v>
      </c>
      <c r="BJ802" s="309">
        <v>21.90917</v>
      </c>
      <c r="BK802" s="309">
        <v>1708081000</v>
      </c>
      <c r="BL802" s="309">
        <v>279614600</v>
      </c>
      <c r="BM802" s="309">
        <v>0.3838627</v>
      </c>
      <c r="BN802" s="309">
        <v>0.22555259999999999</v>
      </c>
      <c r="BO802" s="309">
        <v>0.21567810000000001</v>
      </c>
      <c r="BP802" s="309">
        <v>0.1593445</v>
      </c>
      <c r="BQ802" s="309">
        <v>6.0912250000000003E-6</v>
      </c>
      <c r="BR802" s="309">
        <v>1.555606E-2</v>
      </c>
      <c r="BS802" s="136">
        <v>12.713142156601</v>
      </c>
      <c r="BT802" s="136">
        <v>9.2130057811737096</v>
      </c>
      <c r="BU802" s="136">
        <v>-2.3227088968269501E-3</v>
      </c>
      <c r="BV802" s="136">
        <v>-2.9879007342969999E-4</v>
      </c>
      <c r="BW802" s="136">
        <v>2.3419922799803299E-3</v>
      </c>
      <c r="BX802" s="136">
        <v>7.3301939612325597</v>
      </c>
      <c r="BY802" s="136">
        <v>10014.590854616201</v>
      </c>
      <c r="BZ802" s="136">
        <v>3.0275075705439499E-4</v>
      </c>
      <c r="CA802" s="136">
        <v>2.5300753159238402E-4</v>
      </c>
      <c r="CB802" s="136">
        <v>20314.8001406804</v>
      </c>
      <c r="CC802" s="136">
        <v>8184.8391871998701</v>
      </c>
      <c r="CD802" s="136">
        <v>3858.5082358261998</v>
      </c>
      <c r="CE802" s="136">
        <v>0</v>
      </c>
      <c r="CF802" s="136">
        <v>14.958368999999999</v>
      </c>
      <c r="CG802" s="136">
        <v>30.211986</v>
      </c>
      <c r="CH802" s="136">
        <v>23.8</v>
      </c>
      <c r="CI802" s="136">
        <v>26.814482758620699</v>
      </c>
      <c r="CJ802" s="136">
        <v>26.657063711911398</v>
      </c>
      <c r="CK802" s="136">
        <v>9.7199999999999995E-2</v>
      </c>
      <c r="CL802" s="136">
        <v>14.6592</v>
      </c>
      <c r="CM802" s="136">
        <v>38.095199999999998</v>
      </c>
      <c r="CN802" s="136">
        <v>0</v>
      </c>
      <c r="CO802" s="136">
        <v>29643.027224000001</v>
      </c>
      <c r="CP802" s="136">
        <v>71974.975560999999</v>
      </c>
      <c r="CQ802" s="136">
        <v>93</v>
      </c>
      <c r="CR802" s="136">
        <v>81.427586206896507</v>
      </c>
      <c r="CS802" s="136">
        <v>81.506925207756197</v>
      </c>
      <c r="CT802" s="136">
        <v>1003.8</v>
      </c>
      <c r="CU802" s="136">
        <v>1005.78137931034</v>
      </c>
      <c r="CV802" s="136">
        <v>1005.5670360110799</v>
      </c>
      <c r="CW802" s="136">
        <v>0.1</v>
      </c>
      <c r="CX802" s="136">
        <v>1.3289655172413799</v>
      </c>
      <c r="CY802" s="136">
        <v>1.2925207756232699</v>
      </c>
      <c r="CZ802" s="136">
        <v>336</v>
      </c>
      <c r="DA802" s="136">
        <v>145.13793103448299</v>
      </c>
      <c r="DB802" s="136">
        <v>138.65373961218799</v>
      </c>
      <c r="DC802" s="136">
        <v>0</v>
      </c>
      <c r="DD802" s="136">
        <v>3193.2750000000001</v>
      </c>
      <c r="DE802" s="136">
        <v>8438.2000000000007</v>
      </c>
      <c r="DF802" s="136">
        <v>0</v>
      </c>
      <c r="DG802" s="136">
        <v>29432.1</v>
      </c>
      <c r="DH802" s="136">
        <v>72031.95</v>
      </c>
      <c r="DI802" s="136">
        <v>436.2</v>
      </c>
      <c r="DJ802" s="136">
        <v>65677.2</v>
      </c>
      <c r="DK802" s="136">
        <v>162753.75</v>
      </c>
      <c r="DL802" s="136">
        <v>404.05</v>
      </c>
      <c r="DM802" s="136">
        <v>60890.7</v>
      </c>
      <c r="DN802" s="136">
        <v>150744.79999999999</v>
      </c>
      <c r="DO802" s="136">
        <v>0</v>
      </c>
      <c r="DP802" s="136">
        <v>1858.8710000000001</v>
      </c>
      <c r="DQ802" s="136">
        <v>4611.3090000000002</v>
      </c>
      <c r="DR802" s="136">
        <v>0</v>
      </c>
      <c r="DS802" s="136">
        <v>58.253999999999998</v>
      </c>
      <c r="DT802" s="136">
        <v>145.108</v>
      </c>
      <c r="DU802" s="136">
        <v>0</v>
      </c>
      <c r="DV802" s="136">
        <v>308.02499999999998</v>
      </c>
      <c r="DW802" s="136">
        <v>763.77499999999998</v>
      </c>
      <c r="DX802" s="136">
        <v>0</v>
      </c>
      <c r="DY802" s="136">
        <v>3625.55</v>
      </c>
      <c r="DZ802" s="136">
        <v>7040.375</v>
      </c>
      <c r="EA802" s="136">
        <v>0</v>
      </c>
      <c r="EB802" s="136">
        <v>10424.424999999999</v>
      </c>
      <c r="EC802" s="136">
        <v>27414.2</v>
      </c>
      <c r="ED802" s="61"/>
    </row>
    <row r="803" spans="1:134" ht="20.25" customHeight="1">
      <c r="A803" s="25">
        <v>41004</v>
      </c>
      <c r="B803" s="26" t="s">
        <v>640</v>
      </c>
      <c r="C803" s="27">
        <v>2</v>
      </c>
      <c r="D803" s="14">
        <v>-3.3628200000000001</v>
      </c>
      <c r="E803" s="23">
        <v>-60.328113999999999</v>
      </c>
      <c r="F803" s="11" t="s">
        <v>16</v>
      </c>
      <c r="G803" s="13">
        <v>9</v>
      </c>
      <c r="H803" s="11" t="s">
        <v>86</v>
      </c>
      <c r="I803" s="60" t="s">
        <v>859</v>
      </c>
      <c r="J803" s="60" t="s">
        <v>1931</v>
      </c>
      <c r="K803" s="24" t="s">
        <v>826</v>
      </c>
      <c r="L803" s="136">
        <v>0</v>
      </c>
      <c r="M803" s="28">
        <v>10</v>
      </c>
      <c r="N803" s="28">
        <v>1.3</v>
      </c>
      <c r="O803" s="28">
        <v>28.95</v>
      </c>
      <c r="P803" s="28">
        <v>109.67</v>
      </c>
      <c r="Q803" s="28">
        <v>2.4700000000000002</v>
      </c>
      <c r="R803" s="205">
        <v>3.6999999999999997</v>
      </c>
      <c r="S803" s="205">
        <v>0.28333333333333333</v>
      </c>
      <c r="T803" s="205">
        <v>17.400000000000002</v>
      </c>
      <c r="U803" s="205">
        <v>4.1333333333333337</v>
      </c>
      <c r="V803" s="20" t="s">
        <v>15</v>
      </c>
      <c r="W803" s="29" t="s">
        <v>15</v>
      </c>
      <c r="X803" s="29" t="s">
        <v>15</v>
      </c>
      <c r="Y803" s="29" t="s">
        <v>15</v>
      </c>
      <c r="Z803" s="28">
        <v>7.46</v>
      </c>
      <c r="AA803" s="28">
        <v>6.36</v>
      </c>
      <c r="AB803" s="28">
        <v>7.08</v>
      </c>
      <c r="AC803" s="28">
        <v>41.84</v>
      </c>
      <c r="AD803" s="29" t="s">
        <v>15</v>
      </c>
      <c r="AE803" s="29" t="s">
        <v>15</v>
      </c>
      <c r="AF803" s="29" t="s">
        <v>15</v>
      </c>
      <c r="AG803" s="29" t="s">
        <v>15</v>
      </c>
      <c r="AH803" s="29" t="s">
        <v>15</v>
      </c>
      <c r="AI803" s="205" t="s">
        <v>15</v>
      </c>
      <c r="AJ803" s="29" t="s">
        <v>15</v>
      </c>
      <c r="AK803" s="29" t="s">
        <v>15</v>
      </c>
      <c r="AL803" s="29" t="s">
        <v>15</v>
      </c>
      <c r="AM803" s="29" t="s">
        <v>15</v>
      </c>
      <c r="AN803" s="29" t="s">
        <v>15</v>
      </c>
      <c r="AO803" s="29" t="s">
        <v>15</v>
      </c>
      <c r="AP803" s="29" t="s">
        <v>15</v>
      </c>
      <c r="AQ803" s="29" t="s">
        <v>15</v>
      </c>
      <c r="AR803" s="261" t="str">
        <f t="shared" si="210"/>
        <v>NaN</v>
      </c>
      <c r="AS803" s="29" t="s">
        <v>15</v>
      </c>
      <c r="AT803" s="29" t="s">
        <v>15</v>
      </c>
      <c r="AU803" s="29" t="s">
        <v>15</v>
      </c>
      <c r="AV803" s="29" t="s">
        <v>15</v>
      </c>
      <c r="AW803" s="204" t="str">
        <f t="shared" si="211"/>
        <v>NaN</v>
      </c>
      <c r="AX803" s="28">
        <v>0.21</v>
      </c>
      <c r="AY803" s="28">
        <v>0.18</v>
      </c>
      <c r="AZ803" s="246">
        <f t="shared" si="212"/>
        <v>2.7198021460453845E-2</v>
      </c>
      <c r="BA803" s="28">
        <v>0.03</v>
      </c>
      <c r="BB803" s="248">
        <f t="shared" si="213"/>
        <v>8.2342629482071716E-3</v>
      </c>
      <c r="BC803" s="167" t="s">
        <v>1895</v>
      </c>
      <c r="BD803" s="238" t="s">
        <v>1907</v>
      </c>
      <c r="BE803" s="28">
        <v>33.1</v>
      </c>
      <c r="BF803" s="206">
        <f t="shared" si="215"/>
        <v>9.9927794170682933</v>
      </c>
      <c r="BG803" s="217" t="s">
        <v>15</v>
      </c>
      <c r="BH803" s="29" t="s">
        <v>15</v>
      </c>
      <c r="BI803" s="29" t="s">
        <v>15</v>
      </c>
      <c r="BJ803" s="309">
        <v>21.90917</v>
      </c>
      <c r="BK803" s="309">
        <v>1708081000</v>
      </c>
      <c r="BL803" s="309">
        <v>279614600</v>
      </c>
      <c r="BM803" s="309">
        <v>0.3838627</v>
      </c>
      <c r="BN803" s="309">
        <v>0.22555259999999999</v>
      </c>
      <c r="BO803" s="309">
        <v>0.21567810000000001</v>
      </c>
      <c r="BP803" s="309">
        <v>0.1593445</v>
      </c>
      <c r="BQ803" s="309">
        <v>6.0912250000000003E-6</v>
      </c>
      <c r="BR803" s="309">
        <v>1.555606E-2</v>
      </c>
      <c r="BS803" s="136">
        <v>12.713142156601</v>
      </c>
      <c r="BT803" s="136">
        <v>9.2130057811737096</v>
      </c>
      <c r="BU803" s="136">
        <v>-2.3227088968269501E-3</v>
      </c>
      <c r="BV803" s="136">
        <v>-2.9879007342969999E-4</v>
      </c>
      <c r="BW803" s="136">
        <v>2.3419922799803299E-3</v>
      </c>
      <c r="BX803" s="136">
        <v>7.3301939612325597</v>
      </c>
      <c r="BY803" s="136">
        <v>10014.590854616201</v>
      </c>
      <c r="BZ803" s="136">
        <v>3.0275075705439499E-4</v>
      </c>
      <c r="CA803" s="136">
        <v>2.5300753159238402E-4</v>
      </c>
      <c r="CB803" s="136">
        <v>20314.8001406804</v>
      </c>
      <c r="CC803" s="136">
        <v>8184.8391871998701</v>
      </c>
      <c r="CD803" s="136">
        <v>3858.5082358261998</v>
      </c>
      <c r="CE803" s="136">
        <v>0</v>
      </c>
      <c r="CF803" s="136">
        <v>14.958368999999999</v>
      </c>
      <c r="CG803" s="136">
        <v>30.211986</v>
      </c>
      <c r="CH803" s="136">
        <v>23.8</v>
      </c>
      <c r="CI803" s="136">
        <v>26.814482758620699</v>
      </c>
      <c r="CJ803" s="136">
        <v>26.657063711911398</v>
      </c>
      <c r="CK803" s="136">
        <v>9.7199999999999995E-2</v>
      </c>
      <c r="CL803" s="136">
        <v>14.6592</v>
      </c>
      <c r="CM803" s="136">
        <v>38.095199999999998</v>
      </c>
      <c r="CN803" s="136">
        <v>0</v>
      </c>
      <c r="CO803" s="136">
        <v>29643.027224000001</v>
      </c>
      <c r="CP803" s="136">
        <v>71974.975560999999</v>
      </c>
      <c r="CQ803" s="136">
        <v>93</v>
      </c>
      <c r="CR803" s="136">
        <v>81.427586206896507</v>
      </c>
      <c r="CS803" s="136">
        <v>81.506925207756197</v>
      </c>
      <c r="CT803" s="136">
        <v>1003.8</v>
      </c>
      <c r="CU803" s="136">
        <v>1005.78137931034</v>
      </c>
      <c r="CV803" s="136">
        <v>1005.5670360110799</v>
      </c>
      <c r="CW803" s="136">
        <v>0.1</v>
      </c>
      <c r="CX803" s="136">
        <v>1.3289655172413799</v>
      </c>
      <c r="CY803" s="136">
        <v>1.2925207756232699</v>
      </c>
      <c r="CZ803" s="136">
        <v>336</v>
      </c>
      <c r="DA803" s="136">
        <v>145.13793103448299</v>
      </c>
      <c r="DB803" s="136">
        <v>138.65373961218799</v>
      </c>
      <c r="DC803" s="136">
        <v>0</v>
      </c>
      <c r="DD803" s="136">
        <v>3193.2750000000001</v>
      </c>
      <c r="DE803" s="136">
        <v>8438.2000000000007</v>
      </c>
      <c r="DF803" s="136">
        <v>0</v>
      </c>
      <c r="DG803" s="136">
        <v>29432.1</v>
      </c>
      <c r="DH803" s="136">
        <v>72031.95</v>
      </c>
      <c r="DI803" s="136">
        <v>436.2</v>
      </c>
      <c r="DJ803" s="136">
        <v>65677.2</v>
      </c>
      <c r="DK803" s="136">
        <v>162753.75</v>
      </c>
      <c r="DL803" s="136">
        <v>404.05</v>
      </c>
      <c r="DM803" s="136">
        <v>60890.7</v>
      </c>
      <c r="DN803" s="136">
        <v>150744.79999999999</v>
      </c>
      <c r="DO803" s="136">
        <v>0</v>
      </c>
      <c r="DP803" s="136">
        <v>1858.8710000000001</v>
      </c>
      <c r="DQ803" s="136">
        <v>4611.3090000000002</v>
      </c>
      <c r="DR803" s="136">
        <v>0</v>
      </c>
      <c r="DS803" s="136">
        <v>58.253999999999998</v>
      </c>
      <c r="DT803" s="136">
        <v>145.108</v>
      </c>
      <c r="DU803" s="136">
        <v>0</v>
      </c>
      <c r="DV803" s="136">
        <v>308.02499999999998</v>
      </c>
      <c r="DW803" s="136">
        <v>763.77499999999998</v>
      </c>
      <c r="DX803" s="136">
        <v>0</v>
      </c>
      <c r="DY803" s="136">
        <v>3625.55</v>
      </c>
      <c r="DZ803" s="136">
        <v>7040.375</v>
      </c>
      <c r="EA803" s="136">
        <v>0</v>
      </c>
      <c r="EB803" s="136">
        <v>10424.424999999999</v>
      </c>
      <c r="EC803" s="136">
        <v>27414.2</v>
      </c>
      <c r="ED803" s="61"/>
    </row>
    <row r="804" spans="1:134" ht="20.25" customHeight="1">
      <c r="A804" s="17">
        <v>41004</v>
      </c>
      <c r="B804" s="18" t="s">
        <v>640</v>
      </c>
      <c r="C804" s="19">
        <v>2</v>
      </c>
      <c r="D804" s="14">
        <v>-3.3628200000000001</v>
      </c>
      <c r="E804" s="15">
        <v>-60.328113999999999</v>
      </c>
      <c r="F804" s="11" t="s">
        <v>16</v>
      </c>
      <c r="G804" s="13">
        <v>9</v>
      </c>
      <c r="H804" s="11" t="s">
        <v>86</v>
      </c>
      <c r="I804" s="60" t="s">
        <v>860</v>
      </c>
      <c r="J804" s="60" t="s">
        <v>1931</v>
      </c>
      <c r="K804" s="16" t="s">
        <v>826</v>
      </c>
      <c r="L804" s="136">
        <v>0</v>
      </c>
      <c r="M804" s="20">
        <v>10</v>
      </c>
      <c r="N804" s="20">
        <v>1.3</v>
      </c>
      <c r="O804" s="20">
        <v>28.26</v>
      </c>
      <c r="P804" s="20">
        <v>112</v>
      </c>
      <c r="Q804" s="20">
        <v>5</v>
      </c>
      <c r="R804" s="204">
        <v>0.7</v>
      </c>
      <c r="S804" s="204">
        <v>5.2500000000000005E-2</v>
      </c>
      <c r="T804" s="204">
        <v>14.75</v>
      </c>
      <c r="U804" s="204">
        <v>3.5</v>
      </c>
      <c r="V804" s="20" t="s">
        <v>15</v>
      </c>
      <c r="W804" s="21" t="s">
        <v>15</v>
      </c>
      <c r="X804" s="21" t="s">
        <v>15</v>
      </c>
      <c r="Y804" s="21" t="s">
        <v>15</v>
      </c>
      <c r="Z804" s="20">
        <v>5.16</v>
      </c>
      <c r="AA804" s="20">
        <v>1.56</v>
      </c>
      <c r="AB804" s="20">
        <v>7.05</v>
      </c>
      <c r="AC804" s="20">
        <v>44.7</v>
      </c>
      <c r="AD804" s="21" t="s">
        <v>15</v>
      </c>
      <c r="AE804" s="21" t="s">
        <v>15</v>
      </c>
      <c r="AF804" s="21" t="s">
        <v>15</v>
      </c>
      <c r="AG804" s="21" t="s">
        <v>15</v>
      </c>
      <c r="AH804" s="21" t="s">
        <v>15</v>
      </c>
      <c r="AI804" s="204" t="s">
        <v>15</v>
      </c>
      <c r="AJ804" s="21" t="s">
        <v>15</v>
      </c>
      <c r="AK804" s="21" t="s">
        <v>15</v>
      </c>
      <c r="AL804" s="21" t="s">
        <v>15</v>
      </c>
      <c r="AM804" s="21" t="s">
        <v>15</v>
      </c>
      <c r="AN804" s="21" t="s">
        <v>15</v>
      </c>
      <c r="AO804" s="21" t="s">
        <v>15</v>
      </c>
      <c r="AP804" s="21" t="s">
        <v>15</v>
      </c>
      <c r="AQ804" s="21" t="s">
        <v>15</v>
      </c>
      <c r="AR804" s="261" t="str">
        <f t="shared" si="210"/>
        <v>NaN</v>
      </c>
      <c r="AS804" s="21" t="s">
        <v>15</v>
      </c>
      <c r="AT804" s="21" t="s">
        <v>15</v>
      </c>
      <c r="AU804" s="21" t="s">
        <v>15</v>
      </c>
      <c r="AV804" s="21" t="s">
        <v>15</v>
      </c>
      <c r="AW804" s="204" t="str">
        <f t="shared" si="211"/>
        <v>NaN</v>
      </c>
      <c r="AX804" s="20">
        <v>0.42</v>
      </c>
      <c r="AY804" s="20">
        <v>0.52</v>
      </c>
      <c r="AZ804" s="246">
        <f t="shared" si="212"/>
        <v>7.8572061996866671E-2</v>
      </c>
      <c r="BA804" s="28" t="s">
        <v>1907</v>
      </c>
      <c r="BB804" s="238" t="s">
        <v>1912</v>
      </c>
      <c r="BC804" s="20">
        <v>0.53</v>
      </c>
      <c r="BD804" s="206">
        <f t="shared" si="214"/>
        <v>0.15435140754369828</v>
      </c>
      <c r="BE804" s="20">
        <v>38.4</v>
      </c>
      <c r="BF804" s="206">
        <f t="shared" si="215"/>
        <v>11.592831710435725</v>
      </c>
      <c r="BG804" s="217" t="s">
        <v>15</v>
      </c>
      <c r="BH804" s="21" t="s">
        <v>15</v>
      </c>
      <c r="BI804" s="21" t="s">
        <v>15</v>
      </c>
      <c r="BJ804" s="309">
        <v>21.90917</v>
      </c>
      <c r="BK804" s="309">
        <v>1708081000</v>
      </c>
      <c r="BL804" s="309">
        <v>279614600</v>
      </c>
      <c r="BM804" s="309">
        <v>0.3838627</v>
      </c>
      <c r="BN804" s="309">
        <v>0.22555259999999999</v>
      </c>
      <c r="BO804" s="309">
        <v>0.21567810000000001</v>
      </c>
      <c r="BP804" s="309">
        <v>0.1593445</v>
      </c>
      <c r="BQ804" s="309">
        <v>6.0912250000000003E-6</v>
      </c>
      <c r="BR804" s="309">
        <v>1.555606E-2</v>
      </c>
      <c r="BS804" s="136">
        <v>12.713142156601</v>
      </c>
      <c r="BT804" s="136">
        <v>9.2130057811737096</v>
      </c>
      <c r="BU804" s="136">
        <v>-2.3227088968269501E-3</v>
      </c>
      <c r="BV804" s="136">
        <v>-2.9879007342969999E-4</v>
      </c>
      <c r="BW804" s="136">
        <v>2.3419922799803299E-3</v>
      </c>
      <c r="BX804" s="136">
        <v>7.3301939612325597</v>
      </c>
      <c r="BY804" s="136">
        <v>10014.590854616201</v>
      </c>
      <c r="BZ804" s="136">
        <v>3.0275075705439499E-4</v>
      </c>
      <c r="CA804" s="136">
        <v>2.5300753159238402E-4</v>
      </c>
      <c r="CB804" s="136">
        <v>20314.8001406804</v>
      </c>
      <c r="CC804" s="136">
        <v>8184.8391871998701</v>
      </c>
      <c r="CD804" s="136">
        <v>3858.5082358261998</v>
      </c>
      <c r="CE804" s="136">
        <v>0</v>
      </c>
      <c r="CF804" s="136">
        <v>14.958368999999999</v>
      </c>
      <c r="CG804" s="136">
        <v>30.211986</v>
      </c>
      <c r="CH804" s="136">
        <v>23.8</v>
      </c>
      <c r="CI804" s="136">
        <v>26.814482758620699</v>
      </c>
      <c r="CJ804" s="136">
        <v>26.657063711911398</v>
      </c>
      <c r="CK804" s="136">
        <v>9.7199999999999995E-2</v>
      </c>
      <c r="CL804" s="136">
        <v>14.6592</v>
      </c>
      <c r="CM804" s="136">
        <v>38.095199999999998</v>
      </c>
      <c r="CN804" s="136">
        <v>0</v>
      </c>
      <c r="CO804" s="136">
        <v>29643.027224000001</v>
      </c>
      <c r="CP804" s="136">
        <v>71974.975560999999</v>
      </c>
      <c r="CQ804" s="136">
        <v>93</v>
      </c>
      <c r="CR804" s="136">
        <v>81.427586206896507</v>
      </c>
      <c r="CS804" s="136">
        <v>81.506925207756197</v>
      </c>
      <c r="CT804" s="136">
        <v>1003.8</v>
      </c>
      <c r="CU804" s="136">
        <v>1005.78137931034</v>
      </c>
      <c r="CV804" s="136">
        <v>1005.5670360110799</v>
      </c>
      <c r="CW804" s="136">
        <v>0.1</v>
      </c>
      <c r="CX804" s="136">
        <v>1.3289655172413799</v>
      </c>
      <c r="CY804" s="136">
        <v>1.2925207756232699</v>
      </c>
      <c r="CZ804" s="136">
        <v>336</v>
      </c>
      <c r="DA804" s="136">
        <v>145.13793103448299</v>
      </c>
      <c r="DB804" s="136">
        <v>138.65373961218799</v>
      </c>
      <c r="DC804" s="136">
        <v>0</v>
      </c>
      <c r="DD804" s="136">
        <v>3193.2750000000001</v>
      </c>
      <c r="DE804" s="136">
        <v>8438.2000000000007</v>
      </c>
      <c r="DF804" s="136">
        <v>0</v>
      </c>
      <c r="DG804" s="136">
        <v>29432.1</v>
      </c>
      <c r="DH804" s="136">
        <v>72031.95</v>
      </c>
      <c r="DI804" s="136">
        <v>436.2</v>
      </c>
      <c r="DJ804" s="136">
        <v>65677.2</v>
      </c>
      <c r="DK804" s="136">
        <v>162753.75</v>
      </c>
      <c r="DL804" s="136">
        <v>404.05</v>
      </c>
      <c r="DM804" s="136">
        <v>60890.7</v>
      </c>
      <c r="DN804" s="136">
        <v>150744.79999999999</v>
      </c>
      <c r="DO804" s="136">
        <v>0</v>
      </c>
      <c r="DP804" s="136">
        <v>1858.8710000000001</v>
      </c>
      <c r="DQ804" s="136">
        <v>4611.3090000000002</v>
      </c>
      <c r="DR804" s="136">
        <v>0</v>
      </c>
      <c r="DS804" s="136">
        <v>58.253999999999998</v>
      </c>
      <c r="DT804" s="136">
        <v>145.108</v>
      </c>
      <c r="DU804" s="136">
        <v>0</v>
      </c>
      <c r="DV804" s="136">
        <v>308.02499999999998</v>
      </c>
      <c r="DW804" s="136">
        <v>763.77499999999998</v>
      </c>
      <c r="DX804" s="136">
        <v>0</v>
      </c>
      <c r="DY804" s="136">
        <v>3625.55</v>
      </c>
      <c r="DZ804" s="136">
        <v>7040.375</v>
      </c>
      <c r="EA804" s="136">
        <v>0</v>
      </c>
      <c r="EB804" s="136">
        <v>10424.424999999999</v>
      </c>
      <c r="EC804" s="136">
        <v>27414.2</v>
      </c>
      <c r="ED804" s="61"/>
    </row>
    <row r="805" spans="1:134" ht="20.25" customHeight="1">
      <c r="A805" s="25">
        <v>41004</v>
      </c>
      <c r="B805" s="26" t="s">
        <v>640</v>
      </c>
      <c r="C805" s="27">
        <v>2</v>
      </c>
      <c r="D805" s="14">
        <v>-3.3628200000000001</v>
      </c>
      <c r="E805" s="23">
        <v>-60.328113999999999</v>
      </c>
      <c r="F805" s="11" t="s">
        <v>16</v>
      </c>
      <c r="G805" s="13">
        <v>9</v>
      </c>
      <c r="H805" s="11" t="s">
        <v>86</v>
      </c>
      <c r="I805" s="60" t="s">
        <v>861</v>
      </c>
      <c r="J805" s="60" t="s">
        <v>1931</v>
      </c>
      <c r="K805" s="24" t="s">
        <v>826</v>
      </c>
      <c r="L805" s="136">
        <v>0</v>
      </c>
      <c r="M805" s="28">
        <v>10</v>
      </c>
      <c r="N805" s="28">
        <v>1.3</v>
      </c>
      <c r="O805" s="28">
        <v>27.95</v>
      </c>
      <c r="P805" s="28">
        <v>129.5</v>
      </c>
      <c r="Q805" s="28">
        <v>7.58</v>
      </c>
      <c r="R805" s="205">
        <v>0.64999999999999991</v>
      </c>
      <c r="S805" s="205">
        <v>5.5E-2</v>
      </c>
      <c r="T805" s="205">
        <v>14.624999999999998</v>
      </c>
      <c r="U805" s="205">
        <v>3.4750000000000001</v>
      </c>
      <c r="V805" s="20" t="s">
        <v>15</v>
      </c>
      <c r="W805" s="29" t="s">
        <v>15</v>
      </c>
      <c r="X805" s="29" t="s">
        <v>15</v>
      </c>
      <c r="Y805" s="29" t="s">
        <v>15</v>
      </c>
      <c r="Z805" s="28">
        <v>3.87</v>
      </c>
      <c r="AA805" s="28">
        <v>-3.84</v>
      </c>
      <c r="AB805" s="28">
        <v>6.81</v>
      </c>
      <c r="AC805" s="28">
        <v>48.44</v>
      </c>
      <c r="AD805" s="29" t="s">
        <v>15</v>
      </c>
      <c r="AE805" s="29" t="s">
        <v>15</v>
      </c>
      <c r="AF805" s="29" t="s">
        <v>15</v>
      </c>
      <c r="AG805" s="29" t="s">
        <v>15</v>
      </c>
      <c r="AH805" s="29" t="s">
        <v>15</v>
      </c>
      <c r="AI805" s="205" t="s">
        <v>15</v>
      </c>
      <c r="AJ805" s="29" t="s">
        <v>15</v>
      </c>
      <c r="AK805" s="29" t="s">
        <v>15</v>
      </c>
      <c r="AL805" s="29" t="s">
        <v>15</v>
      </c>
      <c r="AM805" s="29" t="s">
        <v>15</v>
      </c>
      <c r="AN805" s="29" t="s">
        <v>15</v>
      </c>
      <c r="AO805" s="29" t="s">
        <v>15</v>
      </c>
      <c r="AP805" s="29" t="s">
        <v>15</v>
      </c>
      <c r="AQ805" s="29" t="s">
        <v>15</v>
      </c>
      <c r="AR805" s="261" t="str">
        <f t="shared" si="210"/>
        <v>NaN</v>
      </c>
      <c r="AS805" s="29" t="s">
        <v>15</v>
      </c>
      <c r="AT805" s="21" t="s">
        <v>15</v>
      </c>
      <c r="AU805" s="21" t="s">
        <v>15</v>
      </c>
      <c r="AV805" s="21" t="s">
        <v>15</v>
      </c>
      <c r="AW805" s="204" t="str">
        <f t="shared" si="211"/>
        <v>NaN</v>
      </c>
      <c r="AX805" s="28">
        <v>0.8</v>
      </c>
      <c r="AY805" s="28">
        <v>0.59</v>
      </c>
      <c r="AZ805" s="246">
        <f t="shared" si="212"/>
        <v>8.914907034259871E-2</v>
      </c>
      <c r="BA805" s="28">
        <v>0.21</v>
      </c>
      <c r="BB805" s="248">
        <f t="shared" si="213"/>
        <v>5.7639840637450201E-2</v>
      </c>
      <c r="BC805" s="28">
        <v>0.45</v>
      </c>
      <c r="BD805" s="206">
        <f t="shared" si="214"/>
        <v>0.13105308187672496</v>
      </c>
      <c r="BE805" s="28">
        <v>47.05</v>
      </c>
      <c r="BF805" s="206">
        <f t="shared" si="215"/>
        <v>14.204237811875023</v>
      </c>
      <c r="BG805" s="217" t="s">
        <v>15</v>
      </c>
      <c r="BH805" s="29" t="s">
        <v>15</v>
      </c>
      <c r="BI805" s="29" t="s">
        <v>15</v>
      </c>
      <c r="BJ805" s="309">
        <v>21.90917</v>
      </c>
      <c r="BK805" s="309">
        <v>1708081000</v>
      </c>
      <c r="BL805" s="309">
        <v>279614600</v>
      </c>
      <c r="BM805" s="309">
        <v>0.3838627</v>
      </c>
      <c r="BN805" s="309">
        <v>0.22555259999999999</v>
      </c>
      <c r="BO805" s="309">
        <v>0.21567810000000001</v>
      </c>
      <c r="BP805" s="309">
        <v>0.1593445</v>
      </c>
      <c r="BQ805" s="309">
        <v>6.0912250000000003E-6</v>
      </c>
      <c r="BR805" s="309">
        <v>1.555606E-2</v>
      </c>
      <c r="BS805" s="136">
        <v>12.713142156601</v>
      </c>
      <c r="BT805" s="136">
        <v>9.2130057811737096</v>
      </c>
      <c r="BU805" s="136">
        <v>-2.3227088968269501E-3</v>
      </c>
      <c r="BV805" s="136">
        <v>-2.9879007342969999E-4</v>
      </c>
      <c r="BW805" s="136">
        <v>2.3419922799803299E-3</v>
      </c>
      <c r="BX805" s="136">
        <v>7.3301939612325597</v>
      </c>
      <c r="BY805" s="136">
        <v>10014.590854616201</v>
      </c>
      <c r="BZ805" s="136">
        <v>3.0275075705439499E-4</v>
      </c>
      <c r="CA805" s="136">
        <v>2.5300753159238402E-4</v>
      </c>
      <c r="CB805" s="136">
        <v>20314.8001406804</v>
      </c>
      <c r="CC805" s="136">
        <v>8184.8391871998701</v>
      </c>
      <c r="CD805" s="136">
        <v>3858.5082358261998</v>
      </c>
      <c r="CE805" s="136">
        <v>0</v>
      </c>
      <c r="CF805" s="136">
        <v>14.958368999999999</v>
      </c>
      <c r="CG805" s="136">
        <v>30.211986</v>
      </c>
      <c r="CH805" s="136">
        <v>23.8</v>
      </c>
      <c r="CI805" s="136">
        <v>26.814482758620699</v>
      </c>
      <c r="CJ805" s="136">
        <v>26.657063711911398</v>
      </c>
      <c r="CK805" s="136">
        <v>9.7199999999999995E-2</v>
      </c>
      <c r="CL805" s="136">
        <v>14.6592</v>
      </c>
      <c r="CM805" s="136">
        <v>38.095199999999998</v>
      </c>
      <c r="CN805" s="136">
        <v>0</v>
      </c>
      <c r="CO805" s="136">
        <v>29643.027224000001</v>
      </c>
      <c r="CP805" s="136">
        <v>71974.975560999999</v>
      </c>
      <c r="CQ805" s="136">
        <v>93</v>
      </c>
      <c r="CR805" s="136">
        <v>81.427586206896507</v>
      </c>
      <c r="CS805" s="136">
        <v>81.506925207756197</v>
      </c>
      <c r="CT805" s="136">
        <v>1003.8</v>
      </c>
      <c r="CU805" s="136">
        <v>1005.78137931034</v>
      </c>
      <c r="CV805" s="136">
        <v>1005.5670360110799</v>
      </c>
      <c r="CW805" s="136">
        <v>0.1</v>
      </c>
      <c r="CX805" s="136">
        <v>1.3289655172413799</v>
      </c>
      <c r="CY805" s="136">
        <v>1.2925207756232699</v>
      </c>
      <c r="CZ805" s="136">
        <v>336</v>
      </c>
      <c r="DA805" s="136">
        <v>145.13793103448299</v>
      </c>
      <c r="DB805" s="136">
        <v>138.65373961218799</v>
      </c>
      <c r="DC805" s="136">
        <v>0</v>
      </c>
      <c r="DD805" s="136">
        <v>3193.2750000000001</v>
      </c>
      <c r="DE805" s="136">
        <v>8438.2000000000007</v>
      </c>
      <c r="DF805" s="136">
        <v>0</v>
      </c>
      <c r="DG805" s="136">
        <v>29432.1</v>
      </c>
      <c r="DH805" s="136">
        <v>72031.95</v>
      </c>
      <c r="DI805" s="136">
        <v>436.2</v>
      </c>
      <c r="DJ805" s="136">
        <v>65677.2</v>
      </c>
      <c r="DK805" s="136">
        <v>162753.75</v>
      </c>
      <c r="DL805" s="136">
        <v>404.05</v>
      </c>
      <c r="DM805" s="136">
        <v>60890.7</v>
      </c>
      <c r="DN805" s="136">
        <v>150744.79999999999</v>
      </c>
      <c r="DO805" s="136">
        <v>0</v>
      </c>
      <c r="DP805" s="136">
        <v>1858.8710000000001</v>
      </c>
      <c r="DQ805" s="136">
        <v>4611.3090000000002</v>
      </c>
      <c r="DR805" s="136">
        <v>0</v>
      </c>
      <c r="DS805" s="136">
        <v>58.253999999999998</v>
      </c>
      <c r="DT805" s="136">
        <v>145.108</v>
      </c>
      <c r="DU805" s="136">
        <v>0</v>
      </c>
      <c r="DV805" s="136">
        <v>308.02499999999998</v>
      </c>
      <c r="DW805" s="136">
        <v>763.77499999999998</v>
      </c>
      <c r="DX805" s="136">
        <v>0</v>
      </c>
      <c r="DY805" s="136">
        <v>3625.55</v>
      </c>
      <c r="DZ805" s="136">
        <v>7040.375</v>
      </c>
      <c r="EA805" s="136">
        <v>0</v>
      </c>
      <c r="EB805" s="136">
        <v>10424.424999999999</v>
      </c>
      <c r="EC805" s="136">
        <v>27414.2</v>
      </c>
      <c r="ED805" s="61"/>
    </row>
    <row r="806" spans="1:134" ht="20.25" customHeight="1">
      <c r="A806" s="17">
        <v>41004</v>
      </c>
      <c r="B806" s="18" t="s">
        <v>640</v>
      </c>
      <c r="C806" s="19">
        <v>2</v>
      </c>
      <c r="D806" s="14">
        <v>-3.3628200000000001</v>
      </c>
      <c r="E806" s="15">
        <v>-60.328113999999999</v>
      </c>
      <c r="F806" s="11" t="s">
        <v>16</v>
      </c>
      <c r="G806" s="13">
        <v>9</v>
      </c>
      <c r="H806" s="11" t="s">
        <v>86</v>
      </c>
      <c r="I806" s="60" t="s">
        <v>862</v>
      </c>
      <c r="J806" s="60" t="s">
        <v>1931</v>
      </c>
      <c r="K806" s="16" t="s">
        <v>826</v>
      </c>
      <c r="L806" s="136">
        <v>0</v>
      </c>
      <c r="M806" s="20">
        <v>10</v>
      </c>
      <c r="N806" s="20">
        <v>1.3</v>
      </c>
      <c r="O806" s="20">
        <v>27.59</v>
      </c>
      <c r="P806" s="20">
        <v>151</v>
      </c>
      <c r="Q806" s="20">
        <v>9.5299999999999994</v>
      </c>
      <c r="R806" s="204">
        <v>0.40000000000000008</v>
      </c>
      <c r="S806" s="204">
        <v>0.03</v>
      </c>
      <c r="T806" s="204">
        <v>23.2</v>
      </c>
      <c r="U806" s="204">
        <v>5.5</v>
      </c>
      <c r="V806" s="20" t="s">
        <v>15</v>
      </c>
      <c r="W806" s="21" t="s">
        <v>15</v>
      </c>
      <c r="X806" s="21" t="s">
        <v>15</v>
      </c>
      <c r="Y806" s="21" t="s">
        <v>15</v>
      </c>
      <c r="Z806" s="20">
        <v>8.1300000000000008</v>
      </c>
      <c r="AA806" s="20">
        <v>3.98</v>
      </c>
      <c r="AB806" s="20">
        <v>6.74</v>
      </c>
      <c r="AC806" s="20">
        <v>54.92</v>
      </c>
      <c r="AD806" s="21" t="s">
        <v>15</v>
      </c>
      <c r="AE806" s="21" t="s">
        <v>15</v>
      </c>
      <c r="AF806" s="21" t="s">
        <v>15</v>
      </c>
      <c r="AG806" s="21" t="s">
        <v>15</v>
      </c>
      <c r="AH806" s="21" t="s">
        <v>15</v>
      </c>
      <c r="AI806" s="204" t="s">
        <v>15</v>
      </c>
      <c r="AJ806" s="21" t="s">
        <v>15</v>
      </c>
      <c r="AK806" s="21" t="s">
        <v>15</v>
      </c>
      <c r="AL806" s="21" t="s">
        <v>15</v>
      </c>
      <c r="AM806" s="21" t="s">
        <v>15</v>
      </c>
      <c r="AN806" s="21" t="s">
        <v>15</v>
      </c>
      <c r="AO806" s="21" t="s">
        <v>15</v>
      </c>
      <c r="AP806" s="21" t="s">
        <v>15</v>
      </c>
      <c r="AQ806" s="21" t="s">
        <v>15</v>
      </c>
      <c r="AR806" s="261" t="str">
        <f t="shared" si="210"/>
        <v>NaN</v>
      </c>
      <c r="AS806" s="21" t="s">
        <v>15</v>
      </c>
      <c r="AT806" s="29" t="s">
        <v>15</v>
      </c>
      <c r="AU806" s="29" t="s">
        <v>15</v>
      </c>
      <c r="AV806" s="29" t="s">
        <v>15</v>
      </c>
      <c r="AW806" s="204" t="str">
        <f t="shared" si="211"/>
        <v>NaN</v>
      </c>
      <c r="AX806" s="20">
        <v>3</v>
      </c>
      <c r="AY806" s="20">
        <v>0.98</v>
      </c>
      <c r="AZ806" s="246">
        <f t="shared" si="212"/>
        <v>0.14807811684024871</v>
      </c>
      <c r="BA806" s="20">
        <v>2.0099999999999998</v>
      </c>
      <c r="BB806" s="248">
        <f t="shared" si="213"/>
        <v>0.55169561752988039</v>
      </c>
      <c r="BC806" s="20">
        <v>1.68</v>
      </c>
      <c r="BD806" s="206">
        <f t="shared" si="214"/>
        <v>0.48926483900643974</v>
      </c>
      <c r="BE806" s="20">
        <v>41.95</v>
      </c>
      <c r="BF806" s="206">
        <f t="shared" si="215"/>
        <v>12.664564850332777</v>
      </c>
      <c r="BG806" s="217" t="s">
        <v>15</v>
      </c>
      <c r="BH806" s="21" t="s">
        <v>15</v>
      </c>
      <c r="BI806" s="21" t="s">
        <v>15</v>
      </c>
      <c r="BJ806" s="309">
        <v>21.90917</v>
      </c>
      <c r="BK806" s="309">
        <v>1708081000</v>
      </c>
      <c r="BL806" s="309">
        <v>279614600</v>
      </c>
      <c r="BM806" s="309">
        <v>0.3838627</v>
      </c>
      <c r="BN806" s="309">
        <v>0.22555259999999999</v>
      </c>
      <c r="BO806" s="309">
        <v>0.21567810000000001</v>
      </c>
      <c r="BP806" s="309">
        <v>0.1593445</v>
      </c>
      <c r="BQ806" s="309">
        <v>6.0912250000000003E-6</v>
      </c>
      <c r="BR806" s="309">
        <v>1.555606E-2</v>
      </c>
      <c r="BS806" s="136">
        <v>12.713142156601</v>
      </c>
      <c r="BT806" s="136">
        <v>9.2130057811737096</v>
      </c>
      <c r="BU806" s="136">
        <v>-2.3227088968269501E-3</v>
      </c>
      <c r="BV806" s="136">
        <v>-2.9879007342969999E-4</v>
      </c>
      <c r="BW806" s="136">
        <v>2.3419922799803299E-3</v>
      </c>
      <c r="BX806" s="136">
        <v>7.3301939612325597</v>
      </c>
      <c r="BY806" s="136">
        <v>10014.590854616201</v>
      </c>
      <c r="BZ806" s="136">
        <v>3.0275075705439499E-4</v>
      </c>
      <c r="CA806" s="136">
        <v>2.5300753159238402E-4</v>
      </c>
      <c r="CB806" s="136">
        <v>20314.8001406804</v>
      </c>
      <c r="CC806" s="136">
        <v>8184.8391871998701</v>
      </c>
      <c r="CD806" s="136">
        <v>3858.5082358261998</v>
      </c>
      <c r="CE806" s="136">
        <v>0</v>
      </c>
      <c r="CF806" s="136">
        <v>14.958368999999999</v>
      </c>
      <c r="CG806" s="136">
        <v>30.211986</v>
      </c>
      <c r="CH806" s="136">
        <v>23.8</v>
      </c>
      <c r="CI806" s="136">
        <v>26.814482758620699</v>
      </c>
      <c r="CJ806" s="136">
        <v>26.657063711911398</v>
      </c>
      <c r="CK806" s="136">
        <v>9.7199999999999995E-2</v>
      </c>
      <c r="CL806" s="136">
        <v>14.6592</v>
      </c>
      <c r="CM806" s="136">
        <v>38.095199999999998</v>
      </c>
      <c r="CN806" s="136">
        <v>0</v>
      </c>
      <c r="CO806" s="136">
        <v>29643.027224000001</v>
      </c>
      <c r="CP806" s="136">
        <v>71974.975560999999</v>
      </c>
      <c r="CQ806" s="136">
        <v>93</v>
      </c>
      <c r="CR806" s="136">
        <v>81.427586206896507</v>
      </c>
      <c r="CS806" s="136">
        <v>81.506925207756197</v>
      </c>
      <c r="CT806" s="136">
        <v>1003.8</v>
      </c>
      <c r="CU806" s="136">
        <v>1005.78137931034</v>
      </c>
      <c r="CV806" s="136">
        <v>1005.5670360110799</v>
      </c>
      <c r="CW806" s="136">
        <v>0.1</v>
      </c>
      <c r="CX806" s="136">
        <v>1.3289655172413799</v>
      </c>
      <c r="CY806" s="136">
        <v>1.2925207756232699</v>
      </c>
      <c r="CZ806" s="136">
        <v>336</v>
      </c>
      <c r="DA806" s="136">
        <v>145.13793103448299</v>
      </c>
      <c r="DB806" s="136">
        <v>138.65373961218799</v>
      </c>
      <c r="DC806" s="136">
        <v>0</v>
      </c>
      <c r="DD806" s="136">
        <v>3193.2750000000001</v>
      </c>
      <c r="DE806" s="136">
        <v>8438.2000000000007</v>
      </c>
      <c r="DF806" s="136">
        <v>0</v>
      </c>
      <c r="DG806" s="136">
        <v>29432.1</v>
      </c>
      <c r="DH806" s="136">
        <v>72031.95</v>
      </c>
      <c r="DI806" s="136">
        <v>436.2</v>
      </c>
      <c r="DJ806" s="136">
        <v>65677.2</v>
      </c>
      <c r="DK806" s="136">
        <v>162753.75</v>
      </c>
      <c r="DL806" s="136">
        <v>404.05</v>
      </c>
      <c r="DM806" s="136">
        <v>60890.7</v>
      </c>
      <c r="DN806" s="136">
        <v>150744.79999999999</v>
      </c>
      <c r="DO806" s="136">
        <v>0</v>
      </c>
      <c r="DP806" s="136">
        <v>1858.8710000000001</v>
      </c>
      <c r="DQ806" s="136">
        <v>4611.3090000000002</v>
      </c>
      <c r="DR806" s="136">
        <v>0</v>
      </c>
      <c r="DS806" s="136">
        <v>58.253999999999998</v>
      </c>
      <c r="DT806" s="136">
        <v>145.108</v>
      </c>
      <c r="DU806" s="136">
        <v>0</v>
      </c>
      <c r="DV806" s="136">
        <v>308.02499999999998</v>
      </c>
      <c r="DW806" s="136">
        <v>763.77499999999998</v>
      </c>
      <c r="DX806" s="136">
        <v>0</v>
      </c>
      <c r="DY806" s="136">
        <v>3625.55</v>
      </c>
      <c r="DZ806" s="136">
        <v>7040.375</v>
      </c>
      <c r="EA806" s="136">
        <v>0</v>
      </c>
      <c r="EB806" s="136">
        <v>10424.424999999999</v>
      </c>
      <c r="EC806" s="136">
        <v>27414.2</v>
      </c>
      <c r="ED806" s="61"/>
    </row>
    <row r="807" spans="1:134" ht="20.25" customHeight="1">
      <c r="A807" s="25">
        <v>41069</v>
      </c>
      <c r="B807" s="26" t="s">
        <v>870</v>
      </c>
      <c r="C807" s="27">
        <v>2</v>
      </c>
      <c r="D807" s="14">
        <v>-3.3891</v>
      </c>
      <c r="E807" s="23">
        <v>-60.316166000000003</v>
      </c>
      <c r="F807" s="11" t="s">
        <v>16</v>
      </c>
      <c r="G807" s="13">
        <v>5</v>
      </c>
      <c r="H807" s="11" t="s">
        <v>43</v>
      </c>
      <c r="I807" s="60" t="s">
        <v>842</v>
      </c>
      <c r="J807" s="60" t="s">
        <v>1931</v>
      </c>
      <c r="K807" s="24" t="s">
        <v>868</v>
      </c>
      <c r="L807" s="136">
        <v>1</v>
      </c>
      <c r="M807" s="28">
        <v>11.6</v>
      </c>
      <c r="N807" s="28">
        <v>1.05</v>
      </c>
      <c r="O807" s="28">
        <v>28.86</v>
      </c>
      <c r="P807" s="28">
        <v>53</v>
      </c>
      <c r="Q807" s="28">
        <v>0.44</v>
      </c>
      <c r="R807" s="205">
        <v>29.733333333333331</v>
      </c>
      <c r="S807" s="205">
        <v>2.293333333333333</v>
      </c>
      <c r="T807" s="205">
        <v>2.6333333333333333</v>
      </c>
      <c r="U807" s="205">
        <v>0.6333333333333333</v>
      </c>
      <c r="V807" s="28" t="s">
        <v>15</v>
      </c>
      <c r="W807" s="28" t="s">
        <v>15</v>
      </c>
      <c r="X807" s="29" t="s">
        <v>15</v>
      </c>
      <c r="Y807" s="29" t="s">
        <v>15</v>
      </c>
      <c r="Z807" s="29" t="s">
        <v>15</v>
      </c>
      <c r="AA807" s="29" t="s">
        <v>15</v>
      </c>
      <c r="AB807" s="29" t="s">
        <v>15</v>
      </c>
      <c r="AC807" s="29" t="s">
        <v>15</v>
      </c>
      <c r="AD807" s="29" t="s">
        <v>15</v>
      </c>
      <c r="AE807" s="29" t="s">
        <v>15</v>
      </c>
      <c r="AF807" s="29" t="s">
        <v>15</v>
      </c>
      <c r="AG807" s="29" t="s">
        <v>15</v>
      </c>
      <c r="AH807" s="29" t="s">
        <v>15</v>
      </c>
      <c r="AI807" s="205" t="s">
        <v>15</v>
      </c>
      <c r="AJ807" s="29" t="s">
        <v>15</v>
      </c>
      <c r="AK807" s="29" t="s">
        <v>15</v>
      </c>
      <c r="AL807" s="29" t="s">
        <v>15</v>
      </c>
      <c r="AM807" s="29" t="s">
        <v>15</v>
      </c>
      <c r="AN807" s="29" t="s">
        <v>15</v>
      </c>
      <c r="AO807" s="29" t="s">
        <v>15</v>
      </c>
      <c r="AP807" s="29" t="s">
        <v>15</v>
      </c>
      <c r="AQ807" s="29" t="s">
        <v>15</v>
      </c>
      <c r="AR807" s="261" t="str">
        <f t="shared" si="210"/>
        <v>NaN</v>
      </c>
      <c r="AS807" s="29" t="s">
        <v>15</v>
      </c>
      <c r="AT807" s="21" t="s">
        <v>15</v>
      </c>
      <c r="AU807" s="21" t="s">
        <v>15</v>
      </c>
      <c r="AV807" s="21" t="s">
        <v>15</v>
      </c>
      <c r="AW807" s="204" t="str">
        <f t="shared" si="211"/>
        <v>NaN</v>
      </c>
      <c r="AX807" s="28">
        <v>4.37</v>
      </c>
      <c r="AY807" s="251">
        <v>0.32855456232079611</v>
      </c>
      <c r="AZ807" s="246">
        <f t="shared" si="212"/>
        <v>4.9644633538505741E-2</v>
      </c>
      <c r="BA807" s="205">
        <f>AX807-AY807</f>
        <v>4.0414454376792044</v>
      </c>
      <c r="BB807" s="248">
        <f>(BA807*62.004*0.001)/0.2259</f>
        <v>1.1092774808227597</v>
      </c>
      <c r="BC807" s="253">
        <v>0.72590931639627421</v>
      </c>
      <c r="BD807" s="206">
        <f t="shared" si="214"/>
        <v>0.21140589572612967</v>
      </c>
      <c r="BE807" s="29" t="s">
        <v>15</v>
      </c>
      <c r="BF807" s="29" t="s">
        <v>15</v>
      </c>
      <c r="BG807" s="217" t="s">
        <v>15</v>
      </c>
      <c r="BH807" s="29" t="s">
        <v>15</v>
      </c>
      <c r="BI807" s="29" t="s">
        <v>15</v>
      </c>
      <c r="BJ807" s="309">
        <v>23.931940000000001</v>
      </c>
      <c r="BK807" s="309">
        <v>2339283000</v>
      </c>
      <c r="BL807" s="309">
        <v>366168900</v>
      </c>
      <c r="BM807" s="309">
        <v>0.69151629999999997</v>
      </c>
      <c r="BN807" s="309">
        <v>0.1189578</v>
      </c>
      <c r="BO807" s="309">
        <v>9.8113110000000003E-2</v>
      </c>
      <c r="BP807" s="309">
        <v>8.5825760000000001E-2</v>
      </c>
      <c r="BQ807" s="309">
        <v>2.1868360000000001E-6</v>
      </c>
      <c r="BR807" s="309">
        <v>5.5848460000000001E-3</v>
      </c>
      <c r="BS807" s="136">
        <v>12.631875753402699</v>
      </c>
      <c r="BT807" s="136">
        <v>11.278222322464</v>
      </c>
      <c r="BU807" s="136">
        <v>-4.2733273003250404E-3</v>
      </c>
      <c r="BV807" s="136">
        <v>5.7581997243687502E-3</v>
      </c>
      <c r="BW807" s="136">
        <v>7.1713807992637201E-3</v>
      </c>
      <c r="BX807" s="136">
        <v>306.580183389507</v>
      </c>
      <c r="BY807" s="136">
        <v>4862.25189981931</v>
      </c>
      <c r="BZ807" s="136">
        <v>4.2525649580505302E-2</v>
      </c>
      <c r="CA807" s="136">
        <v>6.41911257460736E-4</v>
      </c>
      <c r="CB807" s="136">
        <v>76154.989978584505</v>
      </c>
      <c r="CC807" s="136">
        <v>2257.69493602086</v>
      </c>
      <c r="CD807" s="136">
        <v>1274.25255308943</v>
      </c>
      <c r="CE807" s="136">
        <v>0</v>
      </c>
      <c r="CF807" s="136">
        <v>44.185070000000003</v>
      </c>
      <c r="CG807" s="136">
        <v>106.021828</v>
      </c>
      <c r="CH807" s="136">
        <v>25.1</v>
      </c>
      <c r="CI807" s="136">
        <v>27.2703448275862</v>
      </c>
      <c r="CJ807" s="136">
        <v>27.351523545706399</v>
      </c>
      <c r="CK807" s="136">
        <v>0.16919999999999999</v>
      </c>
      <c r="CL807" s="136">
        <v>15.138</v>
      </c>
      <c r="CM807" s="136">
        <v>33.3108</v>
      </c>
      <c r="CN807" s="136">
        <v>119.465833</v>
      </c>
      <c r="CO807" s="136">
        <v>25646.114999000001</v>
      </c>
      <c r="CP807" s="136">
        <v>69074.918380000003</v>
      </c>
      <c r="CQ807" s="136">
        <v>86</v>
      </c>
      <c r="CR807" s="136">
        <v>77.606896551724105</v>
      </c>
      <c r="CS807" s="136">
        <v>78.072022160664801</v>
      </c>
      <c r="CT807" s="136">
        <v>1008.8</v>
      </c>
      <c r="CU807" s="136">
        <v>1006.89655172414</v>
      </c>
      <c r="CV807" s="136">
        <v>1007.14653739612</v>
      </c>
      <c r="CW807" s="136">
        <v>1.6</v>
      </c>
      <c r="CX807" s="136">
        <v>1.20896551724138</v>
      </c>
      <c r="CY807" s="136">
        <v>1.1393351800553999</v>
      </c>
      <c r="CZ807" s="136">
        <v>222</v>
      </c>
      <c r="DA807" s="136">
        <v>141.50344827586201</v>
      </c>
      <c r="DB807" s="136">
        <v>134.43213296398901</v>
      </c>
      <c r="DC807" s="136">
        <v>41.575000000000003</v>
      </c>
      <c r="DD807" s="136">
        <v>2743.7750000000001</v>
      </c>
      <c r="DE807" s="136">
        <v>6431.2749999999996</v>
      </c>
      <c r="DF807" s="136">
        <v>347.6</v>
      </c>
      <c r="DG807" s="136">
        <v>27345.95</v>
      </c>
      <c r="DH807" s="136">
        <v>70469.675000000003</v>
      </c>
      <c r="DI807" s="136">
        <v>454.125</v>
      </c>
      <c r="DJ807" s="136">
        <v>65854.175000000003</v>
      </c>
      <c r="DK807" s="136">
        <v>163637.07500000001</v>
      </c>
      <c r="DL807" s="136">
        <v>438.5</v>
      </c>
      <c r="DM807" s="136">
        <v>60228.675000000003</v>
      </c>
      <c r="DN807" s="136">
        <v>149217.60000000001</v>
      </c>
      <c r="DO807" s="136">
        <v>25.18</v>
      </c>
      <c r="DP807" s="136">
        <v>1715.672</v>
      </c>
      <c r="DQ807" s="136">
        <v>4386.5439999999999</v>
      </c>
      <c r="DR807" s="136">
        <v>0.90700000000000003</v>
      </c>
      <c r="DS807" s="136">
        <v>50.988</v>
      </c>
      <c r="DT807" s="136">
        <v>129.37200000000001</v>
      </c>
      <c r="DU807" s="136">
        <v>4.7249999999999996</v>
      </c>
      <c r="DV807" s="136">
        <v>266</v>
      </c>
      <c r="DW807" s="136">
        <v>674.625</v>
      </c>
      <c r="DX807" s="136">
        <v>0.32500000000000001</v>
      </c>
      <c r="DY807" s="136">
        <v>5848.1</v>
      </c>
      <c r="DZ807" s="136">
        <v>16171.95</v>
      </c>
      <c r="EA807" s="136">
        <v>171.47499999999999</v>
      </c>
      <c r="EB807" s="136">
        <v>7195.7749999999996</v>
      </c>
      <c r="EC807" s="136">
        <v>17391</v>
      </c>
      <c r="ED807" s="61"/>
    </row>
    <row r="808" spans="1:134" ht="20.25" customHeight="1">
      <c r="A808" s="25">
        <v>41069</v>
      </c>
      <c r="B808" s="26" t="s">
        <v>870</v>
      </c>
      <c r="C808" s="27">
        <v>2</v>
      </c>
      <c r="D808" s="14">
        <v>-3.3891</v>
      </c>
      <c r="E808" s="23">
        <v>-60.316166000000003</v>
      </c>
      <c r="F808" s="11" t="s">
        <v>16</v>
      </c>
      <c r="G808" s="13">
        <v>5</v>
      </c>
      <c r="H808" s="11" t="s">
        <v>43</v>
      </c>
      <c r="I808" s="60" t="s">
        <v>872</v>
      </c>
      <c r="J808" s="60" t="s">
        <v>1931</v>
      </c>
      <c r="K808" s="24" t="s">
        <v>868</v>
      </c>
      <c r="L808" s="136">
        <v>0</v>
      </c>
      <c r="M808" s="28">
        <v>11.6</v>
      </c>
      <c r="N808" s="28">
        <v>1.05</v>
      </c>
      <c r="O808" s="28">
        <v>28.33</v>
      </c>
      <c r="P808" s="28">
        <v>53</v>
      </c>
      <c r="Q808" s="28">
        <v>10.96</v>
      </c>
      <c r="R808" s="205">
        <v>16.424999999999997</v>
      </c>
      <c r="S808" s="205">
        <v>1.2774999999999999</v>
      </c>
      <c r="T808" s="205">
        <v>1.9750000000000001</v>
      </c>
      <c r="U808" s="205">
        <v>0.44999999999999996</v>
      </c>
      <c r="V808" s="28" t="s">
        <v>15</v>
      </c>
      <c r="W808" s="28" t="s">
        <v>15</v>
      </c>
      <c r="X808" s="29" t="s">
        <v>15</v>
      </c>
      <c r="Y808" s="29" t="s">
        <v>15</v>
      </c>
      <c r="Z808" s="29" t="s">
        <v>15</v>
      </c>
      <c r="AA808" s="29" t="s">
        <v>15</v>
      </c>
      <c r="AB808" s="29" t="s">
        <v>15</v>
      </c>
      <c r="AC808" s="29" t="s">
        <v>15</v>
      </c>
      <c r="AD808" s="29" t="s">
        <v>15</v>
      </c>
      <c r="AE808" s="29" t="s">
        <v>15</v>
      </c>
      <c r="AF808" s="29" t="s">
        <v>15</v>
      </c>
      <c r="AG808" s="29" t="s">
        <v>15</v>
      </c>
      <c r="AH808" s="29" t="s">
        <v>15</v>
      </c>
      <c r="AI808" s="205" t="s">
        <v>15</v>
      </c>
      <c r="AJ808" s="29" t="s">
        <v>15</v>
      </c>
      <c r="AK808" s="29" t="s">
        <v>15</v>
      </c>
      <c r="AL808" s="29" t="s">
        <v>15</v>
      </c>
      <c r="AM808" s="29" t="s">
        <v>15</v>
      </c>
      <c r="AN808" s="29" t="s">
        <v>15</v>
      </c>
      <c r="AO808" s="29" t="s">
        <v>15</v>
      </c>
      <c r="AP808" s="29" t="s">
        <v>15</v>
      </c>
      <c r="AQ808" s="29" t="s">
        <v>15</v>
      </c>
      <c r="AR808" s="261" t="str">
        <f t="shared" si="210"/>
        <v>NaN</v>
      </c>
      <c r="AS808" s="29" t="s">
        <v>15</v>
      </c>
      <c r="AT808" s="21" t="s">
        <v>15</v>
      </c>
      <c r="AU808" s="21" t="s">
        <v>15</v>
      </c>
      <c r="AV808" s="21" t="s">
        <v>15</v>
      </c>
      <c r="AW808" s="204" t="str">
        <f t="shared" si="211"/>
        <v>NaN</v>
      </c>
      <c r="AX808" s="28">
        <v>2.27</v>
      </c>
      <c r="AY808" s="28">
        <v>0.2</v>
      </c>
      <c r="AZ808" s="246">
        <f t="shared" si="212"/>
        <v>3.0220023844948717E-2</v>
      </c>
      <c r="BA808" s="28">
        <f>AX808-AY808</f>
        <v>2.0699999999999998</v>
      </c>
      <c r="BB808" s="248">
        <f t="shared" si="213"/>
        <v>0.56816414342629473</v>
      </c>
      <c r="BC808" s="254">
        <v>0.55310110450297367</v>
      </c>
      <c r="BD808" s="206">
        <f t="shared" si="214"/>
        <v>0.16107912074341157</v>
      </c>
      <c r="BE808" s="29" t="s">
        <v>15</v>
      </c>
      <c r="BF808" s="29" t="s">
        <v>15</v>
      </c>
      <c r="BG808" s="217" t="s">
        <v>15</v>
      </c>
      <c r="BH808" s="29" t="s">
        <v>15</v>
      </c>
      <c r="BI808" s="29" t="s">
        <v>15</v>
      </c>
      <c r="BJ808" s="309">
        <v>23.931940000000001</v>
      </c>
      <c r="BK808" s="309">
        <v>2339283000</v>
      </c>
      <c r="BL808" s="309">
        <v>366168900</v>
      </c>
      <c r="BM808" s="309">
        <v>0.69151629999999997</v>
      </c>
      <c r="BN808" s="309">
        <v>0.1189578</v>
      </c>
      <c r="BO808" s="309">
        <v>9.8113110000000003E-2</v>
      </c>
      <c r="BP808" s="309">
        <v>8.5825760000000001E-2</v>
      </c>
      <c r="BQ808" s="309">
        <v>2.1868360000000001E-6</v>
      </c>
      <c r="BR808" s="309">
        <v>5.5848460000000001E-3</v>
      </c>
      <c r="BS808" s="136">
        <v>12.631875753402699</v>
      </c>
      <c r="BT808" s="136">
        <v>11.278222322464</v>
      </c>
      <c r="BU808" s="136">
        <v>-4.2733273003250404E-3</v>
      </c>
      <c r="BV808" s="136">
        <v>5.7581997243687502E-3</v>
      </c>
      <c r="BW808" s="136">
        <v>7.1713807992637201E-3</v>
      </c>
      <c r="BX808" s="136">
        <v>306.580183389507</v>
      </c>
      <c r="BY808" s="136">
        <v>4862.25189981931</v>
      </c>
      <c r="BZ808" s="136">
        <v>4.2525649580505302E-2</v>
      </c>
      <c r="CA808" s="136">
        <v>6.41911257460736E-4</v>
      </c>
      <c r="CB808" s="136">
        <v>76154.989978584505</v>
      </c>
      <c r="CC808" s="136">
        <v>2257.69493602086</v>
      </c>
      <c r="CD808" s="136">
        <v>1274.25255308943</v>
      </c>
      <c r="CE808" s="136">
        <v>0</v>
      </c>
      <c r="CF808" s="136">
        <v>44.185070000000003</v>
      </c>
      <c r="CG808" s="136">
        <v>106.021828</v>
      </c>
      <c r="CH808" s="136">
        <v>25.1</v>
      </c>
      <c r="CI808" s="136">
        <v>27.2703448275862</v>
      </c>
      <c r="CJ808" s="136">
        <v>27.351523545706399</v>
      </c>
      <c r="CK808" s="136">
        <v>0.16919999999999999</v>
      </c>
      <c r="CL808" s="136">
        <v>15.138</v>
      </c>
      <c r="CM808" s="136">
        <v>33.3108</v>
      </c>
      <c r="CN808" s="136">
        <v>119.465833</v>
      </c>
      <c r="CO808" s="136">
        <v>25646.114999000001</v>
      </c>
      <c r="CP808" s="136">
        <v>69074.918380000003</v>
      </c>
      <c r="CQ808" s="136">
        <v>86</v>
      </c>
      <c r="CR808" s="136">
        <v>77.606896551724105</v>
      </c>
      <c r="CS808" s="136">
        <v>78.072022160664801</v>
      </c>
      <c r="CT808" s="136">
        <v>1008.8</v>
      </c>
      <c r="CU808" s="136">
        <v>1006.89655172414</v>
      </c>
      <c r="CV808" s="136">
        <v>1007.14653739612</v>
      </c>
      <c r="CW808" s="136">
        <v>1.6</v>
      </c>
      <c r="CX808" s="136">
        <v>1.20896551724138</v>
      </c>
      <c r="CY808" s="136">
        <v>1.1393351800553999</v>
      </c>
      <c r="CZ808" s="136">
        <v>222</v>
      </c>
      <c r="DA808" s="136">
        <v>141.50344827586201</v>
      </c>
      <c r="DB808" s="136">
        <v>134.43213296398901</v>
      </c>
      <c r="DC808" s="136">
        <v>41.575000000000003</v>
      </c>
      <c r="DD808" s="136">
        <v>2743.7750000000001</v>
      </c>
      <c r="DE808" s="136">
        <v>6431.2749999999996</v>
      </c>
      <c r="DF808" s="136">
        <v>347.6</v>
      </c>
      <c r="DG808" s="136">
        <v>27345.95</v>
      </c>
      <c r="DH808" s="136">
        <v>70469.675000000003</v>
      </c>
      <c r="DI808" s="136">
        <v>454.125</v>
      </c>
      <c r="DJ808" s="136">
        <v>65854.175000000003</v>
      </c>
      <c r="DK808" s="136">
        <v>163637.07500000001</v>
      </c>
      <c r="DL808" s="136">
        <v>438.5</v>
      </c>
      <c r="DM808" s="136">
        <v>60228.675000000003</v>
      </c>
      <c r="DN808" s="136">
        <v>149217.60000000001</v>
      </c>
      <c r="DO808" s="136">
        <v>25.18</v>
      </c>
      <c r="DP808" s="136">
        <v>1715.672</v>
      </c>
      <c r="DQ808" s="136">
        <v>4386.5439999999999</v>
      </c>
      <c r="DR808" s="136">
        <v>0.90700000000000003</v>
      </c>
      <c r="DS808" s="136">
        <v>50.988</v>
      </c>
      <c r="DT808" s="136">
        <v>129.37200000000001</v>
      </c>
      <c r="DU808" s="136">
        <v>4.7249999999999996</v>
      </c>
      <c r="DV808" s="136">
        <v>266</v>
      </c>
      <c r="DW808" s="136">
        <v>674.625</v>
      </c>
      <c r="DX808" s="136">
        <v>0.32500000000000001</v>
      </c>
      <c r="DY808" s="136">
        <v>5848.1</v>
      </c>
      <c r="DZ808" s="136">
        <v>16171.95</v>
      </c>
      <c r="EA808" s="136">
        <v>171.47499999999999</v>
      </c>
      <c r="EB808" s="136">
        <v>7195.7749999999996</v>
      </c>
      <c r="EC808" s="136">
        <v>17391</v>
      </c>
      <c r="ED808" s="61"/>
    </row>
    <row r="809" spans="1:134" ht="20.25" customHeight="1">
      <c r="A809" s="17">
        <v>41069</v>
      </c>
      <c r="B809" s="18" t="s">
        <v>870</v>
      </c>
      <c r="C809" s="19">
        <v>2</v>
      </c>
      <c r="D809" s="14">
        <v>-3.3891</v>
      </c>
      <c r="E809" s="15">
        <v>-60.316166000000003</v>
      </c>
      <c r="F809" s="11" t="s">
        <v>16</v>
      </c>
      <c r="G809" s="13">
        <v>5</v>
      </c>
      <c r="H809" s="11" t="s">
        <v>43</v>
      </c>
      <c r="I809" s="60" t="s">
        <v>528</v>
      </c>
      <c r="J809" s="60" t="s">
        <v>1931</v>
      </c>
      <c r="K809" s="16" t="s">
        <v>868</v>
      </c>
      <c r="L809" s="136">
        <v>0</v>
      </c>
      <c r="M809" s="20">
        <v>11.6</v>
      </c>
      <c r="N809" s="20">
        <v>1.05</v>
      </c>
      <c r="O809" s="20">
        <v>28.39</v>
      </c>
      <c r="P809" s="20">
        <v>53</v>
      </c>
      <c r="Q809" s="20">
        <v>3.37</v>
      </c>
      <c r="R809" s="204">
        <v>21.900000000000002</v>
      </c>
      <c r="S809" s="204">
        <v>1.7033333333333331</v>
      </c>
      <c r="T809" s="204">
        <v>1.9000000000000001</v>
      </c>
      <c r="U809" s="204">
        <v>0.43333333333333335</v>
      </c>
      <c r="V809" s="28" t="s">
        <v>15</v>
      </c>
      <c r="W809" s="28" t="s">
        <v>15</v>
      </c>
      <c r="X809" s="29" t="s">
        <v>15</v>
      </c>
      <c r="Y809" s="29" t="s">
        <v>15</v>
      </c>
      <c r="Z809" s="29" t="s">
        <v>15</v>
      </c>
      <c r="AA809" s="29" t="s">
        <v>15</v>
      </c>
      <c r="AB809" s="29" t="s">
        <v>15</v>
      </c>
      <c r="AC809" s="29" t="s">
        <v>15</v>
      </c>
      <c r="AD809" s="29" t="s">
        <v>15</v>
      </c>
      <c r="AE809" s="29" t="s">
        <v>15</v>
      </c>
      <c r="AF809" s="29" t="s">
        <v>15</v>
      </c>
      <c r="AG809" s="29" t="s">
        <v>15</v>
      </c>
      <c r="AH809" s="29" t="s">
        <v>15</v>
      </c>
      <c r="AI809" s="205" t="s">
        <v>15</v>
      </c>
      <c r="AJ809" s="29" t="s">
        <v>15</v>
      </c>
      <c r="AK809" s="29" t="s">
        <v>15</v>
      </c>
      <c r="AL809" s="29" t="s">
        <v>15</v>
      </c>
      <c r="AM809" s="29" t="s">
        <v>15</v>
      </c>
      <c r="AN809" s="29" t="s">
        <v>15</v>
      </c>
      <c r="AO809" s="29" t="s">
        <v>15</v>
      </c>
      <c r="AP809" s="29" t="s">
        <v>15</v>
      </c>
      <c r="AQ809" s="29" t="s">
        <v>15</v>
      </c>
      <c r="AR809" s="261" t="str">
        <f t="shared" si="210"/>
        <v>NaN</v>
      </c>
      <c r="AS809" s="29" t="s">
        <v>15</v>
      </c>
      <c r="AT809" s="29" t="s">
        <v>15</v>
      </c>
      <c r="AU809" s="29" t="s">
        <v>15</v>
      </c>
      <c r="AV809" s="29" t="s">
        <v>15</v>
      </c>
      <c r="AW809" s="204" t="str">
        <f t="shared" si="211"/>
        <v>NaN</v>
      </c>
      <c r="AX809" s="20">
        <v>3.87</v>
      </c>
      <c r="AY809" s="20">
        <v>0.4</v>
      </c>
      <c r="AZ809" s="246">
        <f t="shared" si="212"/>
        <v>6.0440047689897435E-2</v>
      </c>
      <c r="BA809" s="20">
        <f>AX809-AY809</f>
        <v>3.47</v>
      </c>
      <c r="BB809" s="248">
        <f t="shared" si="213"/>
        <v>0.95242974767596289</v>
      </c>
      <c r="BC809" s="254">
        <v>0.78355989804587922</v>
      </c>
      <c r="BD809" s="206">
        <f t="shared" si="214"/>
        <v>0.22819542105316634</v>
      </c>
      <c r="BE809" s="29" t="s">
        <v>15</v>
      </c>
      <c r="BF809" s="29" t="s">
        <v>15</v>
      </c>
      <c r="BG809" s="217" t="s">
        <v>15</v>
      </c>
      <c r="BH809" s="29" t="s">
        <v>15</v>
      </c>
      <c r="BI809" s="29" t="s">
        <v>15</v>
      </c>
      <c r="BJ809" s="309">
        <v>23.931940000000001</v>
      </c>
      <c r="BK809" s="309">
        <v>2339283000</v>
      </c>
      <c r="BL809" s="309">
        <v>366168900</v>
      </c>
      <c r="BM809" s="309">
        <v>0.69151629999999997</v>
      </c>
      <c r="BN809" s="309">
        <v>0.1189578</v>
      </c>
      <c r="BO809" s="309">
        <v>9.8113110000000003E-2</v>
      </c>
      <c r="BP809" s="309">
        <v>8.5825760000000001E-2</v>
      </c>
      <c r="BQ809" s="309">
        <v>2.1868360000000001E-6</v>
      </c>
      <c r="BR809" s="309">
        <v>5.5848460000000001E-3</v>
      </c>
      <c r="BS809" s="136">
        <v>12.631875753402699</v>
      </c>
      <c r="BT809" s="136">
        <v>11.278222322464</v>
      </c>
      <c r="BU809" s="136">
        <v>-4.2733273003250404E-3</v>
      </c>
      <c r="BV809" s="136">
        <v>5.7581997243687502E-3</v>
      </c>
      <c r="BW809" s="136">
        <v>7.1713807992637201E-3</v>
      </c>
      <c r="BX809" s="136">
        <v>306.580183389507</v>
      </c>
      <c r="BY809" s="136">
        <v>4862.25189981931</v>
      </c>
      <c r="BZ809" s="136">
        <v>4.2525649580505302E-2</v>
      </c>
      <c r="CA809" s="136">
        <v>6.41911257460736E-4</v>
      </c>
      <c r="CB809" s="136">
        <v>76154.989978584505</v>
      </c>
      <c r="CC809" s="136">
        <v>2257.69493602086</v>
      </c>
      <c r="CD809" s="136">
        <v>1274.25255308943</v>
      </c>
      <c r="CE809" s="136">
        <v>0</v>
      </c>
      <c r="CF809" s="136">
        <v>44.185070000000003</v>
      </c>
      <c r="CG809" s="136">
        <v>106.021828</v>
      </c>
      <c r="CH809" s="136">
        <v>25.1</v>
      </c>
      <c r="CI809" s="136">
        <v>27.2703448275862</v>
      </c>
      <c r="CJ809" s="136">
        <v>27.351523545706399</v>
      </c>
      <c r="CK809" s="136">
        <v>0.16919999999999999</v>
      </c>
      <c r="CL809" s="136">
        <v>15.138</v>
      </c>
      <c r="CM809" s="136">
        <v>33.3108</v>
      </c>
      <c r="CN809" s="136">
        <v>119.465833</v>
      </c>
      <c r="CO809" s="136">
        <v>25646.114999000001</v>
      </c>
      <c r="CP809" s="136">
        <v>69074.918380000003</v>
      </c>
      <c r="CQ809" s="136">
        <v>86</v>
      </c>
      <c r="CR809" s="136">
        <v>77.606896551724105</v>
      </c>
      <c r="CS809" s="136">
        <v>78.072022160664801</v>
      </c>
      <c r="CT809" s="136">
        <v>1008.8</v>
      </c>
      <c r="CU809" s="136">
        <v>1006.89655172414</v>
      </c>
      <c r="CV809" s="136">
        <v>1007.14653739612</v>
      </c>
      <c r="CW809" s="136">
        <v>1.6</v>
      </c>
      <c r="CX809" s="136">
        <v>1.20896551724138</v>
      </c>
      <c r="CY809" s="136">
        <v>1.1393351800553999</v>
      </c>
      <c r="CZ809" s="136">
        <v>222</v>
      </c>
      <c r="DA809" s="136">
        <v>141.50344827586201</v>
      </c>
      <c r="DB809" s="136">
        <v>134.43213296398901</v>
      </c>
      <c r="DC809" s="136">
        <v>41.575000000000003</v>
      </c>
      <c r="DD809" s="136">
        <v>2743.7750000000001</v>
      </c>
      <c r="DE809" s="136">
        <v>6431.2749999999996</v>
      </c>
      <c r="DF809" s="136">
        <v>347.6</v>
      </c>
      <c r="DG809" s="136">
        <v>27345.95</v>
      </c>
      <c r="DH809" s="136">
        <v>70469.675000000003</v>
      </c>
      <c r="DI809" s="136">
        <v>454.125</v>
      </c>
      <c r="DJ809" s="136">
        <v>65854.175000000003</v>
      </c>
      <c r="DK809" s="136">
        <v>163637.07500000001</v>
      </c>
      <c r="DL809" s="136">
        <v>438.5</v>
      </c>
      <c r="DM809" s="136">
        <v>60228.675000000003</v>
      </c>
      <c r="DN809" s="136">
        <v>149217.60000000001</v>
      </c>
      <c r="DO809" s="136">
        <v>25.18</v>
      </c>
      <c r="DP809" s="136">
        <v>1715.672</v>
      </c>
      <c r="DQ809" s="136">
        <v>4386.5439999999999</v>
      </c>
      <c r="DR809" s="136">
        <v>0.90700000000000003</v>
      </c>
      <c r="DS809" s="136">
        <v>50.988</v>
      </c>
      <c r="DT809" s="136">
        <v>129.37200000000001</v>
      </c>
      <c r="DU809" s="136">
        <v>4.7249999999999996</v>
      </c>
      <c r="DV809" s="136">
        <v>266</v>
      </c>
      <c r="DW809" s="136">
        <v>674.625</v>
      </c>
      <c r="DX809" s="136">
        <v>0.32500000000000001</v>
      </c>
      <c r="DY809" s="136">
        <v>5848.1</v>
      </c>
      <c r="DZ809" s="136">
        <v>16171.95</v>
      </c>
      <c r="EA809" s="136">
        <v>171.47499999999999</v>
      </c>
      <c r="EB809" s="136">
        <v>7195.7749999999996</v>
      </c>
      <c r="EC809" s="136">
        <v>17391</v>
      </c>
      <c r="ED809" s="61"/>
    </row>
    <row r="810" spans="1:134" ht="20.25" customHeight="1">
      <c r="A810" s="25">
        <v>41069</v>
      </c>
      <c r="B810" s="26" t="s">
        <v>870</v>
      </c>
      <c r="C810" s="27">
        <v>2</v>
      </c>
      <c r="D810" s="14">
        <v>-3.3891</v>
      </c>
      <c r="E810" s="23">
        <v>-60.316166000000003</v>
      </c>
      <c r="F810" s="11" t="s">
        <v>16</v>
      </c>
      <c r="G810" s="13">
        <v>5</v>
      </c>
      <c r="H810" s="11" t="s">
        <v>43</v>
      </c>
      <c r="I810" s="60" t="s">
        <v>871</v>
      </c>
      <c r="J810" s="60" t="s">
        <v>1931</v>
      </c>
      <c r="K810" s="24" t="s">
        <v>868</v>
      </c>
      <c r="L810" s="136">
        <v>0</v>
      </c>
      <c r="M810" s="28">
        <v>11.6</v>
      </c>
      <c r="N810" s="28">
        <v>1.05</v>
      </c>
      <c r="O810" s="28">
        <v>28.36</v>
      </c>
      <c r="P810" s="28">
        <v>53</v>
      </c>
      <c r="Q810" s="28">
        <v>4.84</v>
      </c>
      <c r="R810" s="205">
        <v>20.933333333333334</v>
      </c>
      <c r="S810" s="205">
        <v>1.63</v>
      </c>
      <c r="T810" s="205">
        <v>1.9666666666666668</v>
      </c>
      <c r="U810" s="205">
        <v>0.46666666666666662</v>
      </c>
      <c r="V810" s="28" t="s">
        <v>15</v>
      </c>
      <c r="W810" s="28" t="s">
        <v>15</v>
      </c>
      <c r="X810" s="29" t="s">
        <v>15</v>
      </c>
      <c r="Y810" s="29" t="s">
        <v>15</v>
      </c>
      <c r="Z810" s="29" t="s">
        <v>15</v>
      </c>
      <c r="AA810" s="29" t="s">
        <v>15</v>
      </c>
      <c r="AB810" s="29" t="s">
        <v>15</v>
      </c>
      <c r="AC810" s="29" t="s">
        <v>15</v>
      </c>
      <c r="AD810" s="29" t="s">
        <v>15</v>
      </c>
      <c r="AE810" s="29" t="s">
        <v>15</v>
      </c>
      <c r="AF810" s="29" t="s">
        <v>15</v>
      </c>
      <c r="AG810" s="29" t="s">
        <v>15</v>
      </c>
      <c r="AH810" s="29" t="s">
        <v>15</v>
      </c>
      <c r="AI810" s="205" t="s">
        <v>15</v>
      </c>
      <c r="AJ810" s="29" t="s">
        <v>15</v>
      </c>
      <c r="AK810" s="29" t="s">
        <v>15</v>
      </c>
      <c r="AL810" s="29" t="s">
        <v>15</v>
      </c>
      <c r="AM810" s="29" t="s">
        <v>15</v>
      </c>
      <c r="AN810" s="29" t="s">
        <v>15</v>
      </c>
      <c r="AO810" s="29" t="s">
        <v>15</v>
      </c>
      <c r="AP810" s="29" t="s">
        <v>15</v>
      </c>
      <c r="AQ810" s="29" t="s">
        <v>15</v>
      </c>
      <c r="AR810" s="261" t="str">
        <f t="shared" si="210"/>
        <v>NaN</v>
      </c>
      <c r="AS810" s="29" t="s">
        <v>15</v>
      </c>
      <c r="AT810" s="21" t="s">
        <v>15</v>
      </c>
      <c r="AU810" s="21" t="s">
        <v>15</v>
      </c>
      <c r="AV810" s="21" t="s">
        <v>15</v>
      </c>
      <c r="AW810" s="204" t="str">
        <f t="shared" si="211"/>
        <v>NaN</v>
      </c>
      <c r="AX810" s="28">
        <v>3.87</v>
      </c>
      <c r="AY810" s="27">
        <v>0.47</v>
      </c>
      <c r="AZ810" s="246">
        <f t="shared" si="212"/>
        <v>7.1017056035629481E-2</v>
      </c>
      <c r="BA810" s="28">
        <f>AX810-AY810</f>
        <v>3.4000000000000004</v>
      </c>
      <c r="BB810" s="248">
        <f t="shared" si="213"/>
        <v>0.93321646746347953</v>
      </c>
      <c r="BC810" s="255">
        <v>0.56999999999999995</v>
      </c>
      <c r="BD810" s="206">
        <f t="shared" si="214"/>
        <v>0.16600057037718491</v>
      </c>
      <c r="BE810" s="29" t="s">
        <v>15</v>
      </c>
      <c r="BF810" s="29" t="s">
        <v>15</v>
      </c>
      <c r="BG810" s="217" t="s">
        <v>15</v>
      </c>
      <c r="BH810" s="29" t="s">
        <v>15</v>
      </c>
      <c r="BI810" s="29" t="s">
        <v>15</v>
      </c>
      <c r="BJ810" s="309">
        <v>23.931940000000001</v>
      </c>
      <c r="BK810" s="309">
        <v>2339283000</v>
      </c>
      <c r="BL810" s="309">
        <v>366168900</v>
      </c>
      <c r="BM810" s="309">
        <v>0.69151629999999997</v>
      </c>
      <c r="BN810" s="309">
        <v>0.1189578</v>
      </c>
      <c r="BO810" s="309">
        <v>9.8113110000000003E-2</v>
      </c>
      <c r="BP810" s="309">
        <v>8.5825760000000001E-2</v>
      </c>
      <c r="BQ810" s="309">
        <v>2.1868360000000001E-6</v>
      </c>
      <c r="BR810" s="309">
        <v>5.5848460000000001E-3</v>
      </c>
      <c r="BS810" s="136">
        <v>12.631875753402699</v>
      </c>
      <c r="BT810" s="136">
        <v>11.278222322464</v>
      </c>
      <c r="BU810" s="136">
        <v>-4.2733273003250404E-3</v>
      </c>
      <c r="BV810" s="136">
        <v>5.7581997243687502E-3</v>
      </c>
      <c r="BW810" s="136">
        <v>7.1713807992637201E-3</v>
      </c>
      <c r="BX810" s="136">
        <v>306.580183389507</v>
      </c>
      <c r="BY810" s="136">
        <v>4862.25189981931</v>
      </c>
      <c r="BZ810" s="136">
        <v>4.2525649580505302E-2</v>
      </c>
      <c r="CA810" s="136">
        <v>6.41911257460736E-4</v>
      </c>
      <c r="CB810" s="136">
        <v>76154.989978584505</v>
      </c>
      <c r="CC810" s="136">
        <v>2257.69493602086</v>
      </c>
      <c r="CD810" s="136">
        <v>1274.25255308943</v>
      </c>
      <c r="CE810" s="136">
        <v>0</v>
      </c>
      <c r="CF810" s="136">
        <v>44.185070000000003</v>
      </c>
      <c r="CG810" s="136">
        <v>106.021828</v>
      </c>
      <c r="CH810" s="136">
        <v>25.1</v>
      </c>
      <c r="CI810" s="136">
        <v>27.2703448275862</v>
      </c>
      <c r="CJ810" s="136">
        <v>27.351523545706399</v>
      </c>
      <c r="CK810" s="136">
        <v>0.16919999999999999</v>
      </c>
      <c r="CL810" s="136">
        <v>15.138</v>
      </c>
      <c r="CM810" s="136">
        <v>33.3108</v>
      </c>
      <c r="CN810" s="136">
        <v>119.465833</v>
      </c>
      <c r="CO810" s="136">
        <v>25646.114999000001</v>
      </c>
      <c r="CP810" s="136">
        <v>69074.918380000003</v>
      </c>
      <c r="CQ810" s="136">
        <v>86</v>
      </c>
      <c r="CR810" s="136">
        <v>77.606896551724105</v>
      </c>
      <c r="CS810" s="136">
        <v>78.072022160664801</v>
      </c>
      <c r="CT810" s="136">
        <v>1008.8</v>
      </c>
      <c r="CU810" s="136">
        <v>1006.89655172414</v>
      </c>
      <c r="CV810" s="136">
        <v>1007.14653739612</v>
      </c>
      <c r="CW810" s="136">
        <v>1.6</v>
      </c>
      <c r="CX810" s="136">
        <v>1.20896551724138</v>
      </c>
      <c r="CY810" s="136">
        <v>1.1393351800553999</v>
      </c>
      <c r="CZ810" s="136">
        <v>222</v>
      </c>
      <c r="DA810" s="136">
        <v>141.50344827586201</v>
      </c>
      <c r="DB810" s="136">
        <v>134.43213296398901</v>
      </c>
      <c r="DC810" s="136">
        <v>41.575000000000003</v>
      </c>
      <c r="DD810" s="136">
        <v>2743.7750000000001</v>
      </c>
      <c r="DE810" s="136">
        <v>6431.2749999999996</v>
      </c>
      <c r="DF810" s="136">
        <v>347.6</v>
      </c>
      <c r="DG810" s="136">
        <v>27345.95</v>
      </c>
      <c r="DH810" s="136">
        <v>70469.675000000003</v>
      </c>
      <c r="DI810" s="136">
        <v>454.125</v>
      </c>
      <c r="DJ810" s="136">
        <v>65854.175000000003</v>
      </c>
      <c r="DK810" s="136">
        <v>163637.07500000001</v>
      </c>
      <c r="DL810" s="136">
        <v>438.5</v>
      </c>
      <c r="DM810" s="136">
        <v>60228.675000000003</v>
      </c>
      <c r="DN810" s="136">
        <v>149217.60000000001</v>
      </c>
      <c r="DO810" s="136">
        <v>25.18</v>
      </c>
      <c r="DP810" s="136">
        <v>1715.672</v>
      </c>
      <c r="DQ810" s="136">
        <v>4386.5439999999999</v>
      </c>
      <c r="DR810" s="136">
        <v>0.90700000000000003</v>
      </c>
      <c r="DS810" s="136">
        <v>50.988</v>
      </c>
      <c r="DT810" s="136">
        <v>129.37200000000001</v>
      </c>
      <c r="DU810" s="136">
        <v>4.7249999999999996</v>
      </c>
      <c r="DV810" s="136">
        <v>266</v>
      </c>
      <c r="DW810" s="136">
        <v>674.625</v>
      </c>
      <c r="DX810" s="136">
        <v>0.32500000000000001</v>
      </c>
      <c r="DY810" s="136">
        <v>5848.1</v>
      </c>
      <c r="DZ810" s="136">
        <v>16171.95</v>
      </c>
      <c r="EA810" s="136">
        <v>171.47499999999999</v>
      </c>
      <c r="EB810" s="136">
        <v>7195.7749999999996</v>
      </c>
      <c r="EC810" s="136">
        <v>17391</v>
      </c>
      <c r="ED810" s="61"/>
    </row>
    <row r="811" spans="1:134" ht="20.25" customHeight="1">
      <c r="A811" s="17">
        <v>41069</v>
      </c>
      <c r="B811" s="18" t="s">
        <v>870</v>
      </c>
      <c r="C811" s="19">
        <v>2</v>
      </c>
      <c r="D811" s="14">
        <v>-3.3891</v>
      </c>
      <c r="E811" s="15">
        <v>-60.316166000000003</v>
      </c>
      <c r="F811" s="11" t="s">
        <v>16</v>
      </c>
      <c r="G811" s="13">
        <v>5</v>
      </c>
      <c r="H811" s="11" t="s">
        <v>43</v>
      </c>
      <c r="I811" s="60" t="s">
        <v>414</v>
      </c>
      <c r="J811" s="60" t="s">
        <v>1931</v>
      </c>
      <c r="K811" s="16" t="s">
        <v>868</v>
      </c>
      <c r="L811" s="136">
        <v>0</v>
      </c>
      <c r="M811" s="20">
        <v>11.6</v>
      </c>
      <c r="N811" s="20">
        <v>1.05</v>
      </c>
      <c r="O811" s="20">
        <v>28.34</v>
      </c>
      <c r="P811" s="20">
        <v>53</v>
      </c>
      <c r="Q811" s="20">
        <v>7.57</v>
      </c>
      <c r="R811" s="204">
        <v>17.099999999999998</v>
      </c>
      <c r="S811" s="204">
        <v>1.33</v>
      </c>
      <c r="T811" s="204">
        <v>1.6000000000000003</v>
      </c>
      <c r="U811" s="204">
        <v>0.3666666666666667</v>
      </c>
      <c r="V811" s="28" t="s">
        <v>15</v>
      </c>
      <c r="W811" s="28" t="s">
        <v>15</v>
      </c>
      <c r="X811" s="29" t="s">
        <v>15</v>
      </c>
      <c r="Y811" s="29" t="s">
        <v>15</v>
      </c>
      <c r="Z811" s="29" t="s">
        <v>15</v>
      </c>
      <c r="AA811" s="29" t="s">
        <v>15</v>
      </c>
      <c r="AB811" s="29" t="s">
        <v>15</v>
      </c>
      <c r="AC811" s="29" t="s">
        <v>15</v>
      </c>
      <c r="AD811" s="29" t="s">
        <v>15</v>
      </c>
      <c r="AE811" s="29" t="s">
        <v>15</v>
      </c>
      <c r="AF811" s="29" t="s">
        <v>15</v>
      </c>
      <c r="AG811" s="29" t="s">
        <v>15</v>
      </c>
      <c r="AH811" s="29" t="s">
        <v>15</v>
      </c>
      <c r="AI811" s="205" t="s">
        <v>15</v>
      </c>
      <c r="AJ811" s="29" t="s">
        <v>15</v>
      </c>
      <c r="AK811" s="29" t="s">
        <v>15</v>
      </c>
      <c r="AL811" s="29" t="s">
        <v>15</v>
      </c>
      <c r="AM811" s="29" t="s">
        <v>15</v>
      </c>
      <c r="AN811" s="29" t="s">
        <v>15</v>
      </c>
      <c r="AO811" s="29" t="s">
        <v>15</v>
      </c>
      <c r="AP811" s="29" t="s">
        <v>15</v>
      </c>
      <c r="AQ811" s="29" t="s">
        <v>15</v>
      </c>
      <c r="AR811" s="261" t="str">
        <f t="shared" si="210"/>
        <v>NaN</v>
      </c>
      <c r="AS811" s="29" t="s">
        <v>15</v>
      </c>
      <c r="AT811" s="21" t="s">
        <v>15</v>
      </c>
      <c r="AU811" s="21" t="s">
        <v>15</v>
      </c>
      <c r="AV811" s="21" t="s">
        <v>15</v>
      </c>
      <c r="AW811" s="204" t="str">
        <f t="shared" si="211"/>
        <v>NaN</v>
      </c>
      <c r="AX811" s="20">
        <v>2.66</v>
      </c>
      <c r="AY811" s="252">
        <v>0.20534660145049757</v>
      </c>
      <c r="AZ811" s="246">
        <f t="shared" si="212"/>
        <v>3.1027895961566083E-2</v>
      </c>
      <c r="BA811" s="28">
        <f>AX811-AY811</f>
        <v>2.4546533985495027</v>
      </c>
      <c r="BB811" s="248">
        <f t="shared" si="213"/>
        <v>0.67374205101223272</v>
      </c>
      <c r="BC811" s="254">
        <v>0.53233349869060109</v>
      </c>
      <c r="BD811" s="206">
        <f t="shared" si="214"/>
        <v>0.15503099019916175</v>
      </c>
      <c r="BE811" s="29" t="s">
        <v>15</v>
      </c>
      <c r="BF811" s="29" t="s">
        <v>15</v>
      </c>
      <c r="BG811" s="217" t="s">
        <v>15</v>
      </c>
      <c r="BH811" s="29" t="s">
        <v>15</v>
      </c>
      <c r="BI811" s="29" t="s">
        <v>15</v>
      </c>
      <c r="BJ811" s="309">
        <v>23.931940000000001</v>
      </c>
      <c r="BK811" s="309">
        <v>2339283000</v>
      </c>
      <c r="BL811" s="309">
        <v>366168900</v>
      </c>
      <c r="BM811" s="309">
        <v>0.69151629999999997</v>
      </c>
      <c r="BN811" s="309">
        <v>0.1189578</v>
      </c>
      <c r="BO811" s="309">
        <v>9.8113110000000003E-2</v>
      </c>
      <c r="BP811" s="309">
        <v>8.5825760000000001E-2</v>
      </c>
      <c r="BQ811" s="309">
        <v>2.1868360000000001E-6</v>
      </c>
      <c r="BR811" s="309">
        <v>5.5848460000000001E-3</v>
      </c>
      <c r="BS811" s="136">
        <v>12.631875753402699</v>
      </c>
      <c r="BT811" s="136">
        <v>11.278222322464</v>
      </c>
      <c r="BU811" s="136">
        <v>-4.2733273003250404E-3</v>
      </c>
      <c r="BV811" s="136">
        <v>5.7581997243687502E-3</v>
      </c>
      <c r="BW811" s="136">
        <v>7.1713807992637201E-3</v>
      </c>
      <c r="BX811" s="136">
        <v>306.580183389507</v>
      </c>
      <c r="BY811" s="136">
        <v>4862.25189981931</v>
      </c>
      <c r="BZ811" s="136">
        <v>4.2525649580505302E-2</v>
      </c>
      <c r="CA811" s="136">
        <v>6.41911257460736E-4</v>
      </c>
      <c r="CB811" s="136">
        <v>76154.989978584505</v>
      </c>
      <c r="CC811" s="136">
        <v>2257.69493602086</v>
      </c>
      <c r="CD811" s="136">
        <v>1274.25255308943</v>
      </c>
      <c r="CE811" s="136">
        <v>0</v>
      </c>
      <c r="CF811" s="136">
        <v>44.185070000000003</v>
      </c>
      <c r="CG811" s="136">
        <v>106.021828</v>
      </c>
      <c r="CH811" s="136">
        <v>25.1</v>
      </c>
      <c r="CI811" s="136">
        <v>27.2703448275862</v>
      </c>
      <c r="CJ811" s="136">
        <v>27.351523545706399</v>
      </c>
      <c r="CK811" s="136">
        <v>0.16919999999999999</v>
      </c>
      <c r="CL811" s="136">
        <v>15.138</v>
      </c>
      <c r="CM811" s="136">
        <v>33.3108</v>
      </c>
      <c r="CN811" s="136">
        <v>119.465833</v>
      </c>
      <c r="CO811" s="136">
        <v>25646.114999000001</v>
      </c>
      <c r="CP811" s="136">
        <v>69074.918380000003</v>
      </c>
      <c r="CQ811" s="136">
        <v>86</v>
      </c>
      <c r="CR811" s="136">
        <v>77.606896551724105</v>
      </c>
      <c r="CS811" s="136">
        <v>78.072022160664801</v>
      </c>
      <c r="CT811" s="136">
        <v>1008.8</v>
      </c>
      <c r="CU811" s="136">
        <v>1006.89655172414</v>
      </c>
      <c r="CV811" s="136">
        <v>1007.14653739612</v>
      </c>
      <c r="CW811" s="136">
        <v>1.6</v>
      </c>
      <c r="CX811" s="136">
        <v>1.20896551724138</v>
      </c>
      <c r="CY811" s="136">
        <v>1.1393351800553999</v>
      </c>
      <c r="CZ811" s="136">
        <v>222</v>
      </c>
      <c r="DA811" s="136">
        <v>141.50344827586201</v>
      </c>
      <c r="DB811" s="136">
        <v>134.43213296398901</v>
      </c>
      <c r="DC811" s="136">
        <v>41.575000000000003</v>
      </c>
      <c r="DD811" s="136">
        <v>2743.7750000000001</v>
      </c>
      <c r="DE811" s="136">
        <v>6431.2749999999996</v>
      </c>
      <c r="DF811" s="136">
        <v>347.6</v>
      </c>
      <c r="DG811" s="136">
        <v>27345.95</v>
      </c>
      <c r="DH811" s="136">
        <v>70469.675000000003</v>
      </c>
      <c r="DI811" s="136">
        <v>454.125</v>
      </c>
      <c r="DJ811" s="136">
        <v>65854.175000000003</v>
      </c>
      <c r="DK811" s="136">
        <v>163637.07500000001</v>
      </c>
      <c r="DL811" s="136">
        <v>438.5</v>
      </c>
      <c r="DM811" s="136">
        <v>60228.675000000003</v>
      </c>
      <c r="DN811" s="136">
        <v>149217.60000000001</v>
      </c>
      <c r="DO811" s="136">
        <v>25.18</v>
      </c>
      <c r="DP811" s="136">
        <v>1715.672</v>
      </c>
      <c r="DQ811" s="136">
        <v>4386.5439999999999</v>
      </c>
      <c r="DR811" s="136">
        <v>0.90700000000000003</v>
      </c>
      <c r="DS811" s="136">
        <v>50.988</v>
      </c>
      <c r="DT811" s="136">
        <v>129.37200000000001</v>
      </c>
      <c r="DU811" s="136">
        <v>4.7249999999999996</v>
      </c>
      <c r="DV811" s="136">
        <v>266</v>
      </c>
      <c r="DW811" s="136">
        <v>674.625</v>
      </c>
      <c r="DX811" s="136">
        <v>0.32500000000000001</v>
      </c>
      <c r="DY811" s="136">
        <v>5848.1</v>
      </c>
      <c r="DZ811" s="136">
        <v>16171.95</v>
      </c>
      <c r="EA811" s="136">
        <v>171.47499999999999</v>
      </c>
      <c r="EB811" s="136">
        <v>7195.7749999999996</v>
      </c>
      <c r="EC811" s="136">
        <v>17391</v>
      </c>
      <c r="ED811" s="61"/>
    </row>
    <row r="812" spans="1:134" ht="20.25" customHeight="1">
      <c r="A812" s="17">
        <v>41069</v>
      </c>
      <c r="B812" s="18" t="s">
        <v>869</v>
      </c>
      <c r="C812" s="19">
        <v>1</v>
      </c>
      <c r="D812" s="31">
        <v>-3.3970899999999999</v>
      </c>
      <c r="E812" s="32">
        <v>-60.286580000000001</v>
      </c>
      <c r="F812" s="11" t="s">
        <v>16</v>
      </c>
      <c r="G812" s="13">
        <v>4</v>
      </c>
      <c r="H812" s="11" t="s">
        <v>81</v>
      </c>
      <c r="I812" s="60" t="s">
        <v>81</v>
      </c>
      <c r="J812" s="60" t="s">
        <v>1931</v>
      </c>
      <c r="K812" s="16" t="s">
        <v>868</v>
      </c>
      <c r="L812" s="136">
        <v>1</v>
      </c>
      <c r="M812" s="20">
        <v>11.2</v>
      </c>
      <c r="N812" s="20">
        <v>0.85</v>
      </c>
      <c r="O812" s="20">
        <v>28.47</v>
      </c>
      <c r="P812" s="20">
        <v>53</v>
      </c>
      <c r="Q812" s="20">
        <v>0.47</v>
      </c>
      <c r="R812" s="204">
        <v>29.875</v>
      </c>
      <c r="S812" s="204">
        <v>2.3224999999999998</v>
      </c>
      <c r="T812" s="204">
        <v>1.5499999999999998</v>
      </c>
      <c r="U812" s="204">
        <v>0.375</v>
      </c>
      <c r="V812" s="28" t="s">
        <v>15</v>
      </c>
      <c r="W812" s="28" t="s">
        <v>15</v>
      </c>
      <c r="X812" s="29" t="s">
        <v>15</v>
      </c>
      <c r="Y812" s="29" t="s">
        <v>15</v>
      </c>
      <c r="Z812" s="29" t="s">
        <v>15</v>
      </c>
      <c r="AA812" s="29" t="s">
        <v>15</v>
      </c>
      <c r="AB812" s="29" t="s">
        <v>15</v>
      </c>
      <c r="AC812" s="29" t="s">
        <v>15</v>
      </c>
      <c r="AD812" s="29" t="s">
        <v>15</v>
      </c>
      <c r="AE812" s="29" t="s">
        <v>15</v>
      </c>
      <c r="AF812" s="29" t="s">
        <v>15</v>
      </c>
      <c r="AG812" s="29" t="s">
        <v>15</v>
      </c>
      <c r="AH812" s="29" t="s">
        <v>15</v>
      </c>
      <c r="AI812" s="205" t="s">
        <v>15</v>
      </c>
      <c r="AJ812" s="29" t="s">
        <v>15</v>
      </c>
      <c r="AK812" s="29" t="s">
        <v>15</v>
      </c>
      <c r="AL812" s="29" t="s">
        <v>15</v>
      </c>
      <c r="AM812" s="29" t="s">
        <v>15</v>
      </c>
      <c r="AN812" s="29" t="s">
        <v>15</v>
      </c>
      <c r="AO812" s="29" t="s">
        <v>15</v>
      </c>
      <c r="AP812" s="29" t="s">
        <v>15</v>
      </c>
      <c r="AQ812" s="29" t="s">
        <v>15</v>
      </c>
      <c r="AR812" s="261" t="str">
        <f t="shared" si="210"/>
        <v>NaN</v>
      </c>
      <c r="AS812" s="29" t="s">
        <v>15</v>
      </c>
      <c r="AT812" s="29" t="s">
        <v>15</v>
      </c>
      <c r="AU812" s="29" t="s">
        <v>15</v>
      </c>
      <c r="AV812" s="29" t="s">
        <v>15</v>
      </c>
      <c r="AW812" s="204" t="str">
        <f t="shared" si="211"/>
        <v>NaN</v>
      </c>
      <c r="AX812" s="22" t="s">
        <v>15</v>
      </c>
      <c r="AY812" s="22" t="s">
        <v>15</v>
      </c>
      <c r="AZ812" s="246" t="s">
        <v>15</v>
      </c>
      <c r="BA812" s="22" t="s">
        <v>15</v>
      </c>
      <c r="BB812" s="266" t="s">
        <v>15</v>
      </c>
      <c r="BC812" s="22" t="s">
        <v>15</v>
      </c>
      <c r="BD812" s="22" t="s">
        <v>15</v>
      </c>
      <c r="BE812" s="29" t="s">
        <v>15</v>
      </c>
      <c r="BF812" s="29" t="s">
        <v>15</v>
      </c>
      <c r="BG812" s="22" t="s">
        <v>15</v>
      </c>
      <c r="BH812" s="29" t="s">
        <v>15</v>
      </c>
      <c r="BI812" s="29" t="s">
        <v>15</v>
      </c>
      <c r="BJ812" s="309">
        <v>23.931940000000001</v>
      </c>
      <c r="BK812" s="309">
        <v>2339283000</v>
      </c>
      <c r="BL812" s="309">
        <v>366168900</v>
      </c>
      <c r="BM812" s="309">
        <v>0.69151629999999997</v>
      </c>
      <c r="BN812" s="309">
        <v>0.1189578</v>
      </c>
      <c r="BO812" s="309">
        <v>9.8113110000000003E-2</v>
      </c>
      <c r="BP812" s="309">
        <v>8.5825760000000001E-2</v>
      </c>
      <c r="BQ812" s="309">
        <v>2.1868360000000001E-6</v>
      </c>
      <c r="BR812" s="309">
        <v>5.5848460000000001E-3</v>
      </c>
      <c r="BS812" s="136">
        <v>13.093183517456101</v>
      </c>
      <c r="BT812" s="136">
        <v>10.8232180277507</v>
      </c>
      <c r="BU812" s="136">
        <v>-2.0730335886279701E-2</v>
      </c>
      <c r="BV812" s="136">
        <v>5.0087378670771898E-2</v>
      </c>
      <c r="BW812" s="136">
        <v>5.4209007571140902E-2</v>
      </c>
      <c r="BX812" s="136">
        <v>292.48385279671697</v>
      </c>
      <c r="BY812" s="136">
        <v>4002.1453121479699</v>
      </c>
      <c r="BZ812" s="136">
        <v>6.8887181135342299E-2</v>
      </c>
      <c r="CA812" s="136">
        <v>5.3824037734243003E-3</v>
      </c>
      <c r="CB812" s="136">
        <v>600206.61279374699</v>
      </c>
      <c r="CC812" s="136">
        <v>288.05379009517702</v>
      </c>
      <c r="CD812" s="136">
        <v>143.15091889772901</v>
      </c>
      <c r="CE812" s="136">
        <v>0</v>
      </c>
      <c r="CF812" s="136">
        <v>44.185070000000003</v>
      </c>
      <c r="CG812" s="136">
        <v>106.021828</v>
      </c>
      <c r="CH812" s="136">
        <v>24.6</v>
      </c>
      <c r="CI812" s="136">
        <v>27.316551724137899</v>
      </c>
      <c r="CJ812" s="136">
        <v>27.370914127423799</v>
      </c>
      <c r="CK812" s="136">
        <v>0.22320000000000001</v>
      </c>
      <c r="CL812" s="136">
        <v>15.0444</v>
      </c>
      <c r="CM812" s="136">
        <v>33.163200000000003</v>
      </c>
      <c r="CN812" s="136">
        <v>7.0452779999999997</v>
      </c>
      <c r="CO812" s="136">
        <v>26190.268609999999</v>
      </c>
      <c r="CP812" s="136">
        <v>69369.458935000002</v>
      </c>
      <c r="CQ812" s="136">
        <v>85</v>
      </c>
      <c r="CR812" s="136">
        <v>77.4413793103448</v>
      </c>
      <c r="CS812" s="136">
        <v>78.047091412742404</v>
      </c>
      <c r="CT812" s="136">
        <v>1008.1</v>
      </c>
      <c r="CU812" s="136">
        <v>1006.90275862069</v>
      </c>
      <c r="CV812" s="136">
        <v>1007.14653739612</v>
      </c>
      <c r="CW812" s="136">
        <v>2.2000000000000002</v>
      </c>
      <c r="CX812" s="136">
        <v>1.2068965517241399</v>
      </c>
      <c r="CY812" s="136">
        <v>1.13850415512465</v>
      </c>
      <c r="CZ812" s="136">
        <v>197</v>
      </c>
      <c r="DA812" s="136">
        <v>144.11724137931</v>
      </c>
      <c r="DB812" s="136">
        <v>134.66481994459801</v>
      </c>
      <c r="DC812" s="136">
        <v>10.225</v>
      </c>
      <c r="DD812" s="136">
        <v>2760.2249999999999</v>
      </c>
      <c r="DE812" s="136">
        <v>6429.9250000000002</v>
      </c>
      <c r="DF812" s="136">
        <v>89.775000000000006</v>
      </c>
      <c r="DG812" s="136">
        <v>27847.275000000001</v>
      </c>
      <c r="DH812" s="136">
        <v>70417.100000000006</v>
      </c>
      <c r="DI812" s="136">
        <v>440.27499999999998</v>
      </c>
      <c r="DJ812" s="136">
        <v>65874.975000000006</v>
      </c>
      <c r="DK812" s="136">
        <v>163660.02499999999</v>
      </c>
      <c r="DL812" s="136">
        <v>427.52499999999998</v>
      </c>
      <c r="DM812" s="136">
        <v>60155.224999999999</v>
      </c>
      <c r="DN812" s="136">
        <v>149185.54999999999</v>
      </c>
      <c r="DO812" s="136">
        <v>5.5030000000000001</v>
      </c>
      <c r="DP812" s="136">
        <v>1733.7940000000001</v>
      </c>
      <c r="DQ812" s="136">
        <v>4379.134</v>
      </c>
      <c r="DR812" s="136">
        <v>7.4999999999999997E-2</v>
      </c>
      <c r="DS812" s="136">
        <v>50.896999999999998</v>
      </c>
      <c r="DT812" s="136">
        <v>128.76499999999999</v>
      </c>
      <c r="DU812" s="136">
        <v>0.375</v>
      </c>
      <c r="DV812" s="136">
        <v>265.22500000000002</v>
      </c>
      <c r="DW812" s="136">
        <v>671.42499999999995</v>
      </c>
      <c r="DX812" s="136">
        <v>14.925000000000001</v>
      </c>
      <c r="DY812" s="136">
        <v>6150.85</v>
      </c>
      <c r="DZ812" s="136">
        <v>16161.924999999999</v>
      </c>
      <c r="EA812" s="136">
        <v>26.524999999999999</v>
      </c>
      <c r="EB812" s="136">
        <v>7115.15</v>
      </c>
      <c r="EC812" s="136">
        <v>17366.25</v>
      </c>
      <c r="ED812" s="61"/>
    </row>
    <row r="813" spans="1:134" ht="20.25" customHeight="1">
      <c r="A813" s="17">
        <v>41069</v>
      </c>
      <c r="B813" s="18" t="s">
        <v>873</v>
      </c>
      <c r="C813" s="19">
        <v>1</v>
      </c>
      <c r="D813" s="31">
        <v>-3.3858899999999998</v>
      </c>
      <c r="E813" s="32">
        <v>-60.286270000000002</v>
      </c>
      <c r="F813" s="11" t="s">
        <v>16</v>
      </c>
      <c r="G813" s="13">
        <v>7</v>
      </c>
      <c r="H813" s="11" t="s">
        <v>18</v>
      </c>
      <c r="I813" s="60" t="s">
        <v>18</v>
      </c>
      <c r="J813" s="60" t="s">
        <v>1931</v>
      </c>
      <c r="K813" s="16" t="s">
        <v>868</v>
      </c>
      <c r="L813" s="136">
        <v>1</v>
      </c>
      <c r="M813" s="20">
        <v>11</v>
      </c>
      <c r="N813" s="20">
        <v>1.25</v>
      </c>
      <c r="O813" s="20">
        <v>28.58</v>
      </c>
      <c r="P813" s="20">
        <v>54</v>
      </c>
      <c r="Q813" s="20">
        <v>0.55000000000000004</v>
      </c>
      <c r="R813" s="204">
        <v>35.599999999999994</v>
      </c>
      <c r="S813" s="204">
        <v>2.7549999999999999</v>
      </c>
      <c r="T813" s="204">
        <v>1.8</v>
      </c>
      <c r="U813" s="204">
        <v>0.45</v>
      </c>
      <c r="V813" s="28" t="s">
        <v>15</v>
      </c>
      <c r="W813" s="28" t="s">
        <v>15</v>
      </c>
      <c r="X813" s="29" t="s">
        <v>15</v>
      </c>
      <c r="Y813" s="29" t="s">
        <v>15</v>
      </c>
      <c r="Z813" s="29" t="s">
        <v>15</v>
      </c>
      <c r="AA813" s="29" t="s">
        <v>15</v>
      </c>
      <c r="AB813" s="29" t="s">
        <v>15</v>
      </c>
      <c r="AC813" s="29" t="s">
        <v>15</v>
      </c>
      <c r="AD813" s="29" t="s">
        <v>15</v>
      </c>
      <c r="AE813" s="29" t="s">
        <v>15</v>
      </c>
      <c r="AF813" s="29" t="s">
        <v>15</v>
      </c>
      <c r="AG813" s="29" t="s">
        <v>15</v>
      </c>
      <c r="AH813" s="29" t="s">
        <v>15</v>
      </c>
      <c r="AI813" s="205" t="s">
        <v>15</v>
      </c>
      <c r="AJ813" s="29" t="s">
        <v>15</v>
      </c>
      <c r="AK813" s="29" t="s">
        <v>15</v>
      </c>
      <c r="AL813" s="29" t="s">
        <v>15</v>
      </c>
      <c r="AM813" s="29" t="s">
        <v>15</v>
      </c>
      <c r="AN813" s="29" t="s">
        <v>15</v>
      </c>
      <c r="AO813" s="29" t="s">
        <v>15</v>
      </c>
      <c r="AP813" s="29" t="s">
        <v>15</v>
      </c>
      <c r="AQ813" s="29" t="s">
        <v>15</v>
      </c>
      <c r="AR813" s="261" t="str">
        <f t="shared" si="210"/>
        <v>NaN</v>
      </c>
      <c r="AS813" s="29" t="s">
        <v>15</v>
      </c>
      <c r="AT813" s="21" t="s">
        <v>15</v>
      </c>
      <c r="AU813" s="21" t="s">
        <v>15</v>
      </c>
      <c r="AV813" s="21" t="s">
        <v>15</v>
      </c>
      <c r="AW813" s="204" t="str">
        <f t="shared" si="211"/>
        <v>NaN</v>
      </c>
      <c r="AX813" s="22" t="s">
        <v>15</v>
      </c>
      <c r="AY813" s="22" t="s">
        <v>15</v>
      </c>
      <c r="AZ813" s="246" t="s">
        <v>15</v>
      </c>
      <c r="BA813" s="22" t="s">
        <v>15</v>
      </c>
      <c r="BB813" s="266" t="s">
        <v>15</v>
      </c>
      <c r="BC813" s="22" t="s">
        <v>15</v>
      </c>
      <c r="BD813" s="22" t="s">
        <v>15</v>
      </c>
      <c r="BE813" s="29" t="s">
        <v>15</v>
      </c>
      <c r="BF813" s="29" t="s">
        <v>15</v>
      </c>
      <c r="BG813" s="22" t="s">
        <v>15</v>
      </c>
      <c r="BH813" s="29" t="s">
        <v>15</v>
      </c>
      <c r="BI813" s="29" t="s">
        <v>15</v>
      </c>
      <c r="BJ813" s="309">
        <v>23.931940000000001</v>
      </c>
      <c r="BK813" s="309">
        <v>2339283000</v>
      </c>
      <c r="BL813" s="309">
        <v>366168900</v>
      </c>
      <c r="BM813" s="309">
        <v>0.69151629999999997</v>
      </c>
      <c r="BN813" s="309">
        <v>0.1189578</v>
      </c>
      <c r="BO813" s="309">
        <v>9.8113110000000003E-2</v>
      </c>
      <c r="BP813" s="309">
        <v>8.5825760000000001E-2</v>
      </c>
      <c r="BQ813" s="309">
        <v>2.1868360000000001E-6</v>
      </c>
      <c r="BR813" s="309">
        <v>5.5848460000000001E-3</v>
      </c>
      <c r="BS813" s="136">
        <v>13.2405802408854</v>
      </c>
      <c r="BT813" s="136">
        <v>10.6757494608561</v>
      </c>
      <c r="BU813" s="136">
        <v>1.013251238813E-2</v>
      </c>
      <c r="BV813" s="136">
        <v>6.3942236204942104E-2</v>
      </c>
      <c r="BW813" s="136">
        <v>6.4744216700394902E-2</v>
      </c>
      <c r="BX813" s="136">
        <v>80.995579510537098</v>
      </c>
      <c r="BY813" s="136">
        <v>6114.4536349536502</v>
      </c>
      <c r="BZ813" s="136">
        <v>7.7601478139607702E-2</v>
      </c>
      <c r="CA813" s="136">
        <v>6.2504354557506598E-3</v>
      </c>
      <c r="CB813" s="136">
        <v>676482.741272668</v>
      </c>
      <c r="CC813" s="136">
        <v>337.14447213323803</v>
      </c>
      <c r="CD813" s="136">
        <v>148.47953897546799</v>
      </c>
      <c r="CE813" s="136">
        <v>0</v>
      </c>
      <c r="CF813" s="136">
        <v>44.185070000000003</v>
      </c>
      <c r="CG813" s="136">
        <v>106.021828</v>
      </c>
      <c r="CH813" s="136">
        <v>24.6</v>
      </c>
      <c r="CI813" s="136">
        <v>27.316551724137899</v>
      </c>
      <c r="CJ813" s="136">
        <v>27.370914127423799</v>
      </c>
      <c r="CK813" s="136">
        <v>0.22320000000000001</v>
      </c>
      <c r="CL813" s="136">
        <v>15.0444</v>
      </c>
      <c r="CM813" s="136">
        <v>33.163200000000003</v>
      </c>
      <c r="CN813" s="136">
        <v>7.0452779999999997</v>
      </c>
      <c r="CO813" s="136">
        <v>26190.268609999999</v>
      </c>
      <c r="CP813" s="136">
        <v>69369.458935000002</v>
      </c>
      <c r="CQ813" s="136">
        <v>85</v>
      </c>
      <c r="CR813" s="136">
        <v>77.4413793103448</v>
      </c>
      <c r="CS813" s="136">
        <v>78.047091412742404</v>
      </c>
      <c r="CT813" s="136">
        <v>1008.1</v>
      </c>
      <c r="CU813" s="136">
        <v>1006.90275862069</v>
      </c>
      <c r="CV813" s="136">
        <v>1007.14653739612</v>
      </c>
      <c r="CW813" s="136">
        <v>2.2000000000000002</v>
      </c>
      <c r="CX813" s="136">
        <v>1.2068965517241399</v>
      </c>
      <c r="CY813" s="136">
        <v>1.13850415512465</v>
      </c>
      <c r="CZ813" s="136">
        <v>197</v>
      </c>
      <c r="DA813" s="136">
        <v>144.11724137931</v>
      </c>
      <c r="DB813" s="136">
        <v>134.66481994459801</v>
      </c>
      <c r="DC813" s="136">
        <v>10.225</v>
      </c>
      <c r="DD813" s="136">
        <v>2760.2249999999999</v>
      </c>
      <c r="DE813" s="136">
        <v>6429.9250000000002</v>
      </c>
      <c r="DF813" s="136">
        <v>89.775000000000006</v>
      </c>
      <c r="DG813" s="136">
        <v>27847.275000000001</v>
      </c>
      <c r="DH813" s="136">
        <v>70417.100000000006</v>
      </c>
      <c r="DI813" s="136">
        <v>440.27499999999998</v>
      </c>
      <c r="DJ813" s="136">
        <v>65874.975000000006</v>
      </c>
      <c r="DK813" s="136">
        <v>163660.02499999999</v>
      </c>
      <c r="DL813" s="136">
        <v>427.52499999999998</v>
      </c>
      <c r="DM813" s="136">
        <v>60155.224999999999</v>
      </c>
      <c r="DN813" s="136">
        <v>149185.54999999999</v>
      </c>
      <c r="DO813" s="136">
        <v>5.5030000000000001</v>
      </c>
      <c r="DP813" s="136">
        <v>1733.7940000000001</v>
      </c>
      <c r="DQ813" s="136">
        <v>4379.134</v>
      </c>
      <c r="DR813" s="136">
        <v>7.4999999999999997E-2</v>
      </c>
      <c r="DS813" s="136">
        <v>50.896999999999998</v>
      </c>
      <c r="DT813" s="136">
        <v>128.76499999999999</v>
      </c>
      <c r="DU813" s="136">
        <v>0.375</v>
      </c>
      <c r="DV813" s="136">
        <v>265.22500000000002</v>
      </c>
      <c r="DW813" s="136">
        <v>671.42499999999995</v>
      </c>
      <c r="DX813" s="136">
        <v>14.925000000000001</v>
      </c>
      <c r="DY813" s="136">
        <v>6150.85</v>
      </c>
      <c r="DZ813" s="136">
        <v>16161.924999999999</v>
      </c>
      <c r="EA813" s="136">
        <v>26.524999999999999</v>
      </c>
      <c r="EB813" s="136">
        <v>7115.15</v>
      </c>
      <c r="EC813" s="136">
        <v>17366.25</v>
      </c>
      <c r="ED813" s="61"/>
    </row>
    <row r="814" spans="1:134" ht="20.25" customHeight="1">
      <c r="A814" s="25">
        <v>41069</v>
      </c>
      <c r="B814" s="26" t="s">
        <v>874</v>
      </c>
      <c r="C814" s="27">
        <v>2</v>
      </c>
      <c r="D814" s="31">
        <v>-3.3609650000000002</v>
      </c>
      <c r="E814" s="47">
        <v>-60.327686</v>
      </c>
      <c r="F814" s="11" t="s">
        <v>16</v>
      </c>
      <c r="G814" s="13">
        <v>9</v>
      </c>
      <c r="H814" s="11" t="s">
        <v>86</v>
      </c>
      <c r="I814" s="60" t="s">
        <v>858</v>
      </c>
      <c r="J814" s="60" t="s">
        <v>1931</v>
      </c>
      <c r="K814" s="24" t="s">
        <v>868</v>
      </c>
      <c r="L814" s="136">
        <v>1</v>
      </c>
      <c r="M814" s="28">
        <v>9.8000000000000007</v>
      </c>
      <c r="N814" s="28">
        <v>1.2</v>
      </c>
      <c r="O814" s="28">
        <v>28.63</v>
      </c>
      <c r="P814" s="28">
        <v>56</v>
      </c>
      <c r="Q814" s="28">
        <v>0.48</v>
      </c>
      <c r="R814" s="205">
        <v>22.033333333333331</v>
      </c>
      <c r="S814" s="205">
        <v>1.7066666666666663</v>
      </c>
      <c r="T814" s="205">
        <v>1.7333333333333334</v>
      </c>
      <c r="U814" s="205">
        <v>0.40000000000000008</v>
      </c>
      <c r="V814" s="28" t="s">
        <v>15</v>
      </c>
      <c r="W814" s="28" t="s">
        <v>15</v>
      </c>
      <c r="X814" s="29" t="s">
        <v>15</v>
      </c>
      <c r="Y814" s="29" t="s">
        <v>15</v>
      </c>
      <c r="Z814" s="29" t="s">
        <v>15</v>
      </c>
      <c r="AA814" s="29" t="s">
        <v>15</v>
      </c>
      <c r="AB814" s="29" t="s">
        <v>15</v>
      </c>
      <c r="AC814" s="29" t="s">
        <v>15</v>
      </c>
      <c r="AD814" s="29" t="s">
        <v>15</v>
      </c>
      <c r="AE814" s="29" t="s">
        <v>15</v>
      </c>
      <c r="AF814" s="29" t="s">
        <v>15</v>
      </c>
      <c r="AG814" s="29" t="s">
        <v>15</v>
      </c>
      <c r="AH814" s="29" t="s">
        <v>15</v>
      </c>
      <c r="AI814" s="205" t="s">
        <v>15</v>
      </c>
      <c r="AJ814" s="29" t="s">
        <v>15</v>
      </c>
      <c r="AK814" s="29" t="s">
        <v>15</v>
      </c>
      <c r="AL814" s="29" t="s">
        <v>15</v>
      </c>
      <c r="AM814" s="29" t="s">
        <v>15</v>
      </c>
      <c r="AN814" s="29" t="s">
        <v>15</v>
      </c>
      <c r="AO814" s="29" t="s">
        <v>15</v>
      </c>
      <c r="AP814" s="29" t="s">
        <v>15</v>
      </c>
      <c r="AQ814" s="29" t="s">
        <v>15</v>
      </c>
      <c r="AR814" s="261" t="str">
        <f t="shared" si="210"/>
        <v>NaN</v>
      </c>
      <c r="AS814" s="29" t="s">
        <v>15</v>
      </c>
      <c r="AT814" s="21" t="s">
        <v>15</v>
      </c>
      <c r="AU814" s="21" t="s">
        <v>15</v>
      </c>
      <c r="AV814" s="21" t="s">
        <v>15</v>
      </c>
      <c r="AW814" s="204" t="str">
        <f t="shared" si="211"/>
        <v>NaN</v>
      </c>
      <c r="AX814" s="28">
        <v>1.61</v>
      </c>
      <c r="AY814" s="254">
        <v>0.13961038961038963</v>
      </c>
      <c r="AZ814" s="246">
        <f t="shared" si="212"/>
        <v>2.1095146515142774E-2</v>
      </c>
      <c r="BA814" s="205">
        <f t="shared" ref="BA814:BA820" si="216">AX814-AY814</f>
        <v>1.4703896103896104</v>
      </c>
      <c r="BB814" s="248">
        <f t="shared" ref="BB814:BB859" si="217">(BA814*62.004*0.001)/0.2259</f>
        <v>0.4035858229419983</v>
      </c>
      <c r="BC814" s="28">
        <v>0.91</v>
      </c>
      <c r="BD814" s="259">
        <v>0.46957671957671954</v>
      </c>
      <c r="BE814" s="29" t="s">
        <v>15</v>
      </c>
      <c r="BF814" s="29" t="s">
        <v>15</v>
      </c>
      <c r="BG814" s="217" t="s">
        <v>15</v>
      </c>
      <c r="BH814" s="29" t="s">
        <v>15</v>
      </c>
      <c r="BI814" s="29" t="s">
        <v>15</v>
      </c>
      <c r="BJ814" s="309">
        <v>23.931940000000001</v>
      </c>
      <c r="BK814" s="309">
        <v>2339283000</v>
      </c>
      <c r="BL814" s="309">
        <v>366168900</v>
      </c>
      <c r="BM814" s="309">
        <v>0.69151629999999997</v>
      </c>
      <c r="BN814" s="309">
        <v>0.1189578</v>
      </c>
      <c r="BO814" s="309">
        <v>9.8113110000000003E-2</v>
      </c>
      <c r="BP814" s="309">
        <v>8.5825760000000001E-2</v>
      </c>
      <c r="BQ814" s="309">
        <v>2.1868360000000001E-6</v>
      </c>
      <c r="BR814" s="309">
        <v>5.5848460000000001E-3</v>
      </c>
      <c r="BS814" s="136">
        <v>15.193306922912599</v>
      </c>
      <c r="BT814" s="136">
        <v>8.7167393366495798</v>
      </c>
      <c r="BU814" s="136">
        <v>7.9457179332772902E-3</v>
      </c>
      <c r="BV814" s="136">
        <v>1.10177232030158E-3</v>
      </c>
      <c r="BW814" s="136">
        <v>8.0266843239466291E-3</v>
      </c>
      <c r="BX814" s="136">
        <v>7.8944310543722898</v>
      </c>
      <c r="BY814" s="136">
        <v>7842.2984641175399</v>
      </c>
      <c r="BZ814" s="136">
        <v>1.2134244534390101E-2</v>
      </c>
      <c r="CA814" s="136">
        <v>8.34279252833297E-4</v>
      </c>
      <c r="CB814" s="136">
        <v>73370.682481763404</v>
      </c>
      <c r="CC814" s="136">
        <v>2565.7535282806698</v>
      </c>
      <c r="CD814" s="136">
        <v>1090.1062820411801</v>
      </c>
      <c r="CE814" s="136">
        <v>0</v>
      </c>
      <c r="CF814" s="136">
        <v>44.185070000000003</v>
      </c>
      <c r="CG814" s="136">
        <v>106.021828</v>
      </c>
      <c r="CH814" s="136">
        <v>26.9</v>
      </c>
      <c r="CI814" s="136">
        <v>27.225517241379301</v>
      </c>
      <c r="CJ814" s="136">
        <v>27.3473684210526</v>
      </c>
      <c r="CK814" s="136">
        <v>0.108</v>
      </c>
      <c r="CL814" s="136">
        <v>15.3</v>
      </c>
      <c r="CM814" s="136">
        <v>33.346800000000002</v>
      </c>
      <c r="CN814" s="136">
        <v>475.86472199999997</v>
      </c>
      <c r="CO814" s="136">
        <v>25056.010554</v>
      </c>
      <c r="CP814" s="136">
        <v>69095.568935999996</v>
      </c>
      <c r="CQ814" s="136">
        <v>77</v>
      </c>
      <c r="CR814" s="136">
        <v>77.744827586206895</v>
      </c>
      <c r="CS814" s="136">
        <v>78.058171745152407</v>
      </c>
      <c r="CT814" s="136">
        <v>1008</v>
      </c>
      <c r="CU814" s="136">
        <v>1006.8855172413799</v>
      </c>
      <c r="CV814" s="136">
        <v>1007.13628808864</v>
      </c>
      <c r="CW814" s="136">
        <v>0.7</v>
      </c>
      <c r="CX814" s="136">
        <v>1.21310344827586</v>
      </c>
      <c r="CY814" s="136">
        <v>1.1329639889196701</v>
      </c>
      <c r="CZ814" s="136">
        <v>270</v>
      </c>
      <c r="DA814" s="136">
        <v>142.765517241379</v>
      </c>
      <c r="DB814" s="136">
        <v>134.40443213296399</v>
      </c>
      <c r="DC814" s="136">
        <v>56.024999999999999</v>
      </c>
      <c r="DD814" s="136">
        <v>2714.875</v>
      </c>
      <c r="DE814" s="136">
        <v>6409.55</v>
      </c>
      <c r="DF814" s="136">
        <v>562.17499999999995</v>
      </c>
      <c r="DG814" s="136">
        <v>26979.174999999999</v>
      </c>
      <c r="DH814" s="136">
        <v>70459.75</v>
      </c>
      <c r="DI814" s="136">
        <v>466.55</v>
      </c>
      <c r="DJ814" s="136">
        <v>65821.375</v>
      </c>
      <c r="DK814" s="136">
        <v>163631.75</v>
      </c>
      <c r="DL814" s="136">
        <v>435.47500000000002</v>
      </c>
      <c r="DM814" s="136">
        <v>60255</v>
      </c>
      <c r="DN814" s="136">
        <v>149249.54999999999</v>
      </c>
      <c r="DO814" s="136">
        <v>36.923000000000002</v>
      </c>
      <c r="DP814" s="136">
        <v>1695.0440000000001</v>
      </c>
      <c r="DQ814" s="136">
        <v>4385.8609999999999</v>
      </c>
      <c r="DR814" s="136">
        <v>1.3520000000000001</v>
      </c>
      <c r="DS814" s="136">
        <v>50.436999999999998</v>
      </c>
      <c r="DT814" s="136">
        <v>129.49299999999999</v>
      </c>
      <c r="DU814" s="136">
        <v>6.9249999999999998</v>
      </c>
      <c r="DV814" s="136">
        <v>262.45</v>
      </c>
      <c r="DW814" s="136">
        <v>675.3</v>
      </c>
      <c r="DX814" s="136">
        <v>74.674999999999997</v>
      </c>
      <c r="DY814" s="136">
        <v>5587.65</v>
      </c>
      <c r="DZ814" s="136">
        <v>16270.25</v>
      </c>
      <c r="EA814" s="136">
        <v>193.55</v>
      </c>
      <c r="EB814" s="136">
        <v>7277.4250000000002</v>
      </c>
      <c r="EC814" s="136">
        <v>17281.099999999999</v>
      </c>
      <c r="ED814" s="61"/>
    </row>
    <row r="815" spans="1:134" ht="20.25" customHeight="1">
      <c r="A815" s="17">
        <v>41069</v>
      </c>
      <c r="B815" s="18" t="s">
        <v>874</v>
      </c>
      <c r="C815" s="19">
        <v>2</v>
      </c>
      <c r="D815" s="31">
        <v>-3.3609650000000002</v>
      </c>
      <c r="E815" s="32">
        <v>-60.327686</v>
      </c>
      <c r="F815" s="11" t="s">
        <v>16</v>
      </c>
      <c r="G815" s="13">
        <v>9</v>
      </c>
      <c r="H815" s="11" t="s">
        <v>86</v>
      </c>
      <c r="I815" s="60" t="s">
        <v>716</v>
      </c>
      <c r="J815" s="60" t="s">
        <v>1931</v>
      </c>
      <c r="K815" s="16" t="s">
        <v>868</v>
      </c>
      <c r="L815" s="136">
        <v>0</v>
      </c>
      <c r="M815" s="20">
        <v>9.8000000000000007</v>
      </c>
      <c r="N815" s="20">
        <v>1.2</v>
      </c>
      <c r="O815" s="20">
        <v>28.5</v>
      </c>
      <c r="P815" s="20">
        <v>56</v>
      </c>
      <c r="Q815" s="20">
        <v>1.76</v>
      </c>
      <c r="R815" s="204">
        <v>18.725000000000001</v>
      </c>
      <c r="S815" s="204">
        <v>1.4525000000000001</v>
      </c>
      <c r="T815" s="204">
        <v>1.4750000000000001</v>
      </c>
      <c r="U815" s="204">
        <v>0.32500000000000001</v>
      </c>
      <c r="V815" s="28" t="s">
        <v>15</v>
      </c>
      <c r="W815" s="28" t="s">
        <v>15</v>
      </c>
      <c r="X815" s="29" t="s">
        <v>15</v>
      </c>
      <c r="Y815" s="29" t="s">
        <v>15</v>
      </c>
      <c r="Z815" s="29" t="s">
        <v>15</v>
      </c>
      <c r="AA815" s="29" t="s">
        <v>15</v>
      </c>
      <c r="AB815" s="29" t="s">
        <v>15</v>
      </c>
      <c r="AC815" s="29" t="s">
        <v>15</v>
      </c>
      <c r="AD815" s="29" t="s">
        <v>15</v>
      </c>
      <c r="AE815" s="29" t="s">
        <v>15</v>
      </c>
      <c r="AF815" s="29" t="s">
        <v>15</v>
      </c>
      <c r="AG815" s="29" t="s">
        <v>15</v>
      </c>
      <c r="AH815" s="29" t="s">
        <v>15</v>
      </c>
      <c r="AI815" s="205" t="s">
        <v>15</v>
      </c>
      <c r="AJ815" s="29" t="s">
        <v>15</v>
      </c>
      <c r="AK815" s="29" t="s">
        <v>15</v>
      </c>
      <c r="AL815" s="29" t="s">
        <v>15</v>
      </c>
      <c r="AM815" s="29" t="s">
        <v>15</v>
      </c>
      <c r="AN815" s="29" t="s">
        <v>15</v>
      </c>
      <c r="AO815" s="29" t="s">
        <v>15</v>
      </c>
      <c r="AP815" s="29" t="s">
        <v>15</v>
      </c>
      <c r="AQ815" s="29" t="s">
        <v>15</v>
      </c>
      <c r="AR815" s="261" t="str">
        <f t="shared" si="210"/>
        <v>NaN</v>
      </c>
      <c r="AS815" s="29" t="s">
        <v>15</v>
      </c>
      <c r="AT815" s="29" t="s">
        <v>15</v>
      </c>
      <c r="AU815" s="29" t="s">
        <v>15</v>
      </c>
      <c r="AV815" s="29" t="s">
        <v>15</v>
      </c>
      <c r="AW815" s="204" t="str">
        <f t="shared" si="211"/>
        <v>NaN</v>
      </c>
      <c r="AX815" s="20">
        <v>2.25</v>
      </c>
      <c r="AY815" s="254">
        <v>5.8697845153697421E-2</v>
      </c>
      <c r="AZ815" s="246">
        <f t="shared" si="212"/>
        <v>8.8692514009592171E-3</v>
      </c>
      <c r="BA815" s="204">
        <f t="shared" si="216"/>
        <v>2.1913021548463028</v>
      </c>
      <c r="BB815" s="248">
        <f t="shared" si="217"/>
        <v>0.6014586047325815</v>
      </c>
      <c r="BC815" s="20">
        <v>0.46</v>
      </c>
      <c r="BD815" s="259">
        <v>0.46494066882416396</v>
      </c>
      <c r="BE815" s="29" t="s">
        <v>15</v>
      </c>
      <c r="BF815" s="29" t="s">
        <v>15</v>
      </c>
      <c r="BG815" s="217" t="s">
        <v>15</v>
      </c>
      <c r="BH815" s="21" t="s">
        <v>15</v>
      </c>
      <c r="BI815" s="21" t="s">
        <v>15</v>
      </c>
      <c r="BJ815" s="309">
        <v>23.931940000000001</v>
      </c>
      <c r="BK815" s="309">
        <v>2339283000</v>
      </c>
      <c r="BL815" s="309">
        <v>366168900</v>
      </c>
      <c r="BM815" s="309">
        <v>0.69151629999999997</v>
      </c>
      <c r="BN815" s="309">
        <v>0.1189578</v>
      </c>
      <c r="BO815" s="309">
        <v>9.8113110000000003E-2</v>
      </c>
      <c r="BP815" s="309">
        <v>8.5825760000000001E-2</v>
      </c>
      <c r="BQ815" s="309">
        <v>2.1868360000000001E-6</v>
      </c>
      <c r="BR815" s="309">
        <v>5.5848460000000001E-3</v>
      </c>
      <c r="BS815" s="136">
        <v>15.193306922912599</v>
      </c>
      <c r="BT815" s="136">
        <v>8.7167393366495798</v>
      </c>
      <c r="BU815" s="136">
        <v>7.9457179332772902E-3</v>
      </c>
      <c r="BV815" s="136">
        <v>1.10177232030158E-3</v>
      </c>
      <c r="BW815" s="136">
        <v>8.0266843239466291E-3</v>
      </c>
      <c r="BX815" s="136">
        <v>7.8944310543722898</v>
      </c>
      <c r="BY815" s="136">
        <v>7842.2984641175399</v>
      </c>
      <c r="BZ815" s="136">
        <v>1.2134244534390101E-2</v>
      </c>
      <c r="CA815" s="136">
        <v>8.34279252833297E-4</v>
      </c>
      <c r="CB815" s="136">
        <v>73370.682481763404</v>
      </c>
      <c r="CC815" s="136">
        <v>2565.7535282806698</v>
      </c>
      <c r="CD815" s="136">
        <v>1090.1062820411801</v>
      </c>
      <c r="CE815" s="136">
        <v>0</v>
      </c>
      <c r="CF815" s="136">
        <v>44.185070000000003</v>
      </c>
      <c r="CG815" s="136">
        <v>106.021828</v>
      </c>
      <c r="CH815" s="136">
        <v>26.9</v>
      </c>
      <c r="CI815" s="136">
        <v>27.225517241379301</v>
      </c>
      <c r="CJ815" s="136">
        <v>27.3473684210526</v>
      </c>
      <c r="CK815" s="136">
        <v>0.108</v>
      </c>
      <c r="CL815" s="136">
        <v>15.3</v>
      </c>
      <c r="CM815" s="136">
        <v>33.346800000000002</v>
      </c>
      <c r="CN815" s="136">
        <v>475.86472199999997</v>
      </c>
      <c r="CO815" s="136">
        <v>25056.010554</v>
      </c>
      <c r="CP815" s="136">
        <v>69095.568935999996</v>
      </c>
      <c r="CQ815" s="136">
        <v>77</v>
      </c>
      <c r="CR815" s="136">
        <v>77.744827586206895</v>
      </c>
      <c r="CS815" s="136">
        <v>78.058171745152407</v>
      </c>
      <c r="CT815" s="136">
        <v>1008</v>
      </c>
      <c r="CU815" s="136">
        <v>1006.8855172413799</v>
      </c>
      <c r="CV815" s="136">
        <v>1007.13628808864</v>
      </c>
      <c r="CW815" s="136">
        <v>0.7</v>
      </c>
      <c r="CX815" s="136">
        <v>1.21310344827586</v>
      </c>
      <c r="CY815" s="136">
        <v>1.1329639889196701</v>
      </c>
      <c r="CZ815" s="136">
        <v>270</v>
      </c>
      <c r="DA815" s="136">
        <v>142.765517241379</v>
      </c>
      <c r="DB815" s="136">
        <v>134.40443213296399</v>
      </c>
      <c r="DC815" s="136">
        <v>56.024999999999999</v>
      </c>
      <c r="DD815" s="136">
        <v>2714.875</v>
      </c>
      <c r="DE815" s="136">
        <v>6409.55</v>
      </c>
      <c r="DF815" s="136">
        <v>562.17499999999995</v>
      </c>
      <c r="DG815" s="136">
        <v>26979.174999999999</v>
      </c>
      <c r="DH815" s="136">
        <v>70459.75</v>
      </c>
      <c r="DI815" s="136">
        <v>466.55</v>
      </c>
      <c r="DJ815" s="136">
        <v>65821.375</v>
      </c>
      <c r="DK815" s="136">
        <v>163631.75</v>
      </c>
      <c r="DL815" s="136">
        <v>435.47500000000002</v>
      </c>
      <c r="DM815" s="136">
        <v>60255</v>
      </c>
      <c r="DN815" s="136">
        <v>149249.54999999999</v>
      </c>
      <c r="DO815" s="136">
        <v>36.923000000000002</v>
      </c>
      <c r="DP815" s="136">
        <v>1695.0440000000001</v>
      </c>
      <c r="DQ815" s="136">
        <v>4385.8609999999999</v>
      </c>
      <c r="DR815" s="136">
        <v>1.3520000000000001</v>
      </c>
      <c r="DS815" s="136">
        <v>50.436999999999998</v>
      </c>
      <c r="DT815" s="136">
        <v>129.49299999999999</v>
      </c>
      <c r="DU815" s="136">
        <v>6.9249999999999998</v>
      </c>
      <c r="DV815" s="136">
        <v>262.45</v>
      </c>
      <c r="DW815" s="136">
        <v>675.3</v>
      </c>
      <c r="DX815" s="136">
        <v>74.674999999999997</v>
      </c>
      <c r="DY815" s="136">
        <v>5587.65</v>
      </c>
      <c r="DZ815" s="136">
        <v>16270.25</v>
      </c>
      <c r="EA815" s="136">
        <v>193.55</v>
      </c>
      <c r="EB815" s="136">
        <v>7277.4250000000002</v>
      </c>
      <c r="EC815" s="136">
        <v>17281.099999999999</v>
      </c>
      <c r="ED815" s="61"/>
    </row>
    <row r="816" spans="1:134" ht="20.25" customHeight="1">
      <c r="A816" s="25">
        <v>41069</v>
      </c>
      <c r="B816" s="26" t="s">
        <v>874</v>
      </c>
      <c r="C816" s="27">
        <v>2</v>
      </c>
      <c r="D816" s="31">
        <v>-3.3609650000000002</v>
      </c>
      <c r="E816" s="47">
        <v>-60.327686</v>
      </c>
      <c r="F816" s="11" t="s">
        <v>16</v>
      </c>
      <c r="G816" s="13">
        <v>9</v>
      </c>
      <c r="H816" s="11" t="s">
        <v>86</v>
      </c>
      <c r="I816" s="60" t="s">
        <v>875</v>
      </c>
      <c r="J816" s="60" t="s">
        <v>1931</v>
      </c>
      <c r="K816" s="24" t="s">
        <v>868</v>
      </c>
      <c r="L816" s="136">
        <v>0</v>
      </c>
      <c r="M816" s="28">
        <v>9.8000000000000007</v>
      </c>
      <c r="N816" s="28">
        <v>1.2</v>
      </c>
      <c r="O816" s="28">
        <v>28.46</v>
      </c>
      <c r="P816" s="28">
        <v>56</v>
      </c>
      <c r="Q816" s="28">
        <v>4.59</v>
      </c>
      <c r="R816" s="205">
        <v>16.966666666666665</v>
      </c>
      <c r="S816" s="205">
        <v>1.32</v>
      </c>
      <c r="T816" s="205">
        <v>2.0666666666666669</v>
      </c>
      <c r="U816" s="205">
        <v>0.5</v>
      </c>
      <c r="V816" s="28" t="s">
        <v>15</v>
      </c>
      <c r="W816" s="28" t="s">
        <v>15</v>
      </c>
      <c r="X816" s="29" t="s">
        <v>15</v>
      </c>
      <c r="Y816" s="29" t="s">
        <v>15</v>
      </c>
      <c r="Z816" s="29" t="s">
        <v>15</v>
      </c>
      <c r="AA816" s="29" t="s">
        <v>15</v>
      </c>
      <c r="AB816" s="29" t="s">
        <v>15</v>
      </c>
      <c r="AC816" s="29" t="s">
        <v>15</v>
      </c>
      <c r="AD816" s="29" t="s">
        <v>15</v>
      </c>
      <c r="AE816" s="29" t="s">
        <v>15</v>
      </c>
      <c r="AF816" s="29" t="s">
        <v>15</v>
      </c>
      <c r="AG816" s="29" t="s">
        <v>15</v>
      </c>
      <c r="AH816" s="29" t="s">
        <v>15</v>
      </c>
      <c r="AI816" s="205" t="s">
        <v>15</v>
      </c>
      <c r="AJ816" s="29" t="s">
        <v>15</v>
      </c>
      <c r="AK816" s="29" t="s">
        <v>15</v>
      </c>
      <c r="AL816" s="29" t="s">
        <v>15</v>
      </c>
      <c r="AM816" s="29" t="s">
        <v>15</v>
      </c>
      <c r="AN816" s="29" t="s">
        <v>15</v>
      </c>
      <c r="AO816" s="29" t="s">
        <v>15</v>
      </c>
      <c r="AP816" s="29" t="s">
        <v>15</v>
      </c>
      <c r="AQ816" s="29" t="s">
        <v>15</v>
      </c>
      <c r="AR816" s="261" t="str">
        <f t="shared" si="210"/>
        <v>NaN</v>
      </c>
      <c r="AS816" s="29" t="s">
        <v>15</v>
      </c>
      <c r="AT816" s="21" t="s">
        <v>15</v>
      </c>
      <c r="AU816" s="21" t="s">
        <v>15</v>
      </c>
      <c r="AV816" s="21" t="s">
        <v>15</v>
      </c>
      <c r="AW816" s="204" t="str">
        <f t="shared" si="211"/>
        <v>NaN</v>
      </c>
      <c r="AX816" s="28">
        <v>2.82</v>
      </c>
      <c r="AY816" s="254">
        <v>0.46457670101980258</v>
      </c>
      <c r="AZ816" s="246">
        <f t="shared" si="212"/>
        <v>7.0197594913130226E-2</v>
      </c>
      <c r="BA816" s="204">
        <f t="shared" si="216"/>
        <v>2.3554232989801971</v>
      </c>
      <c r="BB816" s="248">
        <f t="shared" si="217"/>
        <v>0.64650582660455136</v>
      </c>
      <c r="BC816" s="29" t="s">
        <v>15</v>
      </c>
      <c r="BD816" s="252">
        <v>0.46457670101980258</v>
      </c>
      <c r="BE816" s="29" t="s">
        <v>15</v>
      </c>
      <c r="BF816" s="29" t="s">
        <v>15</v>
      </c>
      <c r="BG816" s="217" t="s">
        <v>15</v>
      </c>
      <c r="BH816" s="29" t="s">
        <v>15</v>
      </c>
      <c r="BI816" s="29" t="s">
        <v>15</v>
      </c>
      <c r="BJ816" s="309">
        <v>23.931940000000001</v>
      </c>
      <c r="BK816" s="309">
        <v>2339283000</v>
      </c>
      <c r="BL816" s="309">
        <v>366168900</v>
      </c>
      <c r="BM816" s="309">
        <v>0.69151629999999997</v>
      </c>
      <c r="BN816" s="309">
        <v>0.1189578</v>
      </c>
      <c r="BO816" s="309">
        <v>9.8113110000000003E-2</v>
      </c>
      <c r="BP816" s="309">
        <v>8.5825760000000001E-2</v>
      </c>
      <c r="BQ816" s="309">
        <v>2.1868360000000001E-6</v>
      </c>
      <c r="BR816" s="309">
        <v>5.5848460000000001E-3</v>
      </c>
      <c r="BS816" s="136">
        <v>15.193306922912599</v>
      </c>
      <c r="BT816" s="136">
        <v>8.7167393366495798</v>
      </c>
      <c r="BU816" s="136">
        <v>7.9457179332772902E-3</v>
      </c>
      <c r="BV816" s="136">
        <v>1.10177232030158E-3</v>
      </c>
      <c r="BW816" s="136">
        <v>8.0266843239466291E-3</v>
      </c>
      <c r="BX816" s="136">
        <v>7.8944310543722898</v>
      </c>
      <c r="BY816" s="136">
        <v>7842.2984641175399</v>
      </c>
      <c r="BZ816" s="136">
        <v>1.2134244534390101E-2</v>
      </c>
      <c r="CA816" s="136">
        <v>8.34279252833297E-4</v>
      </c>
      <c r="CB816" s="136">
        <v>73370.682481763404</v>
      </c>
      <c r="CC816" s="136">
        <v>2565.7535282806698</v>
      </c>
      <c r="CD816" s="136">
        <v>1090.1062820411801</v>
      </c>
      <c r="CE816" s="136">
        <v>0</v>
      </c>
      <c r="CF816" s="136">
        <v>44.185070000000003</v>
      </c>
      <c r="CG816" s="136">
        <v>106.021828</v>
      </c>
      <c r="CH816" s="136">
        <v>26.9</v>
      </c>
      <c r="CI816" s="136">
        <v>27.225517241379301</v>
      </c>
      <c r="CJ816" s="136">
        <v>27.3473684210526</v>
      </c>
      <c r="CK816" s="136">
        <v>0.108</v>
      </c>
      <c r="CL816" s="136">
        <v>15.3</v>
      </c>
      <c r="CM816" s="136">
        <v>33.346800000000002</v>
      </c>
      <c r="CN816" s="136">
        <v>475.86472199999997</v>
      </c>
      <c r="CO816" s="136">
        <v>25056.010554</v>
      </c>
      <c r="CP816" s="136">
        <v>69095.568935999996</v>
      </c>
      <c r="CQ816" s="136">
        <v>77</v>
      </c>
      <c r="CR816" s="136">
        <v>77.744827586206895</v>
      </c>
      <c r="CS816" s="136">
        <v>78.058171745152407</v>
      </c>
      <c r="CT816" s="136">
        <v>1008</v>
      </c>
      <c r="CU816" s="136">
        <v>1006.8855172413799</v>
      </c>
      <c r="CV816" s="136">
        <v>1007.13628808864</v>
      </c>
      <c r="CW816" s="136">
        <v>0.7</v>
      </c>
      <c r="CX816" s="136">
        <v>1.21310344827586</v>
      </c>
      <c r="CY816" s="136">
        <v>1.1329639889196701</v>
      </c>
      <c r="CZ816" s="136">
        <v>270</v>
      </c>
      <c r="DA816" s="136">
        <v>142.765517241379</v>
      </c>
      <c r="DB816" s="136">
        <v>134.40443213296399</v>
      </c>
      <c r="DC816" s="136">
        <v>56.024999999999999</v>
      </c>
      <c r="DD816" s="136">
        <v>2714.875</v>
      </c>
      <c r="DE816" s="136">
        <v>6409.55</v>
      </c>
      <c r="DF816" s="136">
        <v>562.17499999999995</v>
      </c>
      <c r="DG816" s="136">
        <v>26979.174999999999</v>
      </c>
      <c r="DH816" s="136">
        <v>70459.75</v>
      </c>
      <c r="DI816" s="136">
        <v>466.55</v>
      </c>
      <c r="DJ816" s="136">
        <v>65821.375</v>
      </c>
      <c r="DK816" s="136">
        <v>163631.75</v>
      </c>
      <c r="DL816" s="136">
        <v>435.47500000000002</v>
      </c>
      <c r="DM816" s="136">
        <v>60255</v>
      </c>
      <c r="DN816" s="136">
        <v>149249.54999999999</v>
      </c>
      <c r="DO816" s="136">
        <v>36.923000000000002</v>
      </c>
      <c r="DP816" s="136">
        <v>1695.0440000000001</v>
      </c>
      <c r="DQ816" s="136">
        <v>4385.8609999999999</v>
      </c>
      <c r="DR816" s="136">
        <v>1.3520000000000001</v>
      </c>
      <c r="DS816" s="136">
        <v>50.436999999999998</v>
      </c>
      <c r="DT816" s="136">
        <v>129.49299999999999</v>
      </c>
      <c r="DU816" s="136">
        <v>6.9249999999999998</v>
      </c>
      <c r="DV816" s="136">
        <v>262.45</v>
      </c>
      <c r="DW816" s="136">
        <v>675.3</v>
      </c>
      <c r="DX816" s="136">
        <v>74.674999999999997</v>
      </c>
      <c r="DY816" s="136">
        <v>5587.65</v>
      </c>
      <c r="DZ816" s="136">
        <v>16270.25</v>
      </c>
      <c r="EA816" s="136">
        <v>193.55</v>
      </c>
      <c r="EB816" s="136">
        <v>7277.4250000000002</v>
      </c>
      <c r="EC816" s="136">
        <v>17281.099999999999</v>
      </c>
      <c r="ED816" s="61"/>
    </row>
    <row r="817" spans="1:134" ht="20.25" customHeight="1">
      <c r="A817" s="17">
        <v>41069</v>
      </c>
      <c r="B817" s="18" t="s">
        <v>874</v>
      </c>
      <c r="C817" s="19">
        <v>2</v>
      </c>
      <c r="D817" s="31">
        <v>-3.3609650000000002</v>
      </c>
      <c r="E817" s="32">
        <v>-60.327686</v>
      </c>
      <c r="F817" s="11" t="s">
        <v>16</v>
      </c>
      <c r="G817" s="13">
        <v>9</v>
      </c>
      <c r="H817" s="11" t="s">
        <v>86</v>
      </c>
      <c r="I817" s="60" t="s">
        <v>876</v>
      </c>
      <c r="J817" s="60" t="s">
        <v>1931</v>
      </c>
      <c r="K817" s="16" t="s">
        <v>868</v>
      </c>
      <c r="L817" s="136">
        <v>0</v>
      </c>
      <c r="M817" s="20">
        <v>9.8000000000000007</v>
      </c>
      <c r="N817" s="20">
        <v>1.2</v>
      </c>
      <c r="O817" s="20">
        <v>28.44</v>
      </c>
      <c r="P817" s="20">
        <v>56</v>
      </c>
      <c r="Q817" s="20">
        <v>7.27</v>
      </c>
      <c r="R817" s="204">
        <v>16.399999999999999</v>
      </c>
      <c r="S817" s="204">
        <v>1.28</v>
      </c>
      <c r="T817" s="204">
        <v>1.55</v>
      </c>
      <c r="U817" s="204">
        <v>0.4</v>
      </c>
      <c r="V817" s="28" t="s">
        <v>15</v>
      </c>
      <c r="W817" s="28" t="s">
        <v>15</v>
      </c>
      <c r="X817" s="29" t="s">
        <v>15</v>
      </c>
      <c r="Y817" s="29" t="s">
        <v>15</v>
      </c>
      <c r="Z817" s="29" t="s">
        <v>15</v>
      </c>
      <c r="AA817" s="29" t="s">
        <v>15</v>
      </c>
      <c r="AB817" s="29" t="s">
        <v>15</v>
      </c>
      <c r="AC817" s="29" t="s">
        <v>15</v>
      </c>
      <c r="AD817" s="29" t="s">
        <v>15</v>
      </c>
      <c r="AE817" s="29" t="s">
        <v>15</v>
      </c>
      <c r="AF817" s="29" t="s">
        <v>15</v>
      </c>
      <c r="AG817" s="29" t="s">
        <v>15</v>
      </c>
      <c r="AH817" s="29" t="s">
        <v>15</v>
      </c>
      <c r="AI817" s="205" t="s">
        <v>15</v>
      </c>
      <c r="AJ817" s="29" t="s">
        <v>15</v>
      </c>
      <c r="AK817" s="29" t="s">
        <v>15</v>
      </c>
      <c r="AL817" s="29" t="s">
        <v>15</v>
      </c>
      <c r="AM817" s="29" t="s">
        <v>15</v>
      </c>
      <c r="AN817" s="29" t="s">
        <v>15</v>
      </c>
      <c r="AO817" s="29" t="s">
        <v>15</v>
      </c>
      <c r="AP817" s="29" t="s">
        <v>15</v>
      </c>
      <c r="AQ817" s="29" t="s">
        <v>15</v>
      </c>
      <c r="AR817" s="261" t="str">
        <f t="shared" si="210"/>
        <v>NaN</v>
      </c>
      <c r="AS817" s="29" t="s">
        <v>15</v>
      </c>
      <c r="AT817" s="21" t="s">
        <v>15</v>
      </c>
      <c r="AU817" s="21" t="s">
        <v>15</v>
      </c>
      <c r="AV817" s="21" t="s">
        <v>15</v>
      </c>
      <c r="AW817" s="204" t="str">
        <f t="shared" si="211"/>
        <v>NaN</v>
      </c>
      <c r="AX817" s="20">
        <v>3.1</v>
      </c>
      <c r="AY817" s="256">
        <v>0.10074501540687514</v>
      </c>
      <c r="AZ817" s="246">
        <f t="shared" si="212"/>
        <v>1.5222583839277465E-2</v>
      </c>
      <c r="BA817" s="204">
        <f t="shared" si="216"/>
        <v>2.9992549845931249</v>
      </c>
      <c r="BB817" s="248">
        <f t="shared" si="217"/>
        <v>0.82322180639536124</v>
      </c>
      <c r="BC817" s="21" t="s">
        <v>15</v>
      </c>
      <c r="BD817" s="259">
        <v>0.53590725510497228</v>
      </c>
      <c r="BE817" s="29" t="s">
        <v>15</v>
      </c>
      <c r="BF817" s="29" t="s">
        <v>15</v>
      </c>
      <c r="BG817" s="217" t="s">
        <v>15</v>
      </c>
      <c r="BH817" s="21" t="s">
        <v>15</v>
      </c>
      <c r="BI817" s="21" t="s">
        <v>15</v>
      </c>
      <c r="BJ817" s="309">
        <v>23.931940000000001</v>
      </c>
      <c r="BK817" s="309">
        <v>2339283000</v>
      </c>
      <c r="BL817" s="309">
        <v>366168900</v>
      </c>
      <c r="BM817" s="309">
        <v>0.69151629999999997</v>
      </c>
      <c r="BN817" s="309">
        <v>0.1189578</v>
      </c>
      <c r="BO817" s="309">
        <v>9.8113110000000003E-2</v>
      </c>
      <c r="BP817" s="309">
        <v>8.5825760000000001E-2</v>
      </c>
      <c r="BQ817" s="309">
        <v>2.1868360000000001E-6</v>
      </c>
      <c r="BR817" s="309">
        <v>5.5848460000000001E-3</v>
      </c>
      <c r="BS817" s="136">
        <v>15.193306922912599</v>
      </c>
      <c r="BT817" s="136">
        <v>8.7167393366495798</v>
      </c>
      <c r="BU817" s="136">
        <v>7.9457179332772902E-3</v>
      </c>
      <c r="BV817" s="136">
        <v>1.10177232030158E-3</v>
      </c>
      <c r="BW817" s="136">
        <v>8.0266843239466291E-3</v>
      </c>
      <c r="BX817" s="136">
        <v>7.8944310543722898</v>
      </c>
      <c r="BY817" s="136">
        <v>7842.2984641175399</v>
      </c>
      <c r="BZ817" s="136">
        <v>1.2134244534390101E-2</v>
      </c>
      <c r="CA817" s="136">
        <v>8.34279252833297E-4</v>
      </c>
      <c r="CB817" s="136">
        <v>73370.682481763404</v>
      </c>
      <c r="CC817" s="136">
        <v>2565.7535282806698</v>
      </c>
      <c r="CD817" s="136">
        <v>1090.1062820411801</v>
      </c>
      <c r="CE817" s="136">
        <v>0</v>
      </c>
      <c r="CF817" s="136">
        <v>44.185070000000003</v>
      </c>
      <c r="CG817" s="136">
        <v>106.021828</v>
      </c>
      <c r="CH817" s="136">
        <v>26.9</v>
      </c>
      <c r="CI817" s="136">
        <v>27.225517241379301</v>
      </c>
      <c r="CJ817" s="136">
        <v>27.3473684210526</v>
      </c>
      <c r="CK817" s="136">
        <v>0.108</v>
      </c>
      <c r="CL817" s="136">
        <v>15.3</v>
      </c>
      <c r="CM817" s="136">
        <v>33.346800000000002</v>
      </c>
      <c r="CN817" s="136">
        <v>475.86472199999997</v>
      </c>
      <c r="CO817" s="136">
        <v>25056.010554</v>
      </c>
      <c r="CP817" s="136">
        <v>69095.568935999996</v>
      </c>
      <c r="CQ817" s="136">
        <v>77</v>
      </c>
      <c r="CR817" s="136">
        <v>77.744827586206895</v>
      </c>
      <c r="CS817" s="136">
        <v>78.058171745152407</v>
      </c>
      <c r="CT817" s="136">
        <v>1008</v>
      </c>
      <c r="CU817" s="136">
        <v>1006.8855172413799</v>
      </c>
      <c r="CV817" s="136">
        <v>1007.13628808864</v>
      </c>
      <c r="CW817" s="136">
        <v>0.7</v>
      </c>
      <c r="CX817" s="136">
        <v>1.21310344827586</v>
      </c>
      <c r="CY817" s="136">
        <v>1.1329639889196701</v>
      </c>
      <c r="CZ817" s="136">
        <v>270</v>
      </c>
      <c r="DA817" s="136">
        <v>142.765517241379</v>
      </c>
      <c r="DB817" s="136">
        <v>134.40443213296399</v>
      </c>
      <c r="DC817" s="136">
        <v>56.024999999999999</v>
      </c>
      <c r="DD817" s="136">
        <v>2714.875</v>
      </c>
      <c r="DE817" s="136">
        <v>6409.55</v>
      </c>
      <c r="DF817" s="136">
        <v>562.17499999999995</v>
      </c>
      <c r="DG817" s="136">
        <v>26979.174999999999</v>
      </c>
      <c r="DH817" s="136">
        <v>70459.75</v>
      </c>
      <c r="DI817" s="136">
        <v>466.55</v>
      </c>
      <c r="DJ817" s="136">
        <v>65821.375</v>
      </c>
      <c r="DK817" s="136">
        <v>163631.75</v>
      </c>
      <c r="DL817" s="136">
        <v>435.47500000000002</v>
      </c>
      <c r="DM817" s="136">
        <v>60255</v>
      </c>
      <c r="DN817" s="136">
        <v>149249.54999999999</v>
      </c>
      <c r="DO817" s="136">
        <v>36.923000000000002</v>
      </c>
      <c r="DP817" s="136">
        <v>1695.0440000000001</v>
      </c>
      <c r="DQ817" s="136">
        <v>4385.8609999999999</v>
      </c>
      <c r="DR817" s="136">
        <v>1.3520000000000001</v>
      </c>
      <c r="DS817" s="136">
        <v>50.436999999999998</v>
      </c>
      <c r="DT817" s="136">
        <v>129.49299999999999</v>
      </c>
      <c r="DU817" s="136">
        <v>6.9249999999999998</v>
      </c>
      <c r="DV817" s="136">
        <v>262.45</v>
      </c>
      <c r="DW817" s="136">
        <v>675.3</v>
      </c>
      <c r="DX817" s="136">
        <v>74.674999999999997</v>
      </c>
      <c r="DY817" s="136">
        <v>5587.65</v>
      </c>
      <c r="DZ817" s="136">
        <v>16270.25</v>
      </c>
      <c r="EA817" s="136">
        <v>193.55</v>
      </c>
      <c r="EB817" s="136">
        <v>7277.4250000000002</v>
      </c>
      <c r="EC817" s="136">
        <v>17281.099999999999</v>
      </c>
      <c r="ED817" s="61"/>
    </row>
    <row r="818" spans="1:134" ht="20.25" customHeight="1">
      <c r="A818" s="25">
        <v>41069</v>
      </c>
      <c r="B818" s="26" t="s">
        <v>874</v>
      </c>
      <c r="C818" s="27">
        <v>2</v>
      </c>
      <c r="D818" s="31">
        <v>-3.3609650000000002</v>
      </c>
      <c r="E818" s="47">
        <v>-60.327686</v>
      </c>
      <c r="F818" s="11" t="s">
        <v>16</v>
      </c>
      <c r="G818" s="13">
        <v>9</v>
      </c>
      <c r="H818" s="11" t="s">
        <v>86</v>
      </c>
      <c r="I818" s="60" t="s">
        <v>559</v>
      </c>
      <c r="J818" s="60" t="s">
        <v>1931</v>
      </c>
      <c r="K818" s="24" t="s">
        <v>868</v>
      </c>
      <c r="L818" s="136">
        <v>0</v>
      </c>
      <c r="M818" s="28">
        <v>9.8000000000000007</v>
      </c>
      <c r="N818" s="28">
        <v>1.2</v>
      </c>
      <c r="O818" s="28">
        <v>28.43</v>
      </c>
      <c r="P818" s="28">
        <v>56</v>
      </c>
      <c r="Q818" s="28">
        <v>9</v>
      </c>
      <c r="R818" s="205">
        <v>16.05</v>
      </c>
      <c r="S818" s="205">
        <v>1.2466666666666668</v>
      </c>
      <c r="T818" s="205">
        <v>1.7666666666666666</v>
      </c>
      <c r="U818" s="205">
        <v>0.41666666666666669</v>
      </c>
      <c r="V818" s="28" t="s">
        <v>15</v>
      </c>
      <c r="W818" s="28" t="s">
        <v>15</v>
      </c>
      <c r="X818" s="29" t="s">
        <v>15</v>
      </c>
      <c r="Y818" s="29" t="s">
        <v>15</v>
      </c>
      <c r="Z818" s="29" t="s">
        <v>15</v>
      </c>
      <c r="AA818" s="29" t="s">
        <v>15</v>
      </c>
      <c r="AB818" s="29" t="s">
        <v>15</v>
      </c>
      <c r="AC818" s="29" t="s">
        <v>15</v>
      </c>
      <c r="AD818" s="29" t="s">
        <v>15</v>
      </c>
      <c r="AE818" s="29" t="s">
        <v>15</v>
      </c>
      <c r="AF818" s="29" t="s">
        <v>15</v>
      </c>
      <c r="AG818" s="29" t="s">
        <v>15</v>
      </c>
      <c r="AH818" s="29" t="s">
        <v>15</v>
      </c>
      <c r="AI818" s="205" t="s">
        <v>15</v>
      </c>
      <c r="AJ818" s="29" t="s">
        <v>15</v>
      </c>
      <c r="AK818" s="29" t="s">
        <v>15</v>
      </c>
      <c r="AL818" s="29" t="s">
        <v>15</v>
      </c>
      <c r="AM818" s="29" t="s">
        <v>15</v>
      </c>
      <c r="AN818" s="29" t="s">
        <v>15</v>
      </c>
      <c r="AO818" s="29" t="s">
        <v>15</v>
      </c>
      <c r="AP818" s="29" t="s">
        <v>15</v>
      </c>
      <c r="AQ818" s="29" t="s">
        <v>15</v>
      </c>
      <c r="AR818" s="261" t="str">
        <f t="shared" si="210"/>
        <v>NaN</v>
      </c>
      <c r="AS818" s="29" t="s">
        <v>15</v>
      </c>
      <c r="AT818" s="29" t="s">
        <v>15</v>
      </c>
      <c r="AU818" s="29" t="s">
        <v>15</v>
      </c>
      <c r="AV818" s="29" t="s">
        <v>15</v>
      </c>
      <c r="AW818" s="204" t="str">
        <f t="shared" si="211"/>
        <v>NaN</v>
      </c>
      <c r="AX818" s="28">
        <v>1.88</v>
      </c>
      <c r="AY818" s="256">
        <v>0.26808748601963467</v>
      </c>
      <c r="AZ818" s="246">
        <f t="shared" si="212"/>
        <v>4.0508051100228579E-2</v>
      </c>
      <c r="BA818" s="205">
        <f t="shared" si="216"/>
        <v>1.6119125139803652</v>
      </c>
      <c r="BB818" s="248">
        <f t="shared" si="217"/>
        <v>0.44243038298733323</v>
      </c>
      <c r="BC818" s="29" t="s">
        <v>15</v>
      </c>
      <c r="BD818" s="259">
        <v>0.56495923431407302</v>
      </c>
      <c r="BE818" s="29" t="s">
        <v>15</v>
      </c>
      <c r="BF818" s="29" t="s">
        <v>15</v>
      </c>
      <c r="BG818" s="217" t="s">
        <v>15</v>
      </c>
      <c r="BH818" s="29" t="s">
        <v>15</v>
      </c>
      <c r="BI818" s="29" t="s">
        <v>15</v>
      </c>
      <c r="BJ818" s="309">
        <v>23.931940000000001</v>
      </c>
      <c r="BK818" s="309">
        <v>2339283000</v>
      </c>
      <c r="BL818" s="309">
        <v>366168900</v>
      </c>
      <c r="BM818" s="309">
        <v>0.69151629999999997</v>
      </c>
      <c r="BN818" s="309">
        <v>0.1189578</v>
      </c>
      <c r="BO818" s="309">
        <v>9.8113110000000003E-2</v>
      </c>
      <c r="BP818" s="309">
        <v>8.5825760000000001E-2</v>
      </c>
      <c r="BQ818" s="309">
        <v>2.1868360000000001E-6</v>
      </c>
      <c r="BR818" s="309">
        <v>5.5848460000000001E-3</v>
      </c>
      <c r="BS818" s="136">
        <v>15.193306922912599</v>
      </c>
      <c r="BT818" s="136">
        <v>8.7167393366495798</v>
      </c>
      <c r="BU818" s="136">
        <v>7.9457179332772902E-3</v>
      </c>
      <c r="BV818" s="136">
        <v>1.10177232030158E-3</v>
      </c>
      <c r="BW818" s="136">
        <v>8.0266843239466291E-3</v>
      </c>
      <c r="BX818" s="136">
        <v>7.8944310543722898</v>
      </c>
      <c r="BY818" s="136">
        <v>7842.2984641175399</v>
      </c>
      <c r="BZ818" s="136">
        <v>1.2134244534390101E-2</v>
      </c>
      <c r="CA818" s="136">
        <v>8.34279252833297E-4</v>
      </c>
      <c r="CB818" s="136">
        <v>73370.682481763404</v>
      </c>
      <c r="CC818" s="136">
        <v>2565.7535282806698</v>
      </c>
      <c r="CD818" s="136">
        <v>1090.1062820411801</v>
      </c>
      <c r="CE818" s="136">
        <v>0</v>
      </c>
      <c r="CF818" s="136">
        <v>44.185070000000003</v>
      </c>
      <c r="CG818" s="136">
        <v>106.021828</v>
      </c>
      <c r="CH818" s="136">
        <v>26.9</v>
      </c>
      <c r="CI818" s="136">
        <v>27.225517241379301</v>
      </c>
      <c r="CJ818" s="136">
        <v>27.3473684210526</v>
      </c>
      <c r="CK818" s="136">
        <v>0.108</v>
      </c>
      <c r="CL818" s="136">
        <v>15.3</v>
      </c>
      <c r="CM818" s="136">
        <v>33.346800000000002</v>
      </c>
      <c r="CN818" s="136">
        <v>475.86472199999997</v>
      </c>
      <c r="CO818" s="136">
        <v>25056.010554</v>
      </c>
      <c r="CP818" s="136">
        <v>69095.568935999996</v>
      </c>
      <c r="CQ818" s="136">
        <v>77</v>
      </c>
      <c r="CR818" s="136">
        <v>77.744827586206895</v>
      </c>
      <c r="CS818" s="136">
        <v>78.058171745152407</v>
      </c>
      <c r="CT818" s="136">
        <v>1008</v>
      </c>
      <c r="CU818" s="136">
        <v>1006.8855172413799</v>
      </c>
      <c r="CV818" s="136">
        <v>1007.13628808864</v>
      </c>
      <c r="CW818" s="136">
        <v>0.7</v>
      </c>
      <c r="CX818" s="136">
        <v>1.21310344827586</v>
      </c>
      <c r="CY818" s="136">
        <v>1.1329639889196701</v>
      </c>
      <c r="CZ818" s="136">
        <v>270</v>
      </c>
      <c r="DA818" s="136">
        <v>142.765517241379</v>
      </c>
      <c r="DB818" s="136">
        <v>134.40443213296399</v>
      </c>
      <c r="DC818" s="136">
        <v>56.024999999999999</v>
      </c>
      <c r="DD818" s="136">
        <v>2714.875</v>
      </c>
      <c r="DE818" s="136">
        <v>6409.55</v>
      </c>
      <c r="DF818" s="136">
        <v>562.17499999999995</v>
      </c>
      <c r="DG818" s="136">
        <v>26979.174999999999</v>
      </c>
      <c r="DH818" s="136">
        <v>70459.75</v>
      </c>
      <c r="DI818" s="136">
        <v>466.55</v>
      </c>
      <c r="DJ818" s="136">
        <v>65821.375</v>
      </c>
      <c r="DK818" s="136">
        <v>163631.75</v>
      </c>
      <c r="DL818" s="136">
        <v>435.47500000000002</v>
      </c>
      <c r="DM818" s="136">
        <v>60255</v>
      </c>
      <c r="DN818" s="136">
        <v>149249.54999999999</v>
      </c>
      <c r="DO818" s="136">
        <v>36.923000000000002</v>
      </c>
      <c r="DP818" s="136">
        <v>1695.0440000000001</v>
      </c>
      <c r="DQ818" s="136">
        <v>4385.8609999999999</v>
      </c>
      <c r="DR818" s="136">
        <v>1.3520000000000001</v>
      </c>
      <c r="DS818" s="136">
        <v>50.436999999999998</v>
      </c>
      <c r="DT818" s="136">
        <v>129.49299999999999</v>
      </c>
      <c r="DU818" s="136">
        <v>6.9249999999999998</v>
      </c>
      <c r="DV818" s="136">
        <v>262.45</v>
      </c>
      <c r="DW818" s="136">
        <v>675.3</v>
      </c>
      <c r="DX818" s="136">
        <v>74.674999999999997</v>
      </c>
      <c r="DY818" s="136">
        <v>5587.65</v>
      </c>
      <c r="DZ818" s="136">
        <v>16270.25</v>
      </c>
      <c r="EA818" s="136">
        <v>193.55</v>
      </c>
      <c r="EB818" s="136">
        <v>7277.4250000000002</v>
      </c>
      <c r="EC818" s="136">
        <v>17281.099999999999</v>
      </c>
      <c r="ED818" s="61"/>
    </row>
    <row r="819" spans="1:134" ht="20.25" customHeight="1">
      <c r="A819" s="17">
        <v>41069</v>
      </c>
      <c r="B819" s="18" t="s">
        <v>878</v>
      </c>
      <c r="C819" s="19">
        <v>2</v>
      </c>
      <c r="D819" s="31">
        <v>-3.3668800000000001</v>
      </c>
      <c r="E819" s="32">
        <v>-60.245719999999999</v>
      </c>
      <c r="F819" s="11" t="s">
        <v>16</v>
      </c>
      <c r="G819" s="13">
        <v>11</v>
      </c>
      <c r="H819" s="11" t="s">
        <v>20</v>
      </c>
      <c r="I819" s="60" t="s">
        <v>877</v>
      </c>
      <c r="J819" s="60" t="s">
        <v>1931</v>
      </c>
      <c r="K819" s="16" t="s">
        <v>868</v>
      </c>
      <c r="L819" s="136">
        <v>1</v>
      </c>
      <c r="M819" s="20">
        <v>10.6</v>
      </c>
      <c r="N819" s="20">
        <v>1</v>
      </c>
      <c r="O819" s="20">
        <v>28.45</v>
      </c>
      <c r="P819" s="20">
        <v>60</v>
      </c>
      <c r="Q819" s="20">
        <v>0.54</v>
      </c>
      <c r="R819" s="204">
        <v>30.5</v>
      </c>
      <c r="S819" s="204">
        <v>2.3674999999999997</v>
      </c>
      <c r="T819" s="204">
        <v>1.75</v>
      </c>
      <c r="U819" s="204">
        <v>0.42499999999999999</v>
      </c>
      <c r="V819" s="28" t="s">
        <v>15</v>
      </c>
      <c r="W819" s="28" t="s">
        <v>15</v>
      </c>
      <c r="X819" s="29" t="s">
        <v>15</v>
      </c>
      <c r="Y819" s="29" t="s">
        <v>15</v>
      </c>
      <c r="Z819" s="29" t="s">
        <v>15</v>
      </c>
      <c r="AA819" s="29" t="s">
        <v>15</v>
      </c>
      <c r="AB819" s="29" t="s">
        <v>15</v>
      </c>
      <c r="AC819" s="29" t="s">
        <v>15</v>
      </c>
      <c r="AD819" s="29" t="s">
        <v>15</v>
      </c>
      <c r="AE819" s="29" t="s">
        <v>15</v>
      </c>
      <c r="AF819" s="29" t="s">
        <v>15</v>
      </c>
      <c r="AG819" s="29" t="s">
        <v>15</v>
      </c>
      <c r="AH819" s="29" t="s">
        <v>15</v>
      </c>
      <c r="AI819" s="205" t="s">
        <v>15</v>
      </c>
      <c r="AJ819" s="29" t="s">
        <v>15</v>
      </c>
      <c r="AK819" s="29" t="s">
        <v>15</v>
      </c>
      <c r="AL819" s="29" t="s">
        <v>15</v>
      </c>
      <c r="AM819" s="29" t="s">
        <v>15</v>
      </c>
      <c r="AN819" s="29" t="s">
        <v>15</v>
      </c>
      <c r="AO819" s="29" t="s">
        <v>15</v>
      </c>
      <c r="AP819" s="29" t="s">
        <v>15</v>
      </c>
      <c r="AQ819" s="29" t="s">
        <v>15</v>
      </c>
      <c r="AR819" s="261" t="str">
        <f t="shared" si="210"/>
        <v>NaN</v>
      </c>
      <c r="AS819" s="29" t="s">
        <v>15</v>
      </c>
      <c r="AT819" s="21" t="s">
        <v>15</v>
      </c>
      <c r="AU819" s="21" t="s">
        <v>15</v>
      </c>
      <c r="AV819" s="21" t="s">
        <v>15</v>
      </c>
      <c r="AW819" s="204" t="str">
        <f t="shared" si="211"/>
        <v>NaN</v>
      </c>
      <c r="AX819" s="20">
        <v>3.1</v>
      </c>
      <c r="AY819" s="20">
        <v>0.24</v>
      </c>
      <c r="AZ819" s="246">
        <f t="shared" si="212"/>
        <v>3.6264028613938452E-2</v>
      </c>
      <c r="BA819" s="20">
        <f t="shared" si="216"/>
        <v>2.8600000000000003</v>
      </c>
      <c r="BB819" s="248">
        <f t="shared" si="217"/>
        <v>0.78499973439575044</v>
      </c>
      <c r="BC819" s="257">
        <v>0.91419472929671741</v>
      </c>
      <c r="BD819" s="206">
        <f t="shared" ref="BD819:BD830" si="218">(BC819*94.9698*0.001)/0.3261</f>
        <v>0.26624008157731804</v>
      </c>
      <c r="BE819" s="29" t="s">
        <v>15</v>
      </c>
      <c r="BF819" s="29" t="s">
        <v>15</v>
      </c>
      <c r="BG819" s="217" t="s">
        <v>15</v>
      </c>
      <c r="BH819" s="205">
        <v>12.99</v>
      </c>
      <c r="BI819" s="22">
        <v>0.86</v>
      </c>
      <c r="BJ819" s="309">
        <v>23.931940000000001</v>
      </c>
      <c r="BK819" s="309">
        <v>2339283000</v>
      </c>
      <c r="BL819" s="309">
        <v>366168900</v>
      </c>
      <c r="BM819" s="309">
        <v>0.69151629999999997</v>
      </c>
      <c r="BN819" s="309">
        <v>0.1189578</v>
      </c>
      <c r="BO819" s="309">
        <v>9.8113110000000003E-2</v>
      </c>
      <c r="BP819" s="309">
        <v>8.5825760000000001E-2</v>
      </c>
      <c r="BQ819" s="309">
        <v>2.1868360000000001E-6</v>
      </c>
      <c r="BR819" s="309">
        <v>5.5848460000000001E-3</v>
      </c>
      <c r="BS819" s="136">
        <v>13.7946527481079</v>
      </c>
      <c r="BT819" s="136">
        <v>10.1209901809692</v>
      </c>
      <c r="BU819" s="136">
        <v>-1.28096703439951E-2</v>
      </c>
      <c r="BV819" s="136">
        <v>-4.5899879932403603E-2</v>
      </c>
      <c r="BW819" s="136">
        <v>0.12518489658832499</v>
      </c>
      <c r="BX819" s="136">
        <v>74.406724060677305</v>
      </c>
      <c r="BY819" s="136">
        <v>10101.204485947699</v>
      </c>
      <c r="BZ819" s="136">
        <v>4.6032204563160499E-3</v>
      </c>
      <c r="CA819" s="136">
        <v>4.6234031687336398E-3</v>
      </c>
      <c r="CB819" s="136">
        <v>464067.474340396</v>
      </c>
      <c r="CC819" s="136">
        <v>776.48664747341297</v>
      </c>
      <c r="CD819" s="136">
        <v>809.47067636076099</v>
      </c>
      <c r="CE819" s="136">
        <v>0</v>
      </c>
      <c r="CF819" s="136">
        <v>44.185070000000003</v>
      </c>
      <c r="CG819" s="136">
        <v>106.021828</v>
      </c>
      <c r="CH819" s="136">
        <v>24.7</v>
      </c>
      <c r="CI819" s="136">
        <v>27.311724137931002</v>
      </c>
      <c r="CJ819" s="136">
        <v>27.365373961218801</v>
      </c>
      <c r="CK819" s="136">
        <v>0.09</v>
      </c>
      <c r="CL819" s="136">
        <v>15.051600000000001</v>
      </c>
      <c r="CM819" s="136">
        <v>33.199199999999998</v>
      </c>
      <c r="CN819" s="136">
        <v>40.441389000000001</v>
      </c>
      <c r="CO819" s="136">
        <v>26192.771666000001</v>
      </c>
      <c r="CP819" s="136">
        <v>69369.903101999997</v>
      </c>
      <c r="CQ819" s="136">
        <v>88</v>
      </c>
      <c r="CR819" s="136">
        <v>77.448275862068996</v>
      </c>
      <c r="CS819" s="136">
        <v>78.047091412742404</v>
      </c>
      <c r="CT819" s="136">
        <v>1008.7</v>
      </c>
      <c r="CU819" s="136">
        <v>1006.90413793103</v>
      </c>
      <c r="CV819" s="136">
        <v>1007.1484764542899</v>
      </c>
      <c r="CW819" s="136">
        <v>0.4</v>
      </c>
      <c r="CX819" s="136">
        <v>1.2075862068965499</v>
      </c>
      <c r="CY819" s="136">
        <v>1.13961218836565</v>
      </c>
      <c r="CZ819" s="136">
        <v>208</v>
      </c>
      <c r="DA819" s="136">
        <v>143.27586206896601</v>
      </c>
      <c r="DB819" s="136">
        <v>134.573407202216</v>
      </c>
      <c r="DC819" s="136">
        <v>18.375</v>
      </c>
      <c r="DD819" s="136">
        <v>2761.1</v>
      </c>
      <c r="DE819" s="136">
        <v>6433.5249999999996</v>
      </c>
      <c r="DF819" s="136">
        <v>158.9</v>
      </c>
      <c r="DG819" s="136">
        <v>27779.15</v>
      </c>
      <c r="DH819" s="136">
        <v>70453.95</v>
      </c>
      <c r="DI819" s="136">
        <v>443.82499999999999</v>
      </c>
      <c r="DJ819" s="136">
        <v>65875.824999999997</v>
      </c>
      <c r="DK819" s="136">
        <v>163651.07500000001</v>
      </c>
      <c r="DL819" s="136">
        <v>425.25</v>
      </c>
      <c r="DM819" s="136">
        <v>60173.15</v>
      </c>
      <c r="DN819" s="136">
        <v>149188.45000000001</v>
      </c>
      <c r="DO819" s="136">
        <v>11.323</v>
      </c>
      <c r="DP819" s="136">
        <v>1733.1220000000001</v>
      </c>
      <c r="DQ819" s="136">
        <v>4382.4390000000003</v>
      </c>
      <c r="DR819" s="136">
        <v>0.26800000000000002</v>
      </c>
      <c r="DS819" s="136">
        <v>51.024999999999999</v>
      </c>
      <c r="DT819" s="136">
        <v>128.93299999999999</v>
      </c>
      <c r="DU819" s="136">
        <v>1.35</v>
      </c>
      <c r="DV819" s="136">
        <v>265.89999999999998</v>
      </c>
      <c r="DW819" s="136">
        <v>672.27499999999998</v>
      </c>
      <c r="DX819" s="136">
        <v>6.1</v>
      </c>
      <c r="DY819" s="136">
        <v>6116.7250000000004</v>
      </c>
      <c r="DZ819" s="136">
        <v>16167.475</v>
      </c>
      <c r="EA819" s="136">
        <v>72.25</v>
      </c>
      <c r="EB819" s="136">
        <v>7120.3249999999998</v>
      </c>
      <c r="EC819" s="136">
        <v>17379.924999999999</v>
      </c>
      <c r="ED819" s="61"/>
    </row>
    <row r="820" spans="1:134" ht="20.25" customHeight="1">
      <c r="A820" s="17">
        <v>41069</v>
      </c>
      <c r="B820" s="18" t="s">
        <v>878</v>
      </c>
      <c r="C820" s="19">
        <v>2</v>
      </c>
      <c r="D820" s="31">
        <v>-3.3668800000000001</v>
      </c>
      <c r="E820" s="32">
        <v>-60.245719999999999</v>
      </c>
      <c r="F820" s="11" t="s">
        <v>16</v>
      </c>
      <c r="G820" s="13">
        <v>11</v>
      </c>
      <c r="H820" s="11" t="s">
        <v>20</v>
      </c>
      <c r="I820" s="60" t="s">
        <v>880</v>
      </c>
      <c r="J820" s="60" t="s">
        <v>1931</v>
      </c>
      <c r="K820" s="16" t="s">
        <v>868</v>
      </c>
      <c r="L820" s="136">
        <v>0</v>
      </c>
      <c r="M820" s="20">
        <v>10.6</v>
      </c>
      <c r="N820" s="20">
        <v>1</v>
      </c>
      <c r="O820" s="20">
        <v>28.37</v>
      </c>
      <c r="P820" s="20">
        <v>61</v>
      </c>
      <c r="Q820" s="20">
        <v>10.88</v>
      </c>
      <c r="R820" s="204">
        <v>25.533333333333331</v>
      </c>
      <c r="S820" s="204">
        <v>1.9866666666666666</v>
      </c>
      <c r="T820" s="204">
        <v>1.9666666666666668</v>
      </c>
      <c r="U820" s="204">
        <v>0.46666666666666662</v>
      </c>
      <c r="V820" s="28" t="s">
        <v>15</v>
      </c>
      <c r="W820" s="28" t="s">
        <v>15</v>
      </c>
      <c r="X820" s="29" t="s">
        <v>15</v>
      </c>
      <c r="Y820" s="29" t="s">
        <v>15</v>
      </c>
      <c r="Z820" s="29" t="s">
        <v>15</v>
      </c>
      <c r="AA820" s="29" t="s">
        <v>15</v>
      </c>
      <c r="AB820" s="29" t="s">
        <v>15</v>
      </c>
      <c r="AC820" s="29" t="s">
        <v>15</v>
      </c>
      <c r="AD820" s="29" t="s">
        <v>15</v>
      </c>
      <c r="AE820" s="29" t="s">
        <v>15</v>
      </c>
      <c r="AF820" s="29" t="s">
        <v>15</v>
      </c>
      <c r="AG820" s="29" t="s">
        <v>15</v>
      </c>
      <c r="AH820" s="29" t="s">
        <v>15</v>
      </c>
      <c r="AI820" s="205" t="s">
        <v>15</v>
      </c>
      <c r="AJ820" s="29" t="s">
        <v>15</v>
      </c>
      <c r="AK820" s="29" t="s">
        <v>15</v>
      </c>
      <c r="AL820" s="29" t="s">
        <v>15</v>
      </c>
      <c r="AM820" s="29" t="s">
        <v>15</v>
      </c>
      <c r="AN820" s="29" t="s">
        <v>15</v>
      </c>
      <c r="AO820" s="29" t="s">
        <v>15</v>
      </c>
      <c r="AP820" s="29" t="s">
        <v>15</v>
      </c>
      <c r="AQ820" s="29" t="s">
        <v>15</v>
      </c>
      <c r="AR820" s="261" t="str">
        <f t="shared" si="210"/>
        <v>NaN</v>
      </c>
      <c r="AS820" s="29" t="s">
        <v>15</v>
      </c>
      <c r="AT820" s="21" t="s">
        <v>15</v>
      </c>
      <c r="AU820" s="21" t="s">
        <v>15</v>
      </c>
      <c r="AV820" s="21" t="s">
        <v>15</v>
      </c>
      <c r="AW820" s="204" t="str">
        <f t="shared" si="211"/>
        <v>NaN</v>
      </c>
      <c r="AX820" s="20">
        <v>1.69</v>
      </c>
      <c r="AY820" s="22">
        <v>0.74</v>
      </c>
      <c r="AZ820" s="246">
        <f t="shared" si="212"/>
        <v>0.11181408822631025</v>
      </c>
      <c r="BA820" s="20">
        <f t="shared" si="216"/>
        <v>0.95</v>
      </c>
      <c r="BB820" s="248">
        <f t="shared" si="217"/>
        <v>0.26075166002656042</v>
      </c>
      <c r="BC820" s="251">
        <v>0.74332272163168411</v>
      </c>
      <c r="BD820" s="206">
        <f t="shared" si="218"/>
        <v>0.21647718555294915</v>
      </c>
      <c r="BE820" s="29" t="s">
        <v>15</v>
      </c>
      <c r="BF820" s="29" t="s">
        <v>15</v>
      </c>
      <c r="BG820" s="217" t="s">
        <v>15</v>
      </c>
      <c r="BH820" s="258">
        <v>8.8125979987105314</v>
      </c>
      <c r="BI820" s="249">
        <v>1.3272742862042357</v>
      </c>
      <c r="BJ820" s="309">
        <v>23.931940000000001</v>
      </c>
      <c r="BK820" s="309">
        <v>2339283000</v>
      </c>
      <c r="BL820" s="309">
        <v>366168900</v>
      </c>
      <c r="BM820" s="309">
        <v>0.69151629999999997</v>
      </c>
      <c r="BN820" s="309">
        <v>0.1189578</v>
      </c>
      <c r="BO820" s="309">
        <v>9.8113110000000003E-2</v>
      </c>
      <c r="BP820" s="309">
        <v>8.5825760000000001E-2</v>
      </c>
      <c r="BQ820" s="309">
        <v>2.1868360000000001E-6</v>
      </c>
      <c r="BR820" s="309">
        <v>5.5848460000000001E-3</v>
      </c>
      <c r="BS820" s="136">
        <v>13.7946527481079</v>
      </c>
      <c r="BT820" s="136">
        <v>10.1209901809692</v>
      </c>
      <c r="BU820" s="136">
        <v>-1.28096703439951E-2</v>
      </c>
      <c r="BV820" s="136">
        <v>-4.5899879932403603E-2</v>
      </c>
      <c r="BW820" s="136">
        <v>0.12518489658832499</v>
      </c>
      <c r="BX820" s="136">
        <v>74.406724060677305</v>
      </c>
      <c r="BY820" s="136">
        <v>10101.204485947699</v>
      </c>
      <c r="BZ820" s="136">
        <v>4.6032204563160499E-3</v>
      </c>
      <c r="CA820" s="136">
        <v>4.6234031687336398E-3</v>
      </c>
      <c r="CB820" s="136">
        <v>464067.474340396</v>
      </c>
      <c r="CC820" s="136">
        <v>776.48664747341297</v>
      </c>
      <c r="CD820" s="136">
        <v>809.47067636076099</v>
      </c>
      <c r="CE820" s="136">
        <v>0</v>
      </c>
      <c r="CF820" s="136">
        <v>44.185070000000003</v>
      </c>
      <c r="CG820" s="136">
        <v>106.021828</v>
      </c>
      <c r="CH820" s="136">
        <v>24.7</v>
      </c>
      <c r="CI820" s="136">
        <v>27.311724137931002</v>
      </c>
      <c r="CJ820" s="136">
        <v>27.365373961218801</v>
      </c>
      <c r="CK820" s="136">
        <v>0.09</v>
      </c>
      <c r="CL820" s="136">
        <v>15.051600000000001</v>
      </c>
      <c r="CM820" s="136">
        <v>33.199199999999998</v>
      </c>
      <c r="CN820" s="136">
        <v>40.441389000000001</v>
      </c>
      <c r="CO820" s="136">
        <v>26192.771666000001</v>
      </c>
      <c r="CP820" s="136">
        <v>69369.903101999997</v>
      </c>
      <c r="CQ820" s="136">
        <v>88</v>
      </c>
      <c r="CR820" s="136">
        <v>77.448275862068996</v>
      </c>
      <c r="CS820" s="136">
        <v>78.047091412742404</v>
      </c>
      <c r="CT820" s="136">
        <v>1008.7</v>
      </c>
      <c r="CU820" s="136">
        <v>1006.90413793103</v>
      </c>
      <c r="CV820" s="136">
        <v>1007.1484764542899</v>
      </c>
      <c r="CW820" s="136">
        <v>0.4</v>
      </c>
      <c r="CX820" s="136">
        <v>1.2075862068965499</v>
      </c>
      <c r="CY820" s="136">
        <v>1.13961218836565</v>
      </c>
      <c r="CZ820" s="136">
        <v>208</v>
      </c>
      <c r="DA820" s="136">
        <v>143.27586206896601</v>
      </c>
      <c r="DB820" s="136">
        <v>134.573407202216</v>
      </c>
      <c r="DC820" s="136">
        <v>18.375</v>
      </c>
      <c r="DD820" s="136">
        <v>2761.1</v>
      </c>
      <c r="DE820" s="136">
        <v>6433.5249999999996</v>
      </c>
      <c r="DF820" s="136">
        <v>158.9</v>
      </c>
      <c r="DG820" s="136">
        <v>27779.15</v>
      </c>
      <c r="DH820" s="136">
        <v>70453.95</v>
      </c>
      <c r="DI820" s="136">
        <v>443.82499999999999</v>
      </c>
      <c r="DJ820" s="136">
        <v>65875.824999999997</v>
      </c>
      <c r="DK820" s="136">
        <v>163651.07500000001</v>
      </c>
      <c r="DL820" s="136">
        <v>425.25</v>
      </c>
      <c r="DM820" s="136">
        <v>60173.15</v>
      </c>
      <c r="DN820" s="136">
        <v>149188.45000000001</v>
      </c>
      <c r="DO820" s="136">
        <v>11.323</v>
      </c>
      <c r="DP820" s="136">
        <v>1733.1220000000001</v>
      </c>
      <c r="DQ820" s="136">
        <v>4382.4390000000003</v>
      </c>
      <c r="DR820" s="136">
        <v>0.26800000000000002</v>
      </c>
      <c r="DS820" s="136">
        <v>51.024999999999999</v>
      </c>
      <c r="DT820" s="136">
        <v>128.93299999999999</v>
      </c>
      <c r="DU820" s="136">
        <v>1.35</v>
      </c>
      <c r="DV820" s="136">
        <v>265.89999999999998</v>
      </c>
      <c r="DW820" s="136">
        <v>672.27499999999998</v>
      </c>
      <c r="DX820" s="136">
        <v>6.1</v>
      </c>
      <c r="DY820" s="136">
        <v>6116.7250000000004</v>
      </c>
      <c r="DZ820" s="136">
        <v>16167.475</v>
      </c>
      <c r="EA820" s="136">
        <v>72.25</v>
      </c>
      <c r="EB820" s="136">
        <v>7120.3249999999998</v>
      </c>
      <c r="EC820" s="136">
        <v>17379.924999999999</v>
      </c>
      <c r="ED820" s="61"/>
    </row>
    <row r="821" spans="1:134" ht="20.25" customHeight="1">
      <c r="A821" s="25">
        <v>41069</v>
      </c>
      <c r="B821" s="26" t="s">
        <v>878</v>
      </c>
      <c r="C821" s="27">
        <v>2</v>
      </c>
      <c r="D821" s="31">
        <v>-3.3668800000000001</v>
      </c>
      <c r="E821" s="47">
        <v>-60.245719999999999</v>
      </c>
      <c r="F821" s="11" t="s">
        <v>16</v>
      </c>
      <c r="G821" s="13">
        <v>11</v>
      </c>
      <c r="H821" s="11" t="s">
        <v>20</v>
      </c>
      <c r="I821" s="60" t="s">
        <v>706</v>
      </c>
      <c r="J821" s="60" t="s">
        <v>1931</v>
      </c>
      <c r="K821" s="24" t="s">
        <v>868</v>
      </c>
      <c r="L821" s="136">
        <v>0</v>
      </c>
      <c r="M821" s="28">
        <v>10.6</v>
      </c>
      <c r="N821" s="28">
        <v>1</v>
      </c>
      <c r="O821" s="28">
        <v>28.43</v>
      </c>
      <c r="P821" s="28">
        <v>60</v>
      </c>
      <c r="Q821" s="28">
        <v>2.1</v>
      </c>
      <c r="R821" s="205">
        <v>29.366666666666664</v>
      </c>
      <c r="S821" s="205">
        <v>2.2766666666666664</v>
      </c>
      <c r="T821" s="205">
        <v>1.6666666666666667</v>
      </c>
      <c r="U821" s="205">
        <v>0.39999999999999997</v>
      </c>
      <c r="V821" s="28" t="s">
        <v>15</v>
      </c>
      <c r="W821" s="28" t="s">
        <v>15</v>
      </c>
      <c r="X821" s="29" t="s">
        <v>15</v>
      </c>
      <c r="Y821" s="29" t="s">
        <v>15</v>
      </c>
      <c r="Z821" s="29" t="s">
        <v>15</v>
      </c>
      <c r="AA821" s="29" t="s">
        <v>15</v>
      </c>
      <c r="AB821" s="29" t="s">
        <v>15</v>
      </c>
      <c r="AC821" s="29" t="s">
        <v>15</v>
      </c>
      <c r="AD821" s="29" t="s">
        <v>15</v>
      </c>
      <c r="AE821" s="29" t="s">
        <v>15</v>
      </c>
      <c r="AF821" s="29" t="s">
        <v>15</v>
      </c>
      <c r="AG821" s="29" t="s">
        <v>15</v>
      </c>
      <c r="AH821" s="29" t="s">
        <v>15</v>
      </c>
      <c r="AI821" s="205" t="s">
        <v>15</v>
      </c>
      <c r="AJ821" s="29" t="s">
        <v>15</v>
      </c>
      <c r="AK821" s="29" t="s">
        <v>15</v>
      </c>
      <c r="AL821" s="29" t="s">
        <v>15</v>
      </c>
      <c r="AM821" s="29" t="s">
        <v>15</v>
      </c>
      <c r="AN821" s="29" t="s">
        <v>15</v>
      </c>
      <c r="AO821" s="29" t="s">
        <v>15</v>
      </c>
      <c r="AP821" s="29" t="s">
        <v>15</v>
      </c>
      <c r="AQ821" s="29" t="s">
        <v>15</v>
      </c>
      <c r="AR821" s="261" t="str">
        <f t="shared" si="210"/>
        <v>NaN</v>
      </c>
      <c r="AS821" s="29" t="s">
        <v>15</v>
      </c>
      <c r="AT821" s="29" t="s">
        <v>15</v>
      </c>
      <c r="AU821" s="29" t="s">
        <v>15</v>
      </c>
      <c r="AV821" s="29" t="s">
        <v>15</v>
      </c>
      <c r="AW821" s="204" t="str">
        <f t="shared" si="211"/>
        <v>NaN</v>
      </c>
      <c r="AX821" s="28">
        <v>3.17</v>
      </c>
      <c r="AY821" s="28">
        <v>0.21299999999999999</v>
      </c>
      <c r="AZ821" s="246">
        <f t="shared" si="212"/>
        <v>3.2184325394870386E-2</v>
      </c>
      <c r="BA821" s="28">
        <f t="shared" ref="BA821:BA830" si="219">AX821-AY821</f>
        <v>2.9569999999999999</v>
      </c>
      <c r="BB821" s="248">
        <f t="shared" si="217"/>
        <v>0.81162385126162018</v>
      </c>
      <c r="BC821" s="257">
        <v>0.87240960931812672</v>
      </c>
      <c r="BD821" s="206">
        <f t="shared" si="218"/>
        <v>0.2540710399111335</v>
      </c>
      <c r="BE821" s="29" t="s">
        <v>15</v>
      </c>
      <c r="BF821" s="29" t="s">
        <v>15</v>
      </c>
      <c r="BG821" s="217" t="s">
        <v>15</v>
      </c>
      <c r="BH821" s="258">
        <v>7.263760596170683</v>
      </c>
      <c r="BI821" s="249">
        <v>1.1420732230129469</v>
      </c>
      <c r="BJ821" s="309">
        <v>23.931940000000001</v>
      </c>
      <c r="BK821" s="309">
        <v>2339283000</v>
      </c>
      <c r="BL821" s="309">
        <v>366168900</v>
      </c>
      <c r="BM821" s="309">
        <v>0.69151629999999997</v>
      </c>
      <c r="BN821" s="309">
        <v>0.1189578</v>
      </c>
      <c r="BO821" s="309">
        <v>9.8113110000000003E-2</v>
      </c>
      <c r="BP821" s="309">
        <v>8.5825760000000001E-2</v>
      </c>
      <c r="BQ821" s="309">
        <v>2.1868360000000001E-6</v>
      </c>
      <c r="BR821" s="309">
        <v>5.5848460000000001E-3</v>
      </c>
      <c r="BS821" s="136">
        <v>13.7946527481079</v>
      </c>
      <c r="BT821" s="136">
        <v>10.1209901809692</v>
      </c>
      <c r="BU821" s="136">
        <v>-1.28096703439951E-2</v>
      </c>
      <c r="BV821" s="136">
        <v>-4.5899879932403603E-2</v>
      </c>
      <c r="BW821" s="136">
        <v>0.12518489658832499</v>
      </c>
      <c r="BX821" s="136">
        <v>74.406724060677305</v>
      </c>
      <c r="BY821" s="136">
        <v>10101.204485947699</v>
      </c>
      <c r="BZ821" s="136">
        <v>4.6032204563160499E-3</v>
      </c>
      <c r="CA821" s="136">
        <v>4.6234031687336398E-3</v>
      </c>
      <c r="CB821" s="136">
        <v>464067.474340396</v>
      </c>
      <c r="CC821" s="136">
        <v>776.48664747341297</v>
      </c>
      <c r="CD821" s="136">
        <v>809.47067636076099</v>
      </c>
      <c r="CE821" s="136">
        <v>0</v>
      </c>
      <c r="CF821" s="136">
        <v>44.185070000000003</v>
      </c>
      <c r="CG821" s="136">
        <v>106.021828</v>
      </c>
      <c r="CH821" s="136">
        <v>24.7</v>
      </c>
      <c r="CI821" s="136">
        <v>27.311724137931002</v>
      </c>
      <c r="CJ821" s="136">
        <v>27.365373961218801</v>
      </c>
      <c r="CK821" s="136">
        <v>0.09</v>
      </c>
      <c r="CL821" s="136">
        <v>15.051600000000001</v>
      </c>
      <c r="CM821" s="136">
        <v>33.199199999999998</v>
      </c>
      <c r="CN821" s="136">
        <v>40.441389000000001</v>
      </c>
      <c r="CO821" s="136">
        <v>26192.771666000001</v>
      </c>
      <c r="CP821" s="136">
        <v>69369.903101999997</v>
      </c>
      <c r="CQ821" s="136">
        <v>88</v>
      </c>
      <c r="CR821" s="136">
        <v>77.448275862068996</v>
      </c>
      <c r="CS821" s="136">
        <v>78.047091412742404</v>
      </c>
      <c r="CT821" s="136">
        <v>1008.7</v>
      </c>
      <c r="CU821" s="136">
        <v>1006.90413793103</v>
      </c>
      <c r="CV821" s="136">
        <v>1007.1484764542899</v>
      </c>
      <c r="CW821" s="136">
        <v>0.4</v>
      </c>
      <c r="CX821" s="136">
        <v>1.2075862068965499</v>
      </c>
      <c r="CY821" s="136">
        <v>1.13961218836565</v>
      </c>
      <c r="CZ821" s="136">
        <v>208</v>
      </c>
      <c r="DA821" s="136">
        <v>143.27586206896601</v>
      </c>
      <c r="DB821" s="136">
        <v>134.573407202216</v>
      </c>
      <c r="DC821" s="136">
        <v>18.375</v>
      </c>
      <c r="DD821" s="136">
        <v>2761.1</v>
      </c>
      <c r="DE821" s="136">
        <v>6433.5249999999996</v>
      </c>
      <c r="DF821" s="136">
        <v>158.9</v>
      </c>
      <c r="DG821" s="136">
        <v>27779.15</v>
      </c>
      <c r="DH821" s="136">
        <v>70453.95</v>
      </c>
      <c r="DI821" s="136">
        <v>443.82499999999999</v>
      </c>
      <c r="DJ821" s="136">
        <v>65875.824999999997</v>
      </c>
      <c r="DK821" s="136">
        <v>163651.07500000001</v>
      </c>
      <c r="DL821" s="136">
        <v>425.25</v>
      </c>
      <c r="DM821" s="136">
        <v>60173.15</v>
      </c>
      <c r="DN821" s="136">
        <v>149188.45000000001</v>
      </c>
      <c r="DO821" s="136">
        <v>11.323</v>
      </c>
      <c r="DP821" s="136">
        <v>1733.1220000000001</v>
      </c>
      <c r="DQ821" s="136">
        <v>4382.4390000000003</v>
      </c>
      <c r="DR821" s="136">
        <v>0.26800000000000002</v>
      </c>
      <c r="DS821" s="136">
        <v>51.024999999999999</v>
      </c>
      <c r="DT821" s="136">
        <v>128.93299999999999</v>
      </c>
      <c r="DU821" s="136">
        <v>1.35</v>
      </c>
      <c r="DV821" s="136">
        <v>265.89999999999998</v>
      </c>
      <c r="DW821" s="136">
        <v>672.27499999999998</v>
      </c>
      <c r="DX821" s="136">
        <v>6.1</v>
      </c>
      <c r="DY821" s="136">
        <v>6116.7250000000004</v>
      </c>
      <c r="DZ821" s="136">
        <v>16167.475</v>
      </c>
      <c r="EA821" s="136">
        <v>72.25</v>
      </c>
      <c r="EB821" s="136">
        <v>7120.3249999999998</v>
      </c>
      <c r="EC821" s="136">
        <v>17379.924999999999</v>
      </c>
      <c r="ED821" s="61"/>
    </row>
    <row r="822" spans="1:134" ht="20.25" customHeight="1">
      <c r="A822" s="17">
        <v>41069</v>
      </c>
      <c r="B822" s="18" t="s">
        <v>878</v>
      </c>
      <c r="C822" s="19">
        <v>2</v>
      </c>
      <c r="D822" s="31">
        <v>-3.3668800000000001</v>
      </c>
      <c r="E822" s="32">
        <v>-60.245719999999999</v>
      </c>
      <c r="F822" s="11" t="s">
        <v>16</v>
      </c>
      <c r="G822" s="13">
        <v>11</v>
      </c>
      <c r="H822" s="11" t="s">
        <v>20</v>
      </c>
      <c r="I822" s="60" t="s">
        <v>424</v>
      </c>
      <c r="J822" s="60" t="s">
        <v>1931</v>
      </c>
      <c r="K822" s="16" t="s">
        <v>868</v>
      </c>
      <c r="L822" s="136">
        <v>0</v>
      </c>
      <c r="M822" s="20">
        <v>10.6</v>
      </c>
      <c r="N822" s="20">
        <v>1</v>
      </c>
      <c r="O822" s="20">
        <v>28.43</v>
      </c>
      <c r="P822" s="20">
        <v>60</v>
      </c>
      <c r="Q822" s="20">
        <v>4.0199999999999996</v>
      </c>
      <c r="R822" s="204">
        <v>27.65</v>
      </c>
      <c r="S822" s="204">
        <v>2.1500000000000004</v>
      </c>
      <c r="T822" s="204">
        <v>1.4</v>
      </c>
      <c r="U822" s="204">
        <v>0.35</v>
      </c>
      <c r="V822" s="28" t="s">
        <v>15</v>
      </c>
      <c r="W822" s="28" t="s">
        <v>15</v>
      </c>
      <c r="X822" s="29" t="s">
        <v>15</v>
      </c>
      <c r="Y822" s="29" t="s">
        <v>15</v>
      </c>
      <c r="Z822" s="29" t="s">
        <v>15</v>
      </c>
      <c r="AA822" s="29" t="s">
        <v>15</v>
      </c>
      <c r="AB822" s="29" t="s">
        <v>15</v>
      </c>
      <c r="AC822" s="29" t="s">
        <v>15</v>
      </c>
      <c r="AD822" s="29" t="s">
        <v>15</v>
      </c>
      <c r="AE822" s="29" t="s">
        <v>15</v>
      </c>
      <c r="AF822" s="29" t="s">
        <v>15</v>
      </c>
      <c r="AG822" s="29" t="s">
        <v>15</v>
      </c>
      <c r="AH822" s="29" t="s">
        <v>15</v>
      </c>
      <c r="AI822" s="205" t="s">
        <v>15</v>
      </c>
      <c r="AJ822" s="29" t="s">
        <v>15</v>
      </c>
      <c r="AK822" s="29" t="s">
        <v>15</v>
      </c>
      <c r="AL822" s="29" t="s">
        <v>15</v>
      </c>
      <c r="AM822" s="29" t="s">
        <v>15</v>
      </c>
      <c r="AN822" s="29" t="s">
        <v>15</v>
      </c>
      <c r="AO822" s="29" t="s">
        <v>15</v>
      </c>
      <c r="AP822" s="29" t="s">
        <v>15</v>
      </c>
      <c r="AQ822" s="29" t="s">
        <v>15</v>
      </c>
      <c r="AR822" s="261" t="str">
        <f t="shared" si="210"/>
        <v>NaN</v>
      </c>
      <c r="AS822" s="29" t="s">
        <v>15</v>
      </c>
      <c r="AT822" s="21" t="s">
        <v>15</v>
      </c>
      <c r="AU822" s="21" t="s">
        <v>15</v>
      </c>
      <c r="AV822" s="21" t="s">
        <v>15</v>
      </c>
      <c r="AW822" s="204" t="str">
        <f t="shared" si="211"/>
        <v>NaN</v>
      </c>
      <c r="AX822" s="20">
        <v>2.2999999999999998</v>
      </c>
      <c r="AY822" s="20">
        <v>0.16</v>
      </c>
      <c r="AZ822" s="246">
        <f t="shared" si="212"/>
        <v>2.4176019075958975E-2</v>
      </c>
      <c r="BA822" s="20">
        <f t="shared" si="219"/>
        <v>2.1399999999999997</v>
      </c>
      <c r="BB822" s="248">
        <f t="shared" si="217"/>
        <v>0.58737742363877821</v>
      </c>
      <c r="BC822" s="257">
        <v>0.73746813933729827</v>
      </c>
      <c r="BD822" s="206">
        <f t="shared" si="218"/>
        <v>0.21477216099121546</v>
      </c>
      <c r="BE822" s="29" t="s">
        <v>15</v>
      </c>
      <c r="BF822" s="29" t="s">
        <v>15</v>
      </c>
      <c r="BG822" s="217" t="s">
        <v>15</v>
      </c>
      <c r="BH822" s="258">
        <v>6.5323651560824203</v>
      </c>
      <c r="BI822" s="249">
        <v>1.1420732230129469</v>
      </c>
      <c r="BJ822" s="309">
        <v>23.931940000000001</v>
      </c>
      <c r="BK822" s="309">
        <v>2339283000</v>
      </c>
      <c r="BL822" s="309">
        <v>366168900</v>
      </c>
      <c r="BM822" s="309">
        <v>0.69151629999999997</v>
      </c>
      <c r="BN822" s="309">
        <v>0.1189578</v>
      </c>
      <c r="BO822" s="309">
        <v>9.8113110000000003E-2</v>
      </c>
      <c r="BP822" s="309">
        <v>8.5825760000000001E-2</v>
      </c>
      <c r="BQ822" s="309">
        <v>2.1868360000000001E-6</v>
      </c>
      <c r="BR822" s="309">
        <v>5.5848460000000001E-3</v>
      </c>
      <c r="BS822" s="136">
        <v>13.7946527481079</v>
      </c>
      <c r="BT822" s="136">
        <v>10.1209901809692</v>
      </c>
      <c r="BU822" s="136">
        <v>-1.28096703439951E-2</v>
      </c>
      <c r="BV822" s="136">
        <v>-4.5899879932403603E-2</v>
      </c>
      <c r="BW822" s="136">
        <v>0.12518489658832499</v>
      </c>
      <c r="BX822" s="136">
        <v>74.406724060677305</v>
      </c>
      <c r="BY822" s="136">
        <v>10101.204485947699</v>
      </c>
      <c r="BZ822" s="136">
        <v>4.6032204563160499E-3</v>
      </c>
      <c r="CA822" s="136">
        <v>4.6234031687336398E-3</v>
      </c>
      <c r="CB822" s="136">
        <v>464067.474340396</v>
      </c>
      <c r="CC822" s="136">
        <v>776.48664747341297</v>
      </c>
      <c r="CD822" s="136">
        <v>809.47067636076099</v>
      </c>
      <c r="CE822" s="136">
        <v>0</v>
      </c>
      <c r="CF822" s="136">
        <v>44.185070000000003</v>
      </c>
      <c r="CG822" s="136">
        <v>106.021828</v>
      </c>
      <c r="CH822" s="136">
        <v>24.7</v>
      </c>
      <c r="CI822" s="136">
        <v>27.311724137931002</v>
      </c>
      <c r="CJ822" s="136">
        <v>27.365373961218801</v>
      </c>
      <c r="CK822" s="136">
        <v>0.09</v>
      </c>
      <c r="CL822" s="136">
        <v>15.051600000000001</v>
      </c>
      <c r="CM822" s="136">
        <v>33.199199999999998</v>
      </c>
      <c r="CN822" s="136">
        <v>40.441389000000001</v>
      </c>
      <c r="CO822" s="136">
        <v>26192.771666000001</v>
      </c>
      <c r="CP822" s="136">
        <v>69369.903101999997</v>
      </c>
      <c r="CQ822" s="136">
        <v>88</v>
      </c>
      <c r="CR822" s="136">
        <v>77.448275862068996</v>
      </c>
      <c r="CS822" s="136">
        <v>78.047091412742404</v>
      </c>
      <c r="CT822" s="136">
        <v>1008.7</v>
      </c>
      <c r="CU822" s="136">
        <v>1006.90413793103</v>
      </c>
      <c r="CV822" s="136">
        <v>1007.1484764542899</v>
      </c>
      <c r="CW822" s="136">
        <v>0.4</v>
      </c>
      <c r="CX822" s="136">
        <v>1.2075862068965499</v>
      </c>
      <c r="CY822" s="136">
        <v>1.13961218836565</v>
      </c>
      <c r="CZ822" s="136">
        <v>208</v>
      </c>
      <c r="DA822" s="136">
        <v>143.27586206896601</v>
      </c>
      <c r="DB822" s="136">
        <v>134.573407202216</v>
      </c>
      <c r="DC822" s="136">
        <v>18.375</v>
      </c>
      <c r="DD822" s="136">
        <v>2761.1</v>
      </c>
      <c r="DE822" s="136">
        <v>6433.5249999999996</v>
      </c>
      <c r="DF822" s="136">
        <v>158.9</v>
      </c>
      <c r="DG822" s="136">
        <v>27779.15</v>
      </c>
      <c r="DH822" s="136">
        <v>70453.95</v>
      </c>
      <c r="DI822" s="136">
        <v>443.82499999999999</v>
      </c>
      <c r="DJ822" s="136">
        <v>65875.824999999997</v>
      </c>
      <c r="DK822" s="136">
        <v>163651.07500000001</v>
      </c>
      <c r="DL822" s="136">
        <v>425.25</v>
      </c>
      <c r="DM822" s="136">
        <v>60173.15</v>
      </c>
      <c r="DN822" s="136">
        <v>149188.45000000001</v>
      </c>
      <c r="DO822" s="136">
        <v>11.323</v>
      </c>
      <c r="DP822" s="136">
        <v>1733.1220000000001</v>
      </c>
      <c r="DQ822" s="136">
        <v>4382.4390000000003</v>
      </c>
      <c r="DR822" s="136">
        <v>0.26800000000000002</v>
      </c>
      <c r="DS822" s="136">
        <v>51.024999999999999</v>
      </c>
      <c r="DT822" s="136">
        <v>128.93299999999999</v>
      </c>
      <c r="DU822" s="136">
        <v>1.35</v>
      </c>
      <c r="DV822" s="136">
        <v>265.89999999999998</v>
      </c>
      <c r="DW822" s="136">
        <v>672.27499999999998</v>
      </c>
      <c r="DX822" s="136">
        <v>6.1</v>
      </c>
      <c r="DY822" s="136">
        <v>6116.7250000000004</v>
      </c>
      <c r="DZ822" s="136">
        <v>16167.475</v>
      </c>
      <c r="EA822" s="136">
        <v>72.25</v>
      </c>
      <c r="EB822" s="136">
        <v>7120.3249999999998</v>
      </c>
      <c r="EC822" s="136">
        <v>17379.924999999999</v>
      </c>
      <c r="ED822" s="61"/>
    </row>
    <row r="823" spans="1:134" ht="20.25" customHeight="1">
      <c r="A823" s="25">
        <v>41069</v>
      </c>
      <c r="B823" s="26" t="s">
        <v>878</v>
      </c>
      <c r="C823" s="27">
        <v>2</v>
      </c>
      <c r="D823" s="31">
        <v>-3.3668800000000001</v>
      </c>
      <c r="E823" s="47">
        <v>-60.245719999999999</v>
      </c>
      <c r="F823" s="11" t="s">
        <v>16</v>
      </c>
      <c r="G823" s="13">
        <v>11</v>
      </c>
      <c r="H823" s="11" t="s">
        <v>20</v>
      </c>
      <c r="I823" s="60" t="s">
        <v>879</v>
      </c>
      <c r="J823" s="60" t="s">
        <v>1931</v>
      </c>
      <c r="K823" s="24" t="s">
        <v>868</v>
      </c>
      <c r="L823" s="136">
        <v>0</v>
      </c>
      <c r="M823" s="28">
        <v>10.6</v>
      </c>
      <c r="N823" s="28">
        <v>1</v>
      </c>
      <c r="O823" s="28">
        <v>28.4</v>
      </c>
      <c r="P823" s="28">
        <v>61</v>
      </c>
      <c r="Q823" s="28">
        <v>7.15</v>
      </c>
      <c r="R823" s="205">
        <v>25.700000000000003</v>
      </c>
      <c r="S823" s="205">
        <v>1.9950000000000001</v>
      </c>
      <c r="T823" s="205">
        <v>1.7</v>
      </c>
      <c r="U823" s="205">
        <v>0.4</v>
      </c>
      <c r="V823" s="28" t="s">
        <v>15</v>
      </c>
      <c r="W823" s="28" t="s">
        <v>15</v>
      </c>
      <c r="X823" s="29" t="s">
        <v>15</v>
      </c>
      <c r="Y823" s="29" t="s">
        <v>15</v>
      </c>
      <c r="Z823" s="29" t="s">
        <v>15</v>
      </c>
      <c r="AA823" s="29" t="s">
        <v>15</v>
      </c>
      <c r="AB823" s="29" t="s">
        <v>15</v>
      </c>
      <c r="AC823" s="29" t="s">
        <v>15</v>
      </c>
      <c r="AD823" s="29" t="s">
        <v>15</v>
      </c>
      <c r="AE823" s="29" t="s">
        <v>15</v>
      </c>
      <c r="AF823" s="29" t="s">
        <v>15</v>
      </c>
      <c r="AG823" s="29" t="s">
        <v>15</v>
      </c>
      <c r="AH823" s="29" t="s">
        <v>15</v>
      </c>
      <c r="AI823" s="205" t="s">
        <v>15</v>
      </c>
      <c r="AJ823" s="29" t="s">
        <v>15</v>
      </c>
      <c r="AK823" s="29" t="s">
        <v>15</v>
      </c>
      <c r="AL823" s="29" t="s">
        <v>15</v>
      </c>
      <c r="AM823" s="29" t="s">
        <v>15</v>
      </c>
      <c r="AN823" s="29" t="s">
        <v>15</v>
      </c>
      <c r="AO823" s="29" t="s">
        <v>15</v>
      </c>
      <c r="AP823" s="29" t="s">
        <v>15</v>
      </c>
      <c r="AQ823" s="29" t="s">
        <v>15</v>
      </c>
      <c r="AR823" s="261" t="str">
        <f t="shared" si="210"/>
        <v>NaN</v>
      </c>
      <c r="AS823" s="29" t="s">
        <v>15</v>
      </c>
      <c r="AT823" s="21" t="s">
        <v>15</v>
      </c>
      <c r="AU823" s="21" t="s">
        <v>15</v>
      </c>
      <c r="AV823" s="21" t="s">
        <v>15</v>
      </c>
      <c r="AW823" s="204" t="str">
        <f t="shared" si="211"/>
        <v>NaN</v>
      </c>
      <c r="AX823" s="28">
        <v>2.27</v>
      </c>
      <c r="AY823" s="28">
        <v>0.122</v>
      </c>
      <c r="AZ823" s="246">
        <f t="shared" si="212"/>
        <v>1.8434214545418718E-2</v>
      </c>
      <c r="BA823" s="28">
        <f t="shared" si="219"/>
        <v>2.1480000000000001</v>
      </c>
      <c r="BB823" s="248">
        <f t="shared" si="217"/>
        <v>0.58957322709163362</v>
      </c>
      <c r="BC823" s="257">
        <v>0.68546469303567092</v>
      </c>
      <c r="BD823" s="206">
        <f t="shared" si="218"/>
        <v>0.19962724564446202</v>
      </c>
      <c r="BE823" s="29" t="s">
        <v>15</v>
      </c>
      <c r="BF823" s="29" t="s">
        <v>15</v>
      </c>
      <c r="BG823" s="217" t="s">
        <v>15</v>
      </c>
      <c r="BH823" s="258">
        <v>10.017249311797082</v>
      </c>
      <c r="BI823" s="249">
        <v>1.2346737546085913</v>
      </c>
      <c r="BJ823" s="309">
        <v>23.931940000000001</v>
      </c>
      <c r="BK823" s="309">
        <v>2339283000</v>
      </c>
      <c r="BL823" s="309">
        <v>366168900</v>
      </c>
      <c r="BM823" s="309">
        <v>0.69151629999999997</v>
      </c>
      <c r="BN823" s="309">
        <v>0.1189578</v>
      </c>
      <c r="BO823" s="309">
        <v>9.8113110000000003E-2</v>
      </c>
      <c r="BP823" s="309">
        <v>8.5825760000000001E-2</v>
      </c>
      <c r="BQ823" s="309">
        <v>2.1868360000000001E-6</v>
      </c>
      <c r="BR823" s="309">
        <v>5.5848460000000001E-3</v>
      </c>
      <c r="BS823" s="136">
        <v>13.7946527481079</v>
      </c>
      <c r="BT823" s="136">
        <v>10.1209901809692</v>
      </c>
      <c r="BU823" s="136">
        <v>-1.28096703439951E-2</v>
      </c>
      <c r="BV823" s="136">
        <v>-4.5899879932403603E-2</v>
      </c>
      <c r="BW823" s="136">
        <v>0.12518489658832499</v>
      </c>
      <c r="BX823" s="136">
        <v>74.406724060677305</v>
      </c>
      <c r="BY823" s="136">
        <v>10101.204485947699</v>
      </c>
      <c r="BZ823" s="136">
        <v>4.6032204563160499E-3</v>
      </c>
      <c r="CA823" s="136">
        <v>4.6234031687336398E-3</v>
      </c>
      <c r="CB823" s="136">
        <v>464067.474340396</v>
      </c>
      <c r="CC823" s="136">
        <v>776.48664747341297</v>
      </c>
      <c r="CD823" s="136">
        <v>809.47067636076099</v>
      </c>
      <c r="CE823" s="136">
        <v>0</v>
      </c>
      <c r="CF823" s="136">
        <v>44.185070000000003</v>
      </c>
      <c r="CG823" s="136">
        <v>106.021828</v>
      </c>
      <c r="CH823" s="136">
        <v>24.7</v>
      </c>
      <c r="CI823" s="136">
        <v>27.311724137931002</v>
      </c>
      <c r="CJ823" s="136">
        <v>27.365373961218801</v>
      </c>
      <c r="CK823" s="136">
        <v>0.09</v>
      </c>
      <c r="CL823" s="136">
        <v>15.051600000000001</v>
      </c>
      <c r="CM823" s="136">
        <v>33.199199999999998</v>
      </c>
      <c r="CN823" s="136">
        <v>40.441389000000001</v>
      </c>
      <c r="CO823" s="136">
        <v>26192.771666000001</v>
      </c>
      <c r="CP823" s="136">
        <v>69369.903101999997</v>
      </c>
      <c r="CQ823" s="136">
        <v>88</v>
      </c>
      <c r="CR823" s="136">
        <v>77.448275862068996</v>
      </c>
      <c r="CS823" s="136">
        <v>78.047091412742404</v>
      </c>
      <c r="CT823" s="136">
        <v>1008.7</v>
      </c>
      <c r="CU823" s="136">
        <v>1006.90413793103</v>
      </c>
      <c r="CV823" s="136">
        <v>1007.1484764542899</v>
      </c>
      <c r="CW823" s="136">
        <v>0.4</v>
      </c>
      <c r="CX823" s="136">
        <v>1.2075862068965499</v>
      </c>
      <c r="CY823" s="136">
        <v>1.13961218836565</v>
      </c>
      <c r="CZ823" s="136">
        <v>208</v>
      </c>
      <c r="DA823" s="136">
        <v>143.27586206896601</v>
      </c>
      <c r="DB823" s="136">
        <v>134.573407202216</v>
      </c>
      <c r="DC823" s="136">
        <v>18.375</v>
      </c>
      <c r="DD823" s="136">
        <v>2761.1</v>
      </c>
      <c r="DE823" s="136">
        <v>6433.5249999999996</v>
      </c>
      <c r="DF823" s="136">
        <v>158.9</v>
      </c>
      <c r="DG823" s="136">
        <v>27779.15</v>
      </c>
      <c r="DH823" s="136">
        <v>70453.95</v>
      </c>
      <c r="DI823" s="136">
        <v>443.82499999999999</v>
      </c>
      <c r="DJ823" s="136">
        <v>65875.824999999997</v>
      </c>
      <c r="DK823" s="136">
        <v>163651.07500000001</v>
      </c>
      <c r="DL823" s="136">
        <v>425.25</v>
      </c>
      <c r="DM823" s="136">
        <v>60173.15</v>
      </c>
      <c r="DN823" s="136">
        <v>149188.45000000001</v>
      </c>
      <c r="DO823" s="136">
        <v>11.323</v>
      </c>
      <c r="DP823" s="136">
        <v>1733.1220000000001</v>
      </c>
      <c r="DQ823" s="136">
        <v>4382.4390000000003</v>
      </c>
      <c r="DR823" s="136">
        <v>0.26800000000000002</v>
      </c>
      <c r="DS823" s="136">
        <v>51.024999999999999</v>
      </c>
      <c r="DT823" s="136">
        <v>128.93299999999999</v>
      </c>
      <c r="DU823" s="136">
        <v>1.35</v>
      </c>
      <c r="DV823" s="136">
        <v>265.89999999999998</v>
      </c>
      <c r="DW823" s="136">
        <v>672.27499999999998</v>
      </c>
      <c r="DX823" s="136">
        <v>6.1</v>
      </c>
      <c r="DY823" s="136">
        <v>6116.7250000000004</v>
      </c>
      <c r="DZ823" s="136">
        <v>16167.475</v>
      </c>
      <c r="EA823" s="136">
        <v>72.25</v>
      </c>
      <c r="EB823" s="136">
        <v>7120.3249999999998</v>
      </c>
      <c r="EC823" s="136">
        <v>17379.924999999999</v>
      </c>
      <c r="ED823" s="61"/>
    </row>
    <row r="824" spans="1:134" ht="20.25" customHeight="1">
      <c r="A824" s="25">
        <v>41070</v>
      </c>
      <c r="B824" s="26" t="s">
        <v>883</v>
      </c>
      <c r="C824" s="27">
        <v>2</v>
      </c>
      <c r="D824" s="14">
        <v>-3.4272999999999998</v>
      </c>
      <c r="E824" s="23">
        <v>-60.287033000000001</v>
      </c>
      <c r="F824" s="11" t="s">
        <v>12</v>
      </c>
      <c r="G824" s="13">
        <v>3</v>
      </c>
      <c r="H824" s="11" t="s">
        <v>41</v>
      </c>
      <c r="I824" s="60" t="s">
        <v>1913</v>
      </c>
      <c r="J824" s="60" t="s">
        <v>1931</v>
      </c>
      <c r="K824" s="24" t="s">
        <v>868</v>
      </c>
      <c r="L824" s="136">
        <v>1</v>
      </c>
      <c r="M824" s="28">
        <v>13.5</v>
      </c>
      <c r="N824" s="28">
        <v>1.39</v>
      </c>
      <c r="O824" s="28">
        <v>28.66</v>
      </c>
      <c r="P824" s="28">
        <v>50</v>
      </c>
      <c r="Q824" s="28">
        <v>0.45</v>
      </c>
      <c r="R824" s="205">
        <v>26.133333333333336</v>
      </c>
      <c r="S824" s="205">
        <v>2.02</v>
      </c>
      <c r="T824" s="205">
        <v>2.7000000000000006</v>
      </c>
      <c r="U824" s="205">
        <v>0.6333333333333333</v>
      </c>
      <c r="V824" s="28" t="s">
        <v>15</v>
      </c>
      <c r="W824" s="28" t="s">
        <v>15</v>
      </c>
      <c r="X824" s="29" t="s">
        <v>15</v>
      </c>
      <c r="Y824" s="29" t="s">
        <v>15</v>
      </c>
      <c r="Z824" s="29" t="s">
        <v>15</v>
      </c>
      <c r="AA824" s="29" t="s">
        <v>15</v>
      </c>
      <c r="AB824" s="29" t="s">
        <v>15</v>
      </c>
      <c r="AC824" s="29" t="s">
        <v>15</v>
      </c>
      <c r="AD824" s="29" t="s">
        <v>15</v>
      </c>
      <c r="AE824" s="29" t="s">
        <v>15</v>
      </c>
      <c r="AF824" s="29" t="s">
        <v>15</v>
      </c>
      <c r="AG824" s="29" t="s">
        <v>15</v>
      </c>
      <c r="AH824" s="29" t="s">
        <v>15</v>
      </c>
      <c r="AI824" s="205" t="s">
        <v>15</v>
      </c>
      <c r="AJ824" s="29" t="s">
        <v>15</v>
      </c>
      <c r="AK824" s="29" t="s">
        <v>15</v>
      </c>
      <c r="AL824" s="29" t="s">
        <v>15</v>
      </c>
      <c r="AM824" s="29" t="s">
        <v>15</v>
      </c>
      <c r="AN824" s="29" t="s">
        <v>15</v>
      </c>
      <c r="AO824" s="29" t="s">
        <v>15</v>
      </c>
      <c r="AP824" s="29" t="s">
        <v>15</v>
      </c>
      <c r="AQ824" s="29" t="s">
        <v>15</v>
      </c>
      <c r="AR824" s="261" t="str">
        <f t="shared" si="210"/>
        <v>NaN</v>
      </c>
      <c r="AS824" s="29" t="s">
        <v>15</v>
      </c>
      <c r="AT824" s="29" t="s">
        <v>15</v>
      </c>
      <c r="AU824" s="29" t="s">
        <v>15</v>
      </c>
      <c r="AV824" s="29" t="s">
        <v>15</v>
      </c>
      <c r="AW824" s="204" t="str">
        <f t="shared" si="211"/>
        <v>NaN</v>
      </c>
      <c r="AX824" s="28">
        <v>1.24</v>
      </c>
      <c r="AY824" s="28">
        <v>0.05</v>
      </c>
      <c r="AZ824" s="246">
        <f t="shared" si="212"/>
        <v>7.5550059612371793E-3</v>
      </c>
      <c r="BA824" s="28">
        <f t="shared" si="219"/>
        <v>1.19</v>
      </c>
      <c r="BB824" s="248">
        <f t="shared" si="217"/>
        <v>0.32662576361221779</v>
      </c>
      <c r="BC824" s="259">
        <v>0.2817460317460318</v>
      </c>
      <c r="BD824" s="206">
        <f t="shared" si="218"/>
        <v>8.2052635037455662E-2</v>
      </c>
      <c r="BE824" s="29" t="s">
        <v>15</v>
      </c>
      <c r="BF824" s="29" t="s">
        <v>15</v>
      </c>
      <c r="BG824" s="217" t="s">
        <v>15</v>
      </c>
      <c r="BH824" s="204">
        <v>8.9080459770114935</v>
      </c>
      <c r="BI824" s="204">
        <v>0.64814814814814825</v>
      </c>
      <c r="BJ824" s="309">
        <v>23.918880000000001</v>
      </c>
      <c r="BK824" s="309">
        <v>2334567000</v>
      </c>
      <c r="BL824" s="309">
        <v>365194800</v>
      </c>
      <c r="BM824" s="309">
        <v>0.69590399999999997</v>
      </c>
      <c r="BN824" s="309">
        <v>0.11736969999999999</v>
      </c>
      <c r="BO824" s="309">
        <v>9.6713010000000002E-2</v>
      </c>
      <c r="BP824" s="309">
        <v>8.4512080000000003E-2</v>
      </c>
      <c r="BQ824" s="309">
        <v>2.1532599999999999E-6</v>
      </c>
      <c r="BR824" s="309">
        <v>5.4990990000000003E-3</v>
      </c>
      <c r="BS824" s="136">
        <v>10.7753099441528</v>
      </c>
      <c r="BT824" s="136">
        <v>13.1244260787964</v>
      </c>
      <c r="BU824" s="136">
        <v>-8.4328200668096504E-3</v>
      </c>
      <c r="BV824" s="136">
        <v>7.9248447902500602E-3</v>
      </c>
      <c r="BW824" s="136">
        <v>1.15857733413577E-2</v>
      </c>
      <c r="BX824" s="136">
        <v>316.778706752343</v>
      </c>
      <c r="BY824" s="136">
        <v>3342.1398390955801</v>
      </c>
      <c r="BZ824" s="136">
        <v>2.6890463279574301E-2</v>
      </c>
      <c r="CA824" s="136">
        <v>1.0734663803636101E-3</v>
      </c>
      <c r="CB824" s="136">
        <v>159203.472387043</v>
      </c>
      <c r="CC824" s="136">
        <v>1293.5722781050099</v>
      </c>
      <c r="CD824" s="136">
        <v>1024.0723425311601</v>
      </c>
      <c r="CE824" s="136">
        <v>0</v>
      </c>
      <c r="CF824" s="136">
        <v>56.605943000000003</v>
      </c>
      <c r="CG824" s="136">
        <v>119.007278</v>
      </c>
      <c r="CH824" s="136">
        <v>25.1</v>
      </c>
      <c r="CI824" s="136">
        <v>27.02</v>
      </c>
      <c r="CJ824" s="136">
        <v>27.3423822714681</v>
      </c>
      <c r="CK824" s="136">
        <v>0.18</v>
      </c>
      <c r="CL824" s="136">
        <v>16.4556</v>
      </c>
      <c r="CM824" s="136">
        <v>34.2468</v>
      </c>
      <c r="CN824" s="136">
        <v>9.8277780000000003</v>
      </c>
      <c r="CO824" s="136">
        <v>25198.996942999998</v>
      </c>
      <c r="CP824" s="136">
        <v>70117.690046999996</v>
      </c>
      <c r="CQ824" s="136">
        <v>82</v>
      </c>
      <c r="CR824" s="136">
        <v>78.089655172413799</v>
      </c>
      <c r="CS824" s="136">
        <v>77.875346260387801</v>
      </c>
      <c r="CT824" s="136">
        <v>1007.6</v>
      </c>
      <c r="CU824" s="136">
        <v>1006.92896551724</v>
      </c>
      <c r="CV824" s="136">
        <v>1007.1282548476401</v>
      </c>
      <c r="CW824" s="136">
        <v>1.2</v>
      </c>
      <c r="CX824" s="136">
        <v>1.29586206896552</v>
      </c>
      <c r="CY824" s="136">
        <v>1.1717451523545701</v>
      </c>
      <c r="CZ824" s="136">
        <v>220</v>
      </c>
      <c r="DA824" s="136">
        <v>141.50344827586201</v>
      </c>
      <c r="DB824" s="136">
        <v>135.321329639889</v>
      </c>
      <c r="DC824" s="136">
        <v>9.9499999999999993</v>
      </c>
      <c r="DD824" s="136">
        <v>2596.4250000000002</v>
      </c>
      <c r="DE824" s="136">
        <v>6315.95</v>
      </c>
      <c r="DF824" s="136">
        <v>87.724999999999994</v>
      </c>
      <c r="DG824" s="136">
        <v>25904.1</v>
      </c>
      <c r="DH824" s="136">
        <v>70051.850000000006</v>
      </c>
      <c r="DI824" s="136">
        <v>446.15</v>
      </c>
      <c r="DJ824" s="136">
        <v>65767.75</v>
      </c>
      <c r="DK824" s="136">
        <v>163625.72500000001</v>
      </c>
      <c r="DL824" s="136">
        <v>428.02499999999998</v>
      </c>
      <c r="DM824" s="136">
        <v>60208.3</v>
      </c>
      <c r="DN824" s="136">
        <v>149249.70000000001</v>
      </c>
      <c r="DO824" s="136">
        <v>5.7249999999999996</v>
      </c>
      <c r="DP824" s="136">
        <v>1627.79</v>
      </c>
      <c r="DQ824" s="136">
        <v>4353.7110000000002</v>
      </c>
      <c r="DR824" s="136">
        <v>7.0000000000000007E-2</v>
      </c>
      <c r="DS824" s="136">
        <v>48.219000000000001</v>
      </c>
      <c r="DT824" s="136">
        <v>128.32300000000001</v>
      </c>
      <c r="DU824" s="136">
        <v>0.35</v>
      </c>
      <c r="DV824" s="136">
        <v>250.65</v>
      </c>
      <c r="DW824" s="136">
        <v>669.65</v>
      </c>
      <c r="DX824" s="136">
        <v>3.8250000000000002</v>
      </c>
      <c r="DY824" s="136">
        <v>5191.7</v>
      </c>
      <c r="DZ824" s="136">
        <v>16431.474999999999</v>
      </c>
      <c r="EA824" s="136">
        <v>38.450000000000003</v>
      </c>
      <c r="EB824" s="136">
        <v>7158.35</v>
      </c>
      <c r="EC824" s="136">
        <v>16920.825000000001</v>
      </c>
      <c r="ED824" s="61"/>
    </row>
    <row r="825" spans="1:134" ht="20.25" customHeight="1">
      <c r="A825" s="17">
        <v>41070</v>
      </c>
      <c r="B825" s="18" t="s">
        <v>883</v>
      </c>
      <c r="C825" s="19">
        <v>2</v>
      </c>
      <c r="D825" s="14">
        <v>-3.4272999999999998</v>
      </c>
      <c r="E825" s="15">
        <v>-60.287033000000001</v>
      </c>
      <c r="F825" s="11" t="s">
        <v>12</v>
      </c>
      <c r="G825" s="13">
        <v>3</v>
      </c>
      <c r="H825" s="11" t="s">
        <v>41</v>
      </c>
      <c r="I825" s="60" t="s">
        <v>1918</v>
      </c>
      <c r="J825" s="60" t="s">
        <v>1931</v>
      </c>
      <c r="K825" s="16" t="s">
        <v>868</v>
      </c>
      <c r="L825" s="136">
        <v>0</v>
      </c>
      <c r="M825" s="20">
        <v>13.5</v>
      </c>
      <c r="N825" s="20">
        <v>1.39</v>
      </c>
      <c r="O825" s="20">
        <v>27.77</v>
      </c>
      <c r="P825" s="20">
        <v>55</v>
      </c>
      <c r="Q825" s="20">
        <v>10.86</v>
      </c>
      <c r="R825" s="204">
        <v>4.5333333333333332</v>
      </c>
      <c r="S825" s="204">
        <v>0.35333333333333333</v>
      </c>
      <c r="T825" s="204">
        <v>2.7333333333333329</v>
      </c>
      <c r="U825" s="204">
        <v>0.6333333333333333</v>
      </c>
      <c r="V825" s="28" t="s">
        <v>15</v>
      </c>
      <c r="W825" s="28" t="s">
        <v>15</v>
      </c>
      <c r="X825" s="29" t="s">
        <v>15</v>
      </c>
      <c r="Y825" s="29" t="s">
        <v>15</v>
      </c>
      <c r="Z825" s="29" t="s">
        <v>15</v>
      </c>
      <c r="AA825" s="29" t="s">
        <v>15</v>
      </c>
      <c r="AB825" s="29" t="s">
        <v>15</v>
      </c>
      <c r="AC825" s="29" t="s">
        <v>15</v>
      </c>
      <c r="AD825" s="29" t="s">
        <v>15</v>
      </c>
      <c r="AE825" s="29" t="s">
        <v>15</v>
      </c>
      <c r="AF825" s="29" t="s">
        <v>15</v>
      </c>
      <c r="AG825" s="29" t="s">
        <v>15</v>
      </c>
      <c r="AH825" s="29" t="s">
        <v>15</v>
      </c>
      <c r="AI825" s="205" t="s">
        <v>15</v>
      </c>
      <c r="AJ825" s="29" t="s">
        <v>15</v>
      </c>
      <c r="AK825" s="29" t="s">
        <v>15</v>
      </c>
      <c r="AL825" s="29" t="s">
        <v>15</v>
      </c>
      <c r="AM825" s="29" t="s">
        <v>15</v>
      </c>
      <c r="AN825" s="29" t="s">
        <v>15</v>
      </c>
      <c r="AO825" s="29" t="s">
        <v>15</v>
      </c>
      <c r="AP825" s="29" t="s">
        <v>15</v>
      </c>
      <c r="AQ825" s="29" t="s">
        <v>15</v>
      </c>
      <c r="AR825" s="261" t="str">
        <f t="shared" si="210"/>
        <v>NaN</v>
      </c>
      <c r="AS825" s="29" t="s">
        <v>15</v>
      </c>
      <c r="AT825" s="21" t="s">
        <v>15</v>
      </c>
      <c r="AU825" s="21" t="s">
        <v>15</v>
      </c>
      <c r="AV825" s="21" t="s">
        <v>15</v>
      </c>
      <c r="AW825" s="204" t="str">
        <f t="shared" si="211"/>
        <v>NaN</v>
      </c>
      <c r="AX825" s="20">
        <v>1.55</v>
      </c>
      <c r="AY825" s="20">
        <v>0.14000000000000001</v>
      </c>
      <c r="AZ825" s="246">
        <f t="shared" si="212"/>
        <v>2.1154016691464102E-2</v>
      </c>
      <c r="BA825" s="20">
        <f t="shared" si="219"/>
        <v>1.4100000000000001</v>
      </c>
      <c r="BB825" s="248">
        <f t="shared" si="217"/>
        <v>0.38701035856573707</v>
      </c>
      <c r="BC825" s="259">
        <v>0.32870370370370372</v>
      </c>
      <c r="BD825" s="206">
        <f t="shared" si="218"/>
        <v>9.572807421036493E-2</v>
      </c>
      <c r="BE825" s="29" t="s">
        <v>15</v>
      </c>
      <c r="BF825" s="29" t="s">
        <v>15</v>
      </c>
      <c r="BG825" s="217" t="s">
        <v>15</v>
      </c>
      <c r="BH825" s="204">
        <v>2.8735632183908049</v>
      </c>
      <c r="BI825" s="204">
        <v>0.69444444444444464</v>
      </c>
      <c r="BJ825" s="309">
        <v>23.918880000000001</v>
      </c>
      <c r="BK825" s="309">
        <v>2334567000</v>
      </c>
      <c r="BL825" s="309">
        <v>365194800</v>
      </c>
      <c r="BM825" s="309">
        <v>0.69590399999999997</v>
      </c>
      <c r="BN825" s="309">
        <v>0.11736969999999999</v>
      </c>
      <c r="BO825" s="309">
        <v>9.6713010000000002E-2</v>
      </c>
      <c r="BP825" s="309">
        <v>8.4512080000000003E-2</v>
      </c>
      <c r="BQ825" s="309">
        <v>2.1532599999999999E-6</v>
      </c>
      <c r="BR825" s="309">
        <v>5.4990990000000003E-3</v>
      </c>
      <c r="BS825" s="136">
        <v>10.7753099441528</v>
      </c>
      <c r="BT825" s="136">
        <v>13.1244260787964</v>
      </c>
      <c r="BU825" s="136">
        <v>-8.4328200668096504E-3</v>
      </c>
      <c r="BV825" s="136">
        <v>7.9248447902500602E-3</v>
      </c>
      <c r="BW825" s="136">
        <v>1.15857733413577E-2</v>
      </c>
      <c r="BX825" s="136">
        <v>316.778706752343</v>
      </c>
      <c r="BY825" s="136">
        <v>3342.1398390955801</v>
      </c>
      <c r="BZ825" s="136">
        <v>2.6890463279574301E-2</v>
      </c>
      <c r="CA825" s="136">
        <v>1.0734663803636101E-3</v>
      </c>
      <c r="CB825" s="136">
        <v>159203.472387043</v>
      </c>
      <c r="CC825" s="136">
        <v>1293.5722781050099</v>
      </c>
      <c r="CD825" s="136">
        <v>1024.0723425311601</v>
      </c>
      <c r="CE825" s="136">
        <v>0</v>
      </c>
      <c r="CF825" s="136">
        <v>56.605943000000003</v>
      </c>
      <c r="CG825" s="136">
        <v>119.007278</v>
      </c>
      <c r="CH825" s="136">
        <v>25.1</v>
      </c>
      <c r="CI825" s="136">
        <v>27.02</v>
      </c>
      <c r="CJ825" s="136">
        <v>27.3423822714681</v>
      </c>
      <c r="CK825" s="136">
        <v>0.18</v>
      </c>
      <c r="CL825" s="136">
        <v>16.4556</v>
      </c>
      <c r="CM825" s="136">
        <v>34.2468</v>
      </c>
      <c r="CN825" s="136">
        <v>9.8277780000000003</v>
      </c>
      <c r="CO825" s="136">
        <v>25198.996942999998</v>
      </c>
      <c r="CP825" s="136">
        <v>70117.690046999996</v>
      </c>
      <c r="CQ825" s="136">
        <v>82</v>
      </c>
      <c r="CR825" s="136">
        <v>78.089655172413799</v>
      </c>
      <c r="CS825" s="136">
        <v>77.875346260387801</v>
      </c>
      <c r="CT825" s="136">
        <v>1007.6</v>
      </c>
      <c r="CU825" s="136">
        <v>1006.92896551724</v>
      </c>
      <c r="CV825" s="136">
        <v>1007.1282548476401</v>
      </c>
      <c r="CW825" s="136">
        <v>1.2</v>
      </c>
      <c r="CX825" s="136">
        <v>1.29586206896552</v>
      </c>
      <c r="CY825" s="136">
        <v>1.1717451523545701</v>
      </c>
      <c r="CZ825" s="136">
        <v>220</v>
      </c>
      <c r="DA825" s="136">
        <v>141.50344827586201</v>
      </c>
      <c r="DB825" s="136">
        <v>135.321329639889</v>
      </c>
      <c r="DC825" s="136">
        <v>9.9499999999999993</v>
      </c>
      <c r="DD825" s="136">
        <v>2596.4250000000002</v>
      </c>
      <c r="DE825" s="136">
        <v>6315.95</v>
      </c>
      <c r="DF825" s="136">
        <v>87.724999999999994</v>
      </c>
      <c r="DG825" s="136">
        <v>25904.1</v>
      </c>
      <c r="DH825" s="136">
        <v>70051.850000000006</v>
      </c>
      <c r="DI825" s="136">
        <v>446.15</v>
      </c>
      <c r="DJ825" s="136">
        <v>65767.75</v>
      </c>
      <c r="DK825" s="136">
        <v>163625.72500000001</v>
      </c>
      <c r="DL825" s="136">
        <v>428.02499999999998</v>
      </c>
      <c r="DM825" s="136">
        <v>60208.3</v>
      </c>
      <c r="DN825" s="136">
        <v>149249.70000000001</v>
      </c>
      <c r="DO825" s="136">
        <v>5.7249999999999996</v>
      </c>
      <c r="DP825" s="136">
        <v>1627.79</v>
      </c>
      <c r="DQ825" s="136">
        <v>4353.7110000000002</v>
      </c>
      <c r="DR825" s="136">
        <v>7.0000000000000007E-2</v>
      </c>
      <c r="DS825" s="136">
        <v>48.219000000000001</v>
      </c>
      <c r="DT825" s="136">
        <v>128.32300000000001</v>
      </c>
      <c r="DU825" s="136">
        <v>0.35</v>
      </c>
      <c r="DV825" s="136">
        <v>250.65</v>
      </c>
      <c r="DW825" s="136">
        <v>669.65</v>
      </c>
      <c r="DX825" s="136">
        <v>3.8250000000000002</v>
      </c>
      <c r="DY825" s="136">
        <v>5191.7</v>
      </c>
      <c r="DZ825" s="136">
        <v>16431.474999999999</v>
      </c>
      <c r="EA825" s="136">
        <v>38.450000000000003</v>
      </c>
      <c r="EB825" s="136">
        <v>7158.35</v>
      </c>
      <c r="EC825" s="136">
        <v>16920.825000000001</v>
      </c>
      <c r="ED825" s="61"/>
    </row>
    <row r="826" spans="1:134" ht="20.25" customHeight="1">
      <c r="A826" s="25">
        <v>41070</v>
      </c>
      <c r="B826" s="26" t="s">
        <v>883</v>
      </c>
      <c r="C826" s="27">
        <v>2</v>
      </c>
      <c r="D826" s="14">
        <v>-3.4272999999999998</v>
      </c>
      <c r="E826" s="23">
        <v>-60.287033000000001</v>
      </c>
      <c r="F826" s="11" t="s">
        <v>12</v>
      </c>
      <c r="G826" s="13">
        <v>3</v>
      </c>
      <c r="H826" s="11" t="s">
        <v>41</v>
      </c>
      <c r="I826" s="60" t="s">
        <v>1919</v>
      </c>
      <c r="J826" s="60" t="s">
        <v>1931</v>
      </c>
      <c r="K826" s="24" t="s">
        <v>868</v>
      </c>
      <c r="L826" s="136">
        <v>0</v>
      </c>
      <c r="M826" s="28">
        <v>13.5</v>
      </c>
      <c r="N826" s="28">
        <v>1.39</v>
      </c>
      <c r="O826" s="28">
        <v>26.82</v>
      </c>
      <c r="P826" s="28">
        <v>58</v>
      </c>
      <c r="Q826" s="28">
        <v>13.48</v>
      </c>
      <c r="R826" s="205">
        <v>4.2666666666666666</v>
      </c>
      <c r="S826" s="205">
        <v>0.34333333333333332</v>
      </c>
      <c r="T826" s="205">
        <v>5.333333333333333</v>
      </c>
      <c r="U826" s="205">
        <v>1.2666666666666666</v>
      </c>
      <c r="V826" s="28" t="s">
        <v>15</v>
      </c>
      <c r="W826" s="28" t="s">
        <v>15</v>
      </c>
      <c r="X826" s="29" t="s">
        <v>15</v>
      </c>
      <c r="Y826" s="29" t="s">
        <v>15</v>
      </c>
      <c r="Z826" s="29" t="s">
        <v>15</v>
      </c>
      <c r="AA826" s="29" t="s">
        <v>15</v>
      </c>
      <c r="AB826" s="29" t="s">
        <v>15</v>
      </c>
      <c r="AC826" s="29" t="s">
        <v>15</v>
      </c>
      <c r="AD826" s="29" t="s">
        <v>15</v>
      </c>
      <c r="AE826" s="29" t="s">
        <v>15</v>
      </c>
      <c r="AF826" s="29" t="s">
        <v>15</v>
      </c>
      <c r="AG826" s="29" t="s">
        <v>15</v>
      </c>
      <c r="AH826" s="29" t="s">
        <v>15</v>
      </c>
      <c r="AI826" s="205" t="s">
        <v>15</v>
      </c>
      <c r="AJ826" s="29" t="s">
        <v>15</v>
      </c>
      <c r="AK826" s="29" t="s">
        <v>15</v>
      </c>
      <c r="AL826" s="29" t="s">
        <v>15</v>
      </c>
      <c r="AM826" s="29" t="s">
        <v>15</v>
      </c>
      <c r="AN826" s="29" t="s">
        <v>15</v>
      </c>
      <c r="AO826" s="29" t="s">
        <v>15</v>
      </c>
      <c r="AP826" s="29" t="s">
        <v>15</v>
      </c>
      <c r="AQ826" s="29" t="s">
        <v>15</v>
      </c>
      <c r="AR826" s="261" t="str">
        <f t="shared" si="210"/>
        <v>NaN</v>
      </c>
      <c r="AS826" s="29" t="s">
        <v>15</v>
      </c>
      <c r="AT826" s="21" t="s">
        <v>15</v>
      </c>
      <c r="AU826" s="21" t="s">
        <v>15</v>
      </c>
      <c r="AV826" s="21" t="s">
        <v>15</v>
      </c>
      <c r="AW826" s="204" t="str">
        <f t="shared" si="211"/>
        <v>NaN</v>
      </c>
      <c r="AX826" s="28">
        <v>1.9</v>
      </c>
      <c r="AY826" s="30">
        <v>0.43</v>
      </c>
      <c r="AZ826" s="246">
        <f t="shared" si="212"/>
        <v>6.4973051266639742E-2</v>
      </c>
      <c r="BA826" s="30">
        <f t="shared" si="219"/>
        <v>1.47</v>
      </c>
      <c r="BB826" s="238">
        <f t="shared" si="217"/>
        <v>0.40347888446215141</v>
      </c>
      <c r="BC826" s="250">
        <v>1.9047644741811907</v>
      </c>
      <c r="BD826" s="206">
        <f t="shared" si="218"/>
        <v>0.55472278797943231</v>
      </c>
      <c r="BE826" s="29" t="s">
        <v>15</v>
      </c>
      <c r="BF826" s="29" t="s">
        <v>15</v>
      </c>
      <c r="BG826" s="217" t="s">
        <v>15</v>
      </c>
      <c r="BH826" s="205">
        <v>24.310344827586206</v>
      </c>
      <c r="BI826" s="205">
        <v>0.69444444444444464</v>
      </c>
      <c r="BJ826" s="309">
        <v>23.918880000000001</v>
      </c>
      <c r="BK826" s="309">
        <v>2334567000</v>
      </c>
      <c r="BL826" s="309">
        <v>365194800</v>
      </c>
      <c r="BM826" s="309">
        <v>0.69590399999999997</v>
      </c>
      <c r="BN826" s="309">
        <v>0.11736969999999999</v>
      </c>
      <c r="BO826" s="309">
        <v>9.6713010000000002E-2</v>
      </c>
      <c r="BP826" s="309">
        <v>8.4512080000000003E-2</v>
      </c>
      <c r="BQ826" s="309">
        <v>2.1532599999999999E-6</v>
      </c>
      <c r="BR826" s="309">
        <v>5.4990990000000003E-3</v>
      </c>
      <c r="BS826" s="136">
        <v>10.7753099441528</v>
      </c>
      <c r="BT826" s="136">
        <v>13.1244260787964</v>
      </c>
      <c r="BU826" s="136">
        <v>-8.4328200668096504E-3</v>
      </c>
      <c r="BV826" s="136">
        <v>7.9248447902500602E-3</v>
      </c>
      <c r="BW826" s="136">
        <v>1.15857733413577E-2</v>
      </c>
      <c r="BX826" s="136">
        <v>316.778706752343</v>
      </c>
      <c r="BY826" s="136">
        <v>3342.1398390955801</v>
      </c>
      <c r="BZ826" s="136">
        <v>2.6890463279574301E-2</v>
      </c>
      <c r="CA826" s="136">
        <v>1.0734663803636101E-3</v>
      </c>
      <c r="CB826" s="136">
        <v>159203.472387043</v>
      </c>
      <c r="CC826" s="136">
        <v>1293.5722781050099</v>
      </c>
      <c r="CD826" s="136">
        <v>1024.0723425311601</v>
      </c>
      <c r="CE826" s="136">
        <v>0</v>
      </c>
      <c r="CF826" s="136">
        <v>56.605943000000003</v>
      </c>
      <c r="CG826" s="136">
        <v>119.007278</v>
      </c>
      <c r="CH826" s="136">
        <v>25.1</v>
      </c>
      <c r="CI826" s="136">
        <v>27.02</v>
      </c>
      <c r="CJ826" s="136">
        <v>27.3423822714681</v>
      </c>
      <c r="CK826" s="136">
        <v>0.18</v>
      </c>
      <c r="CL826" s="136">
        <v>16.4556</v>
      </c>
      <c r="CM826" s="136">
        <v>34.2468</v>
      </c>
      <c r="CN826" s="136">
        <v>9.8277780000000003</v>
      </c>
      <c r="CO826" s="136">
        <v>25198.996942999998</v>
      </c>
      <c r="CP826" s="136">
        <v>70117.690046999996</v>
      </c>
      <c r="CQ826" s="136">
        <v>82</v>
      </c>
      <c r="CR826" s="136">
        <v>78.089655172413799</v>
      </c>
      <c r="CS826" s="136">
        <v>77.875346260387801</v>
      </c>
      <c r="CT826" s="136">
        <v>1007.6</v>
      </c>
      <c r="CU826" s="136">
        <v>1006.92896551724</v>
      </c>
      <c r="CV826" s="136">
        <v>1007.1282548476401</v>
      </c>
      <c r="CW826" s="136">
        <v>1.2</v>
      </c>
      <c r="CX826" s="136">
        <v>1.29586206896552</v>
      </c>
      <c r="CY826" s="136">
        <v>1.1717451523545701</v>
      </c>
      <c r="CZ826" s="136">
        <v>220</v>
      </c>
      <c r="DA826" s="136">
        <v>141.50344827586201</v>
      </c>
      <c r="DB826" s="136">
        <v>135.321329639889</v>
      </c>
      <c r="DC826" s="136">
        <v>9.9499999999999993</v>
      </c>
      <c r="DD826" s="136">
        <v>2596.4250000000002</v>
      </c>
      <c r="DE826" s="136">
        <v>6315.95</v>
      </c>
      <c r="DF826" s="136">
        <v>87.724999999999994</v>
      </c>
      <c r="DG826" s="136">
        <v>25904.1</v>
      </c>
      <c r="DH826" s="136">
        <v>70051.850000000006</v>
      </c>
      <c r="DI826" s="136">
        <v>446.15</v>
      </c>
      <c r="DJ826" s="136">
        <v>65767.75</v>
      </c>
      <c r="DK826" s="136">
        <v>163625.72500000001</v>
      </c>
      <c r="DL826" s="136">
        <v>428.02499999999998</v>
      </c>
      <c r="DM826" s="136">
        <v>60208.3</v>
      </c>
      <c r="DN826" s="136">
        <v>149249.70000000001</v>
      </c>
      <c r="DO826" s="136">
        <v>5.7249999999999996</v>
      </c>
      <c r="DP826" s="136">
        <v>1627.79</v>
      </c>
      <c r="DQ826" s="136">
        <v>4353.7110000000002</v>
      </c>
      <c r="DR826" s="136">
        <v>7.0000000000000007E-2</v>
      </c>
      <c r="DS826" s="136">
        <v>48.219000000000001</v>
      </c>
      <c r="DT826" s="136">
        <v>128.32300000000001</v>
      </c>
      <c r="DU826" s="136">
        <v>0.35</v>
      </c>
      <c r="DV826" s="136">
        <v>250.65</v>
      </c>
      <c r="DW826" s="136">
        <v>669.65</v>
      </c>
      <c r="DX826" s="136">
        <v>3.8250000000000002</v>
      </c>
      <c r="DY826" s="136">
        <v>5191.7</v>
      </c>
      <c r="DZ826" s="136">
        <v>16431.474999999999</v>
      </c>
      <c r="EA826" s="136">
        <v>38.450000000000003</v>
      </c>
      <c r="EB826" s="136">
        <v>7158.35</v>
      </c>
      <c r="EC826" s="136">
        <v>16920.825000000001</v>
      </c>
      <c r="ED826" s="61"/>
    </row>
    <row r="827" spans="1:134" ht="20.25" customHeight="1">
      <c r="A827" s="17">
        <v>41070</v>
      </c>
      <c r="B827" s="18" t="s">
        <v>883</v>
      </c>
      <c r="C827" s="19">
        <v>2</v>
      </c>
      <c r="D827" s="14">
        <v>-3.4272999999999998</v>
      </c>
      <c r="E827" s="15">
        <v>-60.287033000000001</v>
      </c>
      <c r="F827" s="11" t="s">
        <v>12</v>
      </c>
      <c r="G827" s="13">
        <v>3</v>
      </c>
      <c r="H827" s="11" t="s">
        <v>41</v>
      </c>
      <c r="I827" s="60" t="s">
        <v>1914</v>
      </c>
      <c r="J827" s="60" t="s">
        <v>1931</v>
      </c>
      <c r="K827" s="16" t="s">
        <v>868</v>
      </c>
      <c r="L827" s="136">
        <v>0</v>
      </c>
      <c r="M827" s="20">
        <v>13.5</v>
      </c>
      <c r="N827" s="20">
        <v>1.39</v>
      </c>
      <c r="O827" s="20">
        <v>28.66</v>
      </c>
      <c r="P827" s="20">
        <v>50</v>
      </c>
      <c r="Q827" s="20">
        <v>2.4900000000000002</v>
      </c>
      <c r="R827" s="204">
        <v>23.375</v>
      </c>
      <c r="S827" s="204">
        <v>1.8075000000000001</v>
      </c>
      <c r="T827" s="204">
        <v>2.3249999999999997</v>
      </c>
      <c r="U827" s="204">
        <v>0.55000000000000004</v>
      </c>
      <c r="V827" s="28" t="s">
        <v>15</v>
      </c>
      <c r="W827" s="28" t="s">
        <v>15</v>
      </c>
      <c r="X827" s="29" t="s">
        <v>15</v>
      </c>
      <c r="Y827" s="29" t="s">
        <v>15</v>
      </c>
      <c r="Z827" s="29" t="s">
        <v>15</v>
      </c>
      <c r="AA827" s="29" t="s">
        <v>15</v>
      </c>
      <c r="AB827" s="29" t="s">
        <v>15</v>
      </c>
      <c r="AC827" s="29" t="s">
        <v>15</v>
      </c>
      <c r="AD827" s="29" t="s">
        <v>15</v>
      </c>
      <c r="AE827" s="29" t="s">
        <v>15</v>
      </c>
      <c r="AF827" s="29" t="s">
        <v>15</v>
      </c>
      <c r="AG827" s="29" t="s">
        <v>15</v>
      </c>
      <c r="AH827" s="29" t="s">
        <v>15</v>
      </c>
      <c r="AI827" s="205" t="s">
        <v>15</v>
      </c>
      <c r="AJ827" s="29" t="s">
        <v>15</v>
      </c>
      <c r="AK827" s="29" t="s">
        <v>15</v>
      </c>
      <c r="AL827" s="29" t="s">
        <v>15</v>
      </c>
      <c r="AM827" s="29" t="s">
        <v>15</v>
      </c>
      <c r="AN827" s="29" t="s">
        <v>15</v>
      </c>
      <c r="AO827" s="29" t="s">
        <v>15</v>
      </c>
      <c r="AP827" s="29" t="s">
        <v>15</v>
      </c>
      <c r="AQ827" s="29" t="s">
        <v>15</v>
      </c>
      <c r="AR827" s="261" t="str">
        <f t="shared" si="210"/>
        <v>NaN</v>
      </c>
      <c r="AS827" s="29" t="s">
        <v>15</v>
      </c>
      <c r="AT827" s="29" t="s">
        <v>15</v>
      </c>
      <c r="AU827" s="29" t="s">
        <v>15</v>
      </c>
      <c r="AV827" s="29" t="s">
        <v>15</v>
      </c>
      <c r="AW827" s="204" t="str">
        <f t="shared" si="211"/>
        <v>NaN</v>
      </c>
      <c r="AX827" s="20">
        <v>0.94</v>
      </c>
      <c r="AY827" s="20">
        <v>0.09</v>
      </c>
      <c r="AZ827" s="246">
        <f t="shared" si="212"/>
        <v>1.3599010730226922E-2</v>
      </c>
      <c r="BA827" s="20">
        <f t="shared" si="219"/>
        <v>0.85</v>
      </c>
      <c r="BB827" s="238">
        <f t="shared" si="217"/>
        <v>0.23330411686586985</v>
      </c>
      <c r="BC827" s="259">
        <v>0.42261904761904773</v>
      </c>
      <c r="BD827" s="206">
        <f t="shared" si="218"/>
        <v>0.12307895255618351</v>
      </c>
      <c r="BE827" s="29" t="s">
        <v>15</v>
      </c>
      <c r="BF827" s="29" t="s">
        <v>15</v>
      </c>
      <c r="BG827" s="217" t="s">
        <v>15</v>
      </c>
      <c r="BH827" s="204">
        <v>16.034482758620687</v>
      </c>
      <c r="BI827" s="204">
        <v>0.18518518518518515</v>
      </c>
      <c r="BJ827" s="309">
        <v>23.918880000000001</v>
      </c>
      <c r="BK827" s="309">
        <v>2334567000</v>
      </c>
      <c r="BL827" s="309">
        <v>365194800</v>
      </c>
      <c r="BM827" s="309">
        <v>0.69590399999999997</v>
      </c>
      <c r="BN827" s="309">
        <v>0.11736969999999999</v>
      </c>
      <c r="BO827" s="309">
        <v>9.6713010000000002E-2</v>
      </c>
      <c r="BP827" s="309">
        <v>8.4512080000000003E-2</v>
      </c>
      <c r="BQ827" s="309">
        <v>2.1532599999999999E-6</v>
      </c>
      <c r="BR827" s="309">
        <v>5.4990990000000003E-3</v>
      </c>
      <c r="BS827" s="136">
        <v>10.7753099441528</v>
      </c>
      <c r="BT827" s="136">
        <v>13.1244260787964</v>
      </c>
      <c r="BU827" s="136">
        <v>-8.4328200668096504E-3</v>
      </c>
      <c r="BV827" s="136">
        <v>7.9248447902500602E-3</v>
      </c>
      <c r="BW827" s="136">
        <v>1.15857733413577E-2</v>
      </c>
      <c r="BX827" s="136">
        <v>316.778706752343</v>
      </c>
      <c r="BY827" s="136">
        <v>3342.1398390955801</v>
      </c>
      <c r="BZ827" s="136">
        <v>2.6890463279574301E-2</v>
      </c>
      <c r="CA827" s="136">
        <v>1.0734663803636101E-3</v>
      </c>
      <c r="CB827" s="136">
        <v>159203.472387043</v>
      </c>
      <c r="CC827" s="136">
        <v>1293.5722781050099</v>
      </c>
      <c r="CD827" s="136">
        <v>1024.0723425311601</v>
      </c>
      <c r="CE827" s="136">
        <v>0</v>
      </c>
      <c r="CF827" s="136">
        <v>56.605943000000003</v>
      </c>
      <c r="CG827" s="136">
        <v>119.007278</v>
      </c>
      <c r="CH827" s="136">
        <v>25.1</v>
      </c>
      <c r="CI827" s="136">
        <v>27.02</v>
      </c>
      <c r="CJ827" s="136">
        <v>27.3423822714681</v>
      </c>
      <c r="CK827" s="136">
        <v>0.18</v>
      </c>
      <c r="CL827" s="136">
        <v>16.4556</v>
      </c>
      <c r="CM827" s="136">
        <v>34.2468</v>
      </c>
      <c r="CN827" s="136">
        <v>9.8277780000000003</v>
      </c>
      <c r="CO827" s="136">
        <v>25198.996942999998</v>
      </c>
      <c r="CP827" s="136">
        <v>70117.690046999996</v>
      </c>
      <c r="CQ827" s="136">
        <v>82</v>
      </c>
      <c r="CR827" s="136">
        <v>78.089655172413799</v>
      </c>
      <c r="CS827" s="136">
        <v>77.875346260387801</v>
      </c>
      <c r="CT827" s="136">
        <v>1007.6</v>
      </c>
      <c r="CU827" s="136">
        <v>1006.92896551724</v>
      </c>
      <c r="CV827" s="136">
        <v>1007.1282548476401</v>
      </c>
      <c r="CW827" s="136">
        <v>1.2</v>
      </c>
      <c r="CX827" s="136">
        <v>1.29586206896552</v>
      </c>
      <c r="CY827" s="136">
        <v>1.1717451523545701</v>
      </c>
      <c r="CZ827" s="136">
        <v>220</v>
      </c>
      <c r="DA827" s="136">
        <v>141.50344827586201</v>
      </c>
      <c r="DB827" s="136">
        <v>135.321329639889</v>
      </c>
      <c r="DC827" s="136">
        <v>9.9499999999999993</v>
      </c>
      <c r="DD827" s="136">
        <v>2596.4250000000002</v>
      </c>
      <c r="DE827" s="136">
        <v>6315.95</v>
      </c>
      <c r="DF827" s="136">
        <v>87.724999999999994</v>
      </c>
      <c r="DG827" s="136">
        <v>25904.1</v>
      </c>
      <c r="DH827" s="136">
        <v>70051.850000000006</v>
      </c>
      <c r="DI827" s="136">
        <v>446.15</v>
      </c>
      <c r="DJ827" s="136">
        <v>65767.75</v>
      </c>
      <c r="DK827" s="136">
        <v>163625.72500000001</v>
      </c>
      <c r="DL827" s="136">
        <v>428.02499999999998</v>
      </c>
      <c r="DM827" s="136">
        <v>60208.3</v>
      </c>
      <c r="DN827" s="136">
        <v>149249.70000000001</v>
      </c>
      <c r="DO827" s="136">
        <v>5.7249999999999996</v>
      </c>
      <c r="DP827" s="136">
        <v>1627.79</v>
      </c>
      <c r="DQ827" s="136">
        <v>4353.7110000000002</v>
      </c>
      <c r="DR827" s="136">
        <v>7.0000000000000007E-2</v>
      </c>
      <c r="DS827" s="136">
        <v>48.219000000000001</v>
      </c>
      <c r="DT827" s="136">
        <v>128.32300000000001</v>
      </c>
      <c r="DU827" s="136">
        <v>0.35</v>
      </c>
      <c r="DV827" s="136">
        <v>250.65</v>
      </c>
      <c r="DW827" s="136">
        <v>669.65</v>
      </c>
      <c r="DX827" s="136">
        <v>3.8250000000000002</v>
      </c>
      <c r="DY827" s="136">
        <v>5191.7</v>
      </c>
      <c r="DZ827" s="136">
        <v>16431.474999999999</v>
      </c>
      <c r="EA827" s="136">
        <v>38.450000000000003</v>
      </c>
      <c r="EB827" s="136">
        <v>7158.35</v>
      </c>
      <c r="EC827" s="136">
        <v>16920.825000000001</v>
      </c>
      <c r="ED827" s="61"/>
    </row>
    <row r="828" spans="1:134" ht="20.25" customHeight="1">
      <c r="A828" s="25">
        <v>41070</v>
      </c>
      <c r="B828" s="26" t="s">
        <v>883</v>
      </c>
      <c r="C828" s="27">
        <v>2</v>
      </c>
      <c r="D828" s="14">
        <v>-3.4272999999999998</v>
      </c>
      <c r="E828" s="23">
        <v>-60.287033000000001</v>
      </c>
      <c r="F828" s="11" t="s">
        <v>12</v>
      </c>
      <c r="G828" s="13">
        <v>3</v>
      </c>
      <c r="H828" s="11" t="s">
        <v>41</v>
      </c>
      <c r="I828" s="60" t="s">
        <v>1915</v>
      </c>
      <c r="J828" s="60" t="s">
        <v>1931</v>
      </c>
      <c r="K828" s="24" t="s">
        <v>868</v>
      </c>
      <c r="L828" s="136">
        <v>0</v>
      </c>
      <c r="M828" s="28">
        <v>13.5</v>
      </c>
      <c r="N828" s="28">
        <v>1.39</v>
      </c>
      <c r="O828" s="28">
        <v>28.53</v>
      </c>
      <c r="P828" s="28">
        <v>52</v>
      </c>
      <c r="Q828" s="28">
        <v>6.21</v>
      </c>
      <c r="R828" s="205">
        <v>18.733333333333334</v>
      </c>
      <c r="S828" s="205">
        <v>1.4533333333333331</v>
      </c>
      <c r="T828" s="205">
        <v>1.9666666666666668</v>
      </c>
      <c r="U828" s="205">
        <v>0.5</v>
      </c>
      <c r="V828" s="28" t="s">
        <v>15</v>
      </c>
      <c r="W828" s="28" t="s">
        <v>15</v>
      </c>
      <c r="X828" s="29" t="s">
        <v>15</v>
      </c>
      <c r="Y828" s="29" t="s">
        <v>15</v>
      </c>
      <c r="Z828" s="29" t="s">
        <v>15</v>
      </c>
      <c r="AA828" s="29" t="s">
        <v>15</v>
      </c>
      <c r="AB828" s="29" t="s">
        <v>15</v>
      </c>
      <c r="AC828" s="29" t="s">
        <v>15</v>
      </c>
      <c r="AD828" s="29" t="s">
        <v>15</v>
      </c>
      <c r="AE828" s="29" t="s">
        <v>15</v>
      </c>
      <c r="AF828" s="29" t="s">
        <v>15</v>
      </c>
      <c r="AG828" s="29" t="s">
        <v>15</v>
      </c>
      <c r="AH828" s="29" t="s">
        <v>15</v>
      </c>
      <c r="AI828" s="205" t="s">
        <v>15</v>
      </c>
      <c r="AJ828" s="29" t="s">
        <v>15</v>
      </c>
      <c r="AK828" s="29" t="s">
        <v>15</v>
      </c>
      <c r="AL828" s="29" t="s">
        <v>15</v>
      </c>
      <c r="AM828" s="29" t="s">
        <v>15</v>
      </c>
      <c r="AN828" s="29" t="s">
        <v>15</v>
      </c>
      <c r="AO828" s="29" t="s">
        <v>15</v>
      </c>
      <c r="AP828" s="29" t="s">
        <v>15</v>
      </c>
      <c r="AQ828" s="29" t="s">
        <v>15</v>
      </c>
      <c r="AR828" s="261" t="str">
        <f t="shared" si="210"/>
        <v>NaN</v>
      </c>
      <c r="AS828" s="29" t="s">
        <v>15</v>
      </c>
      <c r="AT828" s="21" t="s">
        <v>15</v>
      </c>
      <c r="AU828" s="21" t="s">
        <v>15</v>
      </c>
      <c r="AV828" s="21" t="s">
        <v>15</v>
      </c>
      <c r="AW828" s="204" t="str">
        <f t="shared" si="211"/>
        <v>NaN</v>
      </c>
      <c r="AX828" s="28">
        <v>2.06</v>
      </c>
      <c r="AY828" s="252">
        <v>0.65040738142772359</v>
      </c>
      <c r="AZ828" s="246">
        <f t="shared" si="212"/>
        <v>9.8276632878382314E-2</v>
      </c>
      <c r="BA828" s="20">
        <f t="shared" si="219"/>
        <v>1.4095926185722765</v>
      </c>
      <c r="BB828" s="238">
        <f t="shared" si="217"/>
        <v>0.38689854237253402</v>
      </c>
      <c r="BC828" s="252">
        <v>0.65040738142772359</v>
      </c>
      <c r="BD828" s="206">
        <f t="shared" si="218"/>
        <v>0.18941753735883052</v>
      </c>
      <c r="BE828" s="29" t="s">
        <v>15</v>
      </c>
      <c r="BF828" s="29" t="s">
        <v>15</v>
      </c>
      <c r="BG828" s="217" t="s">
        <v>15</v>
      </c>
      <c r="BH828" s="205">
        <v>6.4367816091954033</v>
      </c>
      <c r="BI828" s="205">
        <v>0.83333333333333348</v>
      </c>
      <c r="BJ828" s="309">
        <v>23.918880000000001</v>
      </c>
      <c r="BK828" s="309">
        <v>2334567000</v>
      </c>
      <c r="BL828" s="309">
        <v>365194800</v>
      </c>
      <c r="BM828" s="309">
        <v>0.69590399999999997</v>
      </c>
      <c r="BN828" s="309">
        <v>0.11736969999999999</v>
      </c>
      <c r="BO828" s="309">
        <v>9.6713010000000002E-2</v>
      </c>
      <c r="BP828" s="309">
        <v>8.4512080000000003E-2</v>
      </c>
      <c r="BQ828" s="309">
        <v>2.1532599999999999E-6</v>
      </c>
      <c r="BR828" s="309">
        <v>5.4990990000000003E-3</v>
      </c>
      <c r="BS828" s="136">
        <v>10.7753099441528</v>
      </c>
      <c r="BT828" s="136">
        <v>13.1244260787964</v>
      </c>
      <c r="BU828" s="136">
        <v>-8.4328200668096504E-3</v>
      </c>
      <c r="BV828" s="136">
        <v>7.9248447902500602E-3</v>
      </c>
      <c r="BW828" s="136">
        <v>1.15857733413577E-2</v>
      </c>
      <c r="BX828" s="136">
        <v>316.778706752343</v>
      </c>
      <c r="BY828" s="136">
        <v>3342.1398390955801</v>
      </c>
      <c r="BZ828" s="136">
        <v>2.6890463279574301E-2</v>
      </c>
      <c r="CA828" s="136">
        <v>1.0734663803636101E-3</v>
      </c>
      <c r="CB828" s="136">
        <v>159203.472387043</v>
      </c>
      <c r="CC828" s="136">
        <v>1293.5722781050099</v>
      </c>
      <c r="CD828" s="136">
        <v>1024.0723425311601</v>
      </c>
      <c r="CE828" s="136">
        <v>0</v>
      </c>
      <c r="CF828" s="136">
        <v>56.605943000000003</v>
      </c>
      <c r="CG828" s="136">
        <v>119.007278</v>
      </c>
      <c r="CH828" s="136">
        <v>25.1</v>
      </c>
      <c r="CI828" s="136">
        <v>27.02</v>
      </c>
      <c r="CJ828" s="136">
        <v>27.3423822714681</v>
      </c>
      <c r="CK828" s="136">
        <v>0.18</v>
      </c>
      <c r="CL828" s="136">
        <v>16.4556</v>
      </c>
      <c r="CM828" s="136">
        <v>34.2468</v>
      </c>
      <c r="CN828" s="136">
        <v>9.8277780000000003</v>
      </c>
      <c r="CO828" s="136">
        <v>25198.996942999998</v>
      </c>
      <c r="CP828" s="136">
        <v>70117.690046999996</v>
      </c>
      <c r="CQ828" s="136">
        <v>82</v>
      </c>
      <c r="CR828" s="136">
        <v>78.089655172413799</v>
      </c>
      <c r="CS828" s="136">
        <v>77.875346260387801</v>
      </c>
      <c r="CT828" s="136">
        <v>1007.6</v>
      </c>
      <c r="CU828" s="136">
        <v>1006.92896551724</v>
      </c>
      <c r="CV828" s="136">
        <v>1007.1282548476401</v>
      </c>
      <c r="CW828" s="136">
        <v>1.2</v>
      </c>
      <c r="CX828" s="136">
        <v>1.29586206896552</v>
      </c>
      <c r="CY828" s="136">
        <v>1.1717451523545701</v>
      </c>
      <c r="CZ828" s="136">
        <v>220</v>
      </c>
      <c r="DA828" s="136">
        <v>141.50344827586201</v>
      </c>
      <c r="DB828" s="136">
        <v>135.321329639889</v>
      </c>
      <c r="DC828" s="136">
        <v>9.9499999999999993</v>
      </c>
      <c r="DD828" s="136">
        <v>2596.4250000000002</v>
      </c>
      <c r="DE828" s="136">
        <v>6315.95</v>
      </c>
      <c r="DF828" s="136">
        <v>87.724999999999994</v>
      </c>
      <c r="DG828" s="136">
        <v>25904.1</v>
      </c>
      <c r="DH828" s="136">
        <v>70051.850000000006</v>
      </c>
      <c r="DI828" s="136">
        <v>446.15</v>
      </c>
      <c r="DJ828" s="136">
        <v>65767.75</v>
      </c>
      <c r="DK828" s="136">
        <v>163625.72500000001</v>
      </c>
      <c r="DL828" s="136">
        <v>428.02499999999998</v>
      </c>
      <c r="DM828" s="136">
        <v>60208.3</v>
      </c>
      <c r="DN828" s="136">
        <v>149249.70000000001</v>
      </c>
      <c r="DO828" s="136">
        <v>5.7249999999999996</v>
      </c>
      <c r="DP828" s="136">
        <v>1627.79</v>
      </c>
      <c r="DQ828" s="136">
        <v>4353.7110000000002</v>
      </c>
      <c r="DR828" s="136">
        <v>7.0000000000000007E-2</v>
      </c>
      <c r="DS828" s="136">
        <v>48.219000000000001</v>
      </c>
      <c r="DT828" s="136">
        <v>128.32300000000001</v>
      </c>
      <c r="DU828" s="136">
        <v>0.35</v>
      </c>
      <c r="DV828" s="136">
        <v>250.65</v>
      </c>
      <c r="DW828" s="136">
        <v>669.65</v>
      </c>
      <c r="DX828" s="136">
        <v>3.8250000000000002</v>
      </c>
      <c r="DY828" s="136">
        <v>5191.7</v>
      </c>
      <c r="DZ828" s="136">
        <v>16431.474999999999</v>
      </c>
      <c r="EA828" s="136">
        <v>38.450000000000003</v>
      </c>
      <c r="EB828" s="136">
        <v>7158.35</v>
      </c>
      <c r="EC828" s="136">
        <v>16920.825000000001</v>
      </c>
      <c r="ED828" s="61"/>
    </row>
    <row r="829" spans="1:134" ht="20.25" customHeight="1">
      <c r="A829" s="17">
        <v>41070</v>
      </c>
      <c r="B829" s="18" t="s">
        <v>883</v>
      </c>
      <c r="C829" s="19">
        <v>2</v>
      </c>
      <c r="D829" s="14">
        <v>-3.4272999999999998</v>
      </c>
      <c r="E829" s="15">
        <v>-60.287033000000001</v>
      </c>
      <c r="F829" s="11" t="s">
        <v>12</v>
      </c>
      <c r="G829" s="13">
        <v>3</v>
      </c>
      <c r="H829" s="11" t="s">
        <v>41</v>
      </c>
      <c r="I829" s="60" t="s">
        <v>1916</v>
      </c>
      <c r="J829" s="60" t="s">
        <v>1931</v>
      </c>
      <c r="K829" s="16" t="s">
        <v>868</v>
      </c>
      <c r="L829" s="136">
        <v>0</v>
      </c>
      <c r="M829" s="20">
        <v>13.5</v>
      </c>
      <c r="N829" s="20">
        <v>1.39</v>
      </c>
      <c r="O829" s="20">
        <v>28.41</v>
      </c>
      <c r="P829" s="20">
        <v>52</v>
      </c>
      <c r="Q829" s="20">
        <v>8.82</v>
      </c>
      <c r="R829" s="204">
        <v>8.9333333333333353</v>
      </c>
      <c r="S829" s="204">
        <v>0.69666666666666666</v>
      </c>
      <c r="T829" s="204">
        <v>1.7666666666666666</v>
      </c>
      <c r="U829" s="204">
        <v>0.40000000000000008</v>
      </c>
      <c r="V829" s="28" t="s">
        <v>15</v>
      </c>
      <c r="W829" s="28" t="s">
        <v>15</v>
      </c>
      <c r="X829" s="29" t="s">
        <v>15</v>
      </c>
      <c r="Y829" s="29" t="s">
        <v>15</v>
      </c>
      <c r="Z829" s="29" t="s">
        <v>15</v>
      </c>
      <c r="AA829" s="29" t="s">
        <v>15</v>
      </c>
      <c r="AB829" s="29" t="s">
        <v>15</v>
      </c>
      <c r="AC829" s="29" t="s">
        <v>15</v>
      </c>
      <c r="AD829" s="29" t="s">
        <v>15</v>
      </c>
      <c r="AE829" s="29" t="s">
        <v>15</v>
      </c>
      <c r="AF829" s="29" t="s">
        <v>15</v>
      </c>
      <c r="AG829" s="29" t="s">
        <v>15</v>
      </c>
      <c r="AH829" s="29" t="s">
        <v>15</v>
      </c>
      <c r="AI829" s="205" t="s">
        <v>15</v>
      </c>
      <c r="AJ829" s="29" t="s">
        <v>15</v>
      </c>
      <c r="AK829" s="29" t="s">
        <v>15</v>
      </c>
      <c r="AL829" s="29" t="s">
        <v>15</v>
      </c>
      <c r="AM829" s="29" t="s">
        <v>15</v>
      </c>
      <c r="AN829" s="29" t="s">
        <v>15</v>
      </c>
      <c r="AO829" s="29" t="s">
        <v>15</v>
      </c>
      <c r="AP829" s="29" t="s">
        <v>15</v>
      </c>
      <c r="AQ829" s="29" t="s">
        <v>15</v>
      </c>
      <c r="AR829" s="261" t="str">
        <f t="shared" si="210"/>
        <v>NaN</v>
      </c>
      <c r="AS829" s="29" t="s">
        <v>15</v>
      </c>
      <c r="AT829" s="21" t="s">
        <v>15</v>
      </c>
      <c r="AU829" s="21" t="s">
        <v>15</v>
      </c>
      <c r="AV829" s="21" t="s">
        <v>15</v>
      </c>
      <c r="AW829" s="204" t="str">
        <f t="shared" si="211"/>
        <v>NaN</v>
      </c>
      <c r="AX829" s="20">
        <v>1.79</v>
      </c>
      <c r="AY829" s="20">
        <v>0.16</v>
      </c>
      <c r="AZ829" s="246">
        <f t="shared" si="212"/>
        <v>2.4176019075958975E-2</v>
      </c>
      <c r="BA829" s="20">
        <f t="shared" si="219"/>
        <v>1.6300000000000001</v>
      </c>
      <c r="BB829" s="238">
        <f t="shared" si="217"/>
        <v>0.44739495351925629</v>
      </c>
      <c r="BC829" s="259">
        <v>0.46957671957671954</v>
      </c>
      <c r="BD829" s="206">
        <f t="shared" si="218"/>
        <v>0.13675439172909273</v>
      </c>
      <c r="BE829" s="29" t="s">
        <v>15</v>
      </c>
      <c r="BF829" s="29" t="s">
        <v>15</v>
      </c>
      <c r="BG829" s="217" t="s">
        <v>15</v>
      </c>
      <c r="BH829" s="204">
        <v>2.5287356321839076</v>
      </c>
      <c r="BI829" s="204">
        <v>0.83333333333333348</v>
      </c>
      <c r="BJ829" s="309">
        <v>23.918880000000001</v>
      </c>
      <c r="BK829" s="309">
        <v>2334567000</v>
      </c>
      <c r="BL829" s="309">
        <v>365194800</v>
      </c>
      <c r="BM829" s="309">
        <v>0.69590399999999997</v>
      </c>
      <c r="BN829" s="309">
        <v>0.11736969999999999</v>
      </c>
      <c r="BO829" s="309">
        <v>9.6713010000000002E-2</v>
      </c>
      <c r="BP829" s="309">
        <v>8.4512080000000003E-2</v>
      </c>
      <c r="BQ829" s="309">
        <v>2.1532599999999999E-6</v>
      </c>
      <c r="BR829" s="309">
        <v>5.4990990000000003E-3</v>
      </c>
      <c r="BS829" s="136">
        <v>10.7753099441528</v>
      </c>
      <c r="BT829" s="136">
        <v>13.1244260787964</v>
      </c>
      <c r="BU829" s="136">
        <v>-8.4328200668096504E-3</v>
      </c>
      <c r="BV829" s="136">
        <v>7.9248447902500602E-3</v>
      </c>
      <c r="BW829" s="136">
        <v>1.15857733413577E-2</v>
      </c>
      <c r="BX829" s="136">
        <v>316.778706752343</v>
      </c>
      <c r="BY829" s="136">
        <v>3342.1398390955801</v>
      </c>
      <c r="BZ829" s="136">
        <v>2.6890463279574301E-2</v>
      </c>
      <c r="CA829" s="136">
        <v>1.0734663803636101E-3</v>
      </c>
      <c r="CB829" s="136">
        <v>159203.472387043</v>
      </c>
      <c r="CC829" s="136">
        <v>1293.5722781050099</v>
      </c>
      <c r="CD829" s="136">
        <v>1024.0723425311601</v>
      </c>
      <c r="CE829" s="136">
        <v>0</v>
      </c>
      <c r="CF829" s="136">
        <v>56.605943000000003</v>
      </c>
      <c r="CG829" s="136">
        <v>119.007278</v>
      </c>
      <c r="CH829" s="136">
        <v>25.1</v>
      </c>
      <c r="CI829" s="136">
        <v>27.02</v>
      </c>
      <c r="CJ829" s="136">
        <v>27.3423822714681</v>
      </c>
      <c r="CK829" s="136">
        <v>0.18</v>
      </c>
      <c r="CL829" s="136">
        <v>16.4556</v>
      </c>
      <c r="CM829" s="136">
        <v>34.2468</v>
      </c>
      <c r="CN829" s="136">
        <v>9.8277780000000003</v>
      </c>
      <c r="CO829" s="136">
        <v>25198.996942999998</v>
      </c>
      <c r="CP829" s="136">
        <v>70117.690046999996</v>
      </c>
      <c r="CQ829" s="136">
        <v>82</v>
      </c>
      <c r="CR829" s="136">
        <v>78.089655172413799</v>
      </c>
      <c r="CS829" s="136">
        <v>77.875346260387801</v>
      </c>
      <c r="CT829" s="136">
        <v>1007.6</v>
      </c>
      <c r="CU829" s="136">
        <v>1006.92896551724</v>
      </c>
      <c r="CV829" s="136">
        <v>1007.1282548476401</v>
      </c>
      <c r="CW829" s="136">
        <v>1.2</v>
      </c>
      <c r="CX829" s="136">
        <v>1.29586206896552</v>
      </c>
      <c r="CY829" s="136">
        <v>1.1717451523545701</v>
      </c>
      <c r="CZ829" s="136">
        <v>220</v>
      </c>
      <c r="DA829" s="136">
        <v>141.50344827586201</v>
      </c>
      <c r="DB829" s="136">
        <v>135.321329639889</v>
      </c>
      <c r="DC829" s="136">
        <v>9.9499999999999993</v>
      </c>
      <c r="DD829" s="136">
        <v>2596.4250000000002</v>
      </c>
      <c r="DE829" s="136">
        <v>6315.95</v>
      </c>
      <c r="DF829" s="136">
        <v>87.724999999999994</v>
      </c>
      <c r="DG829" s="136">
        <v>25904.1</v>
      </c>
      <c r="DH829" s="136">
        <v>70051.850000000006</v>
      </c>
      <c r="DI829" s="136">
        <v>446.15</v>
      </c>
      <c r="DJ829" s="136">
        <v>65767.75</v>
      </c>
      <c r="DK829" s="136">
        <v>163625.72500000001</v>
      </c>
      <c r="DL829" s="136">
        <v>428.02499999999998</v>
      </c>
      <c r="DM829" s="136">
        <v>60208.3</v>
      </c>
      <c r="DN829" s="136">
        <v>149249.70000000001</v>
      </c>
      <c r="DO829" s="136">
        <v>5.7249999999999996</v>
      </c>
      <c r="DP829" s="136">
        <v>1627.79</v>
      </c>
      <c r="DQ829" s="136">
        <v>4353.7110000000002</v>
      </c>
      <c r="DR829" s="136">
        <v>7.0000000000000007E-2</v>
      </c>
      <c r="DS829" s="136">
        <v>48.219000000000001</v>
      </c>
      <c r="DT829" s="136">
        <v>128.32300000000001</v>
      </c>
      <c r="DU829" s="136">
        <v>0.35</v>
      </c>
      <c r="DV829" s="136">
        <v>250.65</v>
      </c>
      <c r="DW829" s="136">
        <v>669.65</v>
      </c>
      <c r="DX829" s="136">
        <v>3.8250000000000002</v>
      </c>
      <c r="DY829" s="136">
        <v>5191.7</v>
      </c>
      <c r="DZ829" s="136">
        <v>16431.474999999999</v>
      </c>
      <c r="EA829" s="136">
        <v>38.450000000000003</v>
      </c>
      <c r="EB829" s="136">
        <v>7158.35</v>
      </c>
      <c r="EC829" s="136">
        <v>16920.825000000001</v>
      </c>
      <c r="ED829" s="61"/>
    </row>
    <row r="830" spans="1:134" ht="20.25" customHeight="1">
      <c r="A830" s="25">
        <v>41070</v>
      </c>
      <c r="B830" s="26" t="s">
        <v>883</v>
      </c>
      <c r="C830" s="27">
        <v>2</v>
      </c>
      <c r="D830" s="14">
        <v>-3.4272999999999998</v>
      </c>
      <c r="E830" s="23">
        <v>-60.287033000000001</v>
      </c>
      <c r="F830" s="11" t="s">
        <v>12</v>
      </c>
      <c r="G830" s="13">
        <v>3</v>
      </c>
      <c r="H830" s="11" t="s">
        <v>41</v>
      </c>
      <c r="I830" s="60" t="s">
        <v>1917</v>
      </c>
      <c r="J830" s="60" t="s">
        <v>1931</v>
      </c>
      <c r="K830" s="24" t="s">
        <v>868</v>
      </c>
      <c r="L830" s="136">
        <v>0</v>
      </c>
      <c r="M830" s="28">
        <v>13.5</v>
      </c>
      <c r="N830" s="28">
        <v>1.39</v>
      </c>
      <c r="O830" s="28">
        <v>28.37</v>
      </c>
      <c r="P830" s="28">
        <v>52</v>
      </c>
      <c r="Q830" s="28">
        <v>9.3699999999999992</v>
      </c>
      <c r="R830" s="205">
        <v>5.6000000000000005</v>
      </c>
      <c r="S830" s="205">
        <v>0.43</v>
      </c>
      <c r="T830" s="205">
        <v>1.7333333333333334</v>
      </c>
      <c r="U830" s="205">
        <v>0.40000000000000008</v>
      </c>
      <c r="V830" s="28" t="s">
        <v>15</v>
      </c>
      <c r="W830" s="28" t="s">
        <v>15</v>
      </c>
      <c r="X830" s="29" t="s">
        <v>15</v>
      </c>
      <c r="Y830" s="29" t="s">
        <v>15</v>
      </c>
      <c r="Z830" s="29" t="s">
        <v>15</v>
      </c>
      <c r="AA830" s="29" t="s">
        <v>15</v>
      </c>
      <c r="AB830" s="29" t="s">
        <v>15</v>
      </c>
      <c r="AC830" s="29" t="s">
        <v>15</v>
      </c>
      <c r="AD830" s="29" t="s">
        <v>15</v>
      </c>
      <c r="AE830" s="29" t="s">
        <v>15</v>
      </c>
      <c r="AF830" s="29" t="s">
        <v>15</v>
      </c>
      <c r="AG830" s="29" t="s">
        <v>15</v>
      </c>
      <c r="AH830" s="29" t="s">
        <v>15</v>
      </c>
      <c r="AI830" s="205" t="s">
        <v>15</v>
      </c>
      <c r="AJ830" s="29" t="s">
        <v>15</v>
      </c>
      <c r="AK830" s="29" t="s">
        <v>15</v>
      </c>
      <c r="AL830" s="29" t="s">
        <v>15</v>
      </c>
      <c r="AM830" s="29" t="s">
        <v>15</v>
      </c>
      <c r="AN830" s="29" t="s">
        <v>15</v>
      </c>
      <c r="AO830" s="29" t="s">
        <v>15</v>
      </c>
      <c r="AP830" s="29" t="s">
        <v>15</v>
      </c>
      <c r="AQ830" s="29" t="s">
        <v>15</v>
      </c>
      <c r="AR830" s="261" t="str">
        <f t="shared" si="210"/>
        <v>NaN</v>
      </c>
      <c r="AS830" s="29" t="s">
        <v>15</v>
      </c>
      <c r="AT830" s="29" t="s">
        <v>15</v>
      </c>
      <c r="AU830" s="29" t="s">
        <v>15</v>
      </c>
      <c r="AV830" s="29" t="s">
        <v>15</v>
      </c>
      <c r="AW830" s="204" t="str">
        <f t="shared" si="211"/>
        <v>NaN</v>
      </c>
      <c r="AX830" s="28">
        <v>1.61</v>
      </c>
      <c r="AY830" s="28">
        <v>0.12</v>
      </c>
      <c r="AZ830" s="246">
        <f t="shared" si="212"/>
        <v>1.8132014306969226E-2</v>
      </c>
      <c r="BA830" s="28">
        <f t="shared" si="219"/>
        <v>1.4900000000000002</v>
      </c>
      <c r="BB830" s="238">
        <f t="shared" si="217"/>
        <v>0.40896839309428962</v>
      </c>
      <c r="BC830" s="259">
        <v>0.3756613756613757</v>
      </c>
      <c r="BD830" s="206">
        <f t="shared" si="218"/>
        <v>0.10940351338327421</v>
      </c>
      <c r="BE830" s="29" t="s">
        <v>15</v>
      </c>
      <c r="BF830" s="29" t="s">
        <v>15</v>
      </c>
      <c r="BG830" s="217" t="s">
        <v>15</v>
      </c>
      <c r="BH830" s="204">
        <v>7.068965517241379</v>
      </c>
      <c r="BI830" s="204">
        <v>0.55555555555555558</v>
      </c>
      <c r="BJ830" s="309">
        <v>23.918880000000001</v>
      </c>
      <c r="BK830" s="309">
        <v>2334567000</v>
      </c>
      <c r="BL830" s="309">
        <v>365194800</v>
      </c>
      <c r="BM830" s="309">
        <v>0.69590399999999997</v>
      </c>
      <c r="BN830" s="309">
        <v>0.11736969999999999</v>
      </c>
      <c r="BO830" s="309">
        <v>9.6713010000000002E-2</v>
      </c>
      <c r="BP830" s="309">
        <v>8.4512080000000003E-2</v>
      </c>
      <c r="BQ830" s="309">
        <v>2.1532599999999999E-6</v>
      </c>
      <c r="BR830" s="309">
        <v>5.4990990000000003E-3</v>
      </c>
      <c r="BS830" s="136">
        <v>10.7753099441528</v>
      </c>
      <c r="BT830" s="136">
        <v>13.1244260787964</v>
      </c>
      <c r="BU830" s="136">
        <v>-8.4328200668096504E-3</v>
      </c>
      <c r="BV830" s="136">
        <v>7.9248447902500602E-3</v>
      </c>
      <c r="BW830" s="136">
        <v>1.15857733413577E-2</v>
      </c>
      <c r="BX830" s="136">
        <v>316.778706752343</v>
      </c>
      <c r="BY830" s="136">
        <v>3342.1398390955801</v>
      </c>
      <c r="BZ830" s="136">
        <v>2.6890463279574301E-2</v>
      </c>
      <c r="CA830" s="136">
        <v>1.0734663803636101E-3</v>
      </c>
      <c r="CB830" s="136">
        <v>159203.472387043</v>
      </c>
      <c r="CC830" s="136">
        <v>1293.5722781050099</v>
      </c>
      <c r="CD830" s="136">
        <v>1024.0723425311601</v>
      </c>
      <c r="CE830" s="136">
        <v>0</v>
      </c>
      <c r="CF830" s="136">
        <v>56.605943000000003</v>
      </c>
      <c r="CG830" s="136">
        <v>119.007278</v>
      </c>
      <c r="CH830" s="136">
        <v>25.1</v>
      </c>
      <c r="CI830" s="136">
        <v>27.02</v>
      </c>
      <c r="CJ830" s="136">
        <v>27.3423822714681</v>
      </c>
      <c r="CK830" s="136">
        <v>0.18</v>
      </c>
      <c r="CL830" s="136">
        <v>16.4556</v>
      </c>
      <c r="CM830" s="136">
        <v>34.2468</v>
      </c>
      <c r="CN830" s="136">
        <v>9.8277780000000003</v>
      </c>
      <c r="CO830" s="136">
        <v>25198.996942999998</v>
      </c>
      <c r="CP830" s="136">
        <v>70117.690046999996</v>
      </c>
      <c r="CQ830" s="136">
        <v>82</v>
      </c>
      <c r="CR830" s="136">
        <v>78.089655172413799</v>
      </c>
      <c r="CS830" s="136">
        <v>77.875346260387801</v>
      </c>
      <c r="CT830" s="136">
        <v>1007.6</v>
      </c>
      <c r="CU830" s="136">
        <v>1006.92896551724</v>
      </c>
      <c r="CV830" s="136">
        <v>1007.1282548476401</v>
      </c>
      <c r="CW830" s="136">
        <v>1.2</v>
      </c>
      <c r="CX830" s="136">
        <v>1.29586206896552</v>
      </c>
      <c r="CY830" s="136">
        <v>1.1717451523545701</v>
      </c>
      <c r="CZ830" s="136">
        <v>220</v>
      </c>
      <c r="DA830" s="136">
        <v>141.50344827586201</v>
      </c>
      <c r="DB830" s="136">
        <v>135.321329639889</v>
      </c>
      <c r="DC830" s="136">
        <v>9.9499999999999993</v>
      </c>
      <c r="DD830" s="136">
        <v>2596.4250000000002</v>
      </c>
      <c r="DE830" s="136">
        <v>6315.95</v>
      </c>
      <c r="DF830" s="136">
        <v>87.724999999999994</v>
      </c>
      <c r="DG830" s="136">
        <v>25904.1</v>
      </c>
      <c r="DH830" s="136">
        <v>70051.850000000006</v>
      </c>
      <c r="DI830" s="136">
        <v>446.15</v>
      </c>
      <c r="DJ830" s="136">
        <v>65767.75</v>
      </c>
      <c r="DK830" s="136">
        <v>163625.72500000001</v>
      </c>
      <c r="DL830" s="136">
        <v>428.02499999999998</v>
      </c>
      <c r="DM830" s="136">
        <v>60208.3</v>
      </c>
      <c r="DN830" s="136">
        <v>149249.70000000001</v>
      </c>
      <c r="DO830" s="136">
        <v>5.7249999999999996</v>
      </c>
      <c r="DP830" s="136">
        <v>1627.79</v>
      </c>
      <c r="DQ830" s="136">
        <v>4353.7110000000002</v>
      </c>
      <c r="DR830" s="136">
        <v>7.0000000000000007E-2</v>
      </c>
      <c r="DS830" s="136">
        <v>48.219000000000001</v>
      </c>
      <c r="DT830" s="136">
        <v>128.32300000000001</v>
      </c>
      <c r="DU830" s="136">
        <v>0.35</v>
      </c>
      <c r="DV830" s="136">
        <v>250.65</v>
      </c>
      <c r="DW830" s="136">
        <v>669.65</v>
      </c>
      <c r="DX830" s="136">
        <v>3.8250000000000002</v>
      </c>
      <c r="DY830" s="136">
        <v>5191.7</v>
      </c>
      <c r="DZ830" s="136">
        <v>16431.474999999999</v>
      </c>
      <c r="EA830" s="136">
        <v>38.450000000000003</v>
      </c>
      <c r="EB830" s="136">
        <v>7158.35</v>
      </c>
      <c r="EC830" s="136">
        <v>16920.825000000001</v>
      </c>
      <c r="ED830" s="61"/>
    </row>
    <row r="831" spans="1:134" ht="20.25" customHeight="1">
      <c r="A831" s="17">
        <v>41070</v>
      </c>
      <c r="B831" s="18" t="s">
        <v>882</v>
      </c>
      <c r="C831" s="19">
        <v>1</v>
      </c>
      <c r="D831" s="14">
        <v>-3.4673799999999999</v>
      </c>
      <c r="E831" s="15">
        <v>-60.288784</v>
      </c>
      <c r="F831" s="11" t="s">
        <v>12</v>
      </c>
      <c r="G831" s="13">
        <v>2</v>
      </c>
      <c r="H831" s="11" t="s">
        <v>109</v>
      </c>
      <c r="I831" s="60" t="s">
        <v>109</v>
      </c>
      <c r="J831" s="60" t="s">
        <v>1931</v>
      </c>
      <c r="K831" s="16" t="s">
        <v>868</v>
      </c>
      <c r="L831" s="136">
        <v>1</v>
      </c>
      <c r="M831" s="20">
        <v>13.6</v>
      </c>
      <c r="N831" s="20">
        <v>1.38</v>
      </c>
      <c r="O831" s="20">
        <v>28.72</v>
      </c>
      <c r="P831" s="20">
        <v>48</v>
      </c>
      <c r="Q831" s="20">
        <v>0.41</v>
      </c>
      <c r="R831" s="204">
        <v>22.8</v>
      </c>
      <c r="S831" s="204">
        <v>1.7633333333333334</v>
      </c>
      <c r="T831" s="204">
        <v>3.3000000000000003</v>
      </c>
      <c r="U831" s="204">
        <v>0.76666666666666661</v>
      </c>
      <c r="V831" s="28" t="s">
        <v>15</v>
      </c>
      <c r="W831" s="28" t="s">
        <v>15</v>
      </c>
      <c r="X831" s="29" t="s">
        <v>15</v>
      </c>
      <c r="Y831" s="29" t="s">
        <v>15</v>
      </c>
      <c r="Z831" s="29" t="s">
        <v>15</v>
      </c>
      <c r="AA831" s="29" t="s">
        <v>15</v>
      </c>
      <c r="AB831" s="29" t="s">
        <v>15</v>
      </c>
      <c r="AC831" s="29" t="s">
        <v>15</v>
      </c>
      <c r="AD831" s="29" t="s">
        <v>15</v>
      </c>
      <c r="AE831" s="29" t="s">
        <v>15</v>
      </c>
      <c r="AF831" s="29" t="s">
        <v>15</v>
      </c>
      <c r="AG831" s="29" t="s">
        <v>15</v>
      </c>
      <c r="AH831" s="29" t="s">
        <v>15</v>
      </c>
      <c r="AI831" s="205" t="s">
        <v>15</v>
      </c>
      <c r="AJ831" s="29" t="s">
        <v>15</v>
      </c>
      <c r="AK831" s="29" t="s">
        <v>15</v>
      </c>
      <c r="AL831" s="29" t="s">
        <v>15</v>
      </c>
      <c r="AM831" s="29" t="s">
        <v>15</v>
      </c>
      <c r="AN831" s="29" t="s">
        <v>15</v>
      </c>
      <c r="AO831" s="29" t="s">
        <v>15</v>
      </c>
      <c r="AP831" s="29" t="s">
        <v>15</v>
      </c>
      <c r="AQ831" s="29" t="s">
        <v>15</v>
      </c>
      <c r="AR831" s="261" t="str">
        <f t="shared" si="210"/>
        <v>NaN</v>
      </c>
      <c r="AS831" s="29" t="s">
        <v>15</v>
      </c>
      <c r="AT831" s="29" t="s">
        <v>15</v>
      </c>
      <c r="AU831" s="29" t="s">
        <v>15</v>
      </c>
      <c r="AV831" s="29" t="s">
        <v>15</v>
      </c>
      <c r="AW831" s="204" t="str">
        <f t="shared" si="211"/>
        <v>NaN</v>
      </c>
      <c r="AX831" s="21" t="s">
        <v>15</v>
      </c>
      <c r="AY831" s="21" t="s">
        <v>15</v>
      </c>
      <c r="AZ831" s="21" t="s">
        <v>15</v>
      </c>
      <c r="BA831" s="21" t="s">
        <v>15</v>
      </c>
      <c r="BB831" s="266" t="s">
        <v>15</v>
      </c>
      <c r="BC831" s="21" t="s">
        <v>15</v>
      </c>
      <c r="BD831" s="21" t="s">
        <v>15</v>
      </c>
      <c r="BE831" s="29" t="s">
        <v>15</v>
      </c>
      <c r="BF831" s="29" t="s">
        <v>15</v>
      </c>
      <c r="BG831" s="217" t="s">
        <v>15</v>
      </c>
      <c r="BH831" s="22" t="s">
        <v>15</v>
      </c>
      <c r="BI831" s="22" t="s">
        <v>15</v>
      </c>
      <c r="BJ831" s="309">
        <v>23.918880000000001</v>
      </c>
      <c r="BK831" s="309">
        <v>2334567000</v>
      </c>
      <c r="BL831" s="309">
        <v>365194800</v>
      </c>
      <c r="BM831" s="309">
        <v>0.69590399999999997</v>
      </c>
      <c r="BN831" s="309">
        <v>0.11736969999999999</v>
      </c>
      <c r="BO831" s="309">
        <v>9.6713010000000002E-2</v>
      </c>
      <c r="BP831" s="309">
        <v>8.4512080000000003E-2</v>
      </c>
      <c r="BQ831" s="309">
        <v>2.1532599999999999E-6</v>
      </c>
      <c r="BR831" s="309">
        <v>5.4990990000000003E-3</v>
      </c>
      <c r="BS831" s="136">
        <v>10.9230257034302</v>
      </c>
      <c r="BT831" s="136">
        <v>12.9766458511353</v>
      </c>
      <c r="BU831" s="136">
        <v>4.2840604291996E-4</v>
      </c>
      <c r="BV831" s="136">
        <v>3.4236358187626997E-4</v>
      </c>
      <c r="BW831" s="136">
        <v>1.42562628025189E-3</v>
      </c>
      <c r="BX831" s="136">
        <v>38.630336047669097</v>
      </c>
      <c r="BY831" s="136">
        <v>1585.99492791852</v>
      </c>
      <c r="BZ831" s="136">
        <v>7.4999159167300298E-3</v>
      </c>
      <c r="CA831" s="136">
        <v>2.2029731479775001E-4</v>
      </c>
      <c r="CB831" s="136">
        <v>31697.731285214901</v>
      </c>
      <c r="CC831" s="136">
        <v>24173.954452819598</v>
      </c>
      <c r="CD831" s="136">
        <v>5918.2522549696896</v>
      </c>
      <c r="CE831" s="136">
        <v>0</v>
      </c>
      <c r="CF831" s="136">
        <v>56.605943000000003</v>
      </c>
      <c r="CG831" s="136">
        <v>119.007278</v>
      </c>
      <c r="CH831" s="136">
        <v>25</v>
      </c>
      <c r="CI831" s="136">
        <v>27.015172413793099</v>
      </c>
      <c r="CJ831" s="136">
        <v>27.339889196675902</v>
      </c>
      <c r="CK831" s="136">
        <v>0.10440000000000001</v>
      </c>
      <c r="CL831" s="136">
        <v>16.3872</v>
      </c>
      <c r="CM831" s="136">
        <v>34.156799999999997</v>
      </c>
      <c r="CN831" s="136">
        <v>0.109722</v>
      </c>
      <c r="CO831" s="136">
        <v>25189.385554</v>
      </c>
      <c r="CP831" s="136">
        <v>70107.999213000003</v>
      </c>
      <c r="CQ831" s="136">
        <v>87</v>
      </c>
      <c r="CR831" s="136">
        <v>78.137931034482804</v>
      </c>
      <c r="CS831" s="136">
        <v>77.905817174515207</v>
      </c>
      <c r="CT831" s="136">
        <v>1006.9</v>
      </c>
      <c r="CU831" s="136">
        <v>1006.9275862068999</v>
      </c>
      <c r="CV831" s="136">
        <v>1007.1274238227101</v>
      </c>
      <c r="CW831" s="136">
        <v>0.6</v>
      </c>
      <c r="CX831" s="136">
        <v>1.29172413793103</v>
      </c>
      <c r="CY831" s="136">
        <v>1.1684210526315799</v>
      </c>
      <c r="CZ831" s="136">
        <v>203</v>
      </c>
      <c r="DA831" s="136">
        <v>141.634482758621</v>
      </c>
      <c r="DB831" s="136">
        <v>135.692520775623</v>
      </c>
      <c r="DC831" s="136">
        <v>0.875</v>
      </c>
      <c r="DD831" s="136">
        <v>2588.7750000000001</v>
      </c>
      <c r="DE831" s="136">
        <v>6310.5</v>
      </c>
      <c r="DF831" s="136">
        <v>7.9249999999999998</v>
      </c>
      <c r="DG831" s="136">
        <v>25836.474999999999</v>
      </c>
      <c r="DH831" s="136">
        <v>69998.675000000003</v>
      </c>
      <c r="DI831" s="136">
        <v>437.72500000000002</v>
      </c>
      <c r="DJ831" s="136">
        <v>65773.100000000006</v>
      </c>
      <c r="DK831" s="136">
        <v>163620.29999999999</v>
      </c>
      <c r="DL831" s="136">
        <v>425.72500000000002</v>
      </c>
      <c r="DM831" s="136">
        <v>60208.4</v>
      </c>
      <c r="DN831" s="136">
        <v>149236.27499999999</v>
      </c>
      <c r="DO831" s="136">
        <v>0.60299999999999998</v>
      </c>
      <c r="DP831" s="136">
        <v>1623.328</v>
      </c>
      <c r="DQ831" s="136">
        <v>4349.9459999999999</v>
      </c>
      <c r="DR831" s="136">
        <v>3.0000000000000001E-3</v>
      </c>
      <c r="DS831" s="136">
        <v>48.154000000000003</v>
      </c>
      <c r="DT831" s="136">
        <v>128.25800000000001</v>
      </c>
      <c r="DU831" s="136">
        <v>0</v>
      </c>
      <c r="DV831" s="136">
        <v>250.32499999999999</v>
      </c>
      <c r="DW831" s="136">
        <v>669.32500000000005</v>
      </c>
      <c r="DX831" s="136">
        <v>0.05</v>
      </c>
      <c r="DY831" s="136">
        <v>5187.9250000000002</v>
      </c>
      <c r="DZ831" s="136">
        <v>16428.099999999999</v>
      </c>
      <c r="EA831" s="136">
        <v>3.9750000000000001</v>
      </c>
      <c r="EB831" s="136">
        <v>7129.5749999999998</v>
      </c>
      <c r="EC831" s="136">
        <v>16897.55</v>
      </c>
      <c r="ED831" s="61"/>
    </row>
    <row r="832" spans="1:134" ht="20.25" customHeight="1">
      <c r="A832" s="17">
        <v>41070</v>
      </c>
      <c r="B832" s="18" t="s">
        <v>881</v>
      </c>
      <c r="C832" s="19">
        <v>2</v>
      </c>
      <c r="D832" s="14">
        <v>-3.4971800000000002</v>
      </c>
      <c r="E832" s="15">
        <v>-60.263897</v>
      </c>
      <c r="F832" s="11" t="s">
        <v>12</v>
      </c>
      <c r="G832" s="13">
        <v>1</v>
      </c>
      <c r="H832" s="11" t="s">
        <v>13</v>
      </c>
      <c r="I832" s="60" t="s">
        <v>1925</v>
      </c>
      <c r="J832" s="60" t="s">
        <v>1931</v>
      </c>
      <c r="K832" s="16" t="s">
        <v>868</v>
      </c>
      <c r="L832" s="136">
        <v>0</v>
      </c>
      <c r="M832" s="20">
        <v>14</v>
      </c>
      <c r="N832" s="20">
        <v>1.3</v>
      </c>
      <c r="O832" s="20">
        <v>27.06</v>
      </c>
      <c r="P832" s="20">
        <v>54</v>
      </c>
      <c r="Q832" s="20">
        <v>11.25</v>
      </c>
      <c r="R832" s="204">
        <v>4.5</v>
      </c>
      <c r="S832" s="204">
        <v>0.36000000000000004</v>
      </c>
      <c r="T832" s="204">
        <v>4.5</v>
      </c>
      <c r="U832" s="204">
        <v>1.0666666666666667</v>
      </c>
      <c r="V832" s="28" t="s">
        <v>15</v>
      </c>
      <c r="W832" s="28" t="s">
        <v>15</v>
      </c>
      <c r="X832" s="29" t="s">
        <v>15</v>
      </c>
      <c r="Y832" s="29" t="s">
        <v>15</v>
      </c>
      <c r="Z832" s="29" t="s">
        <v>15</v>
      </c>
      <c r="AA832" s="29" t="s">
        <v>15</v>
      </c>
      <c r="AB832" s="29" t="s">
        <v>15</v>
      </c>
      <c r="AC832" s="29" t="s">
        <v>15</v>
      </c>
      <c r="AD832" s="29" t="s">
        <v>15</v>
      </c>
      <c r="AE832" s="29" t="s">
        <v>15</v>
      </c>
      <c r="AF832" s="29" t="s">
        <v>15</v>
      </c>
      <c r="AG832" s="29" t="s">
        <v>15</v>
      </c>
      <c r="AH832" s="29" t="s">
        <v>15</v>
      </c>
      <c r="AI832" s="205" t="s">
        <v>15</v>
      </c>
      <c r="AJ832" s="29" t="s">
        <v>15</v>
      </c>
      <c r="AK832" s="29" t="s">
        <v>15</v>
      </c>
      <c r="AL832" s="29" t="s">
        <v>15</v>
      </c>
      <c r="AM832" s="29" t="s">
        <v>15</v>
      </c>
      <c r="AN832" s="29" t="s">
        <v>15</v>
      </c>
      <c r="AO832" s="29" t="s">
        <v>15</v>
      </c>
      <c r="AP832" s="29" t="s">
        <v>15</v>
      </c>
      <c r="AQ832" s="29" t="s">
        <v>15</v>
      </c>
      <c r="AR832" s="261" t="str">
        <f t="shared" si="210"/>
        <v>NaN</v>
      </c>
      <c r="AS832" s="29" t="s">
        <v>15</v>
      </c>
      <c r="AT832" s="29" t="s">
        <v>15</v>
      </c>
      <c r="AU832" s="29" t="s">
        <v>15</v>
      </c>
      <c r="AV832" s="29" t="s">
        <v>15</v>
      </c>
      <c r="AW832" s="204" t="str">
        <f t="shared" si="211"/>
        <v>NaN</v>
      </c>
      <c r="AX832" s="20">
        <v>1.4</v>
      </c>
      <c r="AY832" s="22" t="s">
        <v>15</v>
      </c>
      <c r="AZ832" s="22" t="s">
        <v>15</v>
      </c>
      <c r="BA832" s="22">
        <f>AX832</f>
        <v>1.4</v>
      </c>
      <c r="BB832" s="238">
        <f t="shared" si="217"/>
        <v>0.38426560424966799</v>
      </c>
      <c r="BC832" s="22" t="s">
        <v>15</v>
      </c>
      <c r="BD832" s="22" t="s">
        <v>15</v>
      </c>
      <c r="BE832" s="29" t="s">
        <v>15</v>
      </c>
      <c r="BF832" s="29" t="s">
        <v>15</v>
      </c>
      <c r="BG832" s="217" t="s">
        <v>15</v>
      </c>
      <c r="BH832" s="204">
        <v>30.747126436781603</v>
      </c>
      <c r="BI832" s="22">
        <v>0.83</v>
      </c>
      <c r="BJ832" s="309">
        <v>23.918880000000001</v>
      </c>
      <c r="BK832" s="309">
        <v>2334567000</v>
      </c>
      <c r="BL832" s="309">
        <v>365194800</v>
      </c>
      <c r="BM832" s="309">
        <v>0.69590399999999997</v>
      </c>
      <c r="BN832" s="309">
        <v>0.11736969999999999</v>
      </c>
      <c r="BO832" s="309">
        <v>9.6713010000000002E-2</v>
      </c>
      <c r="BP832" s="309">
        <v>8.4512080000000003E-2</v>
      </c>
      <c r="BQ832" s="309">
        <v>2.1532599999999999E-6</v>
      </c>
      <c r="BR832" s="309">
        <v>5.4990990000000003E-3</v>
      </c>
      <c r="BS832" s="136">
        <v>8.7952604293823207</v>
      </c>
      <c r="BT832" s="136">
        <v>15.1045837402344</v>
      </c>
      <c r="BU832" s="309">
        <v>-6.8153904067003195E-5</v>
      </c>
      <c r="BV832" s="309">
        <v>-3.4993667213711901E-5</v>
      </c>
      <c r="BW832" s="136">
        <v>5.2356078231241597E-4</v>
      </c>
      <c r="BX832" s="136">
        <v>27.1782613701785</v>
      </c>
      <c r="BY832" s="136">
        <v>869.36672933691898</v>
      </c>
      <c r="BZ832" s="136">
        <v>1.5941781099016401E-2</v>
      </c>
      <c r="CA832" s="309">
        <v>4.2713330071368399E-5</v>
      </c>
      <c r="CB832" s="136">
        <v>7924.1149214269499</v>
      </c>
      <c r="CC832" s="136">
        <v>83499.208988208105</v>
      </c>
      <c r="CD832" s="136">
        <v>54415.199599362903</v>
      </c>
      <c r="CE832" s="136">
        <v>0</v>
      </c>
      <c r="CF832" s="136">
        <v>56.605943000000003</v>
      </c>
      <c r="CG832" s="136">
        <v>119.007278</v>
      </c>
      <c r="CH832" s="136">
        <v>25.1</v>
      </c>
      <c r="CI832" s="136">
        <v>27.013103448275899</v>
      </c>
      <c r="CJ832" s="136">
        <v>27.3373961218837</v>
      </c>
      <c r="CK832" s="136">
        <v>0.15479999999999999</v>
      </c>
      <c r="CL832" s="136">
        <v>16.430399999999999</v>
      </c>
      <c r="CM832" s="136">
        <v>34.142400000000002</v>
      </c>
      <c r="CN832" s="136">
        <v>0</v>
      </c>
      <c r="CO832" s="136">
        <v>25189.275831999999</v>
      </c>
      <c r="CP832" s="136">
        <v>70107.889490999994</v>
      </c>
      <c r="CQ832" s="136">
        <v>86</v>
      </c>
      <c r="CR832" s="136">
        <v>78.165517241379305</v>
      </c>
      <c r="CS832" s="136">
        <v>77.922437673130204</v>
      </c>
      <c r="CT832" s="136">
        <v>1006.3</v>
      </c>
      <c r="CU832" s="136">
        <v>1006.92344827586</v>
      </c>
      <c r="CV832" s="136">
        <v>1007.12770083102</v>
      </c>
      <c r="CW832" s="136">
        <v>1.1000000000000001</v>
      </c>
      <c r="CX832" s="136">
        <v>1.2951724137931</v>
      </c>
      <c r="CY832" s="136">
        <v>1.16675900277008</v>
      </c>
      <c r="CZ832" s="136">
        <v>250</v>
      </c>
      <c r="DA832" s="136">
        <v>142.227586206897</v>
      </c>
      <c r="DB832" s="136">
        <v>136.08033240997199</v>
      </c>
      <c r="DC832" s="136">
        <v>0</v>
      </c>
      <c r="DD832" s="136">
        <v>2587.9</v>
      </c>
      <c r="DE832" s="136">
        <v>6309.625</v>
      </c>
      <c r="DF832" s="136">
        <v>0</v>
      </c>
      <c r="DG832" s="136">
        <v>25828.55</v>
      </c>
      <c r="DH832" s="136">
        <v>69990.75</v>
      </c>
      <c r="DI832" s="136">
        <v>432.47500000000002</v>
      </c>
      <c r="DJ832" s="136">
        <v>65784.100000000006</v>
      </c>
      <c r="DK832" s="136">
        <v>163622.75</v>
      </c>
      <c r="DL832" s="136">
        <v>422.97500000000002</v>
      </c>
      <c r="DM832" s="136">
        <v>60205.875</v>
      </c>
      <c r="DN832" s="136">
        <v>149218.875</v>
      </c>
      <c r="DO832" s="136">
        <v>0</v>
      </c>
      <c r="DP832" s="136">
        <v>1622.7249999999999</v>
      </c>
      <c r="DQ832" s="136">
        <v>4349.3429999999998</v>
      </c>
      <c r="DR832" s="136">
        <v>0</v>
      </c>
      <c r="DS832" s="136">
        <v>48.151000000000003</v>
      </c>
      <c r="DT832" s="136">
        <v>128.255</v>
      </c>
      <c r="DU832" s="136">
        <v>0</v>
      </c>
      <c r="DV832" s="136">
        <v>250.32499999999999</v>
      </c>
      <c r="DW832" s="136">
        <v>669.32500000000005</v>
      </c>
      <c r="DX832" s="136">
        <v>0</v>
      </c>
      <c r="DY832" s="136">
        <v>5187.875</v>
      </c>
      <c r="DZ832" s="136">
        <v>16428.05</v>
      </c>
      <c r="EA832" s="136">
        <v>0</v>
      </c>
      <c r="EB832" s="136">
        <v>7125.6</v>
      </c>
      <c r="EC832" s="136">
        <v>16893.575000000001</v>
      </c>
      <c r="ED832" s="61"/>
    </row>
    <row r="833" spans="1:134" ht="20.25" customHeight="1">
      <c r="A833" s="25">
        <v>41070</v>
      </c>
      <c r="B833" s="26" t="s">
        <v>881</v>
      </c>
      <c r="C833" s="27">
        <v>2</v>
      </c>
      <c r="D833" s="14">
        <v>-3.4971800000000002</v>
      </c>
      <c r="E833" s="23">
        <v>-60.263897</v>
      </c>
      <c r="F833" s="11" t="s">
        <v>12</v>
      </c>
      <c r="G833" s="13">
        <v>1</v>
      </c>
      <c r="H833" s="11" t="s">
        <v>13</v>
      </c>
      <c r="I833" s="60" t="s">
        <v>1926</v>
      </c>
      <c r="J833" s="60" t="s">
        <v>1931</v>
      </c>
      <c r="K833" s="24" t="s">
        <v>868</v>
      </c>
      <c r="L833" s="136">
        <v>0</v>
      </c>
      <c r="M833" s="28">
        <v>14</v>
      </c>
      <c r="N833" s="28">
        <v>1.3</v>
      </c>
      <c r="O833" s="28">
        <v>26.39</v>
      </c>
      <c r="P833" s="28">
        <v>56</v>
      </c>
      <c r="Q833" s="28">
        <v>13.25</v>
      </c>
      <c r="R833" s="205">
        <v>4.3</v>
      </c>
      <c r="S833" s="205">
        <v>0.34999999999999992</v>
      </c>
      <c r="T833" s="205">
        <v>5.4333333333333336</v>
      </c>
      <c r="U833" s="205">
        <v>1.3333333333333333</v>
      </c>
      <c r="V833" s="28" t="s">
        <v>15</v>
      </c>
      <c r="W833" s="28" t="s">
        <v>15</v>
      </c>
      <c r="X833" s="29" t="s">
        <v>15</v>
      </c>
      <c r="Y833" s="29" t="s">
        <v>15</v>
      </c>
      <c r="Z833" s="29" t="s">
        <v>15</v>
      </c>
      <c r="AA833" s="29" t="s">
        <v>15</v>
      </c>
      <c r="AB833" s="29" t="s">
        <v>15</v>
      </c>
      <c r="AC833" s="29" t="s">
        <v>15</v>
      </c>
      <c r="AD833" s="29" t="s">
        <v>15</v>
      </c>
      <c r="AE833" s="29" t="s">
        <v>15</v>
      </c>
      <c r="AF833" s="29" t="s">
        <v>15</v>
      </c>
      <c r="AG833" s="29" t="s">
        <v>15</v>
      </c>
      <c r="AH833" s="29" t="s">
        <v>15</v>
      </c>
      <c r="AI833" s="205" t="s">
        <v>15</v>
      </c>
      <c r="AJ833" s="29" t="s">
        <v>15</v>
      </c>
      <c r="AK833" s="29" t="s">
        <v>15</v>
      </c>
      <c r="AL833" s="29" t="s">
        <v>15</v>
      </c>
      <c r="AM833" s="29" t="s">
        <v>15</v>
      </c>
      <c r="AN833" s="29" t="s">
        <v>15</v>
      </c>
      <c r="AO833" s="29" t="s">
        <v>15</v>
      </c>
      <c r="AP833" s="29" t="s">
        <v>15</v>
      </c>
      <c r="AQ833" s="29" t="s">
        <v>15</v>
      </c>
      <c r="AR833" s="261" t="str">
        <f t="shared" si="210"/>
        <v>NaN</v>
      </c>
      <c r="AS833" s="29" t="s">
        <v>15</v>
      </c>
      <c r="AT833" s="29" t="s">
        <v>15</v>
      </c>
      <c r="AU833" s="29" t="s">
        <v>15</v>
      </c>
      <c r="AV833" s="29" t="s">
        <v>15</v>
      </c>
      <c r="AW833" s="204" t="str">
        <f t="shared" si="211"/>
        <v>NaN</v>
      </c>
      <c r="AX833" s="28">
        <v>0.35</v>
      </c>
      <c r="AY833" s="28">
        <v>0.41799999999999998</v>
      </c>
      <c r="AZ833" s="246">
        <f t="shared" si="212"/>
        <v>6.3159849835942819E-2</v>
      </c>
      <c r="BA833" s="230">
        <f>AY833-AZ833</f>
        <v>0.35484015016405718</v>
      </c>
      <c r="BB833" s="238">
        <f t="shared" si="217"/>
        <v>9.739490336773883E-2</v>
      </c>
      <c r="BC833" s="21" t="s">
        <v>15</v>
      </c>
      <c r="BD833" s="30" t="s">
        <v>15</v>
      </c>
      <c r="BE833" s="29" t="s">
        <v>15</v>
      </c>
      <c r="BF833" s="29" t="s">
        <v>15</v>
      </c>
      <c r="BG833" s="217" t="s">
        <v>15</v>
      </c>
      <c r="BH833" s="205">
        <v>23.850574712643677</v>
      </c>
      <c r="BI833" s="30">
        <v>0.6</v>
      </c>
      <c r="BJ833" s="309">
        <v>23.918880000000001</v>
      </c>
      <c r="BK833" s="309">
        <v>2334567000</v>
      </c>
      <c r="BL833" s="309">
        <v>365194800</v>
      </c>
      <c r="BM833" s="309">
        <v>0.69590399999999997</v>
      </c>
      <c r="BN833" s="309">
        <v>0.11736969999999999</v>
      </c>
      <c r="BO833" s="309">
        <v>9.6713010000000002E-2</v>
      </c>
      <c r="BP833" s="309">
        <v>8.4512080000000003E-2</v>
      </c>
      <c r="BQ833" s="309">
        <v>2.1532599999999999E-6</v>
      </c>
      <c r="BR833" s="309">
        <v>5.4990990000000003E-3</v>
      </c>
      <c r="BS833" s="136">
        <v>8.7952604293823207</v>
      </c>
      <c r="BT833" s="136">
        <v>15.1045837402344</v>
      </c>
      <c r="BU833" s="309">
        <v>-6.8153904067003195E-5</v>
      </c>
      <c r="BV833" s="309">
        <v>-3.4993667213711901E-5</v>
      </c>
      <c r="BW833" s="136">
        <v>5.2356078231241597E-4</v>
      </c>
      <c r="BX833" s="136">
        <v>27.1782613701785</v>
      </c>
      <c r="BY833" s="136">
        <v>869.36672933691898</v>
      </c>
      <c r="BZ833" s="136">
        <v>1.5941781099016401E-2</v>
      </c>
      <c r="CA833" s="309">
        <v>4.2713330071368399E-5</v>
      </c>
      <c r="CB833" s="136">
        <v>7924.1149214269499</v>
      </c>
      <c r="CC833" s="136">
        <v>83499.208988208105</v>
      </c>
      <c r="CD833" s="136">
        <v>54415.199599362903</v>
      </c>
      <c r="CE833" s="136">
        <v>0</v>
      </c>
      <c r="CF833" s="136">
        <v>56.605943000000003</v>
      </c>
      <c r="CG833" s="136">
        <v>119.007278</v>
      </c>
      <c r="CH833" s="136">
        <v>25.1</v>
      </c>
      <c r="CI833" s="136">
        <v>27.013103448275899</v>
      </c>
      <c r="CJ833" s="136">
        <v>27.3373961218837</v>
      </c>
      <c r="CK833" s="136">
        <v>0.15479999999999999</v>
      </c>
      <c r="CL833" s="136">
        <v>16.430399999999999</v>
      </c>
      <c r="CM833" s="136">
        <v>34.142400000000002</v>
      </c>
      <c r="CN833" s="136">
        <v>0</v>
      </c>
      <c r="CO833" s="136">
        <v>25189.275831999999</v>
      </c>
      <c r="CP833" s="136">
        <v>70107.889490999994</v>
      </c>
      <c r="CQ833" s="136">
        <v>86</v>
      </c>
      <c r="CR833" s="136">
        <v>78.165517241379305</v>
      </c>
      <c r="CS833" s="136">
        <v>77.922437673130204</v>
      </c>
      <c r="CT833" s="136">
        <v>1006.3</v>
      </c>
      <c r="CU833" s="136">
        <v>1006.92344827586</v>
      </c>
      <c r="CV833" s="136">
        <v>1007.12770083102</v>
      </c>
      <c r="CW833" s="136">
        <v>1.1000000000000001</v>
      </c>
      <c r="CX833" s="136">
        <v>1.2951724137931</v>
      </c>
      <c r="CY833" s="136">
        <v>1.16675900277008</v>
      </c>
      <c r="CZ833" s="136">
        <v>250</v>
      </c>
      <c r="DA833" s="136">
        <v>142.227586206897</v>
      </c>
      <c r="DB833" s="136">
        <v>136.08033240997199</v>
      </c>
      <c r="DC833" s="136">
        <v>0</v>
      </c>
      <c r="DD833" s="136">
        <v>2587.9</v>
      </c>
      <c r="DE833" s="136">
        <v>6309.625</v>
      </c>
      <c r="DF833" s="136">
        <v>0</v>
      </c>
      <c r="DG833" s="136">
        <v>25828.55</v>
      </c>
      <c r="DH833" s="136">
        <v>69990.75</v>
      </c>
      <c r="DI833" s="136">
        <v>432.47500000000002</v>
      </c>
      <c r="DJ833" s="136">
        <v>65784.100000000006</v>
      </c>
      <c r="DK833" s="136">
        <v>163622.75</v>
      </c>
      <c r="DL833" s="136">
        <v>422.97500000000002</v>
      </c>
      <c r="DM833" s="136">
        <v>60205.875</v>
      </c>
      <c r="DN833" s="136">
        <v>149218.875</v>
      </c>
      <c r="DO833" s="136">
        <v>0</v>
      </c>
      <c r="DP833" s="136">
        <v>1622.7249999999999</v>
      </c>
      <c r="DQ833" s="136">
        <v>4349.3429999999998</v>
      </c>
      <c r="DR833" s="136">
        <v>0</v>
      </c>
      <c r="DS833" s="136">
        <v>48.151000000000003</v>
      </c>
      <c r="DT833" s="136">
        <v>128.255</v>
      </c>
      <c r="DU833" s="136">
        <v>0</v>
      </c>
      <c r="DV833" s="136">
        <v>250.32499999999999</v>
      </c>
      <c r="DW833" s="136">
        <v>669.32500000000005</v>
      </c>
      <c r="DX833" s="136">
        <v>0</v>
      </c>
      <c r="DY833" s="136">
        <v>5187.875</v>
      </c>
      <c r="DZ833" s="136">
        <v>16428.05</v>
      </c>
      <c r="EA833" s="136">
        <v>0</v>
      </c>
      <c r="EB833" s="136">
        <v>7125.6</v>
      </c>
      <c r="EC833" s="136">
        <v>16893.575000000001</v>
      </c>
      <c r="ED833" s="61"/>
    </row>
    <row r="834" spans="1:134" ht="20.25" customHeight="1">
      <c r="A834" s="17">
        <v>41070</v>
      </c>
      <c r="B834" s="18" t="s">
        <v>881</v>
      </c>
      <c r="C834" s="19">
        <v>2</v>
      </c>
      <c r="D834" s="14">
        <v>-3.4971800000000002</v>
      </c>
      <c r="E834" s="15">
        <v>-60.263897</v>
      </c>
      <c r="F834" s="11" t="s">
        <v>12</v>
      </c>
      <c r="G834" s="13">
        <v>1</v>
      </c>
      <c r="H834" s="11" t="s">
        <v>13</v>
      </c>
      <c r="I834" s="60" t="s">
        <v>1921</v>
      </c>
      <c r="J834" s="60" t="s">
        <v>1931</v>
      </c>
      <c r="K834" s="16" t="s">
        <v>868</v>
      </c>
      <c r="L834" s="136">
        <v>0</v>
      </c>
      <c r="M834" s="20">
        <v>14</v>
      </c>
      <c r="N834" s="20">
        <v>1.3</v>
      </c>
      <c r="O834" s="20">
        <v>28.43</v>
      </c>
      <c r="P834" s="20">
        <v>48.67</v>
      </c>
      <c r="Q834" s="20">
        <v>2.29</v>
      </c>
      <c r="R834" s="204">
        <v>9.9499999999999993</v>
      </c>
      <c r="S834" s="204">
        <v>0.78</v>
      </c>
      <c r="T834" s="204">
        <v>2.9</v>
      </c>
      <c r="U834" s="204">
        <v>0.7</v>
      </c>
      <c r="V834" s="28" t="s">
        <v>15</v>
      </c>
      <c r="W834" s="28" t="s">
        <v>15</v>
      </c>
      <c r="X834" s="29" t="s">
        <v>15</v>
      </c>
      <c r="Y834" s="29" t="s">
        <v>15</v>
      </c>
      <c r="Z834" s="29" t="s">
        <v>15</v>
      </c>
      <c r="AA834" s="29" t="s">
        <v>15</v>
      </c>
      <c r="AB834" s="29" t="s">
        <v>15</v>
      </c>
      <c r="AC834" s="29" t="s">
        <v>15</v>
      </c>
      <c r="AD834" s="29" t="s">
        <v>15</v>
      </c>
      <c r="AE834" s="29" t="s">
        <v>15</v>
      </c>
      <c r="AF834" s="29" t="s">
        <v>15</v>
      </c>
      <c r="AG834" s="29" t="s">
        <v>15</v>
      </c>
      <c r="AH834" s="29" t="s">
        <v>15</v>
      </c>
      <c r="AI834" s="205" t="s">
        <v>15</v>
      </c>
      <c r="AJ834" s="29" t="s">
        <v>15</v>
      </c>
      <c r="AK834" s="29" t="s">
        <v>15</v>
      </c>
      <c r="AL834" s="29" t="s">
        <v>15</v>
      </c>
      <c r="AM834" s="29" t="s">
        <v>15</v>
      </c>
      <c r="AN834" s="29" t="s">
        <v>15</v>
      </c>
      <c r="AO834" s="29" t="s">
        <v>15</v>
      </c>
      <c r="AP834" s="29" t="s">
        <v>15</v>
      </c>
      <c r="AQ834" s="29" t="s">
        <v>15</v>
      </c>
      <c r="AR834" s="261" t="str">
        <f t="shared" si="210"/>
        <v>NaN</v>
      </c>
      <c r="AS834" s="29" t="s">
        <v>15</v>
      </c>
      <c r="AT834" s="29" t="s">
        <v>15</v>
      </c>
      <c r="AU834" s="29" t="s">
        <v>15</v>
      </c>
      <c r="AV834" s="29" t="s">
        <v>15</v>
      </c>
      <c r="AW834" s="204" t="str">
        <f t="shared" si="211"/>
        <v>NaN</v>
      </c>
      <c r="AX834" s="20">
        <v>0.69</v>
      </c>
      <c r="AY834" s="22" t="s">
        <v>15</v>
      </c>
      <c r="AZ834" s="22" t="s">
        <v>15</v>
      </c>
      <c r="BA834" s="22">
        <f>AX834</f>
        <v>0.69</v>
      </c>
      <c r="BB834" s="238">
        <f t="shared" si="217"/>
        <v>0.18938804780876492</v>
      </c>
      <c r="BC834" s="22" t="s">
        <v>15</v>
      </c>
      <c r="BD834" s="22" t="s">
        <v>15</v>
      </c>
      <c r="BE834" s="29" t="s">
        <v>15</v>
      </c>
      <c r="BF834" s="29" t="s">
        <v>15</v>
      </c>
      <c r="BG834" s="217" t="s">
        <v>15</v>
      </c>
      <c r="BH834" s="204">
        <v>7.8660862527139583</v>
      </c>
      <c r="BI834" s="22">
        <v>0.82</v>
      </c>
      <c r="BJ834" s="309">
        <v>23.918880000000001</v>
      </c>
      <c r="BK834" s="309">
        <v>2334567000</v>
      </c>
      <c r="BL834" s="309">
        <v>365194800</v>
      </c>
      <c r="BM834" s="309">
        <v>0.69590399999999997</v>
      </c>
      <c r="BN834" s="309">
        <v>0.11736969999999999</v>
      </c>
      <c r="BO834" s="309">
        <v>9.6713010000000002E-2</v>
      </c>
      <c r="BP834" s="309">
        <v>8.4512080000000003E-2</v>
      </c>
      <c r="BQ834" s="309">
        <v>2.1532599999999999E-6</v>
      </c>
      <c r="BR834" s="309">
        <v>5.4990990000000003E-3</v>
      </c>
      <c r="BS834" s="136">
        <v>8.7952604293823207</v>
      </c>
      <c r="BT834" s="136">
        <v>15.1045837402344</v>
      </c>
      <c r="BU834" s="309">
        <v>-6.8153904067003195E-5</v>
      </c>
      <c r="BV834" s="309">
        <v>-3.4993667213711901E-5</v>
      </c>
      <c r="BW834" s="136">
        <v>5.2356078231241597E-4</v>
      </c>
      <c r="BX834" s="136">
        <v>27.1782613701785</v>
      </c>
      <c r="BY834" s="136">
        <v>869.36672933691898</v>
      </c>
      <c r="BZ834" s="136">
        <v>1.5941781099016401E-2</v>
      </c>
      <c r="CA834" s="309">
        <v>4.2713330071368399E-5</v>
      </c>
      <c r="CB834" s="136">
        <v>7924.1149214269499</v>
      </c>
      <c r="CC834" s="136">
        <v>83499.208988208105</v>
      </c>
      <c r="CD834" s="136">
        <v>54415.199599362903</v>
      </c>
      <c r="CE834" s="136">
        <v>0</v>
      </c>
      <c r="CF834" s="136">
        <v>56.605943000000003</v>
      </c>
      <c r="CG834" s="136">
        <v>119.007278</v>
      </c>
      <c r="CH834" s="136">
        <v>25.1</v>
      </c>
      <c r="CI834" s="136">
        <v>27.013103448275899</v>
      </c>
      <c r="CJ834" s="136">
        <v>27.3373961218837</v>
      </c>
      <c r="CK834" s="136">
        <v>0.15479999999999999</v>
      </c>
      <c r="CL834" s="136">
        <v>16.430399999999999</v>
      </c>
      <c r="CM834" s="136">
        <v>34.142400000000002</v>
      </c>
      <c r="CN834" s="136">
        <v>0</v>
      </c>
      <c r="CO834" s="136">
        <v>25189.275831999999</v>
      </c>
      <c r="CP834" s="136">
        <v>70107.889490999994</v>
      </c>
      <c r="CQ834" s="136">
        <v>86</v>
      </c>
      <c r="CR834" s="136">
        <v>78.165517241379305</v>
      </c>
      <c r="CS834" s="136">
        <v>77.922437673130204</v>
      </c>
      <c r="CT834" s="136">
        <v>1006.3</v>
      </c>
      <c r="CU834" s="136">
        <v>1006.92344827586</v>
      </c>
      <c r="CV834" s="136">
        <v>1007.12770083102</v>
      </c>
      <c r="CW834" s="136">
        <v>1.1000000000000001</v>
      </c>
      <c r="CX834" s="136">
        <v>1.2951724137931</v>
      </c>
      <c r="CY834" s="136">
        <v>1.16675900277008</v>
      </c>
      <c r="CZ834" s="136">
        <v>250</v>
      </c>
      <c r="DA834" s="136">
        <v>142.227586206897</v>
      </c>
      <c r="DB834" s="136">
        <v>136.08033240997199</v>
      </c>
      <c r="DC834" s="136">
        <v>0</v>
      </c>
      <c r="DD834" s="136">
        <v>2587.9</v>
      </c>
      <c r="DE834" s="136">
        <v>6309.625</v>
      </c>
      <c r="DF834" s="136">
        <v>0</v>
      </c>
      <c r="DG834" s="136">
        <v>25828.55</v>
      </c>
      <c r="DH834" s="136">
        <v>69990.75</v>
      </c>
      <c r="DI834" s="136">
        <v>432.47500000000002</v>
      </c>
      <c r="DJ834" s="136">
        <v>65784.100000000006</v>
      </c>
      <c r="DK834" s="136">
        <v>163622.75</v>
      </c>
      <c r="DL834" s="136">
        <v>422.97500000000002</v>
      </c>
      <c r="DM834" s="136">
        <v>60205.875</v>
      </c>
      <c r="DN834" s="136">
        <v>149218.875</v>
      </c>
      <c r="DO834" s="136">
        <v>0</v>
      </c>
      <c r="DP834" s="136">
        <v>1622.7249999999999</v>
      </c>
      <c r="DQ834" s="136">
        <v>4349.3429999999998</v>
      </c>
      <c r="DR834" s="136">
        <v>0</v>
      </c>
      <c r="DS834" s="136">
        <v>48.151000000000003</v>
      </c>
      <c r="DT834" s="136">
        <v>128.255</v>
      </c>
      <c r="DU834" s="136">
        <v>0</v>
      </c>
      <c r="DV834" s="136">
        <v>250.32499999999999</v>
      </c>
      <c r="DW834" s="136">
        <v>669.32500000000005</v>
      </c>
      <c r="DX834" s="136">
        <v>0</v>
      </c>
      <c r="DY834" s="136">
        <v>5187.875</v>
      </c>
      <c r="DZ834" s="136">
        <v>16428.05</v>
      </c>
      <c r="EA834" s="136">
        <v>0</v>
      </c>
      <c r="EB834" s="136">
        <v>7125.6</v>
      </c>
      <c r="EC834" s="136">
        <v>16893.575000000001</v>
      </c>
      <c r="ED834" s="61"/>
    </row>
    <row r="835" spans="1:134" ht="20.25" customHeight="1">
      <c r="A835" s="25">
        <v>41070</v>
      </c>
      <c r="B835" s="26" t="s">
        <v>881</v>
      </c>
      <c r="C835" s="27">
        <v>2</v>
      </c>
      <c r="D835" s="14">
        <v>-3.4971800000000002</v>
      </c>
      <c r="E835" s="23">
        <v>-60.263897</v>
      </c>
      <c r="F835" s="11" t="s">
        <v>12</v>
      </c>
      <c r="G835" s="13">
        <v>1</v>
      </c>
      <c r="H835" s="11" t="s">
        <v>13</v>
      </c>
      <c r="I835" s="60" t="s">
        <v>1922</v>
      </c>
      <c r="J835" s="60" t="s">
        <v>1931</v>
      </c>
      <c r="K835" s="24" t="s">
        <v>868</v>
      </c>
      <c r="L835" s="136">
        <v>0</v>
      </c>
      <c r="M835" s="28">
        <v>14</v>
      </c>
      <c r="N835" s="28">
        <v>1.3</v>
      </c>
      <c r="O835" s="28">
        <v>28.4</v>
      </c>
      <c r="P835" s="28">
        <v>49</v>
      </c>
      <c r="Q835" s="28">
        <v>5</v>
      </c>
      <c r="R835" s="205">
        <v>7.4499999999999993</v>
      </c>
      <c r="S835" s="205">
        <v>0.57999999999999996</v>
      </c>
      <c r="T835" s="205">
        <v>2.9</v>
      </c>
      <c r="U835" s="205">
        <v>0.7</v>
      </c>
      <c r="V835" s="28" t="s">
        <v>15</v>
      </c>
      <c r="W835" s="28" t="s">
        <v>15</v>
      </c>
      <c r="X835" s="29" t="s">
        <v>15</v>
      </c>
      <c r="Y835" s="29" t="s">
        <v>15</v>
      </c>
      <c r="Z835" s="29" t="s">
        <v>15</v>
      </c>
      <c r="AA835" s="29" t="s">
        <v>15</v>
      </c>
      <c r="AB835" s="29" t="s">
        <v>15</v>
      </c>
      <c r="AC835" s="29" t="s">
        <v>15</v>
      </c>
      <c r="AD835" s="29" t="s">
        <v>15</v>
      </c>
      <c r="AE835" s="29" t="s">
        <v>15</v>
      </c>
      <c r="AF835" s="29" t="s">
        <v>15</v>
      </c>
      <c r="AG835" s="29" t="s">
        <v>15</v>
      </c>
      <c r="AH835" s="29" t="s">
        <v>15</v>
      </c>
      <c r="AI835" s="205" t="s">
        <v>15</v>
      </c>
      <c r="AJ835" s="29" t="s">
        <v>15</v>
      </c>
      <c r="AK835" s="29" t="s">
        <v>15</v>
      </c>
      <c r="AL835" s="29" t="s">
        <v>15</v>
      </c>
      <c r="AM835" s="29" t="s">
        <v>15</v>
      </c>
      <c r="AN835" s="29" t="s">
        <v>15</v>
      </c>
      <c r="AO835" s="29" t="s">
        <v>15</v>
      </c>
      <c r="AP835" s="29" t="s">
        <v>15</v>
      </c>
      <c r="AQ835" s="29" t="s">
        <v>15</v>
      </c>
      <c r="AR835" s="261" t="str">
        <f t="shared" si="210"/>
        <v>NaN</v>
      </c>
      <c r="AS835" s="29" t="s">
        <v>15</v>
      </c>
      <c r="AT835" s="29" t="s">
        <v>15</v>
      </c>
      <c r="AU835" s="29" t="s">
        <v>15</v>
      </c>
      <c r="AV835" s="29" t="s">
        <v>15</v>
      </c>
      <c r="AW835" s="204" t="str">
        <f t="shared" si="211"/>
        <v>NaN</v>
      </c>
      <c r="AX835" s="28">
        <v>0.59</v>
      </c>
      <c r="AY835" s="28">
        <v>0.26800000000000002</v>
      </c>
      <c r="AZ835" s="246">
        <f t="shared" si="212"/>
        <v>4.0494831952231289E-2</v>
      </c>
      <c r="BA835" s="28">
        <f>AX835-AY835</f>
        <v>0.32199999999999995</v>
      </c>
      <c r="BB835" s="238">
        <f t="shared" si="217"/>
        <v>8.8381088977423639E-2</v>
      </c>
      <c r="BC835" s="30" t="s">
        <v>15</v>
      </c>
      <c r="BD835" s="30" t="s">
        <v>15</v>
      </c>
      <c r="BE835" s="29" t="s">
        <v>15</v>
      </c>
      <c r="BF835" s="29" t="s">
        <v>15</v>
      </c>
      <c r="BG835" s="217" t="s">
        <v>15</v>
      </c>
      <c r="BH835" s="205">
        <v>7.6079466856239826</v>
      </c>
      <c r="BI835" s="30">
        <v>0.68</v>
      </c>
      <c r="BJ835" s="309">
        <v>23.918880000000001</v>
      </c>
      <c r="BK835" s="309">
        <v>2334567000</v>
      </c>
      <c r="BL835" s="309">
        <v>365194800</v>
      </c>
      <c r="BM835" s="309">
        <v>0.69590399999999997</v>
      </c>
      <c r="BN835" s="309">
        <v>0.11736969999999999</v>
      </c>
      <c r="BO835" s="309">
        <v>9.6713010000000002E-2</v>
      </c>
      <c r="BP835" s="309">
        <v>8.4512080000000003E-2</v>
      </c>
      <c r="BQ835" s="309">
        <v>2.1532599999999999E-6</v>
      </c>
      <c r="BR835" s="309">
        <v>5.4990990000000003E-3</v>
      </c>
      <c r="BS835" s="136">
        <v>8.7952604293823207</v>
      </c>
      <c r="BT835" s="136">
        <v>15.1045837402344</v>
      </c>
      <c r="BU835" s="309">
        <v>-6.8153904067003195E-5</v>
      </c>
      <c r="BV835" s="309">
        <v>-3.4993667213711901E-5</v>
      </c>
      <c r="BW835" s="136">
        <v>5.2356078231241597E-4</v>
      </c>
      <c r="BX835" s="136">
        <v>27.1782613701785</v>
      </c>
      <c r="BY835" s="136">
        <v>869.36672933691898</v>
      </c>
      <c r="BZ835" s="136">
        <v>1.5941781099016401E-2</v>
      </c>
      <c r="CA835" s="309">
        <v>4.2713330071368399E-5</v>
      </c>
      <c r="CB835" s="136">
        <v>7924.1149214269499</v>
      </c>
      <c r="CC835" s="136">
        <v>83499.208988208105</v>
      </c>
      <c r="CD835" s="136">
        <v>54415.199599362903</v>
      </c>
      <c r="CE835" s="136">
        <v>0</v>
      </c>
      <c r="CF835" s="136">
        <v>56.605943000000003</v>
      </c>
      <c r="CG835" s="136">
        <v>119.007278</v>
      </c>
      <c r="CH835" s="136">
        <v>25.1</v>
      </c>
      <c r="CI835" s="136">
        <v>27.013103448275899</v>
      </c>
      <c r="CJ835" s="136">
        <v>27.3373961218837</v>
      </c>
      <c r="CK835" s="136">
        <v>0.15479999999999999</v>
      </c>
      <c r="CL835" s="136">
        <v>16.430399999999999</v>
      </c>
      <c r="CM835" s="136">
        <v>34.142400000000002</v>
      </c>
      <c r="CN835" s="136">
        <v>0</v>
      </c>
      <c r="CO835" s="136">
        <v>25189.275831999999</v>
      </c>
      <c r="CP835" s="136">
        <v>70107.889490999994</v>
      </c>
      <c r="CQ835" s="136">
        <v>86</v>
      </c>
      <c r="CR835" s="136">
        <v>78.165517241379305</v>
      </c>
      <c r="CS835" s="136">
        <v>77.922437673130204</v>
      </c>
      <c r="CT835" s="136">
        <v>1006.3</v>
      </c>
      <c r="CU835" s="136">
        <v>1006.92344827586</v>
      </c>
      <c r="CV835" s="136">
        <v>1007.12770083102</v>
      </c>
      <c r="CW835" s="136">
        <v>1.1000000000000001</v>
      </c>
      <c r="CX835" s="136">
        <v>1.2951724137931</v>
      </c>
      <c r="CY835" s="136">
        <v>1.16675900277008</v>
      </c>
      <c r="CZ835" s="136">
        <v>250</v>
      </c>
      <c r="DA835" s="136">
        <v>142.227586206897</v>
      </c>
      <c r="DB835" s="136">
        <v>136.08033240997199</v>
      </c>
      <c r="DC835" s="136">
        <v>0</v>
      </c>
      <c r="DD835" s="136">
        <v>2587.9</v>
      </c>
      <c r="DE835" s="136">
        <v>6309.625</v>
      </c>
      <c r="DF835" s="136">
        <v>0</v>
      </c>
      <c r="DG835" s="136">
        <v>25828.55</v>
      </c>
      <c r="DH835" s="136">
        <v>69990.75</v>
      </c>
      <c r="DI835" s="136">
        <v>432.47500000000002</v>
      </c>
      <c r="DJ835" s="136">
        <v>65784.100000000006</v>
      </c>
      <c r="DK835" s="136">
        <v>163622.75</v>
      </c>
      <c r="DL835" s="136">
        <v>422.97500000000002</v>
      </c>
      <c r="DM835" s="136">
        <v>60205.875</v>
      </c>
      <c r="DN835" s="136">
        <v>149218.875</v>
      </c>
      <c r="DO835" s="136">
        <v>0</v>
      </c>
      <c r="DP835" s="136">
        <v>1622.7249999999999</v>
      </c>
      <c r="DQ835" s="136">
        <v>4349.3429999999998</v>
      </c>
      <c r="DR835" s="136">
        <v>0</v>
      </c>
      <c r="DS835" s="136">
        <v>48.151000000000003</v>
      </c>
      <c r="DT835" s="136">
        <v>128.255</v>
      </c>
      <c r="DU835" s="136">
        <v>0</v>
      </c>
      <c r="DV835" s="136">
        <v>250.32499999999999</v>
      </c>
      <c r="DW835" s="136">
        <v>669.32500000000005</v>
      </c>
      <c r="DX835" s="136">
        <v>0</v>
      </c>
      <c r="DY835" s="136">
        <v>5187.875</v>
      </c>
      <c r="DZ835" s="136">
        <v>16428.05</v>
      </c>
      <c r="EA835" s="136">
        <v>0</v>
      </c>
      <c r="EB835" s="136">
        <v>7125.6</v>
      </c>
      <c r="EC835" s="136">
        <v>16893.575000000001</v>
      </c>
      <c r="ED835" s="61"/>
    </row>
    <row r="836" spans="1:134" ht="20.25" customHeight="1">
      <c r="A836" s="17">
        <v>41070</v>
      </c>
      <c r="B836" s="18" t="s">
        <v>881</v>
      </c>
      <c r="C836" s="19">
        <v>2</v>
      </c>
      <c r="D836" s="14">
        <v>-3.4971800000000002</v>
      </c>
      <c r="E836" s="15">
        <v>-60.263897</v>
      </c>
      <c r="F836" s="11" t="s">
        <v>12</v>
      </c>
      <c r="G836" s="13">
        <v>1</v>
      </c>
      <c r="H836" s="11" t="s">
        <v>13</v>
      </c>
      <c r="I836" s="60" t="s">
        <v>1923</v>
      </c>
      <c r="J836" s="60" t="s">
        <v>1931</v>
      </c>
      <c r="K836" s="16" t="s">
        <v>868</v>
      </c>
      <c r="L836" s="136">
        <v>0</v>
      </c>
      <c r="M836" s="20">
        <v>14</v>
      </c>
      <c r="N836" s="20">
        <v>1.3</v>
      </c>
      <c r="O836" s="20">
        <v>28.36</v>
      </c>
      <c r="P836" s="20">
        <v>49</v>
      </c>
      <c r="Q836" s="20">
        <v>6.74</v>
      </c>
      <c r="R836" s="204">
        <v>5.3666666666666671</v>
      </c>
      <c r="S836" s="204">
        <v>0.41333333333333333</v>
      </c>
      <c r="T836" s="204">
        <v>3.5666666666666664</v>
      </c>
      <c r="U836" s="204">
        <v>0.83333333333333337</v>
      </c>
      <c r="V836" s="28" t="s">
        <v>15</v>
      </c>
      <c r="W836" s="28" t="s">
        <v>15</v>
      </c>
      <c r="X836" s="29" t="s">
        <v>15</v>
      </c>
      <c r="Y836" s="29" t="s">
        <v>15</v>
      </c>
      <c r="Z836" s="29" t="s">
        <v>15</v>
      </c>
      <c r="AA836" s="29" t="s">
        <v>15</v>
      </c>
      <c r="AB836" s="29" t="s">
        <v>15</v>
      </c>
      <c r="AC836" s="29" t="s">
        <v>15</v>
      </c>
      <c r="AD836" s="29" t="s">
        <v>15</v>
      </c>
      <c r="AE836" s="29" t="s">
        <v>15</v>
      </c>
      <c r="AF836" s="29" t="s">
        <v>15</v>
      </c>
      <c r="AG836" s="29" t="s">
        <v>15</v>
      </c>
      <c r="AH836" s="29" t="s">
        <v>15</v>
      </c>
      <c r="AI836" s="205" t="s">
        <v>15</v>
      </c>
      <c r="AJ836" s="29" t="s">
        <v>15</v>
      </c>
      <c r="AK836" s="29" t="s">
        <v>15</v>
      </c>
      <c r="AL836" s="29" t="s">
        <v>15</v>
      </c>
      <c r="AM836" s="29" t="s">
        <v>15</v>
      </c>
      <c r="AN836" s="29" t="s">
        <v>15</v>
      </c>
      <c r="AO836" s="29" t="s">
        <v>15</v>
      </c>
      <c r="AP836" s="29" t="s">
        <v>15</v>
      </c>
      <c r="AQ836" s="29" t="s">
        <v>15</v>
      </c>
      <c r="AR836" s="261" t="str">
        <f t="shared" si="210"/>
        <v>NaN</v>
      </c>
      <c r="AS836" s="29" t="s">
        <v>15</v>
      </c>
      <c r="AT836" s="29" t="s">
        <v>15</v>
      </c>
      <c r="AU836" s="29" t="s">
        <v>15</v>
      </c>
      <c r="AV836" s="29" t="s">
        <v>15</v>
      </c>
      <c r="AW836" s="204" t="str">
        <f t="shared" si="211"/>
        <v>NaN</v>
      </c>
      <c r="AX836" s="20">
        <v>0.91</v>
      </c>
      <c r="AY836" s="20">
        <v>0.217</v>
      </c>
      <c r="AZ836" s="246">
        <f t="shared" si="212"/>
        <v>3.2788725871769356E-2</v>
      </c>
      <c r="BA836" s="20">
        <f>AX836-AY836</f>
        <v>0.69300000000000006</v>
      </c>
      <c r="BB836" s="238">
        <f t="shared" si="217"/>
        <v>0.19021147410358569</v>
      </c>
      <c r="BC836" s="30" t="s">
        <v>15</v>
      </c>
      <c r="BD836" s="30" t="s">
        <v>15</v>
      </c>
      <c r="BE836" s="29" t="s">
        <v>15</v>
      </c>
      <c r="BF836" s="29" t="s">
        <v>15</v>
      </c>
      <c r="BG836" s="217" t="s">
        <v>15</v>
      </c>
      <c r="BH836" s="204">
        <v>7.9951560362589431</v>
      </c>
      <c r="BI836" s="22">
        <v>1.05</v>
      </c>
      <c r="BJ836" s="309">
        <v>23.918880000000001</v>
      </c>
      <c r="BK836" s="309">
        <v>2334567000</v>
      </c>
      <c r="BL836" s="309">
        <v>365194800</v>
      </c>
      <c r="BM836" s="309">
        <v>0.69590399999999997</v>
      </c>
      <c r="BN836" s="309">
        <v>0.11736969999999999</v>
      </c>
      <c r="BO836" s="309">
        <v>9.6713010000000002E-2</v>
      </c>
      <c r="BP836" s="309">
        <v>8.4512080000000003E-2</v>
      </c>
      <c r="BQ836" s="309">
        <v>2.1532599999999999E-6</v>
      </c>
      <c r="BR836" s="309">
        <v>5.4990990000000003E-3</v>
      </c>
      <c r="BS836" s="136">
        <v>8.7952604293823207</v>
      </c>
      <c r="BT836" s="136">
        <v>15.1045837402344</v>
      </c>
      <c r="BU836" s="309">
        <v>-6.8153904067003195E-5</v>
      </c>
      <c r="BV836" s="309">
        <v>-3.4993667213711901E-5</v>
      </c>
      <c r="BW836" s="136">
        <v>5.2356078231241597E-4</v>
      </c>
      <c r="BX836" s="136">
        <v>27.1782613701785</v>
      </c>
      <c r="BY836" s="136">
        <v>869.36672933691898</v>
      </c>
      <c r="BZ836" s="136">
        <v>1.5941781099016401E-2</v>
      </c>
      <c r="CA836" s="309">
        <v>4.2713330071368399E-5</v>
      </c>
      <c r="CB836" s="136">
        <v>7924.1149214269499</v>
      </c>
      <c r="CC836" s="136">
        <v>83499.208988208105</v>
      </c>
      <c r="CD836" s="136">
        <v>54415.199599362903</v>
      </c>
      <c r="CE836" s="136">
        <v>0</v>
      </c>
      <c r="CF836" s="136">
        <v>56.605943000000003</v>
      </c>
      <c r="CG836" s="136">
        <v>119.007278</v>
      </c>
      <c r="CH836" s="136">
        <v>25.1</v>
      </c>
      <c r="CI836" s="136">
        <v>27.013103448275899</v>
      </c>
      <c r="CJ836" s="136">
        <v>27.3373961218837</v>
      </c>
      <c r="CK836" s="136">
        <v>0.15479999999999999</v>
      </c>
      <c r="CL836" s="136">
        <v>16.430399999999999</v>
      </c>
      <c r="CM836" s="136">
        <v>34.142400000000002</v>
      </c>
      <c r="CN836" s="136">
        <v>0</v>
      </c>
      <c r="CO836" s="136">
        <v>25189.275831999999</v>
      </c>
      <c r="CP836" s="136">
        <v>70107.889490999994</v>
      </c>
      <c r="CQ836" s="136">
        <v>86</v>
      </c>
      <c r="CR836" s="136">
        <v>78.165517241379305</v>
      </c>
      <c r="CS836" s="136">
        <v>77.922437673130204</v>
      </c>
      <c r="CT836" s="136">
        <v>1006.3</v>
      </c>
      <c r="CU836" s="136">
        <v>1006.92344827586</v>
      </c>
      <c r="CV836" s="136">
        <v>1007.12770083102</v>
      </c>
      <c r="CW836" s="136">
        <v>1.1000000000000001</v>
      </c>
      <c r="CX836" s="136">
        <v>1.2951724137931</v>
      </c>
      <c r="CY836" s="136">
        <v>1.16675900277008</v>
      </c>
      <c r="CZ836" s="136">
        <v>250</v>
      </c>
      <c r="DA836" s="136">
        <v>142.227586206897</v>
      </c>
      <c r="DB836" s="136">
        <v>136.08033240997199</v>
      </c>
      <c r="DC836" s="136">
        <v>0</v>
      </c>
      <c r="DD836" s="136">
        <v>2587.9</v>
      </c>
      <c r="DE836" s="136">
        <v>6309.625</v>
      </c>
      <c r="DF836" s="136">
        <v>0</v>
      </c>
      <c r="DG836" s="136">
        <v>25828.55</v>
      </c>
      <c r="DH836" s="136">
        <v>69990.75</v>
      </c>
      <c r="DI836" s="136">
        <v>432.47500000000002</v>
      </c>
      <c r="DJ836" s="136">
        <v>65784.100000000006</v>
      </c>
      <c r="DK836" s="136">
        <v>163622.75</v>
      </c>
      <c r="DL836" s="136">
        <v>422.97500000000002</v>
      </c>
      <c r="DM836" s="136">
        <v>60205.875</v>
      </c>
      <c r="DN836" s="136">
        <v>149218.875</v>
      </c>
      <c r="DO836" s="136">
        <v>0</v>
      </c>
      <c r="DP836" s="136">
        <v>1622.7249999999999</v>
      </c>
      <c r="DQ836" s="136">
        <v>4349.3429999999998</v>
      </c>
      <c r="DR836" s="136">
        <v>0</v>
      </c>
      <c r="DS836" s="136">
        <v>48.151000000000003</v>
      </c>
      <c r="DT836" s="136">
        <v>128.255</v>
      </c>
      <c r="DU836" s="136">
        <v>0</v>
      </c>
      <c r="DV836" s="136">
        <v>250.32499999999999</v>
      </c>
      <c r="DW836" s="136">
        <v>669.32500000000005</v>
      </c>
      <c r="DX836" s="136">
        <v>0</v>
      </c>
      <c r="DY836" s="136">
        <v>5187.875</v>
      </c>
      <c r="DZ836" s="136">
        <v>16428.05</v>
      </c>
      <c r="EA836" s="136">
        <v>0</v>
      </c>
      <c r="EB836" s="136">
        <v>7125.6</v>
      </c>
      <c r="EC836" s="136">
        <v>16893.575000000001</v>
      </c>
      <c r="ED836" s="61"/>
    </row>
    <row r="837" spans="1:134" ht="20.25" customHeight="1">
      <c r="A837" s="25">
        <v>41070</v>
      </c>
      <c r="B837" s="26" t="s">
        <v>881</v>
      </c>
      <c r="C837" s="27">
        <v>2</v>
      </c>
      <c r="D837" s="14">
        <v>-3.4971800000000002</v>
      </c>
      <c r="E837" s="23">
        <v>-60.263897</v>
      </c>
      <c r="F837" s="11" t="s">
        <v>12</v>
      </c>
      <c r="G837" s="13">
        <v>1</v>
      </c>
      <c r="H837" s="11" t="s">
        <v>13</v>
      </c>
      <c r="I837" s="60" t="s">
        <v>1924</v>
      </c>
      <c r="J837" s="60" t="s">
        <v>1931</v>
      </c>
      <c r="K837" s="24" t="s">
        <v>868</v>
      </c>
      <c r="L837" s="136">
        <v>0</v>
      </c>
      <c r="M837" s="28">
        <v>14</v>
      </c>
      <c r="N837" s="28">
        <v>1.3</v>
      </c>
      <c r="O837" s="28">
        <v>27.6</v>
      </c>
      <c r="P837" s="28">
        <v>55</v>
      </c>
      <c r="Q837" s="28">
        <v>8.6999999999999993</v>
      </c>
      <c r="R837" s="205">
        <v>4.5</v>
      </c>
      <c r="S837" s="205">
        <v>0.34999999999999992</v>
      </c>
      <c r="T837" s="205">
        <v>4.3666666666666671</v>
      </c>
      <c r="U837" s="205">
        <v>1</v>
      </c>
      <c r="V837" s="28" t="s">
        <v>15</v>
      </c>
      <c r="W837" s="28" t="s">
        <v>15</v>
      </c>
      <c r="X837" s="29" t="s">
        <v>15</v>
      </c>
      <c r="Y837" s="29" t="s">
        <v>15</v>
      </c>
      <c r="Z837" s="29" t="s">
        <v>15</v>
      </c>
      <c r="AA837" s="29" t="s">
        <v>15</v>
      </c>
      <c r="AB837" s="29" t="s">
        <v>15</v>
      </c>
      <c r="AC837" s="29" t="s">
        <v>15</v>
      </c>
      <c r="AD837" s="29" t="s">
        <v>15</v>
      </c>
      <c r="AE837" s="29" t="s">
        <v>15</v>
      </c>
      <c r="AF837" s="29" t="s">
        <v>15</v>
      </c>
      <c r="AG837" s="29" t="s">
        <v>15</v>
      </c>
      <c r="AH837" s="29" t="s">
        <v>15</v>
      </c>
      <c r="AI837" s="205" t="s">
        <v>15</v>
      </c>
      <c r="AJ837" s="29" t="s">
        <v>15</v>
      </c>
      <c r="AK837" s="29" t="s">
        <v>15</v>
      </c>
      <c r="AL837" s="29" t="s">
        <v>15</v>
      </c>
      <c r="AM837" s="29" t="s">
        <v>15</v>
      </c>
      <c r="AN837" s="29" t="s">
        <v>15</v>
      </c>
      <c r="AO837" s="29" t="s">
        <v>15</v>
      </c>
      <c r="AP837" s="29" t="s">
        <v>15</v>
      </c>
      <c r="AQ837" s="29" t="s">
        <v>15</v>
      </c>
      <c r="AR837" s="261" t="str">
        <f t="shared" si="210"/>
        <v>NaN</v>
      </c>
      <c r="AS837" s="29" t="s">
        <v>15</v>
      </c>
      <c r="AT837" s="29" t="s">
        <v>15</v>
      </c>
      <c r="AU837" s="29" t="s">
        <v>15</v>
      </c>
      <c r="AV837" s="29" t="s">
        <v>15</v>
      </c>
      <c r="AW837" s="204" t="str">
        <f t="shared" si="211"/>
        <v>NaN</v>
      </c>
      <c r="AX837" s="28">
        <v>1.17</v>
      </c>
      <c r="AY837" s="28">
        <v>0.48099999999999998</v>
      </c>
      <c r="AZ837" s="246">
        <f t="shared" si="212"/>
        <v>7.2679157347101661E-2</v>
      </c>
      <c r="BA837" s="28">
        <f>AX837-AY837</f>
        <v>0.68899999999999995</v>
      </c>
      <c r="BB837" s="238">
        <f t="shared" si="217"/>
        <v>0.18911357237715803</v>
      </c>
      <c r="BC837" s="30" t="s">
        <v>15</v>
      </c>
      <c r="BD837" s="30" t="s">
        <v>15</v>
      </c>
      <c r="BE837" s="29" t="s">
        <v>15</v>
      </c>
      <c r="BF837" s="29" t="s">
        <v>15</v>
      </c>
      <c r="BG837" s="217" t="s">
        <v>15</v>
      </c>
      <c r="BH837" s="205">
        <v>8.1672490809855933</v>
      </c>
      <c r="BI837" s="30">
        <v>1.05</v>
      </c>
      <c r="BJ837" s="309">
        <v>23.918880000000001</v>
      </c>
      <c r="BK837" s="309">
        <v>2334567000</v>
      </c>
      <c r="BL837" s="309">
        <v>365194800</v>
      </c>
      <c r="BM837" s="309">
        <v>0.69590399999999997</v>
      </c>
      <c r="BN837" s="309">
        <v>0.11736969999999999</v>
      </c>
      <c r="BO837" s="309">
        <v>9.6713010000000002E-2</v>
      </c>
      <c r="BP837" s="309">
        <v>8.4512080000000003E-2</v>
      </c>
      <c r="BQ837" s="309">
        <v>2.1532599999999999E-6</v>
      </c>
      <c r="BR837" s="309">
        <v>5.4990990000000003E-3</v>
      </c>
      <c r="BS837" s="136">
        <v>8.7952604293823207</v>
      </c>
      <c r="BT837" s="136">
        <v>15.1045837402344</v>
      </c>
      <c r="BU837" s="309">
        <v>-6.8153904067003195E-5</v>
      </c>
      <c r="BV837" s="309">
        <v>-3.4993667213711901E-5</v>
      </c>
      <c r="BW837" s="136">
        <v>5.2356078231241597E-4</v>
      </c>
      <c r="BX837" s="136">
        <v>27.1782613701785</v>
      </c>
      <c r="BY837" s="136">
        <v>869.36672933691898</v>
      </c>
      <c r="BZ837" s="136">
        <v>1.5941781099016401E-2</v>
      </c>
      <c r="CA837" s="309">
        <v>4.2713330071368399E-5</v>
      </c>
      <c r="CB837" s="136">
        <v>7924.1149214269499</v>
      </c>
      <c r="CC837" s="136">
        <v>83499.208988208105</v>
      </c>
      <c r="CD837" s="136">
        <v>54415.199599362903</v>
      </c>
      <c r="CE837" s="136">
        <v>0</v>
      </c>
      <c r="CF837" s="136">
        <v>56.605943000000003</v>
      </c>
      <c r="CG837" s="136">
        <v>119.007278</v>
      </c>
      <c r="CH837" s="136">
        <v>25.1</v>
      </c>
      <c r="CI837" s="136">
        <v>27.013103448275899</v>
      </c>
      <c r="CJ837" s="136">
        <v>27.3373961218837</v>
      </c>
      <c r="CK837" s="136">
        <v>0.15479999999999999</v>
      </c>
      <c r="CL837" s="136">
        <v>16.430399999999999</v>
      </c>
      <c r="CM837" s="136">
        <v>34.142400000000002</v>
      </c>
      <c r="CN837" s="136">
        <v>0</v>
      </c>
      <c r="CO837" s="136">
        <v>25189.275831999999</v>
      </c>
      <c r="CP837" s="136">
        <v>70107.889490999994</v>
      </c>
      <c r="CQ837" s="136">
        <v>86</v>
      </c>
      <c r="CR837" s="136">
        <v>78.165517241379305</v>
      </c>
      <c r="CS837" s="136">
        <v>77.922437673130204</v>
      </c>
      <c r="CT837" s="136">
        <v>1006.3</v>
      </c>
      <c r="CU837" s="136">
        <v>1006.92344827586</v>
      </c>
      <c r="CV837" s="136">
        <v>1007.12770083102</v>
      </c>
      <c r="CW837" s="136">
        <v>1.1000000000000001</v>
      </c>
      <c r="CX837" s="136">
        <v>1.2951724137931</v>
      </c>
      <c r="CY837" s="136">
        <v>1.16675900277008</v>
      </c>
      <c r="CZ837" s="136">
        <v>250</v>
      </c>
      <c r="DA837" s="136">
        <v>142.227586206897</v>
      </c>
      <c r="DB837" s="136">
        <v>136.08033240997199</v>
      </c>
      <c r="DC837" s="136">
        <v>0</v>
      </c>
      <c r="DD837" s="136">
        <v>2587.9</v>
      </c>
      <c r="DE837" s="136">
        <v>6309.625</v>
      </c>
      <c r="DF837" s="136">
        <v>0</v>
      </c>
      <c r="DG837" s="136">
        <v>25828.55</v>
      </c>
      <c r="DH837" s="136">
        <v>69990.75</v>
      </c>
      <c r="DI837" s="136">
        <v>432.47500000000002</v>
      </c>
      <c r="DJ837" s="136">
        <v>65784.100000000006</v>
      </c>
      <c r="DK837" s="136">
        <v>163622.75</v>
      </c>
      <c r="DL837" s="136">
        <v>422.97500000000002</v>
      </c>
      <c r="DM837" s="136">
        <v>60205.875</v>
      </c>
      <c r="DN837" s="136">
        <v>149218.875</v>
      </c>
      <c r="DO837" s="136">
        <v>0</v>
      </c>
      <c r="DP837" s="136">
        <v>1622.7249999999999</v>
      </c>
      <c r="DQ837" s="136">
        <v>4349.3429999999998</v>
      </c>
      <c r="DR837" s="136">
        <v>0</v>
      </c>
      <c r="DS837" s="136">
        <v>48.151000000000003</v>
      </c>
      <c r="DT837" s="136">
        <v>128.255</v>
      </c>
      <c r="DU837" s="136">
        <v>0</v>
      </c>
      <c r="DV837" s="136">
        <v>250.32499999999999</v>
      </c>
      <c r="DW837" s="136">
        <v>669.32500000000005</v>
      </c>
      <c r="DX837" s="136">
        <v>0</v>
      </c>
      <c r="DY837" s="136">
        <v>5187.875</v>
      </c>
      <c r="DZ837" s="136">
        <v>16428.05</v>
      </c>
      <c r="EA837" s="136">
        <v>0</v>
      </c>
      <c r="EB837" s="136">
        <v>7125.6</v>
      </c>
      <c r="EC837" s="136">
        <v>16893.575000000001</v>
      </c>
      <c r="ED837" s="61"/>
    </row>
    <row r="838" spans="1:134" ht="20.25" customHeight="1">
      <c r="A838" s="25">
        <v>41070</v>
      </c>
      <c r="B838" s="26" t="s">
        <v>881</v>
      </c>
      <c r="C838" s="27">
        <v>2</v>
      </c>
      <c r="D838" s="14">
        <v>-3.4971800000000002</v>
      </c>
      <c r="E838" s="23">
        <v>-60.263897</v>
      </c>
      <c r="F838" s="11" t="s">
        <v>12</v>
      </c>
      <c r="G838" s="13">
        <v>1</v>
      </c>
      <c r="H838" s="11" t="s">
        <v>13</v>
      </c>
      <c r="I838" s="60" t="s">
        <v>1920</v>
      </c>
      <c r="J838" s="60" t="s">
        <v>1931</v>
      </c>
      <c r="K838" s="24" t="s">
        <v>868</v>
      </c>
      <c r="L838" s="136">
        <v>1</v>
      </c>
      <c r="M838" s="28">
        <v>14</v>
      </c>
      <c r="N838" s="28">
        <v>1.3</v>
      </c>
      <c r="O838" s="28">
        <v>28.47</v>
      </c>
      <c r="P838" s="28">
        <v>48</v>
      </c>
      <c r="Q838" s="28">
        <v>0.56000000000000005</v>
      </c>
      <c r="R838" s="205">
        <v>12.800000000000002</v>
      </c>
      <c r="S838" s="205">
        <v>0.9966666666666667</v>
      </c>
      <c r="T838" s="205">
        <v>3.3000000000000003</v>
      </c>
      <c r="U838" s="205">
        <v>0.76666666666666661</v>
      </c>
      <c r="V838" s="28" t="s">
        <v>15</v>
      </c>
      <c r="W838" s="28" t="s">
        <v>15</v>
      </c>
      <c r="X838" s="29" t="s">
        <v>15</v>
      </c>
      <c r="Y838" s="29" t="s">
        <v>15</v>
      </c>
      <c r="Z838" s="29" t="s">
        <v>15</v>
      </c>
      <c r="AA838" s="29" t="s">
        <v>15</v>
      </c>
      <c r="AB838" s="29" t="s">
        <v>15</v>
      </c>
      <c r="AC838" s="29" t="s">
        <v>15</v>
      </c>
      <c r="AD838" s="29" t="s">
        <v>15</v>
      </c>
      <c r="AE838" s="29" t="s">
        <v>15</v>
      </c>
      <c r="AF838" s="29" t="s">
        <v>15</v>
      </c>
      <c r="AG838" s="29" t="s">
        <v>15</v>
      </c>
      <c r="AH838" s="29" t="s">
        <v>15</v>
      </c>
      <c r="AI838" s="205" t="s">
        <v>15</v>
      </c>
      <c r="AJ838" s="29" t="s">
        <v>15</v>
      </c>
      <c r="AK838" s="29" t="s">
        <v>15</v>
      </c>
      <c r="AL838" s="29" t="s">
        <v>15</v>
      </c>
      <c r="AM838" s="29" t="s">
        <v>15</v>
      </c>
      <c r="AN838" s="29" t="s">
        <v>15</v>
      </c>
      <c r="AO838" s="29" t="s">
        <v>15</v>
      </c>
      <c r="AP838" s="29" t="s">
        <v>15</v>
      </c>
      <c r="AQ838" s="29" t="s">
        <v>15</v>
      </c>
      <c r="AR838" s="261" t="str">
        <f t="shared" si="210"/>
        <v>NaN</v>
      </c>
      <c r="AS838" s="29" t="s">
        <v>15</v>
      </c>
      <c r="AT838" s="29" t="s">
        <v>15</v>
      </c>
      <c r="AU838" s="29" t="s">
        <v>15</v>
      </c>
      <c r="AV838" s="29" t="s">
        <v>15</v>
      </c>
      <c r="AW838" s="204" t="str">
        <f t="shared" si="211"/>
        <v>NaN</v>
      </c>
      <c r="AX838" s="28">
        <v>1.96</v>
      </c>
      <c r="AY838" s="28">
        <v>0.19</v>
      </c>
      <c r="AZ838" s="246">
        <f t="shared" si="212"/>
        <v>2.8709022652701283E-2</v>
      </c>
      <c r="BA838" s="28">
        <f>AX838-AY838</f>
        <v>1.77</v>
      </c>
      <c r="BB838" s="238">
        <f t="shared" si="217"/>
        <v>0.48582151394422313</v>
      </c>
      <c r="BC838" s="30" t="s">
        <v>15</v>
      </c>
      <c r="BD838" s="30" t="s">
        <v>15</v>
      </c>
      <c r="BE838" s="29" t="s">
        <v>15</v>
      </c>
      <c r="BF838" s="29" t="s">
        <v>15</v>
      </c>
      <c r="BG838" s="217" t="s">
        <v>15</v>
      </c>
      <c r="BH838" s="205">
        <v>10.275388878887057</v>
      </c>
      <c r="BI838" s="30">
        <v>0.68</v>
      </c>
      <c r="BJ838" s="309">
        <v>23.918880000000001</v>
      </c>
      <c r="BK838" s="309">
        <v>2334567000</v>
      </c>
      <c r="BL838" s="309">
        <v>365194800</v>
      </c>
      <c r="BM838" s="309">
        <v>0.69590399999999997</v>
      </c>
      <c r="BN838" s="309">
        <v>0.11736969999999999</v>
      </c>
      <c r="BO838" s="309">
        <v>9.6713010000000002E-2</v>
      </c>
      <c r="BP838" s="309">
        <v>8.4512080000000003E-2</v>
      </c>
      <c r="BQ838" s="309">
        <v>2.1532599999999999E-6</v>
      </c>
      <c r="BR838" s="309">
        <v>5.4990990000000003E-3</v>
      </c>
      <c r="BS838" s="136">
        <v>8.7952604293823207</v>
      </c>
      <c r="BT838" s="136">
        <v>15.1045837402344</v>
      </c>
      <c r="BU838" s="309">
        <v>-6.8153904067003195E-5</v>
      </c>
      <c r="BV838" s="309">
        <v>-3.4993667213711901E-5</v>
      </c>
      <c r="BW838" s="136">
        <v>5.2356078231241597E-4</v>
      </c>
      <c r="BX838" s="136">
        <v>27.1782613701785</v>
      </c>
      <c r="BY838" s="136">
        <v>869.36672933691898</v>
      </c>
      <c r="BZ838" s="136">
        <v>1.5941781099016401E-2</v>
      </c>
      <c r="CA838" s="309">
        <v>4.2713330071368399E-5</v>
      </c>
      <c r="CB838" s="136">
        <v>7924.1149214269499</v>
      </c>
      <c r="CC838" s="136">
        <v>83499.208988208105</v>
      </c>
      <c r="CD838" s="136">
        <v>54415.199599362903</v>
      </c>
      <c r="CE838" s="136">
        <v>0</v>
      </c>
      <c r="CF838" s="136">
        <v>56.605943000000003</v>
      </c>
      <c r="CG838" s="136">
        <v>119.007278</v>
      </c>
      <c r="CH838" s="136">
        <v>25.1</v>
      </c>
      <c r="CI838" s="136">
        <v>27.013103448275899</v>
      </c>
      <c r="CJ838" s="136">
        <v>27.3373961218837</v>
      </c>
      <c r="CK838" s="136">
        <v>0.15479999999999999</v>
      </c>
      <c r="CL838" s="136">
        <v>16.430399999999999</v>
      </c>
      <c r="CM838" s="136">
        <v>34.142400000000002</v>
      </c>
      <c r="CN838" s="136">
        <v>0</v>
      </c>
      <c r="CO838" s="136">
        <v>25189.275831999999</v>
      </c>
      <c r="CP838" s="136">
        <v>70107.889490999994</v>
      </c>
      <c r="CQ838" s="136">
        <v>86</v>
      </c>
      <c r="CR838" s="136">
        <v>78.165517241379305</v>
      </c>
      <c r="CS838" s="136">
        <v>77.922437673130204</v>
      </c>
      <c r="CT838" s="136">
        <v>1006.3</v>
      </c>
      <c r="CU838" s="136">
        <v>1006.92344827586</v>
      </c>
      <c r="CV838" s="136">
        <v>1007.12770083102</v>
      </c>
      <c r="CW838" s="136">
        <v>1.1000000000000001</v>
      </c>
      <c r="CX838" s="136">
        <v>1.2951724137931</v>
      </c>
      <c r="CY838" s="136">
        <v>1.16675900277008</v>
      </c>
      <c r="CZ838" s="136">
        <v>250</v>
      </c>
      <c r="DA838" s="136">
        <v>142.227586206897</v>
      </c>
      <c r="DB838" s="136">
        <v>136.08033240997199</v>
      </c>
      <c r="DC838" s="136">
        <v>0</v>
      </c>
      <c r="DD838" s="136">
        <v>2587.9</v>
      </c>
      <c r="DE838" s="136">
        <v>6309.625</v>
      </c>
      <c r="DF838" s="136">
        <v>0</v>
      </c>
      <c r="DG838" s="136">
        <v>25828.55</v>
      </c>
      <c r="DH838" s="136">
        <v>69990.75</v>
      </c>
      <c r="DI838" s="136">
        <v>432.47500000000002</v>
      </c>
      <c r="DJ838" s="136">
        <v>65784.100000000006</v>
      </c>
      <c r="DK838" s="136">
        <v>163622.75</v>
      </c>
      <c r="DL838" s="136">
        <v>422.97500000000002</v>
      </c>
      <c r="DM838" s="136">
        <v>60205.875</v>
      </c>
      <c r="DN838" s="136">
        <v>149218.875</v>
      </c>
      <c r="DO838" s="136">
        <v>0</v>
      </c>
      <c r="DP838" s="136">
        <v>1622.7249999999999</v>
      </c>
      <c r="DQ838" s="136">
        <v>4349.3429999999998</v>
      </c>
      <c r="DR838" s="136">
        <v>0</v>
      </c>
      <c r="DS838" s="136">
        <v>48.151000000000003</v>
      </c>
      <c r="DT838" s="136">
        <v>128.255</v>
      </c>
      <c r="DU838" s="136">
        <v>0</v>
      </c>
      <c r="DV838" s="136">
        <v>250.32499999999999</v>
      </c>
      <c r="DW838" s="136">
        <v>669.32500000000005</v>
      </c>
      <c r="DX838" s="136">
        <v>0</v>
      </c>
      <c r="DY838" s="136">
        <v>5187.875</v>
      </c>
      <c r="DZ838" s="136">
        <v>16428.05</v>
      </c>
      <c r="EA838" s="136">
        <v>0</v>
      </c>
      <c r="EB838" s="136">
        <v>7125.6</v>
      </c>
      <c r="EC838" s="136">
        <v>16893.575000000001</v>
      </c>
      <c r="ED838" s="61"/>
    </row>
    <row r="839" spans="1:134" ht="20.25" customHeight="1">
      <c r="A839" s="17">
        <v>41070</v>
      </c>
      <c r="B839" s="18" t="s">
        <v>887</v>
      </c>
      <c r="C839" s="19">
        <v>2</v>
      </c>
      <c r="D839" s="31">
        <v>-3.3897200000000001</v>
      </c>
      <c r="E839" s="32">
        <v>-60.316470000000002</v>
      </c>
      <c r="F839" s="11" t="s">
        <v>16</v>
      </c>
      <c r="G839" s="13">
        <v>5</v>
      </c>
      <c r="H839" s="11" t="s">
        <v>43</v>
      </c>
      <c r="I839" s="60" t="s">
        <v>842</v>
      </c>
      <c r="J839" s="60" t="s">
        <v>1931</v>
      </c>
      <c r="K839" s="16" t="s">
        <v>868</v>
      </c>
      <c r="L839" s="136">
        <v>1</v>
      </c>
      <c r="M839" s="20">
        <v>11.7</v>
      </c>
      <c r="N839" s="20">
        <v>1.3</v>
      </c>
      <c r="O839" s="20">
        <v>28.25</v>
      </c>
      <c r="P839" s="20">
        <v>53</v>
      </c>
      <c r="Q839" s="20">
        <v>0.38</v>
      </c>
      <c r="R839" s="204">
        <v>27.833333333333332</v>
      </c>
      <c r="S839" s="204">
        <v>2.1666666666666665</v>
      </c>
      <c r="T839" s="204">
        <v>2.1333333333333333</v>
      </c>
      <c r="U839" s="204">
        <v>0.5</v>
      </c>
      <c r="V839" s="28" t="s">
        <v>15</v>
      </c>
      <c r="W839" s="28" t="s">
        <v>15</v>
      </c>
      <c r="X839" s="29" t="s">
        <v>15</v>
      </c>
      <c r="Y839" s="29" t="s">
        <v>15</v>
      </c>
      <c r="Z839" s="29" t="s">
        <v>15</v>
      </c>
      <c r="AA839" s="29" t="s">
        <v>15</v>
      </c>
      <c r="AB839" s="29" t="s">
        <v>15</v>
      </c>
      <c r="AC839" s="29" t="s">
        <v>15</v>
      </c>
      <c r="AD839" s="29" t="s">
        <v>15</v>
      </c>
      <c r="AE839" s="29" t="s">
        <v>15</v>
      </c>
      <c r="AF839" s="29" t="s">
        <v>15</v>
      </c>
      <c r="AG839" s="29" t="s">
        <v>15</v>
      </c>
      <c r="AH839" s="29" t="s">
        <v>15</v>
      </c>
      <c r="AI839" s="205" t="s">
        <v>15</v>
      </c>
      <c r="AJ839" s="29" t="s">
        <v>15</v>
      </c>
      <c r="AK839" s="29" t="s">
        <v>15</v>
      </c>
      <c r="AL839" s="29" t="s">
        <v>15</v>
      </c>
      <c r="AM839" s="29" t="s">
        <v>15</v>
      </c>
      <c r="AN839" s="29" t="s">
        <v>15</v>
      </c>
      <c r="AO839" s="29" t="s">
        <v>15</v>
      </c>
      <c r="AP839" s="29" t="s">
        <v>15</v>
      </c>
      <c r="AQ839" s="29" t="s">
        <v>15</v>
      </c>
      <c r="AR839" s="261" t="str">
        <f t="shared" si="210"/>
        <v>NaN</v>
      </c>
      <c r="AS839" s="29" t="s">
        <v>15</v>
      </c>
      <c r="AT839" s="29" t="s">
        <v>15</v>
      </c>
      <c r="AU839" s="29" t="s">
        <v>15</v>
      </c>
      <c r="AV839" s="29" t="s">
        <v>15</v>
      </c>
      <c r="AW839" s="204" t="str">
        <f t="shared" si="211"/>
        <v>NaN</v>
      </c>
      <c r="AX839" s="20">
        <v>1.5</v>
      </c>
      <c r="AY839" s="20">
        <v>0.14699999999999999</v>
      </c>
      <c r="AZ839" s="246">
        <f t="shared" si="212"/>
        <v>2.2211717526037306E-2</v>
      </c>
      <c r="BA839" s="20">
        <f>AX839-AY839</f>
        <v>1.353</v>
      </c>
      <c r="BB839" s="238">
        <f t="shared" si="217"/>
        <v>0.37136525896414346</v>
      </c>
      <c r="BC839" s="30" t="s">
        <v>15</v>
      </c>
      <c r="BD839" s="30" t="s">
        <v>15</v>
      </c>
      <c r="BE839" s="29" t="s">
        <v>15</v>
      </c>
      <c r="BF839" s="29" t="s">
        <v>15</v>
      </c>
      <c r="BG839" s="217" t="s">
        <v>15</v>
      </c>
      <c r="BH839" s="29" t="s">
        <v>15</v>
      </c>
      <c r="BI839" s="29" t="s">
        <v>15</v>
      </c>
      <c r="BJ839" s="309">
        <v>23.918880000000001</v>
      </c>
      <c r="BK839" s="309">
        <v>2334567000</v>
      </c>
      <c r="BL839" s="309">
        <v>365194800</v>
      </c>
      <c r="BM839" s="309">
        <v>0.69590399999999997</v>
      </c>
      <c r="BN839" s="309">
        <v>0.11736969999999999</v>
      </c>
      <c r="BO839" s="309">
        <v>9.6713010000000002E-2</v>
      </c>
      <c r="BP839" s="309">
        <v>8.4512080000000003E-2</v>
      </c>
      <c r="BQ839" s="309">
        <v>2.1532599999999999E-6</v>
      </c>
      <c r="BR839" s="309">
        <v>5.4990990000000003E-3</v>
      </c>
      <c r="BS839" s="136">
        <v>12.5150806427002</v>
      </c>
      <c r="BT839" s="136">
        <v>11.383228302001999</v>
      </c>
      <c r="BU839" s="136">
        <v>-2.9088790994137499E-3</v>
      </c>
      <c r="BV839" s="136">
        <v>4.9289993010461297E-3</v>
      </c>
      <c r="BW839" s="136">
        <v>5.7236612774431697E-3</v>
      </c>
      <c r="BX839" s="136">
        <v>300.54723964263098</v>
      </c>
      <c r="BY839" s="136">
        <v>3493.6379364976401</v>
      </c>
      <c r="BZ839" s="136">
        <v>3.0668133788319101E-2</v>
      </c>
      <c r="CA839" s="136">
        <v>5.5632102457785996E-4</v>
      </c>
      <c r="CB839" s="136">
        <v>66467.686527799393</v>
      </c>
      <c r="CC839" s="136">
        <v>3543.87704199467</v>
      </c>
      <c r="CD839" s="136">
        <v>1966.0031997384001</v>
      </c>
      <c r="CE839" s="136">
        <v>0</v>
      </c>
      <c r="CF839" s="136">
        <v>56.605943000000003</v>
      </c>
      <c r="CG839" s="136">
        <v>119.007278</v>
      </c>
      <c r="CH839" s="136">
        <v>26.5</v>
      </c>
      <c r="CI839" s="136">
        <v>27.039310344827602</v>
      </c>
      <c r="CJ839" s="136">
        <v>27.326592797783899</v>
      </c>
      <c r="CK839" s="136">
        <v>0.126</v>
      </c>
      <c r="CL839" s="136">
        <v>16.596</v>
      </c>
      <c r="CM839" s="136">
        <v>34.520400000000002</v>
      </c>
      <c r="CN839" s="136">
        <v>379.208056</v>
      </c>
      <c r="CO839" s="136">
        <v>25667.189721999999</v>
      </c>
      <c r="CP839" s="136">
        <v>70089.061992999996</v>
      </c>
      <c r="CQ839" s="136">
        <v>81</v>
      </c>
      <c r="CR839" s="136">
        <v>77.958620689655206</v>
      </c>
      <c r="CS839" s="136">
        <v>77.880886426592795</v>
      </c>
      <c r="CT839" s="136">
        <v>1008.8</v>
      </c>
      <c r="CU839" s="136">
        <v>1006.91724137931</v>
      </c>
      <c r="CV839" s="136">
        <v>1007.12853185596</v>
      </c>
      <c r="CW839" s="136">
        <v>1.3</v>
      </c>
      <c r="CX839" s="136">
        <v>1.3179310344827599</v>
      </c>
      <c r="CY839" s="136">
        <v>1.1775623268698101</v>
      </c>
      <c r="CZ839" s="136">
        <v>241</v>
      </c>
      <c r="DA839" s="136">
        <v>145.827586206897</v>
      </c>
      <c r="DB839" s="136">
        <v>136.268698060942</v>
      </c>
      <c r="DC839" s="136">
        <v>48.575000000000003</v>
      </c>
      <c r="DD839" s="136">
        <v>2617.5749999999998</v>
      </c>
      <c r="DE839" s="136">
        <v>6354.9750000000004</v>
      </c>
      <c r="DF839" s="136">
        <v>408.3</v>
      </c>
      <c r="DG839" s="136">
        <v>25810.775000000001</v>
      </c>
      <c r="DH839" s="136">
        <v>69525.475000000006</v>
      </c>
      <c r="DI839" s="136">
        <v>468.3</v>
      </c>
      <c r="DJ839" s="136">
        <v>65776.899999999994</v>
      </c>
      <c r="DK839" s="136">
        <v>163629.65</v>
      </c>
      <c r="DL839" s="136">
        <v>438.25</v>
      </c>
      <c r="DM839" s="136">
        <v>60242.425000000003</v>
      </c>
      <c r="DN839" s="136">
        <v>149315.79999999999</v>
      </c>
      <c r="DO839" s="136">
        <v>28.95</v>
      </c>
      <c r="DP839" s="136">
        <v>1629.8130000000001</v>
      </c>
      <c r="DQ839" s="136">
        <v>4334.8450000000003</v>
      </c>
      <c r="DR839" s="136">
        <v>1.05</v>
      </c>
      <c r="DS839" s="136">
        <v>48.584000000000003</v>
      </c>
      <c r="DT839" s="136">
        <v>128.292</v>
      </c>
      <c r="DU839" s="136">
        <v>5.1749999999999998</v>
      </c>
      <c r="DV839" s="136">
        <v>252.15</v>
      </c>
      <c r="DW839" s="136">
        <v>669.375</v>
      </c>
      <c r="DX839" s="136">
        <v>4.875</v>
      </c>
      <c r="DY839" s="136">
        <v>5103.4750000000004</v>
      </c>
      <c r="DZ839" s="136">
        <v>16039.174999999999</v>
      </c>
      <c r="EA839" s="136">
        <v>197.2</v>
      </c>
      <c r="EB839" s="136">
        <v>7217.7</v>
      </c>
      <c r="EC839" s="136">
        <v>17088.55</v>
      </c>
      <c r="ED839" s="61"/>
    </row>
    <row r="840" spans="1:134" ht="20.25" customHeight="1">
      <c r="A840" s="17">
        <v>41070</v>
      </c>
      <c r="B840" s="18" t="s">
        <v>887</v>
      </c>
      <c r="C840" s="19">
        <v>2</v>
      </c>
      <c r="D840" s="31">
        <v>-3.3897200000000001</v>
      </c>
      <c r="E840" s="32">
        <v>-60.316470000000002</v>
      </c>
      <c r="F840" s="11" t="s">
        <v>16</v>
      </c>
      <c r="G840" s="13">
        <v>5</v>
      </c>
      <c r="H840" s="11" t="s">
        <v>43</v>
      </c>
      <c r="I840" s="60" t="s">
        <v>872</v>
      </c>
      <c r="J840" s="60" t="s">
        <v>1931</v>
      </c>
      <c r="K840" s="16" t="s">
        <v>868</v>
      </c>
      <c r="L840" s="136">
        <v>0</v>
      </c>
      <c r="M840" s="20">
        <v>11.7</v>
      </c>
      <c r="N840" s="20">
        <v>1.3</v>
      </c>
      <c r="O840" s="20">
        <v>28.3</v>
      </c>
      <c r="P840" s="20">
        <v>53</v>
      </c>
      <c r="Q840" s="20">
        <v>10.31</v>
      </c>
      <c r="R840" s="204">
        <v>25.25</v>
      </c>
      <c r="S840" s="204">
        <v>1.9649999999999999</v>
      </c>
      <c r="T840" s="204">
        <v>1.65</v>
      </c>
      <c r="U840" s="204">
        <v>0.4</v>
      </c>
      <c r="V840" s="28" t="s">
        <v>15</v>
      </c>
      <c r="W840" s="28" t="s">
        <v>15</v>
      </c>
      <c r="X840" s="29" t="s">
        <v>15</v>
      </c>
      <c r="Y840" s="29" t="s">
        <v>15</v>
      </c>
      <c r="Z840" s="29" t="s">
        <v>15</v>
      </c>
      <c r="AA840" s="29" t="s">
        <v>15</v>
      </c>
      <c r="AB840" s="29" t="s">
        <v>15</v>
      </c>
      <c r="AC840" s="29" t="s">
        <v>15</v>
      </c>
      <c r="AD840" s="29" t="s">
        <v>15</v>
      </c>
      <c r="AE840" s="29" t="s">
        <v>15</v>
      </c>
      <c r="AF840" s="29" t="s">
        <v>15</v>
      </c>
      <c r="AG840" s="29" t="s">
        <v>15</v>
      </c>
      <c r="AH840" s="29" t="s">
        <v>15</v>
      </c>
      <c r="AI840" s="205" t="s">
        <v>15</v>
      </c>
      <c r="AJ840" s="29" t="s">
        <v>15</v>
      </c>
      <c r="AK840" s="29" t="s">
        <v>15</v>
      </c>
      <c r="AL840" s="29" t="s">
        <v>15</v>
      </c>
      <c r="AM840" s="29" t="s">
        <v>15</v>
      </c>
      <c r="AN840" s="29" t="s">
        <v>15</v>
      </c>
      <c r="AO840" s="29" t="s">
        <v>15</v>
      </c>
      <c r="AP840" s="29" t="s">
        <v>15</v>
      </c>
      <c r="AQ840" s="29" t="s">
        <v>15</v>
      </c>
      <c r="AR840" s="261" t="str">
        <f t="shared" si="210"/>
        <v>NaN</v>
      </c>
      <c r="AS840" s="29" t="s">
        <v>15</v>
      </c>
      <c r="AT840" s="29" t="s">
        <v>15</v>
      </c>
      <c r="AU840" s="29" t="s">
        <v>15</v>
      </c>
      <c r="AV840" s="29" t="s">
        <v>15</v>
      </c>
      <c r="AW840" s="204" t="str">
        <f t="shared" si="211"/>
        <v>NaN</v>
      </c>
      <c r="AX840" s="20">
        <v>3.93</v>
      </c>
      <c r="AY840" s="22" t="s">
        <v>15</v>
      </c>
      <c r="AZ840" s="22" t="s">
        <v>15</v>
      </c>
      <c r="BA840" s="22">
        <f>AX840</f>
        <v>3.93</v>
      </c>
      <c r="BB840" s="238">
        <f t="shared" si="217"/>
        <v>1.0786884462151396</v>
      </c>
      <c r="BC840" s="22" t="s">
        <v>15</v>
      </c>
      <c r="BD840" s="30" t="s">
        <v>15</v>
      </c>
      <c r="BE840" s="29" t="s">
        <v>15</v>
      </c>
      <c r="BF840" s="29" t="s">
        <v>15</v>
      </c>
      <c r="BG840" s="217" t="s">
        <v>15</v>
      </c>
      <c r="BH840" s="29" t="s">
        <v>15</v>
      </c>
      <c r="BI840" s="29" t="s">
        <v>15</v>
      </c>
      <c r="BJ840" s="309">
        <v>23.918880000000001</v>
      </c>
      <c r="BK840" s="309">
        <v>2334567000</v>
      </c>
      <c r="BL840" s="309">
        <v>365194800</v>
      </c>
      <c r="BM840" s="309">
        <v>0.69590399999999997</v>
      </c>
      <c r="BN840" s="309">
        <v>0.11736969999999999</v>
      </c>
      <c r="BO840" s="309">
        <v>9.6713010000000002E-2</v>
      </c>
      <c r="BP840" s="309">
        <v>8.4512080000000003E-2</v>
      </c>
      <c r="BQ840" s="309">
        <v>2.1532599999999999E-6</v>
      </c>
      <c r="BR840" s="309">
        <v>5.4990990000000003E-3</v>
      </c>
      <c r="BS840" s="136">
        <v>12.5150806427002</v>
      </c>
      <c r="BT840" s="136">
        <v>11.383228302001999</v>
      </c>
      <c r="BU840" s="136">
        <v>-2.9088790994137499E-3</v>
      </c>
      <c r="BV840" s="136">
        <v>4.9289993010461297E-3</v>
      </c>
      <c r="BW840" s="136">
        <v>5.7236612774431697E-3</v>
      </c>
      <c r="BX840" s="136">
        <v>300.54723964263098</v>
      </c>
      <c r="BY840" s="136">
        <v>3493.6379364976401</v>
      </c>
      <c r="BZ840" s="136">
        <v>3.0668133788319101E-2</v>
      </c>
      <c r="CA840" s="136">
        <v>5.5632102457785996E-4</v>
      </c>
      <c r="CB840" s="136">
        <v>66467.686527799393</v>
      </c>
      <c r="CC840" s="136">
        <v>3543.87704199467</v>
      </c>
      <c r="CD840" s="136">
        <v>1966.0031997384001</v>
      </c>
      <c r="CE840" s="136">
        <v>0</v>
      </c>
      <c r="CF840" s="136">
        <v>56.605943000000003</v>
      </c>
      <c r="CG840" s="136">
        <v>119.007278</v>
      </c>
      <c r="CH840" s="136">
        <v>26.5</v>
      </c>
      <c r="CI840" s="136">
        <v>27.039310344827602</v>
      </c>
      <c r="CJ840" s="136">
        <v>27.326592797783899</v>
      </c>
      <c r="CK840" s="136">
        <v>0.126</v>
      </c>
      <c r="CL840" s="136">
        <v>16.596</v>
      </c>
      <c r="CM840" s="136">
        <v>34.520400000000002</v>
      </c>
      <c r="CN840" s="136">
        <v>379.208056</v>
      </c>
      <c r="CO840" s="136">
        <v>25667.189721999999</v>
      </c>
      <c r="CP840" s="136">
        <v>70089.061992999996</v>
      </c>
      <c r="CQ840" s="136">
        <v>81</v>
      </c>
      <c r="CR840" s="136">
        <v>77.958620689655206</v>
      </c>
      <c r="CS840" s="136">
        <v>77.880886426592795</v>
      </c>
      <c r="CT840" s="136">
        <v>1008.8</v>
      </c>
      <c r="CU840" s="136">
        <v>1006.91724137931</v>
      </c>
      <c r="CV840" s="136">
        <v>1007.12853185596</v>
      </c>
      <c r="CW840" s="136">
        <v>1.3</v>
      </c>
      <c r="CX840" s="136">
        <v>1.3179310344827599</v>
      </c>
      <c r="CY840" s="136">
        <v>1.1775623268698101</v>
      </c>
      <c r="CZ840" s="136">
        <v>241</v>
      </c>
      <c r="DA840" s="136">
        <v>145.827586206897</v>
      </c>
      <c r="DB840" s="136">
        <v>136.268698060942</v>
      </c>
      <c r="DC840" s="136">
        <v>48.575000000000003</v>
      </c>
      <c r="DD840" s="136">
        <v>2617.5749999999998</v>
      </c>
      <c r="DE840" s="136">
        <v>6354.9750000000004</v>
      </c>
      <c r="DF840" s="136">
        <v>408.3</v>
      </c>
      <c r="DG840" s="136">
        <v>25810.775000000001</v>
      </c>
      <c r="DH840" s="136">
        <v>69525.475000000006</v>
      </c>
      <c r="DI840" s="136">
        <v>468.3</v>
      </c>
      <c r="DJ840" s="136">
        <v>65776.899999999994</v>
      </c>
      <c r="DK840" s="136">
        <v>163629.65</v>
      </c>
      <c r="DL840" s="136">
        <v>438.25</v>
      </c>
      <c r="DM840" s="136">
        <v>60242.425000000003</v>
      </c>
      <c r="DN840" s="136">
        <v>149315.79999999999</v>
      </c>
      <c r="DO840" s="136">
        <v>28.95</v>
      </c>
      <c r="DP840" s="136">
        <v>1629.8130000000001</v>
      </c>
      <c r="DQ840" s="136">
        <v>4334.8450000000003</v>
      </c>
      <c r="DR840" s="136">
        <v>1.05</v>
      </c>
      <c r="DS840" s="136">
        <v>48.584000000000003</v>
      </c>
      <c r="DT840" s="136">
        <v>128.292</v>
      </c>
      <c r="DU840" s="136">
        <v>5.1749999999999998</v>
      </c>
      <c r="DV840" s="136">
        <v>252.15</v>
      </c>
      <c r="DW840" s="136">
        <v>669.375</v>
      </c>
      <c r="DX840" s="136">
        <v>4.875</v>
      </c>
      <c r="DY840" s="136">
        <v>5103.4750000000004</v>
      </c>
      <c r="DZ840" s="136">
        <v>16039.174999999999</v>
      </c>
      <c r="EA840" s="136">
        <v>197.2</v>
      </c>
      <c r="EB840" s="136">
        <v>7217.7</v>
      </c>
      <c r="EC840" s="136">
        <v>17088.55</v>
      </c>
      <c r="ED840" s="61"/>
    </row>
    <row r="841" spans="1:134" ht="20.25" customHeight="1">
      <c r="A841" s="25">
        <v>41070</v>
      </c>
      <c r="B841" s="26" t="s">
        <v>887</v>
      </c>
      <c r="C841" s="27">
        <v>2</v>
      </c>
      <c r="D841" s="31">
        <v>-3.3897200000000001</v>
      </c>
      <c r="E841" s="47">
        <v>-60.316470000000002</v>
      </c>
      <c r="F841" s="11" t="s">
        <v>16</v>
      </c>
      <c r="G841" s="13">
        <v>5</v>
      </c>
      <c r="H841" s="11" t="s">
        <v>43</v>
      </c>
      <c r="I841" s="60" t="s">
        <v>888</v>
      </c>
      <c r="J841" s="60" t="s">
        <v>1931</v>
      </c>
      <c r="K841" s="24" t="s">
        <v>868</v>
      </c>
      <c r="L841" s="136">
        <v>0</v>
      </c>
      <c r="M841" s="28">
        <v>11.7</v>
      </c>
      <c r="N841" s="28">
        <v>1.3</v>
      </c>
      <c r="O841" s="28">
        <v>28.26</v>
      </c>
      <c r="P841" s="28">
        <v>53</v>
      </c>
      <c r="Q841" s="28">
        <v>2.0099999999999998</v>
      </c>
      <c r="R841" s="205">
        <v>25.666666666666668</v>
      </c>
      <c r="S841" s="205">
        <v>2</v>
      </c>
      <c r="T841" s="205">
        <v>2.1999999999999997</v>
      </c>
      <c r="U841" s="205">
        <v>0.53333333333333333</v>
      </c>
      <c r="V841" s="28" t="s">
        <v>15</v>
      </c>
      <c r="W841" s="28" t="s">
        <v>15</v>
      </c>
      <c r="X841" s="29" t="s">
        <v>15</v>
      </c>
      <c r="Y841" s="29" t="s">
        <v>15</v>
      </c>
      <c r="Z841" s="29" t="s">
        <v>15</v>
      </c>
      <c r="AA841" s="29" t="s">
        <v>15</v>
      </c>
      <c r="AB841" s="29" t="s">
        <v>15</v>
      </c>
      <c r="AC841" s="29" t="s">
        <v>15</v>
      </c>
      <c r="AD841" s="29" t="s">
        <v>15</v>
      </c>
      <c r="AE841" s="29" t="s">
        <v>15</v>
      </c>
      <c r="AF841" s="29" t="s">
        <v>15</v>
      </c>
      <c r="AG841" s="29" t="s">
        <v>15</v>
      </c>
      <c r="AH841" s="29" t="s">
        <v>15</v>
      </c>
      <c r="AI841" s="205" t="s">
        <v>15</v>
      </c>
      <c r="AJ841" s="29" t="s">
        <v>15</v>
      </c>
      <c r="AK841" s="29" t="s">
        <v>15</v>
      </c>
      <c r="AL841" s="29" t="s">
        <v>15</v>
      </c>
      <c r="AM841" s="29" t="s">
        <v>15</v>
      </c>
      <c r="AN841" s="29" t="s">
        <v>15</v>
      </c>
      <c r="AO841" s="29" t="s">
        <v>15</v>
      </c>
      <c r="AP841" s="29" t="s">
        <v>15</v>
      </c>
      <c r="AQ841" s="29" t="s">
        <v>15</v>
      </c>
      <c r="AR841" s="261" t="str">
        <f t="shared" si="210"/>
        <v>NaN</v>
      </c>
      <c r="AS841" s="29" t="s">
        <v>15</v>
      </c>
      <c r="AT841" s="29" t="s">
        <v>15</v>
      </c>
      <c r="AU841" s="29" t="s">
        <v>15</v>
      </c>
      <c r="AV841" s="29" t="s">
        <v>15</v>
      </c>
      <c r="AW841" s="204" t="str">
        <f t="shared" si="211"/>
        <v>NaN</v>
      </c>
      <c r="AX841" s="28">
        <v>1.96</v>
      </c>
      <c r="AY841" s="28">
        <v>0.14499999999999999</v>
      </c>
      <c r="AZ841" s="246">
        <f t="shared" si="212"/>
        <v>2.1909517287587818E-2</v>
      </c>
      <c r="BA841" s="28">
        <f>AX841-AY841</f>
        <v>1.8149999999999999</v>
      </c>
      <c r="BB841" s="238">
        <f t="shared" si="217"/>
        <v>0.49817290836653383</v>
      </c>
      <c r="BC841" s="30" t="s">
        <v>15</v>
      </c>
      <c r="BD841" s="30" t="s">
        <v>15</v>
      </c>
      <c r="BE841" s="29" t="s">
        <v>15</v>
      </c>
      <c r="BF841" s="29" t="s">
        <v>15</v>
      </c>
      <c r="BG841" s="217" t="s">
        <v>15</v>
      </c>
      <c r="BH841" s="29" t="s">
        <v>15</v>
      </c>
      <c r="BI841" s="29" t="s">
        <v>15</v>
      </c>
      <c r="BJ841" s="309">
        <v>23.918880000000001</v>
      </c>
      <c r="BK841" s="309">
        <v>2334567000</v>
      </c>
      <c r="BL841" s="309">
        <v>365194800</v>
      </c>
      <c r="BM841" s="309">
        <v>0.69590399999999997</v>
      </c>
      <c r="BN841" s="309">
        <v>0.11736969999999999</v>
      </c>
      <c r="BO841" s="309">
        <v>9.6713010000000002E-2</v>
      </c>
      <c r="BP841" s="309">
        <v>8.4512080000000003E-2</v>
      </c>
      <c r="BQ841" s="309">
        <v>2.1532599999999999E-6</v>
      </c>
      <c r="BR841" s="309">
        <v>5.4990990000000003E-3</v>
      </c>
      <c r="BS841" s="136">
        <v>12.5150806427002</v>
      </c>
      <c r="BT841" s="136">
        <v>11.383228302001999</v>
      </c>
      <c r="BU841" s="136">
        <v>-2.9088790994137499E-3</v>
      </c>
      <c r="BV841" s="136">
        <v>4.9289993010461297E-3</v>
      </c>
      <c r="BW841" s="136">
        <v>5.7236612774431697E-3</v>
      </c>
      <c r="BX841" s="136">
        <v>300.54723964263098</v>
      </c>
      <c r="BY841" s="136">
        <v>3493.6379364976401</v>
      </c>
      <c r="BZ841" s="136">
        <v>3.0668133788319101E-2</v>
      </c>
      <c r="CA841" s="136">
        <v>5.5632102457785996E-4</v>
      </c>
      <c r="CB841" s="136">
        <v>66467.686527799393</v>
      </c>
      <c r="CC841" s="136">
        <v>3543.87704199467</v>
      </c>
      <c r="CD841" s="136">
        <v>1966.0031997384001</v>
      </c>
      <c r="CE841" s="136">
        <v>0</v>
      </c>
      <c r="CF841" s="136">
        <v>56.605943000000003</v>
      </c>
      <c r="CG841" s="136">
        <v>119.007278</v>
      </c>
      <c r="CH841" s="136">
        <v>26.5</v>
      </c>
      <c r="CI841" s="136">
        <v>27.039310344827602</v>
      </c>
      <c r="CJ841" s="136">
        <v>27.326592797783899</v>
      </c>
      <c r="CK841" s="136">
        <v>0.126</v>
      </c>
      <c r="CL841" s="136">
        <v>16.596</v>
      </c>
      <c r="CM841" s="136">
        <v>34.520400000000002</v>
      </c>
      <c r="CN841" s="136">
        <v>379.208056</v>
      </c>
      <c r="CO841" s="136">
        <v>25667.189721999999</v>
      </c>
      <c r="CP841" s="136">
        <v>70089.061992999996</v>
      </c>
      <c r="CQ841" s="136">
        <v>81</v>
      </c>
      <c r="CR841" s="136">
        <v>77.958620689655206</v>
      </c>
      <c r="CS841" s="136">
        <v>77.880886426592795</v>
      </c>
      <c r="CT841" s="136">
        <v>1008.8</v>
      </c>
      <c r="CU841" s="136">
        <v>1006.91724137931</v>
      </c>
      <c r="CV841" s="136">
        <v>1007.12853185596</v>
      </c>
      <c r="CW841" s="136">
        <v>1.3</v>
      </c>
      <c r="CX841" s="136">
        <v>1.3179310344827599</v>
      </c>
      <c r="CY841" s="136">
        <v>1.1775623268698101</v>
      </c>
      <c r="CZ841" s="136">
        <v>241</v>
      </c>
      <c r="DA841" s="136">
        <v>145.827586206897</v>
      </c>
      <c r="DB841" s="136">
        <v>136.268698060942</v>
      </c>
      <c r="DC841" s="136">
        <v>48.575000000000003</v>
      </c>
      <c r="DD841" s="136">
        <v>2617.5749999999998</v>
      </c>
      <c r="DE841" s="136">
        <v>6354.9750000000004</v>
      </c>
      <c r="DF841" s="136">
        <v>408.3</v>
      </c>
      <c r="DG841" s="136">
        <v>25810.775000000001</v>
      </c>
      <c r="DH841" s="136">
        <v>69525.475000000006</v>
      </c>
      <c r="DI841" s="136">
        <v>468.3</v>
      </c>
      <c r="DJ841" s="136">
        <v>65776.899999999994</v>
      </c>
      <c r="DK841" s="136">
        <v>163629.65</v>
      </c>
      <c r="DL841" s="136">
        <v>438.25</v>
      </c>
      <c r="DM841" s="136">
        <v>60242.425000000003</v>
      </c>
      <c r="DN841" s="136">
        <v>149315.79999999999</v>
      </c>
      <c r="DO841" s="136">
        <v>28.95</v>
      </c>
      <c r="DP841" s="136">
        <v>1629.8130000000001</v>
      </c>
      <c r="DQ841" s="136">
        <v>4334.8450000000003</v>
      </c>
      <c r="DR841" s="136">
        <v>1.05</v>
      </c>
      <c r="DS841" s="136">
        <v>48.584000000000003</v>
      </c>
      <c r="DT841" s="136">
        <v>128.292</v>
      </c>
      <c r="DU841" s="136">
        <v>5.1749999999999998</v>
      </c>
      <c r="DV841" s="136">
        <v>252.15</v>
      </c>
      <c r="DW841" s="136">
        <v>669.375</v>
      </c>
      <c r="DX841" s="136">
        <v>4.875</v>
      </c>
      <c r="DY841" s="136">
        <v>5103.4750000000004</v>
      </c>
      <c r="DZ841" s="136">
        <v>16039.174999999999</v>
      </c>
      <c r="EA841" s="136">
        <v>197.2</v>
      </c>
      <c r="EB841" s="136">
        <v>7217.7</v>
      </c>
      <c r="EC841" s="136">
        <v>17088.55</v>
      </c>
      <c r="ED841" s="61"/>
    </row>
    <row r="842" spans="1:134" ht="20.25" customHeight="1">
      <c r="A842" s="17">
        <v>41070</v>
      </c>
      <c r="B842" s="18" t="s">
        <v>887</v>
      </c>
      <c r="C842" s="19">
        <v>2</v>
      </c>
      <c r="D842" s="31">
        <v>-3.3897200000000001</v>
      </c>
      <c r="E842" s="32">
        <v>-60.316470000000002</v>
      </c>
      <c r="F842" s="11" t="s">
        <v>16</v>
      </c>
      <c r="G842" s="13">
        <v>5</v>
      </c>
      <c r="H842" s="11" t="s">
        <v>43</v>
      </c>
      <c r="I842" s="60" t="s">
        <v>871</v>
      </c>
      <c r="J842" s="60" t="s">
        <v>1931</v>
      </c>
      <c r="K842" s="16" t="s">
        <v>868</v>
      </c>
      <c r="L842" s="136">
        <v>0</v>
      </c>
      <c r="M842" s="20">
        <v>11.7</v>
      </c>
      <c r="N842" s="20">
        <v>1.3</v>
      </c>
      <c r="O842" s="20">
        <v>28.3</v>
      </c>
      <c r="P842" s="20">
        <v>53</v>
      </c>
      <c r="Q842" s="20">
        <v>5.01</v>
      </c>
      <c r="R842" s="204">
        <v>24.7</v>
      </c>
      <c r="S842" s="204">
        <v>1.92</v>
      </c>
      <c r="T842" s="204">
        <v>1.9</v>
      </c>
      <c r="U842" s="204">
        <v>0.45</v>
      </c>
      <c r="V842" s="28" t="s">
        <v>15</v>
      </c>
      <c r="W842" s="28" t="s">
        <v>15</v>
      </c>
      <c r="X842" s="29" t="s">
        <v>15</v>
      </c>
      <c r="Y842" s="29" t="s">
        <v>15</v>
      </c>
      <c r="Z842" s="29" t="s">
        <v>15</v>
      </c>
      <c r="AA842" s="29" t="s">
        <v>15</v>
      </c>
      <c r="AB842" s="29" t="s">
        <v>15</v>
      </c>
      <c r="AC842" s="29" t="s">
        <v>15</v>
      </c>
      <c r="AD842" s="29" t="s">
        <v>15</v>
      </c>
      <c r="AE842" s="29" t="s">
        <v>15</v>
      </c>
      <c r="AF842" s="29" t="s">
        <v>15</v>
      </c>
      <c r="AG842" s="29" t="s">
        <v>15</v>
      </c>
      <c r="AH842" s="29" t="s">
        <v>15</v>
      </c>
      <c r="AI842" s="205" t="s">
        <v>15</v>
      </c>
      <c r="AJ842" s="29" t="s">
        <v>15</v>
      </c>
      <c r="AK842" s="29" t="s">
        <v>15</v>
      </c>
      <c r="AL842" s="29" t="s">
        <v>15</v>
      </c>
      <c r="AM842" s="29" t="s">
        <v>15</v>
      </c>
      <c r="AN842" s="29" t="s">
        <v>15</v>
      </c>
      <c r="AO842" s="29" t="s">
        <v>15</v>
      </c>
      <c r="AP842" s="29" t="s">
        <v>15</v>
      </c>
      <c r="AQ842" s="29" t="s">
        <v>15</v>
      </c>
      <c r="AR842" s="261" t="str">
        <f t="shared" si="210"/>
        <v>NaN</v>
      </c>
      <c r="AS842" s="29" t="s">
        <v>15</v>
      </c>
      <c r="AT842" s="29" t="s">
        <v>15</v>
      </c>
      <c r="AU842" s="29" t="s">
        <v>15</v>
      </c>
      <c r="AV842" s="29" t="s">
        <v>15</v>
      </c>
      <c r="AW842" s="204" t="str">
        <f t="shared" si="211"/>
        <v>NaN</v>
      </c>
      <c r="AX842" s="20">
        <v>1.39</v>
      </c>
      <c r="AY842" s="22" t="s">
        <v>15</v>
      </c>
      <c r="AZ842" s="22" t="s">
        <v>15</v>
      </c>
      <c r="BA842" s="22">
        <f>AX842</f>
        <v>1.39</v>
      </c>
      <c r="BB842" s="238">
        <f t="shared" si="217"/>
        <v>0.38152084993359892</v>
      </c>
      <c r="BC842" s="22" t="s">
        <v>15</v>
      </c>
      <c r="BD842" s="30" t="s">
        <v>15</v>
      </c>
      <c r="BE842" s="29" t="s">
        <v>15</v>
      </c>
      <c r="BF842" s="29" t="s">
        <v>15</v>
      </c>
      <c r="BG842" s="217" t="s">
        <v>15</v>
      </c>
      <c r="BH842" s="29" t="s">
        <v>15</v>
      </c>
      <c r="BI842" s="29" t="s">
        <v>15</v>
      </c>
      <c r="BJ842" s="309">
        <v>23.918880000000001</v>
      </c>
      <c r="BK842" s="309">
        <v>2334567000</v>
      </c>
      <c r="BL842" s="309">
        <v>365194800</v>
      </c>
      <c r="BM842" s="309">
        <v>0.69590399999999997</v>
      </c>
      <c r="BN842" s="309">
        <v>0.11736969999999999</v>
      </c>
      <c r="BO842" s="309">
        <v>9.6713010000000002E-2</v>
      </c>
      <c r="BP842" s="309">
        <v>8.4512080000000003E-2</v>
      </c>
      <c r="BQ842" s="309">
        <v>2.1532599999999999E-6</v>
      </c>
      <c r="BR842" s="309">
        <v>5.4990990000000003E-3</v>
      </c>
      <c r="BS842" s="136">
        <v>12.5150806427002</v>
      </c>
      <c r="BT842" s="136">
        <v>11.383228302001999</v>
      </c>
      <c r="BU842" s="136">
        <v>-2.9088790994137499E-3</v>
      </c>
      <c r="BV842" s="136">
        <v>4.9289993010461297E-3</v>
      </c>
      <c r="BW842" s="136">
        <v>5.7236612774431697E-3</v>
      </c>
      <c r="BX842" s="136">
        <v>300.54723964263098</v>
      </c>
      <c r="BY842" s="136">
        <v>3493.6379364976401</v>
      </c>
      <c r="BZ842" s="136">
        <v>3.0668133788319101E-2</v>
      </c>
      <c r="CA842" s="136">
        <v>5.5632102457785996E-4</v>
      </c>
      <c r="CB842" s="136">
        <v>66467.686527799393</v>
      </c>
      <c r="CC842" s="136">
        <v>3543.87704199467</v>
      </c>
      <c r="CD842" s="136">
        <v>1966.0031997384001</v>
      </c>
      <c r="CE842" s="136">
        <v>0</v>
      </c>
      <c r="CF842" s="136">
        <v>56.605943000000003</v>
      </c>
      <c r="CG842" s="136">
        <v>119.007278</v>
      </c>
      <c r="CH842" s="136">
        <v>26.5</v>
      </c>
      <c r="CI842" s="136">
        <v>27.039310344827602</v>
      </c>
      <c r="CJ842" s="136">
        <v>27.326592797783899</v>
      </c>
      <c r="CK842" s="136">
        <v>0.126</v>
      </c>
      <c r="CL842" s="136">
        <v>16.596</v>
      </c>
      <c r="CM842" s="136">
        <v>34.520400000000002</v>
      </c>
      <c r="CN842" s="136">
        <v>379.208056</v>
      </c>
      <c r="CO842" s="136">
        <v>25667.189721999999</v>
      </c>
      <c r="CP842" s="136">
        <v>70089.061992999996</v>
      </c>
      <c r="CQ842" s="136">
        <v>81</v>
      </c>
      <c r="CR842" s="136">
        <v>77.958620689655206</v>
      </c>
      <c r="CS842" s="136">
        <v>77.880886426592795</v>
      </c>
      <c r="CT842" s="136">
        <v>1008.8</v>
      </c>
      <c r="CU842" s="136">
        <v>1006.91724137931</v>
      </c>
      <c r="CV842" s="136">
        <v>1007.12853185596</v>
      </c>
      <c r="CW842" s="136">
        <v>1.3</v>
      </c>
      <c r="CX842" s="136">
        <v>1.3179310344827599</v>
      </c>
      <c r="CY842" s="136">
        <v>1.1775623268698101</v>
      </c>
      <c r="CZ842" s="136">
        <v>241</v>
      </c>
      <c r="DA842" s="136">
        <v>145.827586206897</v>
      </c>
      <c r="DB842" s="136">
        <v>136.268698060942</v>
      </c>
      <c r="DC842" s="136">
        <v>48.575000000000003</v>
      </c>
      <c r="DD842" s="136">
        <v>2617.5749999999998</v>
      </c>
      <c r="DE842" s="136">
        <v>6354.9750000000004</v>
      </c>
      <c r="DF842" s="136">
        <v>408.3</v>
      </c>
      <c r="DG842" s="136">
        <v>25810.775000000001</v>
      </c>
      <c r="DH842" s="136">
        <v>69525.475000000006</v>
      </c>
      <c r="DI842" s="136">
        <v>468.3</v>
      </c>
      <c r="DJ842" s="136">
        <v>65776.899999999994</v>
      </c>
      <c r="DK842" s="136">
        <v>163629.65</v>
      </c>
      <c r="DL842" s="136">
        <v>438.25</v>
      </c>
      <c r="DM842" s="136">
        <v>60242.425000000003</v>
      </c>
      <c r="DN842" s="136">
        <v>149315.79999999999</v>
      </c>
      <c r="DO842" s="136">
        <v>28.95</v>
      </c>
      <c r="DP842" s="136">
        <v>1629.8130000000001</v>
      </c>
      <c r="DQ842" s="136">
        <v>4334.8450000000003</v>
      </c>
      <c r="DR842" s="136">
        <v>1.05</v>
      </c>
      <c r="DS842" s="136">
        <v>48.584000000000003</v>
      </c>
      <c r="DT842" s="136">
        <v>128.292</v>
      </c>
      <c r="DU842" s="136">
        <v>5.1749999999999998</v>
      </c>
      <c r="DV842" s="136">
        <v>252.15</v>
      </c>
      <c r="DW842" s="136">
        <v>669.375</v>
      </c>
      <c r="DX842" s="136">
        <v>4.875</v>
      </c>
      <c r="DY842" s="136">
        <v>5103.4750000000004</v>
      </c>
      <c r="DZ842" s="136">
        <v>16039.174999999999</v>
      </c>
      <c r="EA842" s="136">
        <v>197.2</v>
      </c>
      <c r="EB842" s="136">
        <v>7217.7</v>
      </c>
      <c r="EC842" s="136">
        <v>17088.55</v>
      </c>
      <c r="ED842" s="61"/>
    </row>
    <row r="843" spans="1:134" ht="20.25" customHeight="1">
      <c r="A843" s="25">
        <v>41070</v>
      </c>
      <c r="B843" s="26" t="s">
        <v>887</v>
      </c>
      <c r="C843" s="27">
        <v>2</v>
      </c>
      <c r="D843" s="31">
        <v>-3.3897200000000001</v>
      </c>
      <c r="E843" s="47">
        <v>-60.316470000000002</v>
      </c>
      <c r="F843" s="11" t="s">
        <v>16</v>
      </c>
      <c r="G843" s="13">
        <v>5</v>
      </c>
      <c r="H843" s="11" t="s">
        <v>43</v>
      </c>
      <c r="I843" s="60" t="s">
        <v>414</v>
      </c>
      <c r="J843" s="60" t="s">
        <v>1931</v>
      </c>
      <c r="K843" s="24" t="s">
        <v>868</v>
      </c>
      <c r="L843" s="136">
        <v>0</v>
      </c>
      <c r="M843" s="28">
        <v>11.7</v>
      </c>
      <c r="N843" s="28">
        <v>1.3</v>
      </c>
      <c r="O843" s="28">
        <v>28.3</v>
      </c>
      <c r="P843" s="28">
        <v>53</v>
      </c>
      <c r="Q843" s="28">
        <v>7.38</v>
      </c>
      <c r="R843" s="205">
        <v>25.533333333333331</v>
      </c>
      <c r="S843" s="205">
        <v>1.9833333333333332</v>
      </c>
      <c r="T843" s="205">
        <v>1.9666666666666668</v>
      </c>
      <c r="U843" s="205">
        <v>0.43333333333333335</v>
      </c>
      <c r="V843" s="28" t="s">
        <v>15</v>
      </c>
      <c r="W843" s="28" t="s">
        <v>15</v>
      </c>
      <c r="X843" s="29" t="s">
        <v>15</v>
      </c>
      <c r="Y843" s="29" t="s">
        <v>15</v>
      </c>
      <c r="Z843" s="29" t="s">
        <v>15</v>
      </c>
      <c r="AA843" s="29" t="s">
        <v>15</v>
      </c>
      <c r="AB843" s="29" t="s">
        <v>15</v>
      </c>
      <c r="AC843" s="29" t="s">
        <v>15</v>
      </c>
      <c r="AD843" s="29" t="s">
        <v>15</v>
      </c>
      <c r="AE843" s="29" t="s">
        <v>15</v>
      </c>
      <c r="AF843" s="29" t="s">
        <v>15</v>
      </c>
      <c r="AG843" s="29" t="s">
        <v>15</v>
      </c>
      <c r="AH843" s="29" t="s">
        <v>15</v>
      </c>
      <c r="AI843" s="205" t="s">
        <v>15</v>
      </c>
      <c r="AJ843" s="29" t="s">
        <v>15</v>
      </c>
      <c r="AK843" s="29" t="s">
        <v>15</v>
      </c>
      <c r="AL843" s="29" t="s">
        <v>15</v>
      </c>
      <c r="AM843" s="29" t="s">
        <v>15</v>
      </c>
      <c r="AN843" s="29" t="s">
        <v>15</v>
      </c>
      <c r="AO843" s="29" t="s">
        <v>15</v>
      </c>
      <c r="AP843" s="29" t="s">
        <v>15</v>
      </c>
      <c r="AQ843" s="29" t="s">
        <v>15</v>
      </c>
      <c r="AR843" s="261" t="str">
        <f t="shared" si="210"/>
        <v>NaN</v>
      </c>
      <c r="AS843" s="29" t="s">
        <v>15</v>
      </c>
      <c r="AT843" s="29" t="s">
        <v>15</v>
      </c>
      <c r="AU843" s="29" t="s">
        <v>15</v>
      </c>
      <c r="AV843" s="29" t="s">
        <v>15</v>
      </c>
      <c r="AW843" s="204" t="str">
        <f t="shared" si="211"/>
        <v>NaN</v>
      </c>
      <c r="AX843" s="28">
        <v>2.27</v>
      </c>
      <c r="AY843" s="28">
        <v>0.09</v>
      </c>
      <c r="AZ843" s="246">
        <f t="shared" si="212"/>
        <v>1.3599010730226922E-2</v>
      </c>
      <c r="BA843" s="28">
        <f>AX843-AY843</f>
        <v>2.1800000000000002</v>
      </c>
      <c r="BB843" s="238">
        <f t="shared" si="217"/>
        <v>0.59835644090305451</v>
      </c>
      <c r="BC843" s="30" t="s">
        <v>15</v>
      </c>
      <c r="BD843" s="30" t="s">
        <v>15</v>
      </c>
      <c r="BE843" s="29" t="s">
        <v>15</v>
      </c>
      <c r="BF843" s="29" t="s">
        <v>15</v>
      </c>
      <c r="BG843" s="217" t="s">
        <v>15</v>
      </c>
      <c r="BH843" s="29" t="s">
        <v>15</v>
      </c>
      <c r="BI843" s="29" t="s">
        <v>15</v>
      </c>
      <c r="BJ843" s="309">
        <v>23.918880000000001</v>
      </c>
      <c r="BK843" s="309">
        <v>2334567000</v>
      </c>
      <c r="BL843" s="309">
        <v>365194800</v>
      </c>
      <c r="BM843" s="309">
        <v>0.69590399999999997</v>
      </c>
      <c r="BN843" s="309">
        <v>0.11736969999999999</v>
      </c>
      <c r="BO843" s="309">
        <v>9.6713010000000002E-2</v>
      </c>
      <c r="BP843" s="309">
        <v>8.4512080000000003E-2</v>
      </c>
      <c r="BQ843" s="309">
        <v>2.1532599999999999E-6</v>
      </c>
      <c r="BR843" s="309">
        <v>5.4990990000000003E-3</v>
      </c>
      <c r="BS843" s="136">
        <v>12.5150806427002</v>
      </c>
      <c r="BT843" s="136">
        <v>11.383228302001999</v>
      </c>
      <c r="BU843" s="136">
        <v>-2.9088790994137499E-3</v>
      </c>
      <c r="BV843" s="136">
        <v>4.9289993010461297E-3</v>
      </c>
      <c r="BW843" s="136">
        <v>5.7236612774431697E-3</v>
      </c>
      <c r="BX843" s="136">
        <v>300.54723964263098</v>
      </c>
      <c r="BY843" s="136">
        <v>3493.6379364976401</v>
      </c>
      <c r="BZ843" s="136">
        <v>3.0668133788319101E-2</v>
      </c>
      <c r="CA843" s="136">
        <v>5.5632102457785996E-4</v>
      </c>
      <c r="CB843" s="136">
        <v>66467.686527799393</v>
      </c>
      <c r="CC843" s="136">
        <v>3543.87704199467</v>
      </c>
      <c r="CD843" s="136">
        <v>1966.0031997384001</v>
      </c>
      <c r="CE843" s="136">
        <v>0</v>
      </c>
      <c r="CF843" s="136">
        <v>56.605943000000003</v>
      </c>
      <c r="CG843" s="136">
        <v>119.007278</v>
      </c>
      <c r="CH843" s="136">
        <v>26.5</v>
      </c>
      <c r="CI843" s="136">
        <v>27.039310344827602</v>
      </c>
      <c r="CJ843" s="136">
        <v>27.326592797783899</v>
      </c>
      <c r="CK843" s="136">
        <v>0.126</v>
      </c>
      <c r="CL843" s="136">
        <v>16.596</v>
      </c>
      <c r="CM843" s="136">
        <v>34.520400000000002</v>
      </c>
      <c r="CN843" s="136">
        <v>379.208056</v>
      </c>
      <c r="CO843" s="136">
        <v>25667.189721999999</v>
      </c>
      <c r="CP843" s="136">
        <v>70089.061992999996</v>
      </c>
      <c r="CQ843" s="136">
        <v>81</v>
      </c>
      <c r="CR843" s="136">
        <v>77.958620689655206</v>
      </c>
      <c r="CS843" s="136">
        <v>77.880886426592795</v>
      </c>
      <c r="CT843" s="136">
        <v>1008.8</v>
      </c>
      <c r="CU843" s="136">
        <v>1006.91724137931</v>
      </c>
      <c r="CV843" s="136">
        <v>1007.12853185596</v>
      </c>
      <c r="CW843" s="136">
        <v>1.3</v>
      </c>
      <c r="CX843" s="136">
        <v>1.3179310344827599</v>
      </c>
      <c r="CY843" s="136">
        <v>1.1775623268698101</v>
      </c>
      <c r="CZ843" s="136">
        <v>241</v>
      </c>
      <c r="DA843" s="136">
        <v>145.827586206897</v>
      </c>
      <c r="DB843" s="136">
        <v>136.268698060942</v>
      </c>
      <c r="DC843" s="136">
        <v>48.575000000000003</v>
      </c>
      <c r="DD843" s="136">
        <v>2617.5749999999998</v>
      </c>
      <c r="DE843" s="136">
        <v>6354.9750000000004</v>
      </c>
      <c r="DF843" s="136">
        <v>408.3</v>
      </c>
      <c r="DG843" s="136">
        <v>25810.775000000001</v>
      </c>
      <c r="DH843" s="136">
        <v>69525.475000000006</v>
      </c>
      <c r="DI843" s="136">
        <v>468.3</v>
      </c>
      <c r="DJ843" s="136">
        <v>65776.899999999994</v>
      </c>
      <c r="DK843" s="136">
        <v>163629.65</v>
      </c>
      <c r="DL843" s="136">
        <v>438.25</v>
      </c>
      <c r="DM843" s="136">
        <v>60242.425000000003</v>
      </c>
      <c r="DN843" s="136">
        <v>149315.79999999999</v>
      </c>
      <c r="DO843" s="136">
        <v>28.95</v>
      </c>
      <c r="DP843" s="136">
        <v>1629.8130000000001</v>
      </c>
      <c r="DQ843" s="136">
        <v>4334.8450000000003</v>
      </c>
      <c r="DR843" s="136">
        <v>1.05</v>
      </c>
      <c r="DS843" s="136">
        <v>48.584000000000003</v>
      </c>
      <c r="DT843" s="136">
        <v>128.292</v>
      </c>
      <c r="DU843" s="136">
        <v>5.1749999999999998</v>
      </c>
      <c r="DV843" s="136">
        <v>252.15</v>
      </c>
      <c r="DW843" s="136">
        <v>669.375</v>
      </c>
      <c r="DX843" s="136">
        <v>4.875</v>
      </c>
      <c r="DY843" s="136">
        <v>5103.4750000000004</v>
      </c>
      <c r="DZ843" s="136">
        <v>16039.174999999999</v>
      </c>
      <c r="EA843" s="136">
        <v>197.2</v>
      </c>
      <c r="EB843" s="136">
        <v>7217.7</v>
      </c>
      <c r="EC843" s="136">
        <v>17088.55</v>
      </c>
      <c r="ED843" s="61"/>
    </row>
    <row r="844" spans="1:134" ht="20.25" customHeight="1">
      <c r="A844" s="25">
        <v>41070</v>
      </c>
      <c r="B844" s="26" t="s">
        <v>890</v>
      </c>
      <c r="C844" s="27">
        <v>2</v>
      </c>
      <c r="D844" s="31">
        <v>-3.3840240000000001</v>
      </c>
      <c r="E844" s="47">
        <v>-60.263739000000001</v>
      </c>
      <c r="F844" s="11" t="s">
        <v>16</v>
      </c>
      <c r="G844" s="13">
        <v>14</v>
      </c>
      <c r="H844" s="11" t="s">
        <v>318</v>
      </c>
      <c r="I844" s="60" t="s">
        <v>889</v>
      </c>
      <c r="J844" s="60" t="s">
        <v>1931</v>
      </c>
      <c r="K844" s="24" t="s">
        <v>868</v>
      </c>
      <c r="L844" s="136">
        <v>1</v>
      </c>
      <c r="M844" s="28">
        <v>11</v>
      </c>
      <c r="N844" s="28">
        <v>1.4</v>
      </c>
      <c r="O844" s="28">
        <v>28.33</v>
      </c>
      <c r="P844" s="28">
        <v>55</v>
      </c>
      <c r="Q844" s="28">
        <v>0.37</v>
      </c>
      <c r="R844" s="205">
        <v>31.55</v>
      </c>
      <c r="S844" s="205">
        <v>2.4550000000000001</v>
      </c>
      <c r="T844" s="205">
        <v>2.0499999999999998</v>
      </c>
      <c r="U844" s="205">
        <v>0.5</v>
      </c>
      <c r="V844" s="28" t="s">
        <v>15</v>
      </c>
      <c r="W844" s="28" t="s">
        <v>15</v>
      </c>
      <c r="X844" s="29" t="s">
        <v>15</v>
      </c>
      <c r="Y844" s="29" t="s">
        <v>15</v>
      </c>
      <c r="Z844" s="29" t="s">
        <v>15</v>
      </c>
      <c r="AA844" s="29" t="s">
        <v>15</v>
      </c>
      <c r="AB844" s="29" t="s">
        <v>15</v>
      </c>
      <c r="AC844" s="29" t="s">
        <v>15</v>
      </c>
      <c r="AD844" s="29" t="s">
        <v>15</v>
      </c>
      <c r="AE844" s="29" t="s">
        <v>15</v>
      </c>
      <c r="AF844" s="29" t="s">
        <v>15</v>
      </c>
      <c r="AG844" s="29" t="s">
        <v>15</v>
      </c>
      <c r="AH844" s="29" t="s">
        <v>15</v>
      </c>
      <c r="AI844" s="205" t="s">
        <v>15</v>
      </c>
      <c r="AJ844" s="29" t="s">
        <v>15</v>
      </c>
      <c r="AK844" s="29" t="s">
        <v>15</v>
      </c>
      <c r="AL844" s="29" t="s">
        <v>15</v>
      </c>
      <c r="AM844" s="29" t="s">
        <v>15</v>
      </c>
      <c r="AN844" s="29" t="s">
        <v>15</v>
      </c>
      <c r="AO844" s="29" t="s">
        <v>15</v>
      </c>
      <c r="AP844" s="29" t="s">
        <v>15</v>
      </c>
      <c r="AQ844" s="29" t="s">
        <v>15</v>
      </c>
      <c r="AR844" s="261" t="str">
        <f t="shared" si="210"/>
        <v>NaN</v>
      </c>
      <c r="AS844" s="29" t="s">
        <v>15</v>
      </c>
      <c r="AT844" s="29" t="s">
        <v>15</v>
      </c>
      <c r="AU844" s="29" t="s">
        <v>15</v>
      </c>
      <c r="AV844" s="29" t="s">
        <v>15</v>
      </c>
      <c r="AW844" s="204" t="str">
        <f t="shared" si="211"/>
        <v>NaN</v>
      </c>
      <c r="AX844" s="28">
        <v>2.84</v>
      </c>
      <c r="AY844" s="28">
        <v>0.16</v>
      </c>
      <c r="AZ844" s="246">
        <f t="shared" si="212"/>
        <v>2.4176019075958975E-2</v>
      </c>
      <c r="BA844" s="28">
        <f>AX844-AY844</f>
        <v>2.6799999999999997</v>
      </c>
      <c r="BB844" s="238">
        <f t="shared" si="217"/>
        <v>0.7355941567065073</v>
      </c>
      <c r="BC844" s="28">
        <v>0.47</v>
      </c>
      <c r="BD844" s="30" t="s">
        <v>15</v>
      </c>
      <c r="BE844" s="29" t="s">
        <v>15</v>
      </c>
      <c r="BF844" s="29" t="s">
        <v>15</v>
      </c>
      <c r="BG844" s="217" t="s">
        <v>15</v>
      </c>
      <c r="BH844" s="29" t="s">
        <v>15</v>
      </c>
      <c r="BI844" s="29" t="s">
        <v>15</v>
      </c>
      <c r="BJ844" s="309">
        <v>23.918880000000001</v>
      </c>
      <c r="BK844" s="309">
        <v>2334567000</v>
      </c>
      <c r="BL844" s="309">
        <v>365194800</v>
      </c>
      <c r="BM844" s="309">
        <v>0.69590399999999997</v>
      </c>
      <c r="BN844" s="309">
        <v>0.11736969999999999</v>
      </c>
      <c r="BO844" s="309">
        <v>9.6713010000000002E-2</v>
      </c>
      <c r="BP844" s="309">
        <v>8.4512080000000003E-2</v>
      </c>
      <c r="BQ844" s="309">
        <v>2.1532599999999999E-6</v>
      </c>
      <c r="BR844" s="309">
        <v>5.4990990000000003E-3</v>
      </c>
      <c r="BS844" s="136">
        <v>13.5133867263794</v>
      </c>
      <c r="BT844" s="136">
        <v>10.384544563293501</v>
      </c>
      <c r="BU844" s="136">
        <v>1.4930983074009399E-2</v>
      </c>
      <c r="BV844" s="136">
        <v>2.5470367167145002E-3</v>
      </c>
      <c r="BW844" s="136">
        <v>1.5147013217210801E-2</v>
      </c>
      <c r="BX844" s="136">
        <v>9.6807491271981991</v>
      </c>
      <c r="BY844" s="136">
        <v>6883.1318741377499</v>
      </c>
      <c r="BZ844" s="136">
        <v>3.5518013089742298E-2</v>
      </c>
      <c r="CA844" s="136">
        <v>1.5897540888365801E-3</v>
      </c>
      <c r="CB844" s="136">
        <v>166807.40090071101</v>
      </c>
      <c r="CC844" s="136">
        <v>1436.43732530036</v>
      </c>
      <c r="CD844" s="136">
        <v>696.27923229781095</v>
      </c>
      <c r="CE844" s="136">
        <v>0</v>
      </c>
      <c r="CF844" s="136">
        <v>56.605943000000003</v>
      </c>
      <c r="CG844" s="136">
        <v>119.007278</v>
      </c>
      <c r="CH844" s="136">
        <v>26.5</v>
      </c>
      <c r="CI844" s="136">
        <v>27.039310344827602</v>
      </c>
      <c r="CJ844" s="136">
        <v>27.326592797783899</v>
      </c>
      <c r="CK844" s="136">
        <v>0.126</v>
      </c>
      <c r="CL844" s="136">
        <v>16.596</v>
      </c>
      <c r="CM844" s="136">
        <v>34.520400000000002</v>
      </c>
      <c r="CN844" s="136">
        <v>379.208056</v>
      </c>
      <c r="CO844" s="136">
        <v>25667.189721999999</v>
      </c>
      <c r="CP844" s="136">
        <v>70089.061992999996</v>
      </c>
      <c r="CQ844" s="136">
        <v>81</v>
      </c>
      <c r="CR844" s="136">
        <v>77.958620689655206</v>
      </c>
      <c r="CS844" s="136">
        <v>77.880886426592795</v>
      </c>
      <c r="CT844" s="136">
        <v>1008.8</v>
      </c>
      <c r="CU844" s="136">
        <v>1006.91724137931</v>
      </c>
      <c r="CV844" s="136">
        <v>1007.12853185596</v>
      </c>
      <c r="CW844" s="136">
        <v>1.3</v>
      </c>
      <c r="CX844" s="136">
        <v>1.3179310344827599</v>
      </c>
      <c r="CY844" s="136">
        <v>1.1775623268698101</v>
      </c>
      <c r="CZ844" s="136">
        <v>241</v>
      </c>
      <c r="DA844" s="136">
        <v>145.827586206897</v>
      </c>
      <c r="DB844" s="136">
        <v>136.268698060942</v>
      </c>
      <c r="DC844" s="136">
        <v>48.575000000000003</v>
      </c>
      <c r="DD844" s="136">
        <v>2617.5749999999998</v>
      </c>
      <c r="DE844" s="136">
        <v>6354.9750000000004</v>
      </c>
      <c r="DF844" s="136">
        <v>408.3</v>
      </c>
      <c r="DG844" s="136">
        <v>25810.775000000001</v>
      </c>
      <c r="DH844" s="136">
        <v>69525.475000000006</v>
      </c>
      <c r="DI844" s="136">
        <v>468.3</v>
      </c>
      <c r="DJ844" s="136">
        <v>65776.899999999994</v>
      </c>
      <c r="DK844" s="136">
        <v>163629.65</v>
      </c>
      <c r="DL844" s="136">
        <v>438.25</v>
      </c>
      <c r="DM844" s="136">
        <v>60242.425000000003</v>
      </c>
      <c r="DN844" s="136">
        <v>149315.79999999999</v>
      </c>
      <c r="DO844" s="136">
        <v>28.95</v>
      </c>
      <c r="DP844" s="136">
        <v>1629.8130000000001</v>
      </c>
      <c r="DQ844" s="136">
        <v>4334.8450000000003</v>
      </c>
      <c r="DR844" s="136">
        <v>1.05</v>
      </c>
      <c r="DS844" s="136">
        <v>48.584000000000003</v>
      </c>
      <c r="DT844" s="136">
        <v>128.292</v>
      </c>
      <c r="DU844" s="136">
        <v>5.1749999999999998</v>
      </c>
      <c r="DV844" s="136">
        <v>252.15</v>
      </c>
      <c r="DW844" s="136">
        <v>669.375</v>
      </c>
      <c r="DX844" s="136">
        <v>4.875</v>
      </c>
      <c r="DY844" s="136">
        <v>5103.4750000000004</v>
      </c>
      <c r="DZ844" s="136">
        <v>16039.174999999999</v>
      </c>
      <c r="EA844" s="136">
        <v>197.2</v>
      </c>
      <c r="EB844" s="136">
        <v>7217.7</v>
      </c>
      <c r="EC844" s="136">
        <v>17088.55</v>
      </c>
      <c r="ED844" s="61"/>
    </row>
    <row r="845" spans="1:134" ht="20.25" customHeight="1">
      <c r="A845" s="25">
        <v>41070</v>
      </c>
      <c r="B845" s="26" t="s">
        <v>890</v>
      </c>
      <c r="C845" s="27">
        <v>2</v>
      </c>
      <c r="D845" s="31">
        <v>-3.385697</v>
      </c>
      <c r="E845" s="47">
        <v>-60.265849000000003</v>
      </c>
      <c r="F845" s="11" t="s">
        <v>16</v>
      </c>
      <c r="G845" s="13">
        <v>14</v>
      </c>
      <c r="H845" s="11" t="s">
        <v>318</v>
      </c>
      <c r="I845" s="60" t="s">
        <v>892</v>
      </c>
      <c r="J845" s="60" t="s">
        <v>1931</v>
      </c>
      <c r="K845" s="24" t="s">
        <v>868</v>
      </c>
      <c r="L845" s="136">
        <v>0</v>
      </c>
      <c r="M845" s="28">
        <v>11</v>
      </c>
      <c r="N845" s="28">
        <v>1.4</v>
      </c>
      <c r="O845" s="28">
        <v>28.37</v>
      </c>
      <c r="P845" s="28">
        <v>55</v>
      </c>
      <c r="Q845" s="28">
        <v>9.67</v>
      </c>
      <c r="R845" s="205">
        <v>26.3</v>
      </c>
      <c r="S845" s="205">
        <v>2.0499999999999998</v>
      </c>
      <c r="T845" s="205">
        <v>2.1</v>
      </c>
      <c r="U845" s="205">
        <v>0.5</v>
      </c>
      <c r="V845" s="28" t="s">
        <v>15</v>
      </c>
      <c r="W845" s="28" t="s">
        <v>15</v>
      </c>
      <c r="X845" s="29" t="s">
        <v>15</v>
      </c>
      <c r="Y845" s="29" t="s">
        <v>15</v>
      </c>
      <c r="Z845" s="29" t="s">
        <v>15</v>
      </c>
      <c r="AA845" s="29" t="s">
        <v>15</v>
      </c>
      <c r="AB845" s="29" t="s">
        <v>15</v>
      </c>
      <c r="AC845" s="29" t="s">
        <v>15</v>
      </c>
      <c r="AD845" s="29" t="s">
        <v>15</v>
      </c>
      <c r="AE845" s="29" t="s">
        <v>15</v>
      </c>
      <c r="AF845" s="29" t="s">
        <v>15</v>
      </c>
      <c r="AG845" s="29" t="s">
        <v>15</v>
      </c>
      <c r="AH845" s="29" t="s">
        <v>15</v>
      </c>
      <c r="AI845" s="205" t="s">
        <v>15</v>
      </c>
      <c r="AJ845" s="29" t="s">
        <v>15</v>
      </c>
      <c r="AK845" s="29" t="s">
        <v>15</v>
      </c>
      <c r="AL845" s="29" t="s">
        <v>15</v>
      </c>
      <c r="AM845" s="29" t="s">
        <v>15</v>
      </c>
      <c r="AN845" s="29" t="s">
        <v>15</v>
      </c>
      <c r="AO845" s="29" t="s">
        <v>15</v>
      </c>
      <c r="AP845" s="29" t="s">
        <v>15</v>
      </c>
      <c r="AQ845" s="29" t="s">
        <v>15</v>
      </c>
      <c r="AR845" s="261" t="str">
        <f t="shared" si="210"/>
        <v>NaN</v>
      </c>
      <c r="AS845" s="29" t="s">
        <v>15</v>
      </c>
      <c r="AT845" s="29" t="s">
        <v>15</v>
      </c>
      <c r="AU845" s="29" t="s">
        <v>15</v>
      </c>
      <c r="AV845" s="29" t="s">
        <v>15</v>
      </c>
      <c r="AW845" s="204" t="str">
        <f t="shared" si="211"/>
        <v>NaN</v>
      </c>
      <c r="AX845" s="28">
        <v>4.03</v>
      </c>
      <c r="AY845" s="28">
        <v>0.16700000000000001</v>
      </c>
      <c r="AZ845" s="246">
        <f t="shared" si="212"/>
        <v>2.5233719910532179E-2</v>
      </c>
      <c r="BA845" s="28">
        <f>AX845-AY845</f>
        <v>3.8630000000000004</v>
      </c>
      <c r="BB845" s="238">
        <f t="shared" si="217"/>
        <v>1.0602985922974768</v>
      </c>
      <c r="BC845" s="30" t="s">
        <v>15</v>
      </c>
      <c r="BD845" s="30" t="s">
        <v>15</v>
      </c>
      <c r="BE845" s="29" t="s">
        <v>15</v>
      </c>
      <c r="BF845" s="29" t="s">
        <v>15</v>
      </c>
      <c r="BG845" s="217" t="s">
        <v>15</v>
      </c>
      <c r="BH845" s="29" t="s">
        <v>15</v>
      </c>
      <c r="BI845" s="29" t="s">
        <v>15</v>
      </c>
      <c r="BJ845" s="309">
        <v>23.918880000000001</v>
      </c>
      <c r="BK845" s="309">
        <v>2334567000</v>
      </c>
      <c r="BL845" s="309">
        <v>365194800</v>
      </c>
      <c r="BM845" s="309">
        <v>0.69590399999999997</v>
      </c>
      <c r="BN845" s="309">
        <v>0.11736969999999999</v>
      </c>
      <c r="BO845" s="309">
        <v>9.6713010000000002E-2</v>
      </c>
      <c r="BP845" s="309">
        <v>8.4512080000000003E-2</v>
      </c>
      <c r="BQ845" s="309">
        <v>2.1532599999999999E-6</v>
      </c>
      <c r="BR845" s="309">
        <v>5.4990990000000003E-3</v>
      </c>
      <c r="BS845" s="136">
        <v>14.1579403877258</v>
      </c>
      <c r="BT845" s="136">
        <v>9.73999118804932</v>
      </c>
      <c r="BU845" s="136">
        <v>9.1689769178628904E-3</v>
      </c>
      <c r="BV845" s="136">
        <v>1.04377955722157E-3</v>
      </c>
      <c r="BW845" s="136">
        <v>9.2303447891026701E-3</v>
      </c>
      <c r="BX845" s="136">
        <v>6.4944887050290898</v>
      </c>
      <c r="BY845" s="136">
        <v>6673.1900143901603</v>
      </c>
      <c r="BZ845" s="136">
        <v>3.5458963382168203E-2</v>
      </c>
      <c r="CA845" s="136">
        <v>1.0372034849458801E-3</v>
      </c>
      <c r="CB845" s="136">
        <v>100843.301301994</v>
      </c>
      <c r="CC845" s="136">
        <v>2777.7779493154299</v>
      </c>
      <c r="CD845" s="136">
        <v>1140.8235717273999</v>
      </c>
      <c r="CE845" s="136">
        <v>0</v>
      </c>
      <c r="CF845" s="136">
        <v>56.605943000000003</v>
      </c>
      <c r="CG845" s="136">
        <v>119.007278</v>
      </c>
      <c r="CH845" s="136">
        <v>26.5</v>
      </c>
      <c r="CI845" s="136">
        <v>27.039310344827602</v>
      </c>
      <c r="CJ845" s="136">
        <v>27.326592797783899</v>
      </c>
      <c r="CK845" s="136">
        <v>0.126</v>
      </c>
      <c r="CL845" s="136">
        <v>16.596</v>
      </c>
      <c r="CM845" s="136">
        <v>34.520400000000002</v>
      </c>
      <c r="CN845" s="136">
        <v>379.208056</v>
      </c>
      <c r="CO845" s="136">
        <v>25667.189721999999</v>
      </c>
      <c r="CP845" s="136">
        <v>70089.061992999996</v>
      </c>
      <c r="CQ845" s="136">
        <v>81</v>
      </c>
      <c r="CR845" s="136">
        <v>77.958620689655206</v>
      </c>
      <c r="CS845" s="136">
        <v>77.880886426592795</v>
      </c>
      <c r="CT845" s="136">
        <v>1008.8</v>
      </c>
      <c r="CU845" s="136">
        <v>1006.91724137931</v>
      </c>
      <c r="CV845" s="136">
        <v>1007.12853185596</v>
      </c>
      <c r="CW845" s="136">
        <v>1.3</v>
      </c>
      <c r="CX845" s="136">
        <v>1.3179310344827599</v>
      </c>
      <c r="CY845" s="136">
        <v>1.1775623268698101</v>
      </c>
      <c r="CZ845" s="136">
        <v>241</v>
      </c>
      <c r="DA845" s="136">
        <v>145.827586206897</v>
      </c>
      <c r="DB845" s="136">
        <v>136.268698060942</v>
      </c>
      <c r="DC845" s="136">
        <v>48.575000000000003</v>
      </c>
      <c r="DD845" s="136">
        <v>2617.5749999999998</v>
      </c>
      <c r="DE845" s="136">
        <v>6354.9750000000004</v>
      </c>
      <c r="DF845" s="136">
        <v>408.3</v>
      </c>
      <c r="DG845" s="136">
        <v>25810.775000000001</v>
      </c>
      <c r="DH845" s="136">
        <v>69525.475000000006</v>
      </c>
      <c r="DI845" s="136">
        <v>468.3</v>
      </c>
      <c r="DJ845" s="136">
        <v>65776.899999999994</v>
      </c>
      <c r="DK845" s="136">
        <v>163629.65</v>
      </c>
      <c r="DL845" s="136">
        <v>438.25</v>
      </c>
      <c r="DM845" s="136">
        <v>60242.425000000003</v>
      </c>
      <c r="DN845" s="136">
        <v>149315.79999999999</v>
      </c>
      <c r="DO845" s="136">
        <v>28.95</v>
      </c>
      <c r="DP845" s="136">
        <v>1629.8130000000001</v>
      </c>
      <c r="DQ845" s="136">
        <v>4334.8450000000003</v>
      </c>
      <c r="DR845" s="136">
        <v>1.05</v>
      </c>
      <c r="DS845" s="136">
        <v>48.584000000000003</v>
      </c>
      <c r="DT845" s="136">
        <v>128.292</v>
      </c>
      <c r="DU845" s="136">
        <v>5.1749999999999998</v>
      </c>
      <c r="DV845" s="136">
        <v>252.15</v>
      </c>
      <c r="DW845" s="136">
        <v>669.375</v>
      </c>
      <c r="DX845" s="136">
        <v>4.875</v>
      </c>
      <c r="DY845" s="136">
        <v>5103.4750000000004</v>
      </c>
      <c r="DZ845" s="136">
        <v>16039.174999999999</v>
      </c>
      <c r="EA845" s="136">
        <v>197.2</v>
      </c>
      <c r="EB845" s="136">
        <v>7217.7</v>
      </c>
      <c r="EC845" s="136">
        <v>17088.55</v>
      </c>
      <c r="ED845" s="61"/>
    </row>
    <row r="846" spans="1:134" ht="20.25" customHeight="1">
      <c r="A846" s="17">
        <v>41070</v>
      </c>
      <c r="B846" s="18" t="s">
        <v>890</v>
      </c>
      <c r="C846" s="19">
        <v>2</v>
      </c>
      <c r="D846" s="31">
        <v>-3.3840240000000001</v>
      </c>
      <c r="E846" s="32">
        <v>-60.263739000000001</v>
      </c>
      <c r="F846" s="11" t="s">
        <v>16</v>
      </c>
      <c r="G846" s="13">
        <v>14</v>
      </c>
      <c r="H846" s="11" t="s">
        <v>318</v>
      </c>
      <c r="I846" s="60" t="s">
        <v>710</v>
      </c>
      <c r="J846" s="60" t="s">
        <v>1931</v>
      </c>
      <c r="K846" s="16" t="s">
        <v>868</v>
      </c>
      <c r="L846" s="136">
        <v>0</v>
      </c>
      <c r="M846" s="20">
        <v>11</v>
      </c>
      <c r="N846" s="20">
        <v>1.4</v>
      </c>
      <c r="O846" s="20">
        <v>28.36</v>
      </c>
      <c r="P846" s="20">
        <v>55</v>
      </c>
      <c r="Q846" s="20">
        <v>2.36</v>
      </c>
      <c r="R846" s="204">
        <v>28.833333333333332</v>
      </c>
      <c r="S846" s="204">
        <v>2.2466666666666666</v>
      </c>
      <c r="T846" s="204">
        <v>1.8666666666666665</v>
      </c>
      <c r="U846" s="204">
        <v>0.43333333333333335</v>
      </c>
      <c r="V846" s="28" t="s">
        <v>15</v>
      </c>
      <c r="W846" s="28" t="s">
        <v>15</v>
      </c>
      <c r="X846" s="29" t="s">
        <v>15</v>
      </c>
      <c r="Y846" s="29" t="s">
        <v>15</v>
      </c>
      <c r="Z846" s="29" t="s">
        <v>15</v>
      </c>
      <c r="AA846" s="29" t="s">
        <v>15</v>
      </c>
      <c r="AB846" s="29" t="s">
        <v>15</v>
      </c>
      <c r="AC846" s="29" t="s">
        <v>15</v>
      </c>
      <c r="AD846" s="29" t="s">
        <v>15</v>
      </c>
      <c r="AE846" s="29" t="s">
        <v>15</v>
      </c>
      <c r="AF846" s="29" t="s">
        <v>15</v>
      </c>
      <c r="AG846" s="29" t="s">
        <v>15</v>
      </c>
      <c r="AH846" s="29" t="s">
        <v>15</v>
      </c>
      <c r="AI846" s="205" t="s">
        <v>15</v>
      </c>
      <c r="AJ846" s="29" t="s">
        <v>15</v>
      </c>
      <c r="AK846" s="29" t="s">
        <v>15</v>
      </c>
      <c r="AL846" s="29" t="s">
        <v>15</v>
      </c>
      <c r="AM846" s="29" t="s">
        <v>15</v>
      </c>
      <c r="AN846" s="29" t="s">
        <v>15</v>
      </c>
      <c r="AO846" s="29" t="s">
        <v>15</v>
      </c>
      <c r="AP846" s="29" t="s">
        <v>15</v>
      </c>
      <c r="AQ846" s="29" t="s">
        <v>15</v>
      </c>
      <c r="AR846" s="261" t="str">
        <f t="shared" si="210"/>
        <v>NaN</v>
      </c>
      <c r="AS846" s="29" t="s">
        <v>15</v>
      </c>
      <c r="AT846" s="29" t="s">
        <v>15</v>
      </c>
      <c r="AU846" s="29" t="s">
        <v>15</v>
      </c>
      <c r="AV846" s="29" t="s">
        <v>15</v>
      </c>
      <c r="AW846" s="204" t="str">
        <f t="shared" si="211"/>
        <v>NaN</v>
      </c>
      <c r="AX846" s="51" t="s">
        <v>15</v>
      </c>
      <c r="AY846" s="22" t="s">
        <v>15</v>
      </c>
      <c r="AZ846" s="22" t="s">
        <v>15</v>
      </c>
      <c r="BA846" s="22" t="s">
        <v>15</v>
      </c>
      <c r="BB846" s="238" t="s">
        <v>15</v>
      </c>
      <c r="BC846" s="22" t="s">
        <v>15</v>
      </c>
      <c r="BD846" s="30" t="s">
        <v>15</v>
      </c>
      <c r="BE846" s="29" t="s">
        <v>15</v>
      </c>
      <c r="BF846" s="29" t="s">
        <v>15</v>
      </c>
      <c r="BG846" s="217" t="s">
        <v>15</v>
      </c>
      <c r="BH846" s="21" t="s">
        <v>15</v>
      </c>
      <c r="BI846" s="21" t="s">
        <v>15</v>
      </c>
      <c r="BJ846" s="309">
        <v>23.918880000000001</v>
      </c>
      <c r="BK846" s="309">
        <v>2334567000</v>
      </c>
      <c r="BL846" s="309">
        <v>365194800</v>
      </c>
      <c r="BM846" s="309">
        <v>0.69590399999999997</v>
      </c>
      <c r="BN846" s="309">
        <v>0.11736969999999999</v>
      </c>
      <c r="BO846" s="309">
        <v>9.6713010000000002E-2</v>
      </c>
      <c r="BP846" s="309">
        <v>8.4512080000000003E-2</v>
      </c>
      <c r="BQ846" s="309">
        <v>2.1532599999999999E-6</v>
      </c>
      <c r="BR846" s="309">
        <v>5.4990990000000003E-3</v>
      </c>
      <c r="BS846" s="136">
        <v>13.5133867263794</v>
      </c>
      <c r="BT846" s="136">
        <v>10.384544563293501</v>
      </c>
      <c r="BU846" s="136">
        <v>1.4930983074009399E-2</v>
      </c>
      <c r="BV846" s="136">
        <v>2.5470367167145002E-3</v>
      </c>
      <c r="BW846" s="136">
        <v>1.5147013217210801E-2</v>
      </c>
      <c r="BX846" s="136">
        <v>9.6807491271981991</v>
      </c>
      <c r="BY846" s="136">
        <v>6883.1318741377499</v>
      </c>
      <c r="BZ846" s="136">
        <v>3.5518013089742298E-2</v>
      </c>
      <c r="CA846" s="136">
        <v>1.5897540888365801E-3</v>
      </c>
      <c r="CB846" s="136">
        <v>166807.40090071101</v>
      </c>
      <c r="CC846" s="136">
        <v>1436.43732530036</v>
      </c>
      <c r="CD846" s="136">
        <v>696.27923229781095</v>
      </c>
      <c r="CE846" s="136">
        <v>0</v>
      </c>
      <c r="CF846" s="136">
        <v>56.605943000000003</v>
      </c>
      <c r="CG846" s="136">
        <v>119.007278</v>
      </c>
      <c r="CH846" s="136">
        <v>26.5</v>
      </c>
      <c r="CI846" s="136">
        <v>27.039310344827602</v>
      </c>
      <c r="CJ846" s="136">
        <v>27.326592797783899</v>
      </c>
      <c r="CK846" s="136">
        <v>0.126</v>
      </c>
      <c r="CL846" s="136">
        <v>16.596</v>
      </c>
      <c r="CM846" s="136">
        <v>34.520400000000002</v>
      </c>
      <c r="CN846" s="136">
        <v>379.208056</v>
      </c>
      <c r="CO846" s="136">
        <v>25667.189721999999</v>
      </c>
      <c r="CP846" s="136">
        <v>70089.061992999996</v>
      </c>
      <c r="CQ846" s="136">
        <v>81</v>
      </c>
      <c r="CR846" s="136">
        <v>77.958620689655206</v>
      </c>
      <c r="CS846" s="136">
        <v>77.880886426592795</v>
      </c>
      <c r="CT846" s="136">
        <v>1008.8</v>
      </c>
      <c r="CU846" s="136">
        <v>1006.91724137931</v>
      </c>
      <c r="CV846" s="136">
        <v>1007.12853185596</v>
      </c>
      <c r="CW846" s="136">
        <v>1.3</v>
      </c>
      <c r="CX846" s="136">
        <v>1.3179310344827599</v>
      </c>
      <c r="CY846" s="136">
        <v>1.1775623268698101</v>
      </c>
      <c r="CZ846" s="136">
        <v>241</v>
      </c>
      <c r="DA846" s="136">
        <v>145.827586206897</v>
      </c>
      <c r="DB846" s="136">
        <v>136.268698060942</v>
      </c>
      <c r="DC846" s="136">
        <v>48.575000000000003</v>
      </c>
      <c r="DD846" s="136">
        <v>2617.5749999999998</v>
      </c>
      <c r="DE846" s="136">
        <v>6354.9750000000004</v>
      </c>
      <c r="DF846" s="136">
        <v>408.3</v>
      </c>
      <c r="DG846" s="136">
        <v>25810.775000000001</v>
      </c>
      <c r="DH846" s="136">
        <v>69525.475000000006</v>
      </c>
      <c r="DI846" s="136">
        <v>468.3</v>
      </c>
      <c r="DJ846" s="136">
        <v>65776.899999999994</v>
      </c>
      <c r="DK846" s="136">
        <v>163629.65</v>
      </c>
      <c r="DL846" s="136">
        <v>438.25</v>
      </c>
      <c r="DM846" s="136">
        <v>60242.425000000003</v>
      </c>
      <c r="DN846" s="136">
        <v>149315.79999999999</v>
      </c>
      <c r="DO846" s="136">
        <v>28.95</v>
      </c>
      <c r="DP846" s="136">
        <v>1629.8130000000001</v>
      </c>
      <c r="DQ846" s="136">
        <v>4334.8450000000003</v>
      </c>
      <c r="DR846" s="136">
        <v>1.05</v>
      </c>
      <c r="DS846" s="136">
        <v>48.584000000000003</v>
      </c>
      <c r="DT846" s="136">
        <v>128.292</v>
      </c>
      <c r="DU846" s="136">
        <v>5.1749999999999998</v>
      </c>
      <c r="DV846" s="136">
        <v>252.15</v>
      </c>
      <c r="DW846" s="136">
        <v>669.375</v>
      </c>
      <c r="DX846" s="136">
        <v>4.875</v>
      </c>
      <c r="DY846" s="136">
        <v>5103.4750000000004</v>
      </c>
      <c r="DZ846" s="136">
        <v>16039.174999999999</v>
      </c>
      <c r="EA846" s="136">
        <v>197.2</v>
      </c>
      <c r="EB846" s="136">
        <v>7217.7</v>
      </c>
      <c r="EC846" s="136">
        <v>17088.55</v>
      </c>
      <c r="ED846" s="61"/>
    </row>
    <row r="847" spans="1:134" ht="20.25" customHeight="1">
      <c r="A847" s="25">
        <v>41070</v>
      </c>
      <c r="B847" s="26" t="s">
        <v>890</v>
      </c>
      <c r="C847" s="27">
        <v>2</v>
      </c>
      <c r="D847" s="31">
        <v>-3.3840240000000001</v>
      </c>
      <c r="E847" s="47">
        <v>-60.263739000000001</v>
      </c>
      <c r="F847" s="11" t="s">
        <v>16</v>
      </c>
      <c r="G847" s="13">
        <v>14</v>
      </c>
      <c r="H847" s="11" t="s">
        <v>318</v>
      </c>
      <c r="I847" s="60" t="s">
        <v>523</v>
      </c>
      <c r="J847" s="60" t="s">
        <v>1931</v>
      </c>
      <c r="K847" s="24" t="s">
        <v>868</v>
      </c>
      <c r="L847" s="136">
        <v>0</v>
      </c>
      <c r="M847" s="28">
        <v>11</v>
      </c>
      <c r="N847" s="28">
        <v>1.4</v>
      </c>
      <c r="O847" s="28">
        <v>28.37</v>
      </c>
      <c r="P847" s="28">
        <v>55</v>
      </c>
      <c r="Q847" s="28">
        <v>5.04</v>
      </c>
      <c r="R847" s="205">
        <v>27.75</v>
      </c>
      <c r="S847" s="205">
        <v>2.1550000000000002</v>
      </c>
      <c r="T847" s="205">
        <v>1.9</v>
      </c>
      <c r="U847" s="205">
        <v>0.45</v>
      </c>
      <c r="V847" s="28" t="s">
        <v>15</v>
      </c>
      <c r="W847" s="28" t="s">
        <v>15</v>
      </c>
      <c r="X847" s="29" t="s">
        <v>15</v>
      </c>
      <c r="Y847" s="29" t="s">
        <v>15</v>
      </c>
      <c r="Z847" s="29" t="s">
        <v>15</v>
      </c>
      <c r="AA847" s="29" t="s">
        <v>15</v>
      </c>
      <c r="AB847" s="29" t="s">
        <v>15</v>
      </c>
      <c r="AC847" s="29" t="s">
        <v>15</v>
      </c>
      <c r="AD847" s="29" t="s">
        <v>15</v>
      </c>
      <c r="AE847" s="29" t="s">
        <v>15</v>
      </c>
      <c r="AF847" s="29" t="s">
        <v>15</v>
      </c>
      <c r="AG847" s="29" t="s">
        <v>15</v>
      </c>
      <c r="AH847" s="29" t="s">
        <v>15</v>
      </c>
      <c r="AI847" s="205" t="s">
        <v>15</v>
      </c>
      <c r="AJ847" s="29" t="s">
        <v>15</v>
      </c>
      <c r="AK847" s="29" t="s">
        <v>15</v>
      </c>
      <c r="AL847" s="29" t="s">
        <v>15</v>
      </c>
      <c r="AM847" s="29" t="s">
        <v>15</v>
      </c>
      <c r="AN847" s="29" t="s">
        <v>15</v>
      </c>
      <c r="AO847" s="29" t="s">
        <v>15</v>
      </c>
      <c r="AP847" s="29" t="s">
        <v>15</v>
      </c>
      <c r="AQ847" s="29" t="s">
        <v>15</v>
      </c>
      <c r="AR847" s="261" t="str">
        <f t="shared" si="210"/>
        <v>NaN</v>
      </c>
      <c r="AS847" s="29" t="s">
        <v>15</v>
      </c>
      <c r="AT847" s="29" t="s">
        <v>15</v>
      </c>
      <c r="AU847" s="29" t="s">
        <v>15</v>
      </c>
      <c r="AV847" s="29" t="s">
        <v>15</v>
      </c>
      <c r="AW847" s="204" t="str">
        <f t="shared" si="211"/>
        <v>NaN</v>
      </c>
      <c r="AX847" s="28">
        <v>3.54</v>
      </c>
      <c r="AY847" s="22" t="s">
        <v>15</v>
      </c>
      <c r="AZ847" s="22" t="s">
        <v>15</v>
      </c>
      <c r="BA847" s="22">
        <f>AX847</f>
        <v>3.54</v>
      </c>
      <c r="BB847" s="238">
        <f t="shared" si="217"/>
        <v>0.97164302788844625</v>
      </c>
      <c r="BC847" s="30" t="s">
        <v>15</v>
      </c>
      <c r="BD847" s="30" t="s">
        <v>15</v>
      </c>
      <c r="BE847" s="29" t="s">
        <v>15</v>
      </c>
      <c r="BF847" s="29" t="s">
        <v>15</v>
      </c>
      <c r="BG847" s="217" t="s">
        <v>15</v>
      </c>
      <c r="BH847" s="29" t="s">
        <v>15</v>
      </c>
      <c r="BI847" s="29" t="s">
        <v>15</v>
      </c>
      <c r="BJ847" s="309">
        <v>23.918880000000001</v>
      </c>
      <c r="BK847" s="309">
        <v>2334567000</v>
      </c>
      <c r="BL847" s="309">
        <v>365194800</v>
      </c>
      <c r="BM847" s="309">
        <v>0.69590399999999997</v>
      </c>
      <c r="BN847" s="309">
        <v>0.11736969999999999</v>
      </c>
      <c r="BO847" s="309">
        <v>9.6713010000000002E-2</v>
      </c>
      <c r="BP847" s="309">
        <v>8.4512080000000003E-2</v>
      </c>
      <c r="BQ847" s="309">
        <v>2.1532599999999999E-6</v>
      </c>
      <c r="BR847" s="309">
        <v>5.4990990000000003E-3</v>
      </c>
      <c r="BS847" s="136">
        <v>13.5133867263794</v>
      </c>
      <c r="BT847" s="136">
        <v>10.384544563293501</v>
      </c>
      <c r="BU847" s="136">
        <v>1.4930983074009399E-2</v>
      </c>
      <c r="BV847" s="136">
        <v>2.5470367167145002E-3</v>
      </c>
      <c r="BW847" s="136">
        <v>1.5147013217210801E-2</v>
      </c>
      <c r="BX847" s="136">
        <v>9.6807491271981991</v>
      </c>
      <c r="BY847" s="136">
        <v>6883.1318741377499</v>
      </c>
      <c r="BZ847" s="136">
        <v>3.5518013089742298E-2</v>
      </c>
      <c r="CA847" s="136">
        <v>1.5897540888365801E-3</v>
      </c>
      <c r="CB847" s="136">
        <v>166807.40090071101</v>
      </c>
      <c r="CC847" s="136">
        <v>1436.43732530036</v>
      </c>
      <c r="CD847" s="136">
        <v>696.27923229781095</v>
      </c>
      <c r="CE847" s="136">
        <v>0</v>
      </c>
      <c r="CF847" s="136">
        <v>56.605943000000003</v>
      </c>
      <c r="CG847" s="136">
        <v>119.007278</v>
      </c>
      <c r="CH847" s="136">
        <v>26.5</v>
      </c>
      <c r="CI847" s="136">
        <v>27.039310344827602</v>
      </c>
      <c r="CJ847" s="136">
        <v>27.326592797783899</v>
      </c>
      <c r="CK847" s="136">
        <v>0.126</v>
      </c>
      <c r="CL847" s="136">
        <v>16.596</v>
      </c>
      <c r="CM847" s="136">
        <v>34.520400000000002</v>
      </c>
      <c r="CN847" s="136">
        <v>379.208056</v>
      </c>
      <c r="CO847" s="136">
        <v>25667.189721999999</v>
      </c>
      <c r="CP847" s="136">
        <v>70089.061992999996</v>
      </c>
      <c r="CQ847" s="136">
        <v>81</v>
      </c>
      <c r="CR847" s="136">
        <v>77.958620689655206</v>
      </c>
      <c r="CS847" s="136">
        <v>77.880886426592795</v>
      </c>
      <c r="CT847" s="136">
        <v>1008.8</v>
      </c>
      <c r="CU847" s="136">
        <v>1006.91724137931</v>
      </c>
      <c r="CV847" s="136">
        <v>1007.12853185596</v>
      </c>
      <c r="CW847" s="136">
        <v>1.3</v>
      </c>
      <c r="CX847" s="136">
        <v>1.3179310344827599</v>
      </c>
      <c r="CY847" s="136">
        <v>1.1775623268698101</v>
      </c>
      <c r="CZ847" s="136">
        <v>241</v>
      </c>
      <c r="DA847" s="136">
        <v>145.827586206897</v>
      </c>
      <c r="DB847" s="136">
        <v>136.268698060942</v>
      </c>
      <c r="DC847" s="136">
        <v>48.575000000000003</v>
      </c>
      <c r="DD847" s="136">
        <v>2617.5749999999998</v>
      </c>
      <c r="DE847" s="136">
        <v>6354.9750000000004</v>
      </c>
      <c r="DF847" s="136">
        <v>408.3</v>
      </c>
      <c r="DG847" s="136">
        <v>25810.775000000001</v>
      </c>
      <c r="DH847" s="136">
        <v>69525.475000000006</v>
      </c>
      <c r="DI847" s="136">
        <v>468.3</v>
      </c>
      <c r="DJ847" s="136">
        <v>65776.899999999994</v>
      </c>
      <c r="DK847" s="136">
        <v>163629.65</v>
      </c>
      <c r="DL847" s="136">
        <v>438.25</v>
      </c>
      <c r="DM847" s="136">
        <v>60242.425000000003</v>
      </c>
      <c r="DN847" s="136">
        <v>149315.79999999999</v>
      </c>
      <c r="DO847" s="136">
        <v>28.95</v>
      </c>
      <c r="DP847" s="136">
        <v>1629.8130000000001</v>
      </c>
      <c r="DQ847" s="136">
        <v>4334.8450000000003</v>
      </c>
      <c r="DR847" s="136">
        <v>1.05</v>
      </c>
      <c r="DS847" s="136">
        <v>48.584000000000003</v>
      </c>
      <c r="DT847" s="136">
        <v>128.292</v>
      </c>
      <c r="DU847" s="136">
        <v>5.1749999999999998</v>
      </c>
      <c r="DV847" s="136">
        <v>252.15</v>
      </c>
      <c r="DW847" s="136">
        <v>669.375</v>
      </c>
      <c r="DX847" s="136">
        <v>4.875</v>
      </c>
      <c r="DY847" s="136">
        <v>5103.4750000000004</v>
      </c>
      <c r="DZ847" s="136">
        <v>16039.174999999999</v>
      </c>
      <c r="EA847" s="136">
        <v>197.2</v>
      </c>
      <c r="EB847" s="136">
        <v>7217.7</v>
      </c>
      <c r="EC847" s="136">
        <v>17088.55</v>
      </c>
      <c r="ED847" s="61"/>
    </row>
    <row r="848" spans="1:134" ht="20.25" customHeight="1">
      <c r="A848" s="17">
        <v>41070</v>
      </c>
      <c r="B848" s="18" t="s">
        <v>890</v>
      </c>
      <c r="C848" s="19">
        <v>2</v>
      </c>
      <c r="D848" s="31">
        <v>-3.3840240000000001</v>
      </c>
      <c r="E848" s="32">
        <v>-60.263739000000001</v>
      </c>
      <c r="F848" s="11" t="s">
        <v>16</v>
      </c>
      <c r="G848" s="13">
        <v>14</v>
      </c>
      <c r="H848" s="11" t="s">
        <v>318</v>
      </c>
      <c r="I848" s="60" t="s">
        <v>891</v>
      </c>
      <c r="J848" s="60" t="s">
        <v>1931</v>
      </c>
      <c r="K848" s="16" t="s">
        <v>868</v>
      </c>
      <c r="L848" s="136">
        <v>0</v>
      </c>
      <c r="M848" s="20">
        <v>11</v>
      </c>
      <c r="N848" s="20">
        <v>1.4</v>
      </c>
      <c r="O848" s="20">
        <v>28.37</v>
      </c>
      <c r="P848" s="20">
        <v>55</v>
      </c>
      <c r="Q848" s="20">
        <v>7.12</v>
      </c>
      <c r="R848" s="204">
        <v>26.75</v>
      </c>
      <c r="S848" s="204">
        <v>2.08</v>
      </c>
      <c r="T848" s="204">
        <v>1.4</v>
      </c>
      <c r="U848" s="204">
        <v>0.3</v>
      </c>
      <c r="V848" s="28" t="s">
        <v>15</v>
      </c>
      <c r="W848" s="28" t="s">
        <v>15</v>
      </c>
      <c r="X848" s="29" t="s">
        <v>15</v>
      </c>
      <c r="Y848" s="29" t="s">
        <v>15</v>
      </c>
      <c r="Z848" s="29" t="s">
        <v>15</v>
      </c>
      <c r="AA848" s="29" t="s">
        <v>15</v>
      </c>
      <c r="AB848" s="29" t="s">
        <v>15</v>
      </c>
      <c r="AC848" s="29" t="s">
        <v>15</v>
      </c>
      <c r="AD848" s="29" t="s">
        <v>15</v>
      </c>
      <c r="AE848" s="29" t="s">
        <v>15</v>
      </c>
      <c r="AF848" s="29" t="s">
        <v>15</v>
      </c>
      <c r="AG848" s="29" t="s">
        <v>15</v>
      </c>
      <c r="AH848" s="29" t="s">
        <v>15</v>
      </c>
      <c r="AI848" s="205" t="s">
        <v>15</v>
      </c>
      <c r="AJ848" s="29" t="s">
        <v>15</v>
      </c>
      <c r="AK848" s="29" t="s">
        <v>15</v>
      </c>
      <c r="AL848" s="29" t="s">
        <v>15</v>
      </c>
      <c r="AM848" s="29" t="s">
        <v>15</v>
      </c>
      <c r="AN848" s="29" t="s">
        <v>15</v>
      </c>
      <c r="AO848" s="29" t="s">
        <v>15</v>
      </c>
      <c r="AP848" s="29" t="s">
        <v>15</v>
      </c>
      <c r="AQ848" s="29" t="s">
        <v>15</v>
      </c>
      <c r="AR848" s="261" t="str">
        <f t="shared" si="210"/>
        <v>NaN</v>
      </c>
      <c r="AS848" s="29" t="s">
        <v>15</v>
      </c>
      <c r="AT848" s="29" t="s">
        <v>15</v>
      </c>
      <c r="AU848" s="29" t="s">
        <v>15</v>
      </c>
      <c r="AV848" s="29" t="s">
        <v>15</v>
      </c>
      <c r="AW848" s="204" t="str">
        <f t="shared" si="211"/>
        <v>NaN</v>
      </c>
      <c r="AX848" s="51" t="s">
        <v>15</v>
      </c>
      <c r="AY848" s="22" t="s">
        <v>15</v>
      </c>
      <c r="AZ848" s="30" t="s">
        <v>15</v>
      </c>
      <c r="BA848" s="22" t="s">
        <v>15</v>
      </c>
      <c r="BB848" s="238" t="s">
        <v>15</v>
      </c>
      <c r="BC848" s="22" t="s">
        <v>15</v>
      </c>
      <c r="BD848" s="30" t="s">
        <v>15</v>
      </c>
      <c r="BE848" s="29" t="s">
        <v>15</v>
      </c>
      <c r="BF848" s="29" t="s">
        <v>15</v>
      </c>
      <c r="BG848" s="217" t="s">
        <v>15</v>
      </c>
      <c r="BH848" s="21" t="s">
        <v>15</v>
      </c>
      <c r="BI848" s="21" t="s">
        <v>15</v>
      </c>
      <c r="BJ848" s="309">
        <v>23.918880000000001</v>
      </c>
      <c r="BK848" s="309">
        <v>2334567000</v>
      </c>
      <c r="BL848" s="309">
        <v>365194800</v>
      </c>
      <c r="BM848" s="309">
        <v>0.69590399999999997</v>
      </c>
      <c r="BN848" s="309">
        <v>0.11736969999999999</v>
      </c>
      <c r="BO848" s="309">
        <v>9.6713010000000002E-2</v>
      </c>
      <c r="BP848" s="309">
        <v>8.4512080000000003E-2</v>
      </c>
      <c r="BQ848" s="309">
        <v>2.1532599999999999E-6</v>
      </c>
      <c r="BR848" s="309">
        <v>5.4990990000000003E-3</v>
      </c>
      <c r="BS848" s="136">
        <v>13.5133867263794</v>
      </c>
      <c r="BT848" s="136">
        <v>10.384544563293501</v>
      </c>
      <c r="BU848" s="136">
        <v>1.4930983074009399E-2</v>
      </c>
      <c r="BV848" s="136">
        <v>2.5470367167145002E-3</v>
      </c>
      <c r="BW848" s="136">
        <v>1.5147013217210801E-2</v>
      </c>
      <c r="BX848" s="136">
        <v>9.6807491271981991</v>
      </c>
      <c r="BY848" s="136">
        <v>6883.1318741377499</v>
      </c>
      <c r="BZ848" s="136">
        <v>3.5518013089742298E-2</v>
      </c>
      <c r="CA848" s="136">
        <v>1.5897540888365801E-3</v>
      </c>
      <c r="CB848" s="136">
        <v>166807.40090071101</v>
      </c>
      <c r="CC848" s="136">
        <v>1436.43732530036</v>
      </c>
      <c r="CD848" s="136">
        <v>696.27923229781095</v>
      </c>
      <c r="CE848" s="136">
        <v>0</v>
      </c>
      <c r="CF848" s="136">
        <v>56.605943000000003</v>
      </c>
      <c r="CG848" s="136">
        <v>119.007278</v>
      </c>
      <c r="CH848" s="136">
        <v>26.5</v>
      </c>
      <c r="CI848" s="136">
        <v>27.039310344827602</v>
      </c>
      <c r="CJ848" s="136">
        <v>27.326592797783899</v>
      </c>
      <c r="CK848" s="136">
        <v>0.126</v>
      </c>
      <c r="CL848" s="136">
        <v>16.596</v>
      </c>
      <c r="CM848" s="136">
        <v>34.520400000000002</v>
      </c>
      <c r="CN848" s="136">
        <v>379.208056</v>
      </c>
      <c r="CO848" s="136">
        <v>25667.189721999999</v>
      </c>
      <c r="CP848" s="136">
        <v>70089.061992999996</v>
      </c>
      <c r="CQ848" s="136">
        <v>81</v>
      </c>
      <c r="CR848" s="136">
        <v>77.958620689655206</v>
      </c>
      <c r="CS848" s="136">
        <v>77.880886426592795</v>
      </c>
      <c r="CT848" s="136">
        <v>1008.8</v>
      </c>
      <c r="CU848" s="136">
        <v>1006.91724137931</v>
      </c>
      <c r="CV848" s="136">
        <v>1007.12853185596</v>
      </c>
      <c r="CW848" s="136">
        <v>1.3</v>
      </c>
      <c r="CX848" s="136">
        <v>1.3179310344827599</v>
      </c>
      <c r="CY848" s="136">
        <v>1.1775623268698101</v>
      </c>
      <c r="CZ848" s="136">
        <v>241</v>
      </c>
      <c r="DA848" s="136">
        <v>145.827586206897</v>
      </c>
      <c r="DB848" s="136">
        <v>136.268698060942</v>
      </c>
      <c r="DC848" s="136">
        <v>48.575000000000003</v>
      </c>
      <c r="DD848" s="136">
        <v>2617.5749999999998</v>
      </c>
      <c r="DE848" s="136">
        <v>6354.9750000000004</v>
      </c>
      <c r="DF848" s="136">
        <v>408.3</v>
      </c>
      <c r="DG848" s="136">
        <v>25810.775000000001</v>
      </c>
      <c r="DH848" s="136">
        <v>69525.475000000006</v>
      </c>
      <c r="DI848" s="136">
        <v>468.3</v>
      </c>
      <c r="DJ848" s="136">
        <v>65776.899999999994</v>
      </c>
      <c r="DK848" s="136">
        <v>163629.65</v>
      </c>
      <c r="DL848" s="136">
        <v>438.25</v>
      </c>
      <c r="DM848" s="136">
        <v>60242.425000000003</v>
      </c>
      <c r="DN848" s="136">
        <v>149315.79999999999</v>
      </c>
      <c r="DO848" s="136">
        <v>28.95</v>
      </c>
      <c r="DP848" s="136">
        <v>1629.8130000000001</v>
      </c>
      <c r="DQ848" s="136">
        <v>4334.8450000000003</v>
      </c>
      <c r="DR848" s="136">
        <v>1.05</v>
      </c>
      <c r="DS848" s="136">
        <v>48.584000000000003</v>
      </c>
      <c r="DT848" s="136">
        <v>128.292</v>
      </c>
      <c r="DU848" s="136">
        <v>5.1749999999999998</v>
      </c>
      <c r="DV848" s="136">
        <v>252.15</v>
      </c>
      <c r="DW848" s="136">
        <v>669.375</v>
      </c>
      <c r="DX848" s="136">
        <v>4.875</v>
      </c>
      <c r="DY848" s="136">
        <v>5103.4750000000004</v>
      </c>
      <c r="DZ848" s="136">
        <v>16039.174999999999</v>
      </c>
      <c r="EA848" s="136">
        <v>197.2</v>
      </c>
      <c r="EB848" s="136">
        <v>7217.7</v>
      </c>
      <c r="EC848" s="136">
        <v>17088.55</v>
      </c>
      <c r="ED848" s="61"/>
    </row>
    <row r="849" spans="1:134" ht="20.25" customHeight="1">
      <c r="A849" s="17">
        <v>41071</v>
      </c>
      <c r="B849" s="18" t="s">
        <v>893</v>
      </c>
      <c r="C849" s="19">
        <v>2</v>
      </c>
      <c r="D849" s="14">
        <v>-3.42645</v>
      </c>
      <c r="E849" s="15">
        <v>-60.286751000000002</v>
      </c>
      <c r="F849" s="11" t="s">
        <v>12</v>
      </c>
      <c r="G849" s="13">
        <v>3</v>
      </c>
      <c r="H849" s="11" t="s">
        <v>41</v>
      </c>
      <c r="I849" s="60" t="s">
        <v>831</v>
      </c>
      <c r="J849" s="60" t="s">
        <v>1931</v>
      </c>
      <c r="K849" s="16" t="s">
        <v>868</v>
      </c>
      <c r="L849" s="136">
        <v>1</v>
      </c>
      <c r="M849" s="20">
        <v>13</v>
      </c>
      <c r="N849" s="20">
        <v>1.3</v>
      </c>
      <c r="O849" s="20">
        <v>31.18</v>
      </c>
      <c r="P849" s="20">
        <v>51</v>
      </c>
      <c r="Q849" s="20">
        <v>0.46</v>
      </c>
      <c r="R849" s="204">
        <v>43.699999999999996</v>
      </c>
      <c r="S849" s="204">
        <v>3.2366666666666668</v>
      </c>
      <c r="T849" s="204">
        <v>3.4000000000000004</v>
      </c>
      <c r="U849" s="204">
        <v>0.83333333333333337</v>
      </c>
      <c r="V849" s="28" t="s">
        <v>15</v>
      </c>
      <c r="W849" s="28" t="s">
        <v>15</v>
      </c>
      <c r="X849" s="29" t="s">
        <v>15</v>
      </c>
      <c r="Y849" s="29" t="s">
        <v>15</v>
      </c>
      <c r="Z849" s="29" t="s">
        <v>15</v>
      </c>
      <c r="AA849" s="29" t="s">
        <v>15</v>
      </c>
      <c r="AB849" s="29" t="s">
        <v>15</v>
      </c>
      <c r="AC849" s="29" t="s">
        <v>15</v>
      </c>
      <c r="AD849" s="29" t="s">
        <v>15</v>
      </c>
      <c r="AE849" s="29" t="s">
        <v>15</v>
      </c>
      <c r="AF849" s="29" t="s">
        <v>15</v>
      </c>
      <c r="AG849" s="29" t="s">
        <v>15</v>
      </c>
      <c r="AH849" s="29" t="s">
        <v>15</v>
      </c>
      <c r="AI849" s="205" t="s">
        <v>15</v>
      </c>
      <c r="AJ849" s="29" t="s">
        <v>15</v>
      </c>
      <c r="AK849" s="29" t="s">
        <v>15</v>
      </c>
      <c r="AL849" s="29" t="s">
        <v>15</v>
      </c>
      <c r="AM849" s="29" t="s">
        <v>15</v>
      </c>
      <c r="AN849" s="29" t="s">
        <v>15</v>
      </c>
      <c r="AO849" s="29" t="s">
        <v>15</v>
      </c>
      <c r="AP849" s="29" t="s">
        <v>15</v>
      </c>
      <c r="AQ849" s="29" t="s">
        <v>15</v>
      </c>
      <c r="AR849" s="261" t="str">
        <f t="shared" si="210"/>
        <v>NaN</v>
      </c>
      <c r="AS849" s="29" t="s">
        <v>15</v>
      </c>
      <c r="AT849" s="29" t="s">
        <v>15</v>
      </c>
      <c r="AU849" s="29" t="s">
        <v>15</v>
      </c>
      <c r="AV849" s="29" t="s">
        <v>15</v>
      </c>
      <c r="AW849" s="204" t="str">
        <f t="shared" si="211"/>
        <v>NaN</v>
      </c>
      <c r="AX849" s="20">
        <v>0.88</v>
      </c>
      <c r="AY849" s="20">
        <v>0.14000000000000001</v>
      </c>
      <c r="AZ849" s="246">
        <f t="shared" si="212"/>
        <v>2.1154016691464102E-2</v>
      </c>
      <c r="BA849" s="20">
        <f>AX849-AY849</f>
        <v>0.74</v>
      </c>
      <c r="BB849" s="238">
        <f t="shared" si="217"/>
        <v>0.20311181938911024</v>
      </c>
      <c r="BC849" s="30" t="s">
        <v>15</v>
      </c>
      <c r="BD849" s="30" t="s">
        <v>15</v>
      </c>
      <c r="BE849" s="29" t="s">
        <v>15</v>
      </c>
      <c r="BF849" s="29" t="s">
        <v>15</v>
      </c>
      <c r="BG849" s="217" t="s">
        <v>15</v>
      </c>
      <c r="BH849" s="204">
        <v>18.390804597701148</v>
      </c>
      <c r="BI849" s="204">
        <v>2.2086389568052165</v>
      </c>
      <c r="BJ849" s="309">
        <v>23.902439999999999</v>
      </c>
      <c r="BK849" s="309">
        <v>2328525000</v>
      </c>
      <c r="BL849" s="309">
        <v>363813000</v>
      </c>
      <c r="BM849" s="309">
        <v>0.70021900000000004</v>
      </c>
      <c r="BN849" s="309">
        <v>0.1157947</v>
      </c>
      <c r="BO849" s="309">
        <v>9.5339560000000004E-2</v>
      </c>
      <c r="BP849" s="309">
        <v>8.3229109999999995E-2</v>
      </c>
      <c r="BQ849" s="309">
        <v>2.120566E-6</v>
      </c>
      <c r="BR849" s="309">
        <v>5.4156029999999997E-3</v>
      </c>
      <c r="BS849" s="136">
        <v>10.589539051055899</v>
      </c>
      <c r="BT849" s="136">
        <v>13.2964792251587</v>
      </c>
      <c r="BU849" s="136">
        <v>-1.13054348621517E-2</v>
      </c>
      <c r="BV849" s="136">
        <v>1.05317968409508E-2</v>
      </c>
      <c r="BW849" s="136">
        <v>1.54613198246807E-2</v>
      </c>
      <c r="BX849" s="136">
        <v>317.02899631916199</v>
      </c>
      <c r="BY849" s="136">
        <v>2492.1421288954002</v>
      </c>
      <c r="BZ849" s="136">
        <v>8.2219082614050799E-3</v>
      </c>
      <c r="CA849" s="136">
        <v>1.34265535360833E-3</v>
      </c>
      <c r="CB849" s="136">
        <v>198523.65131448</v>
      </c>
      <c r="CC849" s="136">
        <v>1233.6888210217301</v>
      </c>
      <c r="CD849" s="136">
        <v>854.65945618170201</v>
      </c>
      <c r="CE849" s="136">
        <v>0</v>
      </c>
      <c r="CF849" s="136">
        <v>68.458172000000005</v>
      </c>
      <c r="CG849" s="136">
        <v>117.26794200000001</v>
      </c>
      <c r="CH849" s="136">
        <v>27.2</v>
      </c>
      <c r="CI849" s="136">
        <v>26.866206896551699</v>
      </c>
      <c r="CJ849" s="136">
        <v>27.172022160664799</v>
      </c>
      <c r="CK849" s="136">
        <v>7.9200000000000007E-2</v>
      </c>
      <c r="CL849" s="136">
        <v>16.858799999999999</v>
      </c>
      <c r="CM849" s="136">
        <v>35.1</v>
      </c>
      <c r="CN849" s="136">
        <v>287.69472200000001</v>
      </c>
      <c r="CO849" s="136">
        <v>24342.233055000001</v>
      </c>
      <c r="CP849" s="136">
        <v>66454.290831000006</v>
      </c>
      <c r="CQ849" s="136">
        <v>79</v>
      </c>
      <c r="CR849" s="136">
        <v>78.737931034482799</v>
      </c>
      <c r="CS849" s="136">
        <v>78.551246537396096</v>
      </c>
      <c r="CT849" s="136">
        <v>1009</v>
      </c>
      <c r="CU849" s="136">
        <v>1007.07034482759</v>
      </c>
      <c r="CV849" s="136">
        <v>1007.21440443213</v>
      </c>
      <c r="CW849" s="136">
        <v>0.6</v>
      </c>
      <c r="CX849" s="136">
        <v>1.30275862068966</v>
      </c>
      <c r="CY849" s="136">
        <v>1.1465373961218801</v>
      </c>
      <c r="CZ849" s="136">
        <v>181</v>
      </c>
      <c r="DA849" s="136">
        <v>153.420689655172</v>
      </c>
      <c r="DB849" s="136">
        <v>139.770083102493</v>
      </c>
      <c r="DC849" s="136">
        <v>55.725000000000001</v>
      </c>
      <c r="DD849" s="136">
        <v>2538.9749999999999</v>
      </c>
      <c r="DE849" s="136">
        <v>6279.7749999999996</v>
      </c>
      <c r="DF849" s="136">
        <v>545.47500000000002</v>
      </c>
      <c r="DG849" s="136">
        <v>24531.525000000001</v>
      </c>
      <c r="DH849" s="136">
        <v>67073.324999999997</v>
      </c>
      <c r="DI849" s="136">
        <v>459.875</v>
      </c>
      <c r="DJ849" s="136">
        <v>65928</v>
      </c>
      <c r="DK849" s="136">
        <v>163809.4</v>
      </c>
      <c r="DL849" s="136">
        <v>434.9</v>
      </c>
      <c r="DM849" s="136">
        <v>60582.2</v>
      </c>
      <c r="DN849" s="136">
        <v>149785.97500000001</v>
      </c>
      <c r="DO849" s="136">
        <v>35.463000000000001</v>
      </c>
      <c r="DP849" s="136">
        <v>1561.482</v>
      </c>
      <c r="DQ849" s="136">
        <v>4203.6279999999997</v>
      </c>
      <c r="DR849" s="136">
        <v>1.202</v>
      </c>
      <c r="DS849" s="136">
        <v>46.722999999999999</v>
      </c>
      <c r="DT849" s="136">
        <v>124.732</v>
      </c>
      <c r="DU849" s="136">
        <v>6.2750000000000004</v>
      </c>
      <c r="DV849" s="136">
        <v>242.82499999999999</v>
      </c>
      <c r="DW849" s="136">
        <v>650.54999999999995</v>
      </c>
      <c r="DX849" s="136">
        <v>31.225000000000001</v>
      </c>
      <c r="DY849" s="136">
        <v>4786.1000000000004</v>
      </c>
      <c r="DZ849" s="136">
        <v>14820.424999999999</v>
      </c>
      <c r="EA849" s="136">
        <v>230.82499999999999</v>
      </c>
      <c r="EB849" s="136">
        <v>6953.7</v>
      </c>
      <c r="EC849" s="136">
        <v>17184.7</v>
      </c>
      <c r="ED849" s="61"/>
    </row>
    <row r="850" spans="1:134" ht="20.25" customHeight="1">
      <c r="A850" s="25">
        <v>41071</v>
      </c>
      <c r="B850" s="26" t="s">
        <v>893</v>
      </c>
      <c r="C850" s="27">
        <v>2</v>
      </c>
      <c r="D850" s="14">
        <v>-3.42645</v>
      </c>
      <c r="E850" s="23">
        <v>-60.286751000000002</v>
      </c>
      <c r="F850" s="11" t="s">
        <v>12</v>
      </c>
      <c r="G850" s="13">
        <v>3</v>
      </c>
      <c r="H850" s="11" t="s">
        <v>41</v>
      </c>
      <c r="I850" s="60" t="s">
        <v>885</v>
      </c>
      <c r="J850" s="60" t="s">
        <v>1931</v>
      </c>
      <c r="K850" s="24" t="s">
        <v>868</v>
      </c>
      <c r="L850" s="136">
        <v>0</v>
      </c>
      <c r="M850" s="28">
        <v>13</v>
      </c>
      <c r="N850" s="28">
        <v>1.3</v>
      </c>
      <c r="O850" s="28">
        <v>28.03</v>
      </c>
      <c r="P850" s="28">
        <v>51.67</v>
      </c>
      <c r="Q850" s="28">
        <v>10.82</v>
      </c>
      <c r="R850" s="205">
        <v>8.6666666666666661</v>
      </c>
      <c r="S850" s="205">
        <v>0.67499999999999993</v>
      </c>
      <c r="T850" s="205">
        <v>1.9666666666666668</v>
      </c>
      <c r="U850" s="205">
        <v>0.46666666666666662</v>
      </c>
      <c r="V850" s="28" t="s">
        <v>15</v>
      </c>
      <c r="W850" s="28" t="s">
        <v>15</v>
      </c>
      <c r="X850" s="29" t="s">
        <v>15</v>
      </c>
      <c r="Y850" s="29" t="s">
        <v>15</v>
      </c>
      <c r="Z850" s="29" t="s">
        <v>15</v>
      </c>
      <c r="AA850" s="29" t="s">
        <v>15</v>
      </c>
      <c r="AB850" s="29" t="s">
        <v>15</v>
      </c>
      <c r="AC850" s="29" t="s">
        <v>15</v>
      </c>
      <c r="AD850" s="29" t="s">
        <v>15</v>
      </c>
      <c r="AE850" s="29" t="s">
        <v>15</v>
      </c>
      <c r="AF850" s="29" t="s">
        <v>15</v>
      </c>
      <c r="AG850" s="29" t="s">
        <v>15</v>
      </c>
      <c r="AH850" s="29" t="s">
        <v>15</v>
      </c>
      <c r="AI850" s="205" t="s">
        <v>15</v>
      </c>
      <c r="AJ850" s="29" t="s">
        <v>15</v>
      </c>
      <c r="AK850" s="29" t="s">
        <v>15</v>
      </c>
      <c r="AL850" s="29" t="s">
        <v>15</v>
      </c>
      <c r="AM850" s="29" t="s">
        <v>15</v>
      </c>
      <c r="AN850" s="29" t="s">
        <v>15</v>
      </c>
      <c r="AO850" s="29" t="s">
        <v>15</v>
      </c>
      <c r="AP850" s="29" t="s">
        <v>15</v>
      </c>
      <c r="AQ850" s="29" t="s">
        <v>15</v>
      </c>
      <c r="AR850" s="261" t="str">
        <f t="shared" si="210"/>
        <v>NaN</v>
      </c>
      <c r="AS850" s="29" t="s">
        <v>15</v>
      </c>
      <c r="AT850" s="29" t="s">
        <v>15</v>
      </c>
      <c r="AU850" s="29" t="s">
        <v>15</v>
      </c>
      <c r="AV850" s="29" t="s">
        <v>15</v>
      </c>
      <c r="AW850" s="204" t="str">
        <f t="shared" si="211"/>
        <v>NaN</v>
      </c>
      <c r="AX850" s="28">
        <v>1.3</v>
      </c>
      <c r="AY850" s="22" t="s">
        <v>15</v>
      </c>
      <c r="AZ850" s="22" t="s">
        <v>15</v>
      </c>
      <c r="BA850" s="22">
        <f>AX850</f>
        <v>1.3</v>
      </c>
      <c r="BB850" s="238">
        <f t="shared" si="217"/>
        <v>0.35681806108897746</v>
      </c>
      <c r="BC850" s="30" t="s">
        <v>15</v>
      </c>
      <c r="BD850" s="30" t="s">
        <v>15</v>
      </c>
      <c r="BE850" s="29" t="s">
        <v>15</v>
      </c>
      <c r="BF850" s="29" t="s">
        <v>15</v>
      </c>
      <c r="BG850" s="217" t="s">
        <v>15</v>
      </c>
      <c r="BH850" s="204">
        <v>1.1494252873563218</v>
      </c>
      <c r="BI850" s="204" t="s">
        <v>15</v>
      </c>
      <c r="BJ850" s="309">
        <v>23.902439999999999</v>
      </c>
      <c r="BK850" s="309">
        <v>2328525000</v>
      </c>
      <c r="BL850" s="309">
        <v>363813000</v>
      </c>
      <c r="BM850" s="309">
        <v>0.70021900000000004</v>
      </c>
      <c r="BN850" s="309">
        <v>0.1157947</v>
      </c>
      <c r="BO850" s="309">
        <v>9.5339560000000004E-2</v>
      </c>
      <c r="BP850" s="309">
        <v>8.3229109999999995E-2</v>
      </c>
      <c r="BQ850" s="309">
        <v>2.120566E-6</v>
      </c>
      <c r="BR850" s="309">
        <v>5.4156029999999997E-3</v>
      </c>
      <c r="BS850" s="136">
        <v>10.589539051055899</v>
      </c>
      <c r="BT850" s="136">
        <v>13.2964792251587</v>
      </c>
      <c r="BU850" s="136">
        <v>-1.13054348621517E-2</v>
      </c>
      <c r="BV850" s="136">
        <v>1.05317968409508E-2</v>
      </c>
      <c r="BW850" s="136">
        <v>1.54613198246807E-2</v>
      </c>
      <c r="BX850" s="136">
        <v>317.02899631916199</v>
      </c>
      <c r="BY850" s="136">
        <v>2492.1421288954002</v>
      </c>
      <c r="BZ850" s="136">
        <v>8.2219082614050799E-3</v>
      </c>
      <c r="CA850" s="136">
        <v>1.34265535360833E-3</v>
      </c>
      <c r="CB850" s="136">
        <v>198523.65131448</v>
      </c>
      <c r="CC850" s="136">
        <v>1233.6888210217301</v>
      </c>
      <c r="CD850" s="136">
        <v>854.65945618170201</v>
      </c>
      <c r="CE850" s="136">
        <v>0</v>
      </c>
      <c r="CF850" s="136">
        <v>68.458172000000005</v>
      </c>
      <c r="CG850" s="136">
        <v>117.26794200000001</v>
      </c>
      <c r="CH850" s="136">
        <v>27.2</v>
      </c>
      <c r="CI850" s="136">
        <v>26.866206896551699</v>
      </c>
      <c r="CJ850" s="136">
        <v>27.172022160664799</v>
      </c>
      <c r="CK850" s="136">
        <v>7.9200000000000007E-2</v>
      </c>
      <c r="CL850" s="136">
        <v>16.858799999999999</v>
      </c>
      <c r="CM850" s="136">
        <v>35.1</v>
      </c>
      <c r="CN850" s="136">
        <v>287.69472200000001</v>
      </c>
      <c r="CO850" s="136">
        <v>24342.233055000001</v>
      </c>
      <c r="CP850" s="136">
        <v>66454.290831000006</v>
      </c>
      <c r="CQ850" s="136">
        <v>79</v>
      </c>
      <c r="CR850" s="136">
        <v>78.737931034482799</v>
      </c>
      <c r="CS850" s="136">
        <v>78.551246537396096</v>
      </c>
      <c r="CT850" s="136">
        <v>1009</v>
      </c>
      <c r="CU850" s="136">
        <v>1007.07034482759</v>
      </c>
      <c r="CV850" s="136">
        <v>1007.21440443213</v>
      </c>
      <c r="CW850" s="136">
        <v>0.6</v>
      </c>
      <c r="CX850" s="136">
        <v>1.30275862068966</v>
      </c>
      <c r="CY850" s="136">
        <v>1.1465373961218801</v>
      </c>
      <c r="CZ850" s="136">
        <v>181</v>
      </c>
      <c r="DA850" s="136">
        <v>153.420689655172</v>
      </c>
      <c r="DB850" s="136">
        <v>139.770083102493</v>
      </c>
      <c r="DC850" s="136">
        <v>55.725000000000001</v>
      </c>
      <c r="DD850" s="136">
        <v>2538.9749999999999</v>
      </c>
      <c r="DE850" s="136">
        <v>6279.7749999999996</v>
      </c>
      <c r="DF850" s="136">
        <v>545.47500000000002</v>
      </c>
      <c r="DG850" s="136">
        <v>24531.525000000001</v>
      </c>
      <c r="DH850" s="136">
        <v>67073.324999999997</v>
      </c>
      <c r="DI850" s="136">
        <v>459.875</v>
      </c>
      <c r="DJ850" s="136">
        <v>65928</v>
      </c>
      <c r="DK850" s="136">
        <v>163809.4</v>
      </c>
      <c r="DL850" s="136">
        <v>434.9</v>
      </c>
      <c r="DM850" s="136">
        <v>60582.2</v>
      </c>
      <c r="DN850" s="136">
        <v>149785.97500000001</v>
      </c>
      <c r="DO850" s="136">
        <v>35.463000000000001</v>
      </c>
      <c r="DP850" s="136">
        <v>1561.482</v>
      </c>
      <c r="DQ850" s="136">
        <v>4203.6279999999997</v>
      </c>
      <c r="DR850" s="136">
        <v>1.202</v>
      </c>
      <c r="DS850" s="136">
        <v>46.722999999999999</v>
      </c>
      <c r="DT850" s="136">
        <v>124.732</v>
      </c>
      <c r="DU850" s="136">
        <v>6.2750000000000004</v>
      </c>
      <c r="DV850" s="136">
        <v>242.82499999999999</v>
      </c>
      <c r="DW850" s="136">
        <v>650.54999999999995</v>
      </c>
      <c r="DX850" s="136">
        <v>31.225000000000001</v>
      </c>
      <c r="DY850" s="136">
        <v>4786.1000000000004</v>
      </c>
      <c r="DZ850" s="136">
        <v>14820.424999999999</v>
      </c>
      <c r="EA850" s="136">
        <v>230.82499999999999</v>
      </c>
      <c r="EB850" s="136">
        <v>6953.7</v>
      </c>
      <c r="EC850" s="136">
        <v>17184.7</v>
      </c>
      <c r="ED850" s="61"/>
    </row>
    <row r="851" spans="1:134" ht="20.25" customHeight="1">
      <c r="A851" s="17">
        <v>41071</v>
      </c>
      <c r="B851" s="18" t="s">
        <v>893</v>
      </c>
      <c r="C851" s="19">
        <v>2</v>
      </c>
      <c r="D851" s="14">
        <v>-3.42645</v>
      </c>
      <c r="E851" s="15">
        <v>-60.286751000000002</v>
      </c>
      <c r="F851" s="11" t="s">
        <v>12</v>
      </c>
      <c r="G851" s="13">
        <v>3</v>
      </c>
      <c r="H851" s="11" t="s">
        <v>41</v>
      </c>
      <c r="I851" s="60" t="s">
        <v>886</v>
      </c>
      <c r="J851" s="60" t="s">
        <v>1931</v>
      </c>
      <c r="K851" s="16" t="s">
        <v>868</v>
      </c>
      <c r="L851" s="136">
        <v>0</v>
      </c>
      <c r="M851" s="20">
        <v>13</v>
      </c>
      <c r="N851" s="20">
        <v>1.3</v>
      </c>
      <c r="O851" s="20">
        <v>26.85</v>
      </c>
      <c r="P851" s="20">
        <v>60</v>
      </c>
      <c r="Q851" s="20">
        <v>12.97</v>
      </c>
      <c r="R851" s="204">
        <v>4.5999999999999996</v>
      </c>
      <c r="S851" s="204">
        <v>0.37</v>
      </c>
      <c r="T851" s="204">
        <v>4.5500000000000007</v>
      </c>
      <c r="U851" s="204">
        <v>1.05</v>
      </c>
      <c r="V851" s="28" t="s">
        <v>15</v>
      </c>
      <c r="W851" s="28" t="s">
        <v>15</v>
      </c>
      <c r="X851" s="29" t="s">
        <v>15</v>
      </c>
      <c r="Y851" s="29" t="s">
        <v>15</v>
      </c>
      <c r="Z851" s="29" t="s">
        <v>15</v>
      </c>
      <c r="AA851" s="29" t="s">
        <v>15</v>
      </c>
      <c r="AB851" s="29" t="s">
        <v>15</v>
      </c>
      <c r="AC851" s="29" t="s">
        <v>15</v>
      </c>
      <c r="AD851" s="29" t="s">
        <v>15</v>
      </c>
      <c r="AE851" s="29" t="s">
        <v>15</v>
      </c>
      <c r="AF851" s="29" t="s">
        <v>15</v>
      </c>
      <c r="AG851" s="29" t="s">
        <v>15</v>
      </c>
      <c r="AH851" s="29" t="s">
        <v>15</v>
      </c>
      <c r="AI851" s="205" t="s">
        <v>15</v>
      </c>
      <c r="AJ851" s="29" t="s">
        <v>15</v>
      </c>
      <c r="AK851" s="29" t="s">
        <v>15</v>
      </c>
      <c r="AL851" s="29" t="s">
        <v>15</v>
      </c>
      <c r="AM851" s="29" t="s">
        <v>15</v>
      </c>
      <c r="AN851" s="29" t="s">
        <v>15</v>
      </c>
      <c r="AO851" s="29" t="s">
        <v>15</v>
      </c>
      <c r="AP851" s="29" t="s">
        <v>15</v>
      </c>
      <c r="AQ851" s="29" t="s">
        <v>15</v>
      </c>
      <c r="AR851" s="261" t="str">
        <f t="shared" si="210"/>
        <v>NaN</v>
      </c>
      <c r="AS851" s="29" t="s">
        <v>15</v>
      </c>
      <c r="AT851" s="29" t="s">
        <v>15</v>
      </c>
      <c r="AU851" s="29" t="s">
        <v>15</v>
      </c>
      <c r="AV851" s="29" t="s">
        <v>15</v>
      </c>
      <c r="AW851" s="204" t="str">
        <f t="shared" si="211"/>
        <v>NaN</v>
      </c>
      <c r="AX851" s="20">
        <v>1.57</v>
      </c>
      <c r="AY851" s="20">
        <v>0.74</v>
      </c>
      <c r="AZ851" s="246">
        <f t="shared" si="212"/>
        <v>0.11181408822631025</v>
      </c>
      <c r="BA851" s="20">
        <f>AX851-AY851</f>
        <v>0.83000000000000007</v>
      </c>
      <c r="BB851" s="238">
        <f t="shared" si="217"/>
        <v>0.22781460823373179</v>
      </c>
      <c r="BC851" s="20">
        <v>2.65</v>
      </c>
      <c r="BD851" s="30" t="s">
        <v>15</v>
      </c>
      <c r="BE851" s="29" t="s">
        <v>15</v>
      </c>
      <c r="BF851" s="29" t="s">
        <v>15</v>
      </c>
      <c r="BG851" s="217" t="s">
        <v>15</v>
      </c>
      <c r="BH851" s="204">
        <v>38.146341463414636</v>
      </c>
      <c r="BI851" s="204">
        <v>2.7450980392156863</v>
      </c>
      <c r="BJ851" s="309">
        <v>23.902439999999999</v>
      </c>
      <c r="BK851" s="309">
        <v>2328525000</v>
      </c>
      <c r="BL851" s="309">
        <v>363813000</v>
      </c>
      <c r="BM851" s="309">
        <v>0.70021900000000004</v>
      </c>
      <c r="BN851" s="309">
        <v>0.1157947</v>
      </c>
      <c r="BO851" s="309">
        <v>9.5339560000000004E-2</v>
      </c>
      <c r="BP851" s="309">
        <v>8.3229109999999995E-2</v>
      </c>
      <c r="BQ851" s="309">
        <v>2.120566E-6</v>
      </c>
      <c r="BR851" s="309">
        <v>5.4156029999999997E-3</v>
      </c>
      <c r="BS851" s="136">
        <v>10.589539051055899</v>
      </c>
      <c r="BT851" s="136">
        <v>13.2964792251587</v>
      </c>
      <c r="BU851" s="136">
        <v>-1.13054348621517E-2</v>
      </c>
      <c r="BV851" s="136">
        <v>1.05317968409508E-2</v>
      </c>
      <c r="BW851" s="136">
        <v>1.54613198246807E-2</v>
      </c>
      <c r="BX851" s="136">
        <v>317.02899631916199</v>
      </c>
      <c r="BY851" s="136">
        <v>2492.1421288954002</v>
      </c>
      <c r="BZ851" s="136">
        <v>8.2219082614050799E-3</v>
      </c>
      <c r="CA851" s="136">
        <v>1.34265535360833E-3</v>
      </c>
      <c r="CB851" s="136">
        <v>198523.65131448</v>
      </c>
      <c r="CC851" s="136">
        <v>1233.6888210217301</v>
      </c>
      <c r="CD851" s="136">
        <v>854.65945618170201</v>
      </c>
      <c r="CE851" s="136">
        <v>0</v>
      </c>
      <c r="CF851" s="136">
        <v>68.458172000000005</v>
      </c>
      <c r="CG851" s="136">
        <v>117.26794200000001</v>
      </c>
      <c r="CH851" s="136">
        <v>27.2</v>
      </c>
      <c r="CI851" s="136">
        <v>26.866206896551699</v>
      </c>
      <c r="CJ851" s="136">
        <v>27.172022160664799</v>
      </c>
      <c r="CK851" s="136">
        <v>7.9200000000000007E-2</v>
      </c>
      <c r="CL851" s="136">
        <v>16.858799999999999</v>
      </c>
      <c r="CM851" s="136">
        <v>35.1</v>
      </c>
      <c r="CN851" s="136">
        <v>287.69472200000001</v>
      </c>
      <c r="CO851" s="136">
        <v>24342.233055000001</v>
      </c>
      <c r="CP851" s="136">
        <v>66454.290831000006</v>
      </c>
      <c r="CQ851" s="136">
        <v>79</v>
      </c>
      <c r="CR851" s="136">
        <v>78.737931034482799</v>
      </c>
      <c r="CS851" s="136">
        <v>78.551246537396096</v>
      </c>
      <c r="CT851" s="136">
        <v>1009</v>
      </c>
      <c r="CU851" s="136">
        <v>1007.07034482759</v>
      </c>
      <c r="CV851" s="136">
        <v>1007.21440443213</v>
      </c>
      <c r="CW851" s="136">
        <v>0.6</v>
      </c>
      <c r="CX851" s="136">
        <v>1.30275862068966</v>
      </c>
      <c r="CY851" s="136">
        <v>1.1465373961218801</v>
      </c>
      <c r="CZ851" s="136">
        <v>181</v>
      </c>
      <c r="DA851" s="136">
        <v>153.420689655172</v>
      </c>
      <c r="DB851" s="136">
        <v>139.770083102493</v>
      </c>
      <c r="DC851" s="136">
        <v>55.725000000000001</v>
      </c>
      <c r="DD851" s="136">
        <v>2538.9749999999999</v>
      </c>
      <c r="DE851" s="136">
        <v>6279.7749999999996</v>
      </c>
      <c r="DF851" s="136">
        <v>545.47500000000002</v>
      </c>
      <c r="DG851" s="136">
        <v>24531.525000000001</v>
      </c>
      <c r="DH851" s="136">
        <v>67073.324999999997</v>
      </c>
      <c r="DI851" s="136">
        <v>459.875</v>
      </c>
      <c r="DJ851" s="136">
        <v>65928</v>
      </c>
      <c r="DK851" s="136">
        <v>163809.4</v>
      </c>
      <c r="DL851" s="136">
        <v>434.9</v>
      </c>
      <c r="DM851" s="136">
        <v>60582.2</v>
      </c>
      <c r="DN851" s="136">
        <v>149785.97500000001</v>
      </c>
      <c r="DO851" s="136">
        <v>35.463000000000001</v>
      </c>
      <c r="DP851" s="136">
        <v>1561.482</v>
      </c>
      <c r="DQ851" s="136">
        <v>4203.6279999999997</v>
      </c>
      <c r="DR851" s="136">
        <v>1.202</v>
      </c>
      <c r="DS851" s="136">
        <v>46.722999999999999</v>
      </c>
      <c r="DT851" s="136">
        <v>124.732</v>
      </c>
      <c r="DU851" s="136">
        <v>6.2750000000000004</v>
      </c>
      <c r="DV851" s="136">
        <v>242.82499999999999</v>
      </c>
      <c r="DW851" s="136">
        <v>650.54999999999995</v>
      </c>
      <c r="DX851" s="136">
        <v>31.225000000000001</v>
      </c>
      <c r="DY851" s="136">
        <v>4786.1000000000004</v>
      </c>
      <c r="DZ851" s="136">
        <v>14820.424999999999</v>
      </c>
      <c r="EA851" s="136">
        <v>230.82499999999999</v>
      </c>
      <c r="EB851" s="136">
        <v>6953.7</v>
      </c>
      <c r="EC851" s="136">
        <v>17184.7</v>
      </c>
      <c r="ED851" s="61"/>
    </row>
    <row r="852" spans="1:134" ht="20.25" customHeight="1">
      <c r="A852" s="25">
        <v>41071</v>
      </c>
      <c r="B852" s="26" t="s">
        <v>893</v>
      </c>
      <c r="C852" s="27">
        <v>2</v>
      </c>
      <c r="D852" s="14">
        <v>-3.42645</v>
      </c>
      <c r="E852" s="23">
        <v>-60.286751000000002</v>
      </c>
      <c r="F852" s="11" t="s">
        <v>12</v>
      </c>
      <c r="G852" s="13">
        <v>3</v>
      </c>
      <c r="H852" s="11" t="s">
        <v>41</v>
      </c>
      <c r="I852" s="60" t="s">
        <v>492</v>
      </c>
      <c r="J852" s="60" t="s">
        <v>1931</v>
      </c>
      <c r="K852" s="24" t="s">
        <v>868</v>
      </c>
      <c r="L852" s="136">
        <v>0</v>
      </c>
      <c r="M852" s="28">
        <v>13</v>
      </c>
      <c r="N852" s="28">
        <v>1.3</v>
      </c>
      <c r="O852" s="28">
        <v>28.36</v>
      </c>
      <c r="P852" s="28">
        <v>51</v>
      </c>
      <c r="Q852" s="28">
        <v>2.72</v>
      </c>
      <c r="R852" s="205">
        <v>10.860000000000001</v>
      </c>
      <c r="S852" s="205">
        <v>0.84399999999999997</v>
      </c>
      <c r="T852" s="205">
        <v>2.2000000000000002</v>
      </c>
      <c r="U852" s="205">
        <v>0.54</v>
      </c>
      <c r="V852" s="28" t="s">
        <v>15</v>
      </c>
      <c r="W852" s="28" t="s">
        <v>15</v>
      </c>
      <c r="X852" s="29" t="s">
        <v>15</v>
      </c>
      <c r="Y852" s="29" t="s">
        <v>15</v>
      </c>
      <c r="Z852" s="29" t="s">
        <v>15</v>
      </c>
      <c r="AA852" s="29" t="s">
        <v>15</v>
      </c>
      <c r="AB852" s="29" t="s">
        <v>15</v>
      </c>
      <c r="AC852" s="29" t="s">
        <v>15</v>
      </c>
      <c r="AD852" s="29" t="s">
        <v>15</v>
      </c>
      <c r="AE852" s="29" t="s">
        <v>15</v>
      </c>
      <c r="AF852" s="29" t="s">
        <v>15</v>
      </c>
      <c r="AG852" s="29" t="s">
        <v>15</v>
      </c>
      <c r="AH852" s="29" t="s">
        <v>15</v>
      </c>
      <c r="AI852" s="205" t="s">
        <v>15</v>
      </c>
      <c r="AJ852" s="29" t="s">
        <v>15</v>
      </c>
      <c r="AK852" s="29" t="s">
        <v>15</v>
      </c>
      <c r="AL852" s="29" t="s">
        <v>15</v>
      </c>
      <c r="AM852" s="29" t="s">
        <v>15</v>
      </c>
      <c r="AN852" s="29" t="s">
        <v>15</v>
      </c>
      <c r="AO852" s="29" t="s">
        <v>15</v>
      </c>
      <c r="AP852" s="29" t="s">
        <v>15</v>
      </c>
      <c r="AQ852" s="29" t="s">
        <v>15</v>
      </c>
      <c r="AR852" s="261" t="str">
        <f t="shared" si="210"/>
        <v>NaN</v>
      </c>
      <c r="AS852" s="29" t="s">
        <v>15</v>
      </c>
      <c r="AT852" s="29" t="s">
        <v>15</v>
      </c>
      <c r="AU852" s="29" t="s">
        <v>15</v>
      </c>
      <c r="AV852" s="29" t="s">
        <v>15</v>
      </c>
      <c r="AW852" s="204" t="str">
        <f t="shared" si="211"/>
        <v>NaN</v>
      </c>
      <c r="AX852" s="28">
        <v>1.8</v>
      </c>
      <c r="AY852" s="22" t="s">
        <v>15</v>
      </c>
      <c r="AZ852" s="22" t="s">
        <v>15</v>
      </c>
      <c r="BA852" s="22">
        <f>AX852</f>
        <v>1.8</v>
      </c>
      <c r="BB852" s="238">
        <f t="shared" si="217"/>
        <v>0.49405577689243024</v>
      </c>
      <c r="BC852" s="30" t="s">
        <v>15</v>
      </c>
      <c r="BD852" s="30" t="s">
        <v>15</v>
      </c>
      <c r="BE852" s="29" t="s">
        <v>15</v>
      </c>
      <c r="BF852" s="29" t="s">
        <v>15</v>
      </c>
      <c r="BG852" s="217" t="s">
        <v>15</v>
      </c>
      <c r="BH852" s="204">
        <v>13.103448275862068</v>
      </c>
      <c r="BI852" s="204">
        <v>2.1108394458027711</v>
      </c>
      <c r="BJ852" s="309">
        <v>23.902439999999999</v>
      </c>
      <c r="BK852" s="309">
        <v>2328525000</v>
      </c>
      <c r="BL852" s="309">
        <v>363813000</v>
      </c>
      <c r="BM852" s="309">
        <v>0.70021900000000004</v>
      </c>
      <c r="BN852" s="309">
        <v>0.1157947</v>
      </c>
      <c r="BO852" s="309">
        <v>9.5339560000000004E-2</v>
      </c>
      <c r="BP852" s="309">
        <v>8.3229109999999995E-2</v>
      </c>
      <c r="BQ852" s="309">
        <v>2.120566E-6</v>
      </c>
      <c r="BR852" s="309">
        <v>5.4156029999999997E-3</v>
      </c>
      <c r="BS852" s="136">
        <v>10.589539051055899</v>
      </c>
      <c r="BT852" s="136">
        <v>13.2964792251587</v>
      </c>
      <c r="BU852" s="136">
        <v>-1.13054348621517E-2</v>
      </c>
      <c r="BV852" s="136">
        <v>1.05317968409508E-2</v>
      </c>
      <c r="BW852" s="136">
        <v>1.54613198246807E-2</v>
      </c>
      <c r="BX852" s="136">
        <v>317.02899631916199</v>
      </c>
      <c r="BY852" s="136">
        <v>2492.1421288954002</v>
      </c>
      <c r="BZ852" s="136">
        <v>8.2219082614050799E-3</v>
      </c>
      <c r="CA852" s="136">
        <v>1.34265535360833E-3</v>
      </c>
      <c r="CB852" s="136">
        <v>198523.65131448</v>
      </c>
      <c r="CC852" s="136">
        <v>1233.6888210217301</v>
      </c>
      <c r="CD852" s="136">
        <v>854.65945618170201</v>
      </c>
      <c r="CE852" s="136">
        <v>0</v>
      </c>
      <c r="CF852" s="136">
        <v>68.458172000000005</v>
      </c>
      <c r="CG852" s="136">
        <v>117.26794200000001</v>
      </c>
      <c r="CH852" s="136">
        <v>27.2</v>
      </c>
      <c r="CI852" s="136">
        <v>26.866206896551699</v>
      </c>
      <c r="CJ852" s="136">
        <v>27.172022160664799</v>
      </c>
      <c r="CK852" s="136">
        <v>7.9200000000000007E-2</v>
      </c>
      <c r="CL852" s="136">
        <v>16.858799999999999</v>
      </c>
      <c r="CM852" s="136">
        <v>35.1</v>
      </c>
      <c r="CN852" s="136">
        <v>287.69472200000001</v>
      </c>
      <c r="CO852" s="136">
        <v>24342.233055000001</v>
      </c>
      <c r="CP852" s="136">
        <v>66454.290831000006</v>
      </c>
      <c r="CQ852" s="136">
        <v>79</v>
      </c>
      <c r="CR852" s="136">
        <v>78.737931034482799</v>
      </c>
      <c r="CS852" s="136">
        <v>78.551246537396096</v>
      </c>
      <c r="CT852" s="136">
        <v>1009</v>
      </c>
      <c r="CU852" s="136">
        <v>1007.07034482759</v>
      </c>
      <c r="CV852" s="136">
        <v>1007.21440443213</v>
      </c>
      <c r="CW852" s="136">
        <v>0.6</v>
      </c>
      <c r="CX852" s="136">
        <v>1.30275862068966</v>
      </c>
      <c r="CY852" s="136">
        <v>1.1465373961218801</v>
      </c>
      <c r="CZ852" s="136">
        <v>181</v>
      </c>
      <c r="DA852" s="136">
        <v>153.420689655172</v>
      </c>
      <c r="DB852" s="136">
        <v>139.770083102493</v>
      </c>
      <c r="DC852" s="136">
        <v>55.725000000000001</v>
      </c>
      <c r="DD852" s="136">
        <v>2538.9749999999999</v>
      </c>
      <c r="DE852" s="136">
        <v>6279.7749999999996</v>
      </c>
      <c r="DF852" s="136">
        <v>545.47500000000002</v>
      </c>
      <c r="DG852" s="136">
        <v>24531.525000000001</v>
      </c>
      <c r="DH852" s="136">
        <v>67073.324999999997</v>
      </c>
      <c r="DI852" s="136">
        <v>459.875</v>
      </c>
      <c r="DJ852" s="136">
        <v>65928</v>
      </c>
      <c r="DK852" s="136">
        <v>163809.4</v>
      </c>
      <c r="DL852" s="136">
        <v>434.9</v>
      </c>
      <c r="DM852" s="136">
        <v>60582.2</v>
      </c>
      <c r="DN852" s="136">
        <v>149785.97500000001</v>
      </c>
      <c r="DO852" s="136">
        <v>35.463000000000001</v>
      </c>
      <c r="DP852" s="136">
        <v>1561.482</v>
      </c>
      <c r="DQ852" s="136">
        <v>4203.6279999999997</v>
      </c>
      <c r="DR852" s="136">
        <v>1.202</v>
      </c>
      <c r="DS852" s="136">
        <v>46.722999999999999</v>
      </c>
      <c r="DT852" s="136">
        <v>124.732</v>
      </c>
      <c r="DU852" s="136">
        <v>6.2750000000000004</v>
      </c>
      <c r="DV852" s="136">
        <v>242.82499999999999</v>
      </c>
      <c r="DW852" s="136">
        <v>650.54999999999995</v>
      </c>
      <c r="DX852" s="136">
        <v>31.225000000000001</v>
      </c>
      <c r="DY852" s="136">
        <v>4786.1000000000004</v>
      </c>
      <c r="DZ852" s="136">
        <v>14820.424999999999</v>
      </c>
      <c r="EA852" s="136">
        <v>230.82499999999999</v>
      </c>
      <c r="EB852" s="136">
        <v>6953.7</v>
      </c>
      <c r="EC852" s="136">
        <v>17184.7</v>
      </c>
      <c r="ED852" s="61"/>
    </row>
    <row r="853" spans="1:134" ht="20.25" customHeight="1">
      <c r="A853" s="17">
        <v>41071</v>
      </c>
      <c r="B853" s="18" t="s">
        <v>893</v>
      </c>
      <c r="C853" s="19">
        <v>2</v>
      </c>
      <c r="D853" s="14">
        <v>-3.42645</v>
      </c>
      <c r="E853" s="15">
        <v>-60.286751000000002</v>
      </c>
      <c r="F853" s="11" t="s">
        <v>12</v>
      </c>
      <c r="G853" s="13">
        <v>3</v>
      </c>
      <c r="H853" s="11" t="s">
        <v>41</v>
      </c>
      <c r="I853" s="60" t="s">
        <v>493</v>
      </c>
      <c r="J853" s="60" t="s">
        <v>1931</v>
      </c>
      <c r="K853" s="16" t="s">
        <v>868</v>
      </c>
      <c r="L853" s="136">
        <v>0</v>
      </c>
      <c r="M853" s="20">
        <v>13</v>
      </c>
      <c r="N853" s="20">
        <v>1.3</v>
      </c>
      <c r="O853" s="20">
        <v>28.3</v>
      </c>
      <c r="P853" s="20">
        <v>52</v>
      </c>
      <c r="Q853" s="20">
        <v>5.22</v>
      </c>
      <c r="R853" s="204">
        <v>14.3</v>
      </c>
      <c r="S853" s="204">
        <v>1.1150000000000002</v>
      </c>
      <c r="T853" s="204">
        <v>2.0249999999999999</v>
      </c>
      <c r="U853" s="204">
        <v>0.47499999999999998</v>
      </c>
      <c r="V853" s="28" t="s">
        <v>15</v>
      </c>
      <c r="W853" s="28" t="s">
        <v>15</v>
      </c>
      <c r="X853" s="29" t="s">
        <v>15</v>
      </c>
      <c r="Y853" s="29" t="s">
        <v>15</v>
      </c>
      <c r="Z853" s="29" t="s">
        <v>15</v>
      </c>
      <c r="AA853" s="29" t="s">
        <v>15</v>
      </c>
      <c r="AB853" s="29" t="s">
        <v>15</v>
      </c>
      <c r="AC853" s="29" t="s">
        <v>15</v>
      </c>
      <c r="AD853" s="29" t="s">
        <v>15</v>
      </c>
      <c r="AE853" s="29" t="s">
        <v>15</v>
      </c>
      <c r="AF853" s="29" t="s">
        <v>15</v>
      </c>
      <c r="AG853" s="29" t="s">
        <v>15</v>
      </c>
      <c r="AH853" s="29" t="s">
        <v>15</v>
      </c>
      <c r="AI853" s="205" t="s">
        <v>15</v>
      </c>
      <c r="AJ853" s="29" t="s">
        <v>15</v>
      </c>
      <c r="AK853" s="29" t="s">
        <v>15</v>
      </c>
      <c r="AL853" s="29" t="s">
        <v>15</v>
      </c>
      <c r="AM853" s="29" t="s">
        <v>15</v>
      </c>
      <c r="AN853" s="29" t="s">
        <v>15</v>
      </c>
      <c r="AO853" s="29" t="s">
        <v>15</v>
      </c>
      <c r="AP853" s="29" t="s">
        <v>15</v>
      </c>
      <c r="AQ853" s="29" t="s">
        <v>15</v>
      </c>
      <c r="AR853" s="261" t="str">
        <f t="shared" si="210"/>
        <v>NaN</v>
      </c>
      <c r="AS853" s="29" t="s">
        <v>15</v>
      </c>
      <c r="AT853" s="29" t="s">
        <v>15</v>
      </c>
      <c r="AU853" s="29" t="s">
        <v>15</v>
      </c>
      <c r="AV853" s="29" t="s">
        <v>15</v>
      </c>
      <c r="AW853" s="204" t="str">
        <f t="shared" si="211"/>
        <v>NaN</v>
      </c>
      <c r="AX853" s="19">
        <v>1.31</v>
      </c>
      <c r="AY853" s="20">
        <v>0.16700000000000001</v>
      </c>
      <c r="AZ853" s="246">
        <f t="shared" si="212"/>
        <v>2.5233719910532179E-2</v>
      </c>
      <c r="BA853" s="20">
        <f>AX853-AY853</f>
        <v>1.143</v>
      </c>
      <c r="BB853" s="238">
        <f t="shared" si="217"/>
        <v>0.31372541832669321</v>
      </c>
      <c r="BC853" s="30" t="s">
        <v>15</v>
      </c>
      <c r="BD853" s="30" t="s">
        <v>15</v>
      </c>
      <c r="BE853" s="29" t="s">
        <v>15</v>
      </c>
      <c r="BF853" s="29" t="s">
        <v>15</v>
      </c>
      <c r="BG853" s="217" t="s">
        <v>15</v>
      </c>
      <c r="BH853" s="204">
        <v>13.067431850789095</v>
      </c>
      <c r="BI853" s="204">
        <v>0.89655172413793094</v>
      </c>
      <c r="BJ853" s="309">
        <v>23.902439999999999</v>
      </c>
      <c r="BK853" s="309">
        <v>2328525000</v>
      </c>
      <c r="BL853" s="309">
        <v>363813000</v>
      </c>
      <c r="BM853" s="309">
        <v>0.70021900000000004</v>
      </c>
      <c r="BN853" s="309">
        <v>0.1157947</v>
      </c>
      <c r="BO853" s="309">
        <v>9.5339560000000004E-2</v>
      </c>
      <c r="BP853" s="309">
        <v>8.3229109999999995E-2</v>
      </c>
      <c r="BQ853" s="309">
        <v>2.120566E-6</v>
      </c>
      <c r="BR853" s="309">
        <v>5.4156029999999997E-3</v>
      </c>
      <c r="BS853" s="136">
        <v>10.589539051055899</v>
      </c>
      <c r="BT853" s="136">
        <v>13.2964792251587</v>
      </c>
      <c r="BU853" s="136">
        <v>-1.13054348621517E-2</v>
      </c>
      <c r="BV853" s="136">
        <v>1.05317968409508E-2</v>
      </c>
      <c r="BW853" s="136">
        <v>1.54613198246807E-2</v>
      </c>
      <c r="BX853" s="136">
        <v>317.02899631916199</v>
      </c>
      <c r="BY853" s="136">
        <v>2492.1421288954002</v>
      </c>
      <c r="BZ853" s="136">
        <v>8.2219082614050799E-3</v>
      </c>
      <c r="CA853" s="136">
        <v>1.34265535360833E-3</v>
      </c>
      <c r="CB853" s="136">
        <v>198523.65131448</v>
      </c>
      <c r="CC853" s="136">
        <v>1233.6888210217301</v>
      </c>
      <c r="CD853" s="136">
        <v>854.65945618170201</v>
      </c>
      <c r="CE853" s="136">
        <v>0</v>
      </c>
      <c r="CF853" s="136">
        <v>68.458172000000005</v>
      </c>
      <c r="CG853" s="136">
        <v>117.26794200000001</v>
      </c>
      <c r="CH853" s="136">
        <v>27.2</v>
      </c>
      <c r="CI853" s="136">
        <v>26.866206896551699</v>
      </c>
      <c r="CJ853" s="136">
        <v>27.172022160664799</v>
      </c>
      <c r="CK853" s="136">
        <v>7.9200000000000007E-2</v>
      </c>
      <c r="CL853" s="136">
        <v>16.858799999999999</v>
      </c>
      <c r="CM853" s="136">
        <v>35.1</v>
      </c>
      <c r="CN853" s="136">
        <v>287.69472200000001</v>
      </c>
      <c r="CO853" s="136">
        <v>24342.233055000001</v>
      </c>
      <c r="CP853" s="136">
        <v>66454.290831000006</v>
      </c>
      <c r="CQ853" s="136">
        <v>79</v>
      </c>
      <c r="CR853" s="136">
        <v>78.737931034482799</v>
      </c>
      <c r="CS853" s="136">
        <v>78.551246537396096</v>
      </c>
      <c r="CT853" s="136">
        <v>1009</v>
      </c>
      <c r="CU853" s="136">
        <v>1007.07034482759</v>
      </c>
      <c r="CV853" s="136">
        <v>1007.21440443213</v>
      </c>
      <c r="CW853" s="136">
        <v>0.6</v>
      </c>
      <c r="CX853" s="136">
        <v>1.30275862068966</v>
      </c>
      <c r="CY853" s="136">
        <v>1.1465373961218801</v>
      </c>
      <c r="CZ853" s="136">
        <v>181</v>
      </c>
      <c r="DA853" s="136">
        <v>153.420689655172</v>
      </c>
      <c r="DB853" s="136">
        <v>139.770083102493</v>
      </c>
      <c r="DC853" s="136">
        <v>55.725000000000001</v>
      </c>
      <c r="DD853" s="136">
        <v>2538.9749999999999</v>
      </c>
      <c r="DE853" s="136">
        <v>6279.7749999999996</v>
      </c>
      <c r="DF853" s="136">
        <v>545.47500000000002</v>
      </c>
      <c r="DG853" s="136">
        <v>24531.525000000001</v>
      </c>
      <c r="DH853" s="136">
        <v>67073.324999999997</v>
      </c>
      <c r="DI853" s="136">
        <v>459.875</v>
      </c>
      <c r="DJ853" s="136">
        <v>65928</v>
      </c>
      <c r="DK853" s="136">
        <v>163809.4</v>
      </c>
      <c r="DL853" s="136">
        <v>434.9</v>
      </c>
      <c r="DM853" s="136">
        <v>60582.2</v>
      </c>
      <c r="DN853" s="136">
        <v>149785.97500000001</v>
      </c>
      <c r="DO853" s="136">
        <v>35.463000000000001</v>
      </c>
      <c r="DP853" s="136">
        <v>1561.482</v>
      </c>
      <c r="DQ853" s="136">
        <v>4203.6279999999997</v>
      </c>
      <c r="DR853" s="136">
        <v>1.202</v>
      </c>
      <c r="DS853" s="136">
        <v>46.722999999999999</v>
      </c>
      <c r="DT853" s="136">
        <v>124.732</v>
      </c>
      <c r="DU853" s="136">
        <v>6.2750000000000004</v>
      </c>
      <c r="DV853" s="136">
        <v>242.82499999999999</v>
      </c>
      <c r="DW853" s="136">
        <v>650.54999999999995</v>
      </c>
      <c r="DX853" s="136">
        <v>31.225000000000001</v>
      </c>
      <c r="DY853" s="136">
        <v>4786.1000000000004</v>
      </c>
      <c r="DZ853" s="136">
        <v>14820.424999999999</v>
      </c>
      <c r="EA853" s="136">
        <v>230.82499999999999</v>
      </c>
      <c r="EB853" s="136">
        <v>6953.7</v>
      </c>
      <c r="EC853" s="136">
        <v>17184.7</v>
      </c>
      <c r="ED853" s="61"/>
    </row>
    <row r="854" spans="1:134" ht="20.25" customHeight="1">
      <c r="A854" s="25">
        <v>41071</v>
      </c>
      <c r="B854" s="26" t="s">
        <v>893</v>
      </c>
      <c r="C854" s="27">
        <v>2</v>
      </c>
      <c r="D854" s="14">
        <v>-3.42645</v>
      </c>
      <c r="E854" s="23">
        <v>-60.286751000000002</v>
      </c>
      <c r="F854" s="11" t="s">
        <v>12</v>
      </c>
      <c r="G854" s="13">
        <v>3</v>
      </c>
      <c r="H854" s="11" t="s">
        <v>41</v>
      </c>
      <c r="I854" s="60" t="s">
        <v>894</v>
      </c>
      <c r="J854" s="60" t="s">
        <v>1931</v>
      </c>
      <c r="K854" s="24" t="s">
        <v>868</v>
      </c>
      <c r="L854" s="136">
        <v>0</v>
      </c>
      <c r="M854" s="28">
        <v>13</v>
      </c>
      <c r="N854" s="28">
        <v>1.3</v>
      </c>
      <c r="O854" s="28">
        <v>28.24</v>
      </c>
      <c r="P854" s="28">
        <v>52</v>
      </c>
      <c r="Q854" s="28">
        <v>7.17</v>
      </c>
      <c r="R854" s="205">
        <v>18.900000000000002</v>
      </c>
      <c r="S854" s="205">
        <v>1.4733333333333334</v>
      </c>
      <c r="T854" s="205">
        <v>1.9333333333333333</v>
      </c>
      <c r="U854" s="205">
        <v>0.46666666666666662</v>
      </c>
      <c r="V854" s="28" t="s">
        <v>15</v>
      </c>
      <c r="W854" s="28" t="s">
        <v>15</v>
      </c>
      <c r="X854" s="29" t="s">
        <v>15</v>
      </c>
      <c r="Y854" s="29" t="s">
        <v>15</v>
      </c>
      <c r="Z854" s="29" t="s">
        <v>15</v>
      </c>
      <c r="AA854" s="29" t="s">
        <v>15</v>
      </c>
      <c r="AB854" s="29" t="s">
        <v>15</v>
      </c>
      <c r="AC854" s="29" t="s">
        <v>15</v>
      </c>
      <c r="AD854" s="29" t="s">
        <v>15</v>
      </c>
      <c r="AE854" s="29" t="s">
        <v>15</v>
      </c>
      <c r="AF854" s="29" t="s">
        <v>15</v>
      </c>
      <c r="AG854" s="29" t="s">
        <v>15</v>
      </c>
      <c r="AH854" s="29" t="s">
        <v>15</v>
      </c>
      <c r="AI854" s="205" t="s">
        <v>15</v>
      </c>
      <c r="AJ854" s="29" t="s">
        <v>15</v>
      </c>
      <c r="AK854" s="29" t="s">
        <v>15</v>
      </c>
      <c r="AL854" s="29" t="s">
        <v>15</v>
      </c>
      <c r="AM854" s="29" t="s">
        <v>15</v>
      </c>
      <c r="AN854" s="29" t="s">
        <v>15</v>
      </c>
      <c r="AO854" s="29" t="s">
        <v>15</v>
      </c>
      <c r="AP854" s="29" t="s">
        <v>15</v>
      </c>
      <c r="AQ854" s="29" t="s">
        <v>15</v>
      </c>
      <c r="AR854" s="261" t="str">
        <f t="shared" si="210"/>
        <v>NaN</v>
      </c>
      <c r="AS854" s="29" t="s">
        <v>15</v>
      </c>
      <c r="AT854" s="29" t="s">
        <v>15</v>
      </c>
      <c r="AU854" s="29" t="s">
        <v>15</v>
      </c>
      <c r="AV854" s="29" t="s">
        <v>15</v>
      </c>
      <c r="AW854" s="204" t="str">
        <f t="shared" si="211"/>
        <v>NaN</v>
      </c>
      <c r="AX854" s="52" t="s">
        <v>15</v>
      </c>
      <c r="AY854" s="30" t="s">
        <v>15</v>
      </c>
      <c r="AZ854" s="246" t="s">
        <v>15</v>
      </c>
      <c r="BA854" s="30" t="s">
        <v>15</v>
      </c>
      <c r="BB854" s="238" t="s">
        <v>15</v>
      </c>
      <c r="BC854" s="30" t="s">
        <v>15</v>
      </c>
      <c r="BD854" s="30" t="s">
        <v>15</v>
      </c>
      <c r="BE854" s="29" t="s">
        <v>15</v>
      </c>
      <c r="BF854" s="29" t="s">
        <v>15</v>
      </c>
      <c r="BG854" s="217" t="s">
        <v>15</v>
      </c>
      <c r="BH854" s="204">
        <v>16.543280726924916</v>
      </c>
      <c r="BI854" s="204">
        <v>0.66666666666666663</v>
      </c>
      <c r="BJ854" s="309">
        <v>23.902439999999999</v>
      </c>
      <c r="BK854" s="309">
        <v>2328525000</v>
      </c>
      <c r="BL854" s="309">
        <v>363813000</v>
      </c>
      <c r="BM854" s="309">
        <v>0.70021900000000004</v>
      </c>
      <c r="BN854" s="309">
        <v>0.1157947</v>
      </c>
      <c r="BO854" s="309">
        <v>9.5339560000000004E-2</v>
      </c>
      <c r="BP854" s="309">
        <v>8.3229109999999995E-2</v>
      </c>
      <c r="BQ854" s="309">
        <v>2.120566E-6</v>
      </c>
      <c r="BR854" s="309">
        <v>5.4156029999999997E-3</v>
      </c>
      <c r="BS854" s="136">
        <v>10.589539051055899</v>
      </c>
      <c r="BT854" s="136">
        <v>13.2964792251587</v>
      </c>
      <c r="BU854" s="136">
        <v>-1.13054348621517E-2</v>
      </c>
      <c r="BV854" s="136">
        <v>1.05317968409508E-2</v>
      </c>
      <c r="BW854" s="136">
        <v>1.54613198246807E-2</v>
      </c>
      <c r="BX854" s="136">
        <v>317.02899631916199</v>
      </c>
      <c r="BY854" s="136">
        <v>2492.1421288954002</v>
      </c>
      <c r="BZ854" s="136">
        <v>8.2219082614050799E-3</v>
      </c>
      <c r="CA854" s="136">
        <v>1.34265535360833E-3</v>
      </c>
      <c r="CB854" s="136">
        <v>198523.65131448</v>
      </c>
      <c r="CC854" s="136">
        <v>1233.6888210217301</v>
      </c>
      <c r="CD854" s="136">
        <v>854.65945618170201</v>
      </c>
      <c r="CE854" s="136">
        <v>0</v>
      </c>
      <c r="CF854" s="136">
        <v>68.458172000000005</v>
      </c>
      <c r="CG854" s="136">
        <v>117.26794200000001</v>
      </c>
      <c r="CH854" s="136">
        <v>27.2</v>
      </c>
      <c r="CI854" s="136">
        <v>26.866206896551699</v>
      </c>
      <c r="CJ854" s="136">
        <v>27.172022160664799</v>
      </c>
      <c r="CK854" s="136">
        <v>7.9200000000000007E-2</v>
      </c>
      <c r="CL854" s="136">
        <v>16.858799999999999</v>
      </c>
      <c r="CM854" s="136">
        <v>35.1</v>
      </c>
      <c r="CN854" s="136">
        <v>287.69472200000001</v>
      </c>
      <c r="CO854" s="136">
        <v>24342.233055000001</v>
      </c>
      <c r="CP854" s="136">
        <v>66454.290831000006</v>
      </c>
      <c r="CQ854" s="136">
        <v>79</v>
      </c>
      <c r="CR854" s="136">
        <v>78.737931034482799</v>
      </c>
      <c r="CS854" s="136">
        <v>78.551246537396096</v>
      </c>
      <c r="CT854" s="136">
        <v>1009</v>
      </c>
      <c r="CU854" s="136">
        <v>1007.07034482759</v>
      </c>
      <c r="CV854" s="136">
        <v>1007.21440443213</v>
      </c>
      <c r="CW854" s="136">
        <v>0.6</v>
      </c>
      <c r="CX854" s="136">
        <v>1.30275862068966</v>
      </c>
      <c r="CY854" s="136">
        <v>1.1465373961218801</v>
      </c>
      <c r="CZ854" s="136">
        <v>181</v>
      </c>
      <c r="DA854" s="136">
        <v>153.420689655172</v>
      </c>
      <c r="DB854" s="136">
        <v>139.770083102493</v>
      </c>
      <c r="DC854" s="136">
        <v>55.725000000000001</v>
      </c>
      <c r="DD854" s="136">
        <v>2538.9749999999999</v>
      </c>
      <c r="DE854" s="136">
        <v>6279.7749999999996</v>
      </c>
      <c r="DF854" s="136">
        <v>545.47500000000002</v>
      </c>
      <c r="DG854" s="136">
        <v>24531.525000000001</v>
      </c>
      <c r="DH854" s="136">
        <v>67073.324999999997</v>
      </c>
      <c r="DI854" s="136">
        <v>459.875</v>
      </c>
      <c r="DJ854" s="136">
        <v>65928</v>
      </c>
      <c r="DK854" s="136">
        <v>163809.4</v>
      </c>
      <c r="DL854" s="136">
        <v>434.9</v>
      </c>
      <c r="DM854" s="136">
        <v>60582.2</v>
      </c>
      <c r="DN854" s="136">
        <v>149785.97500000001</v>
      </c>
      <c r="DO854" s="136">
        <v>35.463000000000001</v>
      </c>
      <c r="DP854" s="136">
        <v>1561.482</v>
      </c>
      <c r="DQ854" s="136">
        <v>4203.6279999999997</v>
      </c>
      <c r="DR854" s="136">
        <v>1.202</v>
      </c>
      <c r="DS854" s="136">
        <v>46.722999999999999</v>
      </c>
      <c r="DT854" s="136">
        <v>124.732</v>
      </c>
      <c r="DU854" s="136">
        <v>6.2750000000000004</v>
      </c>
      <c r="DV854" s="136">
        <v>242.82499999999999</v>
      </c>
      <c r="DW854" s="136">
        <v>650.54999999999995</v>
      </c>
      <c r="DX854" s="136">
        <v>31.225000000000001</v>
      </c>
      <c r="DY854" s="136">
        <v>4786.1000000000004</v>
      </c>
      <c r="DZ854" s="136">
        <v>14820.424999999999</v>
      </c>
      <c r="EA854" s="136">
        <v>230.82499999999999</v>
      </c>
      <c r="EB854" s="136">
        <v>6953.7</v>
      </c>
      <c r="EC854" s="136">
        <v>17184.7</v>
      </c>
      <c r="ED854" s="61"/>
    </row>
    <row r="855" spans="1:134" ht="20.25" customHeight="1">
      <c r="A855" s="17">
        <v>41071</v>
      </c>
      <c r="B855" s="18" t="s">
        <v>893</v>
      </c>
      <c r="C855" s="19">
        <v>2</v>
      </c>
      <c r="D855" s="14">
        <v>-3.42645</v>
      </c>
      <c r="E855" s="15">
        <v>-60.286751000000002</v>
      </c>
      <c r="F855" s="11" t="s">
        <v>12</v>
      </c>
      <c r="G855" s="13">
        <v>3</v>
      </c>
      <c r="H855" s="11" t="s">
        <v>41</v>
      </c>
      <c r="I855" s="60" t="s">
        <v>884</v>
      </c>
      <c r="J855" s="60" t="s">
        <v>1931</v>
      </c>
      <c r="K855" s="16" t="s">
        <v>868</v>
      </c>
      <c r="L855" s="136">
        <v>0</v>
      </c>
      <c r="M855" s="20">
        <v>13</v>
      </c>
      <c r="N855" s="20">
        <v>1.3</v>
      </c>
      <c r="O855" s="20">
        <v>28.11</v>
      </c>
      <c r="P855" s="20">
        <v>52</v>
      </c>
      <c r="Q855" s="20">
        <v>9.34</v>
      </c>
      <c r="R855" s="204">
        <v>13.316666666666665</v>
      </c>
      <c r="S855" s="204">
        <v>1.0416666666666667</v>
      </c>
      <c r="T855" s="204">
        <v>1.8999999999999997</v>
      </c>
      <c r="U855" s="204">
        <v>0.43333333333333335</v>
      </c>
      <c r="V855" s="28" t="s">
        <v>15</v>
      </c>
      <c r="W855" s="28" t="s">
        <v>15</v>
      </c>
      <c r="X855" s="29" t="s">
        <v>15</v>
      </c>
      <c r="Y855" s="29" t="s">
        <v>15</v>
      </c>
      <c r="Z855" s="29" t="s">
        <v>15</v>
      </c>
      <c r="AA855" s="29" t="s">
        <v>15</v>
      </c>
      <c r="AB855" s="29" t="s">
        <v>15</v>
      </c>
      <c r="AC855" s="29" t="s">
        <v>15</v>
      </c>
      <c r="AD855" s="29" t="s">
        <v>15</v>
      </c>
      <c r="AE855" s="29" t="s">
        <v>15</v>
      </c>
      <c r="AF855" s="29" t="s">
        <v>15</v>
      </c>
      <c r="AG855" s="29" t="s">
        <v>15</v>
      </c>
      <c r="AH855" s="29" t="s">
        <v>15</v>
      </c>
      <c r="AI855" s="205" t="s">
        <v>15</v>
      </c>
      <c r="AJ855" s="29" t="s">
        <v>15</v>
      </c>
      <c r="AK855" s="29" t="s">
        <v>15</v>
      </c>
      <c r="AL855" s="29" t="s">
        <v>15</v>
      </c>
      <c r="AM855" s="29" t="s">
        <v>15</v>
      </c>
      <c r="AN855" s="29" t="s">
        <v>15</v>
      </c>
      <c r="AO855" s="29" t="s">
        <v>15</v>
      </c>
      <c r="AP855" s="29" t="s">
        <v>15</v>
      </c>
      <c r="AQ855" s="29" t="s">
        <v>15</v>
      </c>
      <c r="AR855" s="261" t="str">
        <f t="shared" ref="AR855:AR901" si="220">IF(OR(AO855="NaN",AP855="NaN"),"NaN",AO855/AQ855)</f>
        <v>NaN</v>
      </c>
      <c r="AS855" s="29" t="s">
        <v>15</v>
      </c>
      <c r="AT855" s="29" t="s">
        <v>15</v>
      </c>
      <c r="AU855" s="29" t="s">
        <v>15</v>
      </c>
      <c r="AV855" s="29" t="s">
        <v>15</v>
      </c>
      <c r="AW855" s="204" t="str">
        <f t="shared" ref="AW855:AW901" si="221">IF(AM855="NaN","NaN",(AM855*1000)/1.28784/14.0067)</f>
        <v>NaN</v>
      </c>
      <c r="AX855" s="20">
        <v>1.3</v>
      </c>
      <c r="AY855" s="20">
        <v>0.19</v>
      </c>
      <c r="AZ855" s="246">
        <f t="shared" ref="AZ855:AZ901" si="222">(AY855*46.005*0.001)/0.304467</f>
        <v>2.8709022652701283E-2</v>
      </c>
      <c r="BA855" s="20">
        <f t="shared" ref="BA855:BA862" si="223">AX855-AY855</f>
        <v>1.1100000000000001</v>
      </c>
      <c r="BB855" s="238">
        <f t="shared" si="217"/>
        <v>0.30466772908366541</v>
      </c>
      <c r="BC855" s="30" t="s">
        <v>15</v>
      </c>
      <c r="BD855" s="30" t="s">
        <v>15</v>
      </c>
      <c r="BE855" s="29" t="s">
        <v>15</v>
      </c>
      <c r="BF855" s="29" t="s">
        <v>15</v>
      </c>
      <c r="BG855" s="217" t="s">
        <v>15</v>
      </c>
      <c r="BH855" s="204">
        <v>18.523194643711147</v>
      </c>
      <c r="BI855" s="204" t="s">
        <v>15</v>
      </c>
      <c r="BJ855" s="309">
        <v>23.902439999999999</v>
      </c>
      <c r="BK855" s="309">
        <v>2328525000</v>
      </c>
      <c r="BL855" s="309">
        <v>363813000</v>
      </c>
      <c r="BM855" s="309">
        <v>0.70021900000000004</v>
      </c>
      <c r="BN855" s="309">
        <v>0.1157947</v>
      </c>
      <c r="BO855" s="309">
        <v>9.5339560000000004E-2</v>
      </c>
      <c r="BP855" s="309">
        <v>8.3229109999999995E-2</v>
      </c>
      <c r="BQ855" s="309">
        <v>2.120566E-6</v>
      </c>
      <c r="BR855" s="309">
        <v>5.4156029999999997E-3</v>
      </c>
      <c r="BS855" s="136">
        <v>10.589539051055899</v>
      </c>
      <c r="BT855" s="136">
        <v>13.2964792251587</v>
      </c>
      <c r="BU855" s="136">
        <v>-1.13054348621517E-2</v>
      </c>
      <c r="BV855" s="136">
        <v>1.05317968409508E-2</v>
      </c>
      <c r="BW855" s="136">
        <v>1.54613198246807E-2</v>
      </c>
      <c r="BX855" s="136">
        <v>317.02899631916199</v>
      </c>
      <c r="BY855" s="136">
        <v>2492.1421288954002</v>
      </c>
      <c r="BZ855" s="136">
        <v>8.2219082614050799E-3</v>
      </c>
      <c r="CA855" s="136">
        <v>1.34265535360833E-3</v>
      </c>
      <c r="CB855" s="136">
        <v>198523.65131448</v>
      </c>
      <c r="CC855" s="136">
        <v>1233.6888210217301</v>
      </c>
      <c r="CD855" s="136">
        <v>854.65945618170201</v>
      </c>
      <c r="CE855" s="136">
        <v>0</v>
      </c>
      <c r="CF855" s="136">
        <v>68.458172000000005</v>
      </c>
      <c r="CG855" s="136">
        <v>117.26794200000001</v>
      </c>
      <c r="CH855" s="136">
        <v>27.2</v>
      </c>
      <c r="CI855" s="136">
        <v>26.866206896551699</v>
      </c>
      <c r="CJ855" s="136">
        <v>27.172022160664799</v>
      </c>
      <c r="CK855" s="136">
        <v>7.9200000000000007E-2</v>
      </c>
      <c r="CL855" s="136">
        <v>16.858799999999999</v>
      </c>
      <c r="CM855" s="136">
        <v>35.1</v>
      </c>
      <c r="CN855" s="136">
        <v>287.69472200000001</v>
      </c>
      <c r="CO855" s="136">
        <v>24342.233055000001</v>
      </c>
      <c r="CP855" s="136">
        <v>66454.290831000006</v>
      </c>
      <c r="CQ855" s="136">
        <v>79</v>
      </c>
      <c r="CR855" s="136">
        <v>78.737931034482799</v>
      </c>
      <c r="CS855" s="136">
        <v>78.551246537396096</v>
      </c>
      <c r="CT855" s="136">
        <v>1009</v>
      </c>
      <c r="CU855" s="136">
        <v>1007.07034482759</v>
      </c>
      <c r="CV855" s="136">
        <v>1007.21440443213</v>
      </c>
      <c r="CW855" s="136">
        <v>0.6</v>
      </c>
      <c r="CX855" s="136">
        <v>1.30275862068966</v>
      </c>
      <c r="CY855" s="136">
        <v>1.1465373961218801</v>
      </c>
      <c r="CZ855" s="136">
        <v>181</v>
      </c>
      <c r="DA855" s="136">
        <v>153.420689655172</v>
      </c>
      <c r="DB855" s="136">
        <v>139.770083102493</v>
      </c>
      <c r="DC855" s="136">
        <v>55.725000000000001</v>
      </c>
      <c r="DD855" s="136">
        <v>2538.9749999999999</v>
      </c>
      <c r="DE855" s="136">
        <v>6279.7749999999996</v>
      </c>
      <c r="DF855" s="136">
        <v>545.47500000000002</v>
      </c>
      <c r="DG855" s="136">
        <v>24531.525000000001</v>
      </c>
      <c r="DH855" s="136">
        <v>67073.324999999997</v>
      </c>
      <c r="DI855" s="136">
        <v>459.875</v>
      </c>
      <c r="DJ855" s="136">
        <v>65928</v>
      </c>
      <c r="DK855" s="136">
        <v>163809.4</v>
      </c>
      <c r="DL855" s="136">
        <v>434.9</v>
      </c>
      <c r="DM855" s="136">
        <v>60582.2</v>
      </c>
      <c r="DN855" s="136">
        <v>149785.97500000001</v>
      </c>
      <c r="DO855" s="136">
        <v>35.463000000000001</v>
      </c>
      <c r="DP855" s="136">
        <v>1561.482</v>
      </c>
      <c r="DQ855" s="136">
        <v>4203.6279999999997</v>
      </c>
      <c r="DR855" s="136">
        <v>1.202</v>
      </c>
      <c r="DS855" s="136">
        <v>46.722999999999999</v>
      </c>
      <c r="DT855" s="136">
        <v>124.732</v>
      </c>
      <c r="DU855" s="136">
        <v>6.2750000000000004</v>
      </c>
      <c r="DV855" s="136">
        <v>242.82499999999999</v>
      </c>
      <c r="DW855" s="136">
        <v>650.54999999999995</v>
      </c>
      <c r="DX855" s="136">
        <v>31.225000000000001</v>
      </c>
      <c r="DY855" s="136">
        <v>4786.1000000000004</v>
      </c>
      <c r="DZ855" s="136">
        <v>14820.424999999999</v>
      </c>
      <c r="EA855" s="136">
        <v>230.82499999999999</v>
      </c>
      <c r="EB855" s="136">
        <v>6953.7</v>
      </c>
      <c r="EC855" s="136">
        <v>17184.7</v>
      </c>
      <c r="ED855" s="61"/>
    </row>
    <row r="856" spans="1:134" ht="20.25" customHeight="1">
      <c r="A856" s="25">
        <v>41071</v>
      </c>
      <c r="B856" s="26" t="s">
        <v>899</v>
      </c>
      <c r="C856" s="27">
        <v>2</v>
      </c>
      <c r="D856" s="31">
        <v>-3.385697</v>
      </c>
      <c r="E856" s="47">
        <v>-60.265849000000003</v>
      </c>
      <c r="F856" s="11" t="s">
        <v>16</v>
      </c>
      <c r="G856" s="13">
        <v>14</v>
      </c>
      <c r="H856" s="11" t="s">
        <v>318</v>
      </c>
      <c r="I856" s="60" t="s">
        <v>889</v>
      </c>
      <c r="J856" s="60" t="s">
        <v>1931</v>
      </c>
      <c r="K856" s="24" t="s">
        <v>868</v>
      </c>
      <c r="L856" s="136">
        <v>1</v>
      </c>
      <c r="M856" s="28">
        <v>10</v>
      </c>
      <c r="N856" s="28">
        <v>1.4</v>
      </c>
      <c r="O856" s="28">
        <v>28.29</v>
      </c>
      <c r="P856" s="28">
        <v>54</v>
      </c>
      <c r="Q856" s="28">
        <v>0.46</v>
      </c>
      <c r="R856" s="205">
        <v>34.150000000000006</v>
      </c>
      <c r="S856" s="205">
        <v>2.66</v>
      </c>
      <c r="T856" s="205">
        <v>2.2000000000000002</v>
      </c>
      <c r="U856" s="205">
        <v>0.5</v>
      </c>
      <c r="V856" s="28" t="s">
        <v>15</v>
      </c>
      <c r="W856" s="28" t="s">
        <v>15</v>
      </c>
      <c r="X856" s="29" t="s">
        <v>15</v>
      </c>
      <c r="Y856" s="29" t="s">
        <v>15</v>
      </c>
      <c r="Z856" s="29" t="s">
        <v>15</v>
      </c>
      <c r="AA856" s="29" t="s">
        <v>15</v>
      </c>
      <c r="AB856" s="29" t="s">
        <v>15</v>
      </c>
      <c r="AC856" s="29" t="s">
        <v>15</v>
      </c>
      <c r="AD856" s="29" t="s">
        <v>15</v>
      </c>
      <c r="AE856" s="29" t="s">
        <v>15</v>
      </c>
      <c r="AF856" s="29" t="s">
        <v>15</v>
      </c>
      <c r="AG856" s="29" t="s">
        <v>15</v>
      </c>
      <c r="AH856" s="29" t="s">
        <v>15</v>
      </c>
      <c r="AI856" s="205" t="s">
        <v>15</v>
      </c>
      <c r="AJ856" s="29" t="s">
        <v>15</v>
      </c>
      <c r="AK856" s="29" t="s">
        <v>15</v>
      </c>
      <c r="AL856" s="29" t="s">
        <v>15</v>
      </c>
      <c r="AM856" s="29" t="s">
        <v>15</v>
      </c>
      <c r="AN856" s="29" t="s">
        <v>15</v>
      </c>
      <c r="AO856" s="29" t="s">
        <v>15</v>
      </c>
      <c r="AP856" s="29" t="s">
        <v>15</v>
      </c>
      <c r="AQ856" s="29" t="s">
        <v>15</v>
      </c>
      <c r="AR856" s="261" t="str">
        <f t="shared" si="220"/>
        <v>NaN</v>
      </c>
      <c r="AS856" s="29" t="s">
        <v>15</v>
      </c>
      <c r="AT856" s="29" t="s">
        <v>15</v>
      </c>
      <c r="AU856" s="29" t="s">
        <v>15</v>
      </c>
      <c r="AV856" s="29" t="s">
        <v>15</v>
      </c>
      <c r="AW856" s="204" t="str">
        <f t="shared" si="221"/>
        <v>NaN</v>
      </c>
      <c r="AX856" s="28">
        <v>2.96</v>
      </c>
      <c r="AY856" s="28">
        <v>0.23</v>
      </c>
      <c r="AZ856" s="246">
        <f t="shared" si="222"/>
        <v>3.4753027421691028E-2</v>
      </c>
      <c r="BA856" s="28">
        <f t="shared" si="223"/>
        <v>2.73</v>
      </c>
      <c r="BB856" s="238">
        <f t="shared" si="217"/>
        <v>0.74931792828685262</v>
      </c>
      <c r="BC856" s="28">
        <v>0.88</v>
      </c>
      <c r="BD856" s="30" t="s">
        <v>15</v>
      </c>
      <c r="BE856" s="29" t="s">
        <v>15</v>
      </c>
      <c r="BF856" s="29" t="s">
        <v>15</v>
      </c>
      <c r="BG856" s="217" t="s">
        <v>15</v>
      </c>
      <c r="BH856" s="204">
        <v>14.475370636059303</v>
      </c>
      <c r="BI856" s="204">
        <v>1.1274509803921569</v>
      </c>
      <c r="BJ856" s="309">
        <v>23.902439999999999</v>
      </c>
      <c r="BK856" s="309">
        <v>2328525000</v>
      </c>
      <c r="BL856" s="309">
        <v>363813000</v>
      </c>
      <c r="BM856" s="309">
        <v>0.70021900000000004</v>
      </c>
      <c r="BN856" s="309">
        <v>0.1157947</v>
      </c>
      <c r="BO856" s="309">
        <v>9.5339560000000004E-2</v>
      </c>
      <c r="BP856" s="309">
        <v>8.3229109999999995E-2</v>
      </c>
      <c r="BQ856" s="309">
        <v>2.120566E-6</v>
      </c>
      <c r="BR856" s="309">
        <v>5.4156029999999997E-3</v>
      </c>
      <c r="BS856" s="136">
        <v>14.1579403877258</v>
      </c>
      <c r="BT856" s="136">
        <v>9.7321281433105504</v>
      </c>
      <c r="BU856" s="136">
        <v>9.7694806754589098E-3</v>
      </c>
      <c r="BV856" s="136">
        <v>6.0572538768610695E-4</v>
      </c>
      <c r="BW856" s="136">
        <v>9.7957255784422194E-3</v>
      </c>
      <c r="BX856" s="136">
        <v>3.5478998114742799</v>
      </c>
      <c r="BY856" s="136">
        <v>6513.7560324511596</v>
      </c>
      <c r="BZ856" s="136">
        <v>0</v>
      </c>
      <c r="CA856" s="136">
        <v>1.12091735829422E-3</v>
      </c>
      <c r="CB856" s="136">
        <v>108852.688847424</v>
      </c>
      <c r="CC856" s="136">
        <v>2260.84819079725</v>
      </c>
      <c r="CD856" s="136">
        <v>944.28603685518306</v>
      </c>
      <c r="CE856" s="136">
        <v>0</v>
      </c>
      <c r="CF856" s="136">
        <v>68.458172000000005</v>
      </c>
      <c r="CG856" s="136">
        <v>117.26794200000001</v>
      </c>
      <c r="CH856" s="136">
        <v>24.3</v>
      </c>
      <c r="CI856" s="136">
        <v>26.8468965517241</v>
      </c>
      <c r="CJ856" s="136">
        <v>27.1767313019391</v>
      </c>
      <c r="CK856" s="136">
        <v>8.6400000000000005E-2</v>
      </c>
      <c r="CL856" s="136">
        <v>17.006399999999999</v>
      </c>
      <c r="CM856" s="136">
        <v>35.128799999999998</v>
      </c>
      <c r="CN856" s="136">
        <v>0</v>
      </c>
      <c r="CO856" s="136">
        <v>24522.273055000001</v>
      </c>
      <c r="CP856" s="136">
        <v>66700.123936999895</v>
      </c>
      <c r="CQ856" s="136">
        <v>93</v>
      </c>
      <c r="CR856" s="136">
        <v>78.662068965517193</v>
      </c>
      <c r="CS856" s="136">
        <v>78.520775623268705</v>
      </c>
      <c r="CT856" s="136">
        <v>1007.6</v>
      </c>
      <c r="CU856" s="136">
        <v>1007.05034482759</v>
      </c>
      <c r="CV856" s="136">
        <v>1007.19778393352</v>
      </c>
      <c r="CW856" s="136">
        <v>0</v>
      </c>
      <c r="CX856" s="136">
        <v>1.3151724137931</v>
      </c>
      <c r="CY856" s="136">
        <v>1.1515235457063699</v>
      </c>
      <c r="CZ856" s="136">
        <v>70</v>
      </c>
      <c r="DA856" s="136">
        <v>149.85517241379301</v>
      </c>
      <c r="DB856" s="136">
        <v>138.06371191135699</v>
      </c>
      <c r="DC856" s="136">
        <v>0</v>
      </c>
      <c r="DD856" s="136">
        <v>2504</v>
      </c>
      <c r="DE856" s="136">
        <v>6221.7749999999996</v>
      </c>
      <c r="DF856" s="136">
        <v>0</v>
      </c>
      <c r="DG856" s="136">
        <v>24580.3</v>
      </c>
      <c r="DH856" s="136">
        <v>67171.725000000006</v>
      </c>
      <c r="DI856" s="136">
        <v>453.32499999999999</v>
      </c>
      <c r="DJ856" s="136">
        <v>65918.074999999997</v>
      </c>
      <c r="DK856" s="136">
        <v>163776.32500000001</v>
      </c>
      <c r="DL856" s="136">
        <v>418.8</v>
      </c>
      <c r="DM856" s="136">
        <v>60451.025000000001</v>
      </c>
      <c r="DN856" s="136">
        <v>149638.65</v>
      </c>
      <c r="DO856" s="136">
        <v>0</v>
      </c>
      <c r="DP856" s="136">
        <v>1554.1379999999999</v>
      </c>
      <c r="DQ856" s="136">
        <v>4199.93</v>
      </c>
      <c r="DR856" s="136">
        <v>0</v>
      </c>
      <c r="DS856" s="136">
        <v>46.082999999999998</v>
      </c>
      <c r="DT856" s="136">
        <v>124.236</v>
      </c>
      <c r="DU856" s="136">
        <v>0</v>
      </c>
      <c r="DV856" s="136">
        <v>239.45</v>
      </c>
      <c r="DW856" s="136">
        <v>647.85</v>
      </c>
      <c r="DX856" s="136">
        <v>0</v>
      </c>
      <c r="DY856" s="136">
        <v>4983.6499999999996</v>
      </c>
      <c r="DZ856" s="136">
        <v>15101.05</v>
      </c>
      <c r="EA856" s="136">
        <v>0</v>
      </c>
      <c r="EB856" s="136">
        <v>6767.65</v>
      </c>
      <c r="EC856" s="136">
        <v>16935.875</v>
      </c>
      <c r="ED856" s="61"/>
    </row>
    <row r="857" spans="1:134" ht="20.25" customHeight="1">
      <c r="A857" s="17">
        <v>41071</v>
      </c>
      <c r="B857" s="18" t="s">
        <v>899</v>
      </c>
      <c r="C857" s="19">
        <v>2</v>
      </c>
      <c r="D857" s="31">
        <v>-3.385697</v>
      </c>
      <c r="E857" s="32">
        <v>-60.265849000000003</v>
      </c>
      <c r="F857" s="11" t="s">
        <v>16</v>
      </c>
      <c r="G857" s="13">
        <v>14</v>
      </c>
      <c r="H857" s="11" t="s">
        <v>318</v>
      </c>
      <c r="I857" s="60" t="s">
        <v>710</v>
      </c>
      <c r="J857" s="60" t="s">
        <v>1931</v>
      </c>
      <c r="K857" s="16" t="s">
        <v>868</v>
      </c>
      <c r="L857" s="136">
        <v>0</v>
      </c>
      <c r="M857" s="20">
        <v>10</v>
      </c>
      <c r="N857" s="20">
        <v>1.4</v>
      </c>
      <c r="O857" s="20">
        <v>28.23</v>
      </c>
      <c r="P857" s="20">
        <v>54</v>
      </c>
      <c r="Q857" s="20">
        <v>1.88</v>
      </c>
      <c r="R857" s="204">
        <v>31.475000000000001</v>
      </c>
      <c r="S857" s="204">
        <v>2.4550000000000001</v>
      </c>
      <c r="T857" s="204">
        <v>1.85</v>
      </c>
      <c r="U857" s="204">
        <v>0.45</v>
      </c>
      <c r="V857" s="28" t="s">
        <v>15</v>
      </c>
      <c r="W857" s="28" t="s">
        <v>15</v>
      </c>
      <c r="X857" s="29" t="s">
        <v>15</v>
      </c>
      <c r="Y857" s="29" t="s">
        <v>15</v>
      </c>
      <c r="Z857" s="29" t="s">
        <v>15</v>
      </c>
      <c r="AA857" s="29" t="s">
        <v>15</v>
      </c>
      <c r="AB857" s="29" t="s">
        <v>15</v>
      </c>
      <c r="AC857" s="29" t="s">
        <v>15</v>
      </c>
      <c r="AD857" s="29" t="s">
        <v>15</v>
      </c>
      <c r="AE857" s="29" t="s">
        <v>15</v>
      </c>
      <c r="AF857" s="29" t="s">
        <v>15</v>
      </c>
      <c r="AG857" s="29" t="s">
        <v>15</v>
      </c>
      <c r="AH857" s="29" t="s">
        <v>15</v>
      </c>
      <c r="AI857" s="205" t="s">
        <v>15</v>
      </c>
      <c r="AJ857" s="29" t="s">
        <v>15</v>
      </c>
      <c r="AK857" s="29" t="s">
        <v>15</v>
      </c>
      <c r="AL857" s="29" t="s">
        <v>15</v>
      </c>
      <c r="AM857" s="29" t="s">
        <v>15</v>
      </c>
      <c r="AN857" s="29" t="s">
        <v>15</v>
      </c>
      <c r="AO857" s="29" t="s">
        <v>15</v>
      </c>
      <c r="AP857" s="29" t="s">
        <v>15</v>
      </c>
      <c r="AQ857" s="29" t="s">
        <v>15</v>
      </c>
      <c r="AR857" s="261" t="str">
        <f t="shared" si="220"/>
        <v>NaN</v>
      </c>
      <c r="AS857" s="29" t="s">
        <v>15</v>
      </c>
      <c r="AT857" s="29" t="s">
        <v>15</v>
      </c>
      <c r="AU857" s="29" t="s">
        <v>15</v>
      </c>
      <c r="AV857" s="29" t="s">
        <v>15</v>
      </c>
      <c r="AW857" s="204" t="str">
        <f t="shared" si="221"/>
        <v>NaN</v>
      </c>
      <c r="AX857" s="20">
        <v>1.99</v>
      </c>
      <c r="AY857" s="20">
        <v>0.29199999999999998</v>
      </c>
      <c r="AZ857" s="246">
        <f t="shared" si="222"/>
        <v>4.4121234813625128E-2</v>
      </c>
      <c r="BA857" s="20">
        <f t="shared" si="223"/>
        <v>1.698</v>
      </c>
      <c r="BB857" s="238">
        <f t="shared" si="217"/>
        <v>0.46605928286852588</v>
      </c>
      <c r="BC857" s="30" t="s">
        <v>15</v>
      </c>
      <c r="BD857" s="30" t="s">
        <v>15</v>
      </c>
      <c r="BE857" s="29" t="s">
        <v>15</v>
      </c>
      <c r="BF857" s="29" t="s">
        <v>15</v>
      </c>
      <c r="BG857" s="217" t="s">
        <v>15</v>
      </c>
      <c r="BH857" s="204">
        <v>8.2758620689655178</v>
      </c>
      <c r="BI857" s="21" t="s">
        <v>15</v>
      </c>
      <c r="BJ857" s="309">
        <v>23.902439999999999</v>
      </c>
      <c r="BK857" s="309">
        <v>2328525000</v>
      </c>
      <c r="BL857" s="309">
        <v>363813000</v>
      </c>
      <c r="BM857" s="309">
        <v>0.70021900000000004</v>
      </c>
      <c r="BN857" s="309">
        <v>0.1157947</v>
      </c>
      <c r="BO857" s="309">
        <v>9.5339560000000004E-2</v>
      </c>
      <c r="BP857" s="309">
        <v>8.3229109999999995E-2</v>
      </c>
      <c r="BQ857" s="309">
        <v>2.120566E-6</v>
      </c>
      <c r="BR857" s="309">
        <v>5.4156029999999997E-3</v>
      </c>
      <c r="BS857" s="136">
        <v>14.1579403877258</v>
      </c>
      <c r="BT857" s="136">
        <v>9.7321281433105504</v>
      </c>
      <c r="BU857" s="136">
        <v>9.7694806754589098E-3</v>
      </c>
      <c r="BV857" s="136">
        <v>6.0572538768610695E-4</v>
      </c>
      <c r="BW857" s="136">
        <v>9.7957255784422194E-3</v>
      </c>
      <c r="BX857" s="136">
        <v>3.5478998114742799</v>
      </c>
      <c r="BY857" s="136">
        <v>6513.7560324511596</v>
      </c>
      <c r="BZ857" s="136">
        <v>0</v>
      </c>
      <c r="CA857" s="136">
        <v>1.12091735829422E-3</v>
      </c>
      <c r="CB857" s="136">
        <v>108852.688847424</v>
      </c>
      <c r="CC857" s="136">
        <v>2260.84819079725</v>
      </c>
      <c r="CD857" s="136">
        <v>944.28603685518306</v>
      </c>
      <c r="CE857" s="136">
        <v>0</v>
      </c>
      <c r="CF857" s="136">
        <v>68.458172000000005</v>
      </c>
      <c r="CG857" s="136">
        <v>117.26794200000001</v>
      </c>
      <c r="CH857" s="136">
        <v>24.3</v>
      </c>
      <c r="CI857" s="136">
        <v>26.8468965517241</v>
      </c>
      <c r="CJ857" s="136">
        <v>27.1767313019391</v>
      </c>
      <c r="CK857" s="136">
        <v>8.6400000000000005E-2</v>
      </c>
      <c r="CL857" s="136">
        <v>17.006399999999999</v>
      </c>
      <c r="CM857" s="136">
        <v>35.128799999999998</v>
      </c>
      <c r="CN857" s="136">
        <v>0</v>
      </c>
      <c r="CO857" s="136">
        <v>24522.273055000001</v>
      </c>
      <c r="CP857" s="136">
        <v>66700.123936999895</v>
      </c>
      <c r="CQ857" s="136">
        <v>93</v>
      </c>
      <c r="CR857" s="136">
        <v>78.662068965517193</v>
      </c>
      <c r="CS857" s="136">
        <v>78.520775623268705</v>
      </c>
      <c r="CT857" s="136">
        <v>1007.6</v>
      </c>
      <c r="CU857" s="136">
        <v>1007.05034482759</v>
      </c>
      <c r="CV857" s="136">
        <v>1007.19778393352</v>
      </c>
      <c r="CW857" s="136">
        <v>0</v>
      </c>
      <c r="CX857" s="136">
        <v>1.3151724137931</v>
      </c>
      <c r="CY857" s="136">
        <v>1.1515235457063699</v>
      </c>
      <c r="CZ857" s="136">
        <v>70</v>
      </c>
      <c r="DA857" s="136">
        <v>149.85517241379301</v>
      </c>
      <c r="DB857" s="136">
        <v>138.06371191135699</v>
      </c>
      <c r="DC857" s="136">
        <v>0</v>
      </c>
      <c r="DD857" s="136">
        <v>2504</v>
      </c>
      <c r="DE857" s="136">
        <v>6221.7749999999996</v>
      </c>
      <c r="DF857" s="136">
        <v>0</v>
      </c>
      <c r="DG857" s="136">
        <v>24580.3</v>
      </c>
      <c r="DH857" s="136">
        <v>67171.725000000006</v>
      </c>
      <c r="DI857" s="136">
        <v>453.32499999999999</v>
      </c>
      <c r="DJ857" s="136">
        <v>65918.074999999997</v>
      </c>
      <c r="DK857" s="136">
        <v>163776.32500000001</v>
      </c>
      <c r="DL857" s="136">
        <v>418.8</v>
      </c>
      <c r="DM857" s="136">
        <v>60451.025000000001</v>
      </c>
      <c r="DN857" s="136">
        <v>149638.65</v>
      </c>
      <c r="DO857" s="136">
        <v>0</v>
      </c>
      <c r="DP857" s="136">
        <v>1554.1379999999999</v>
      </c>
      <c r="DQ857" s="136">
        <v>4199.93</v>
      </c>
      <c r="DR857" s="136">
        <v>0</v>
      </c>
      <c r="DS857" s="136">
        <v>46.082999999999998</v>
      </c>
      <c r="DT857" s="136">
        <v>124.236</v>
      </c>
      <c r="DU857" s="136">
        <v>0</v>
      </c>
      <c r="DV857" s="136">
        <v>239.45</v>
      </c>
      <c r="DW857" s="136">
        <v>647.85</v>
      </c>
      <c r="DX857" s="136">
        <v>0</v>
      </c>
      <c r="DY857" s="136">
        <v>4983.6499999999996</v>
      </c>
      <c r="DZ857" s="136">
        <v>15101.05</v>
      </c>
      <c r="EA857" s="136">
        <v>0</v>
      </c>
      <c r="EB857" s="136">
        <v>6767.65</v>
      </c>
      <c r="EC857" s="136">
        <v>16935.875</v>
      </c>
      <c r="ED857" s="61"/>
    </row>
    <row r="858" spans="1:134" ht="20.25" customHeight="1">
      <c r="A858" s="25">
        <v>41071</v>
      </c>
      <c r="B858" s="26" t="s">
        <v>899</v>
      </c>
      <c r="C858" s="27">
        <v>2</v>
      </c>
      <c r="D858" s="31">
        <v>-3.385697</v>
      </c>
      <c r="E858" s="47">
        <v>-60.265849000000003</v>
      </c>
      <c r="F858" s="11" t="s">
        <v>16</v>
      </c>
      <c r="G858" s="13">
        <v>14</v>
      </c>
      <c r="H858" s="11" t="s">
        <v>318</v>
      </c>
      <c r="I858" s="60" t="s">
        <v>523</v>
      </c>
      <c r="J858" s="60" t="s">
        <v>1931</v>
      </c>
      <c r="K858" s="24" t="s">
        <v>868</v>
      </c>
      <c r="L858" s="136">
        <v>0</v>
      </c>
      <c r="M858" s="28">
        <v>10</v>
      </c>
      <c r="N858" s="28">
        <v>1.4</v>
      </c>
      <c r="O858" s="28">
        <v>28.21</v>
      </c>
      <c r="P858" s="28">
        <v>54</v>
      </c>
      <c r="Q858" s="28">
        <v>5.07</v>
      </c>
      <c r="R858" s="205">
        <v>30.725000000000001</v>
      </c>
      <c r="S858" s="205">
        <v>2.3975</v>
      </c>
      <c r="T858" s="205">
        <v>2.0250000000000004</v>
      </c>
      <c r="U858" s="205">
        <v>0.45</v>
      </c>
      <c r="V858" s="28" t="s">
        <v>15</v>
      </c>
      <c r="W858" s="28" t="s">
        <v>15</v>
      </c>
      <c r="X858" s="29" t="s">
        <v>15</v>
      </c>
      <c r="Y858" s="29" t="s">
        <v>15</v>
      </c>
      <c r="Z858" s="29" t="s">
        <v>15</v>
      </c>
      <c r="AA858" s="29" t="s">
        <v>15</v>
      </c>
      <c r="AB858" s="29" t="s">
        <v>15</v>
      </c>
      <c r="AC858" s="29" t="s">
        <v>15</v>
      </c>
      <c r="AD858" s="29" t="s">
        <v>15</v>
      </c>
      <c r="AE858" s="29" t="s">
        <v>15</v>
      </c>
      <c r="AF858" s="29" t="s">
        <v>15</v>
      </c>
      <c r="AG858" s="29" t="s">
        <v>15</v>
      </c>
      <c r="AH858" s="29" t="s">
        <v>15</v>
      </c>
      <c r="AI858" s="205" t="s">
        <v>15</v>
      </c>
      <c r="AJ858" s="29" t="s">
        <v>15</v>
      </c>
      <c r="AK858" s="29" t="s">
        <v>15</v>
      </c>
      <c r="AL858" s="29" t="s">
        <v>15</v>
      </c>
      <c r="AM858" s="29" t="s">
        <v>15</v>
      </c>
      <c r="AN858" s="29" t="s">
        <v>15</v>
      </c>
      <c r="AO858" s="29" t="s">
        <v>15</v>
      </c>
      <c r="AP858" s="29" t="s">
        <v>15</v>
      </c>
      <c r="AQ858" s="29" t="s">
        <v>15</v>
      </c>
      <c r="AR858" s="261" t="str">
        <f t="shared" si="220"/>
        <v>NaN</v>
      </c>
      <c r="AS858" s="29" t="s">
        <v>15</v>
      </c>
      <c r="AT858" s="29" t="s">
        <v>15</v>
      </c>
      <c r="AU858" s="29" t="s">
        <v>15</v>
      </c>
      <c r="AV858" s="29" t="s">
        <v>15</v>
      </c>
      <c r="AW858" s="204" t="str">
        <f t="shared" si="221"/>
        <v>NaN</v>
      </c>
      <c r="AX858" s="28">
        <v>1.32</v>
      </c>
      <c r="AY858" s="28">
        <v>0.16</v>
      </c>
      <c r="AZ858" s="246">
        <f t="shared" si="222"/>
        <v>2.4176019075958975E-2</v>
      </c>
      <c r="BA858" s="28">
        <f t="shared" si="223"/>
        <v>1.1600000000000001</v>
      </c>
      <c r="BB858" s="238">
        <f t="shared" si="217"/>
        <v>0.31839150066401067</v>
      </c>
      <c r="BC858" s="28">
        <v>0.7</v>
      </c>
      <c r="BD858" s="30" t="s">
        <v>15</v>
      </c>
      <c r="BE858" s="29" t="s">
        <v>15</v>
      </c>
      <c r="BF858" s="29" t="s">
        <v>15</v>
      </c>
      <c r="BG858" s="217" t="s">
        <v>15</v>
      </c>
      <c r="BH858" s="204">
        <v>14.48</v>
      </c>
      <c r="BI858" s="29" t="s">
        <v>15</v>
      </c>
      <c r="BJ858" s="309">
        <v>23.902439999999999</v>
      </c>
      <c r="BK858" s="309">
        <v>2328525000</v>
      </c>
      <c r="BL858" s="309">
        <v>363813000</v>
      </c>
      <c r="BM858" s="309">
        <v>0.70021900000000004</v>
      </c>
      <c r="BN858" s="309">
        <v>0.1157947</v>
      </c>
      <c r="BO858" s="309">
        <v>9.5339560000000004E-2</v>
      </c>
      <c r="BP858" s="309">
        <v>8.3229109999999995E-2</v>
      </c>
      <c r="BQ858" s="309">
        <v>2.120566E-6</v>
      </c>
      <c r="BR858" s="309">
        <v>5.4156029999999997E-3</v>
      </c>
      <c r="BS858" s="136">
        <v>14.1579403877258</v>
      </c>
      <c r="BT858" s="136">
        <v>9.7321281433105504</v>
      </c>
      <c r="BU858" s="136">
        <v>9.7694806754589098E-3</v>
      </c>
      <c r="BV858" s="136">
        <v>6.0572538768610695E-4</v>
      </c>
      <c r="BW858" s="136">
        <v>9.7957255784422194E-3</v>
      </c>
      <c r="BX858" s="136">
        <v>3.5478998114742799</v>
      </c>
      <c r="BY858" s="136">
        <v>6513.7560324511596</v>
      </c>
      <c r="BZ858" s="136">
        <v>0</v>
      </c>
      <c r="CA858" s="136">
        <v>1.12091735829422E-3</v>
      </c>
      <c r="CB858" s="136">
        <v>108852.688847424</v>
      </c>
      <c r="CC858" s="136">
        <v>2260.84819079725</v>
      </c>
      <c r="CD858" s="136">
        <v>944.28603685518306</v>
      </c>
      <c r="CE858" s="136">
        <v>0</v>
      </c>
      <c r="CF858" s="136">
        <v>68.458172000000005</v>
      </c>
      <c r="CG858" s="136">
        <v>117.26794200000001</v>
      </c>
      <c r="CH858" s="136">
        <v>24.3</v>
      </c>
      <c r="CI858" s="136">
        <v>26.8468965517241</v>
      </c>
      <c r="CJ858" s="136">
        <v>27.1767313019391</v>
      </c>
      <c r="CK858" s="136">
        <v>8.6400000000000005E-2</v>
      </c>
      <c r="CL858" s="136">
        <v>17.006399999999999</v>
      </c>
      <c r="CM858" s="136">
        <v>35.128799999999998</v>
      </c>
      <c r="CN858" s="136">
        <v>0</v>
      </c>
      <c r="CO858" s="136">
        <v>24522.273055000001</v>
      </c>
      <c r="CP858" s="136">
        <v>66700.123936999895</v>
      </c>
      <c r="CQ858" s="136">
        <v>93</v>
      </c>
      <c r="CR858" s="136">
        <v>78.662068965517193</v>
      </c>
      <c r="CS858" s="136">
        <v>78.520775623268705</v>
      </c>
      <c r="CT858" s="136">
        <v>1007.6</v>
      </c>
      <c r="CU858" s="136">
        <v>1007.05034482759</v>
      </c>
      <c r="CV858" s="136">
        <v>1007.19778393352</v>
      </c>
      <c r="CW858" s="136">
        <v>0</v>
      </c>
      <c r="CX858" s="136">
        <v>1.3151724137931</v>
      </c>
      <c r="CY858" s="136">
        <v>1.1515235457063699</v>
      </c>
      <c r="CZ858" s="136">
        <v>70</v>
      </c>
      <c r="DA858" s="136">
        <v>149.85517241379301</v>
      </c>
      <c r="DB858" s="136">
        <v>138.06371191135699</v>
      </c>
      <c r="DC858" s="136">
        <v>0</v>
      </c>
      <c r="DD858" s="136">
        <v>2504</v>
      </c>
      <c r="DE858" s="136">
        <v>6221.7749999999996</v>
      </c>
      <c r="DF858" s="136">
        <v>0</v>
      </c>
      <c r="DG858" s="136">
        <v>24580.3</v>
      </c>
      <c r="DH858" s="136">
        <v>67171.725000000006</v>
      </c>
      <c r="DI858" s="136">
        <v>453.32499999999999</v>
      </c>
      <c r="DJ858" s="136">
        <v>65918.074999999997</v>
      </c>
      <c r="DK858" s="136">
        <v>163776.32500000001</v>
      </c>
      <c r="DL858" s="136">
        <v>418.8</v>
      </c>
      <c r="DM858" s="136">
        <v>60451.025000000001</v>
      </c>
      <c r="DN858" s="136">
        <v>149638.65</v>
      </c>
      <c r="DO858" s="136">
        <v>0</v>
      </c>
      <c r="DP858" s="136">
        <v>1554.1379999999999</v>
      </c>
      <c r="DQ858" s="136">
        <v>4199.93</v>
      </c>
      <c r="DR858" s="136">
        <v>0</v>
      </c>
      <c r="DS858" s="136">
        <v>46.082999999999998</v>
      </c>
      <c r="DT858" s="136">
        <v>124.236</v>
      </c>
      <c r="DU858" s="136">
        <v>0</v>
      </c>
      <c r="DV858" s="136">
        <v>239.45</v>
      </c>
      <c r="DW858" s="136">
        <v>647.85</v>
      </c>
      <c r="DX858" s="136">
        <v>0</v>
      </c>
      <c r="DY858" s="136">
        <v>4983.6499999999996</v>
      </c>
      <c r="DZ858" s="136">
        <v>15101.05</v>
      </c>
      <c r="EA858" s="136">
        <v>0</v>
      </c>
      <c r="EB858" s="136">
        <v>6767.65</v>
      </c>
      <c r="EC858" s="136">
        <v>16935.875</v>
      </c>
      <c r="ED858" s="61"/>
    </row>
    <row r="859" spans="1:134" ht="20.25" customHeight="1">
      <c r="A859" s="17">
        <v>41071</v>
      </c>
      <c r="B859" s="18" t="s">
        <v>899</v>
      </c>
      <c r="C859" s="19">
        <v>2</v>
      </c>
      <c r="D859" s="31">
        <v>-3.385697</v>
      </c>
      <c r="E859" s="32">
        <v>-60.265849000000003</v>
      </c>
      <c r="F859" s="11" t="s">
        <v>16</v>
      </c>
      <c r="G859" s="13">
        <v>14</v>
      </c>
      <c r="H859" s="11" t="s">
        <v>318</v>
      </c>
      <c r="I859" s="60" t="s">
        <v>891</v>
      </c>
      <c r="J859" s="60" t="s">
        <v>1931</v>
      </c>
      <c r="K859" s="16" t="s">
        <v>868</v>
      </c>
      <c r="L859" s="136">
        <v>0</v>
      </c>
      <c r="M859" s="20">
        <v>10</v>
      </c>
      <c r="N859" s="20">
        <v>1.4</v>
      </c>
      <c r="O859" s="20">
        <v>28.21</v>
      </c>
      <c r="P859" s="20">
        <v>54</v>
      </c>
      <c r="Q859" s="20">
        <v>6.73</v>
      </c>
      <c r="R859" s="204">
        <v>30.475000000000001</v>
      </c>
      <c r="S859" s="204">
        <v>2.3774999999999999</v>
      </c>
      <c r="T859" s="204">
        <v>1.9750000000000001</v>
      </c>
      <c r="U859" s="204">
        <v>0.47499999999999998</v>
      </c>
      <c r="V859" s="28" t="s">
        <v>15</v>
      </c>
      <c r="W859" s="28" t="s">
        <v>15</v>
      </c>
      <c r="X859" s="29" t="s">
        <v>15</v>
      </c>
      <c r="Y859" s="29" t="s">
        <v>15</v>
      </c>
      <c r="Z859" s="29" t="s">
        <v>15</v>
      </c>
      <c r="AA859" s="29" t="s">
        <v>15</v>
      </c>
      <c r="AB859" s="29" t="s">
        <v>15</v>
      </c>
      <c r="AC859" s="29" t="s">
        <v>15</v>
      </c>
      <c r="AD859" s="29" t="s">
        <v>15</v>
      </c>
      <c r="AE859" s="29" t="s">
        <v>15</v>
      </c>
      <c r="AF859" s="29" t="s">
        <v>15</v>
      </c>
      <c r="AG859" s="29" t="s">
        <v>15</v>
      </c>
      <c r="AH859" s="29" t="s">
        <v>15</v>
      </c>
      <c r="AI859" s="205" t="s">
        <v>15</v>
      </c>
      <c r="AJ859" s="29" t="s">
        <v>15</v>
      </c>
      <c r="AK859" s="29" t="s">
        <v>15</v>
      </c>
      <c r="AL859" s="29" t="s">
        <v>15</v>
      </c>
      <c r="AM859" s="29" t="s">
        <v>15</v>
      </c>
      <c r="AN859" s="29" t="s">
        <v>15</v>
      </c>
      <c r="AO859" s="29" t="s">
        <v>15</v>
      </c>
      <c r="AP859" s="29" t="s">
        <v>15</v>
      </c>
      <c r="AQ859" s="29" t="s">
        <v>15</v>
      </c>
      <c r="AR859" s="261" t="str">
        <f t="shared" si="220"/>
        <v>NaN</v>
      </c>
      <c r="AS859" s="29" t="s">
        <v>15</v>
      </c>
      <c r="AT859" s="29" t="s">
        <v>15</v>
      </c>
      <c r="AU859" s="29" t="s">
        <v>15</v>
      </c>
      <c r="AV859" s="29" t="s">
        <v>15</v>
      </c>
      <c r="AW859" s="204" t="str">
        <f t="shared" si="221"/>
        <v>NaN</v>
      </c>
      <c r="AX859" s="20">
        <v>3.09</v>
      </c>
      <c r="AY859" s="20">
        <v>0.13</v>
      </c>
      <c r="AZ859" s="246">
        <f t="shared" si="222"/>
        <v>1.9643015499216668E-2</v>
      </c>
      <c r="BA859" s="20">
        <f t="shared" si="223"/>
        <v>2.96</v>
      </c>
      <c r="BB859" s="238">
        <f t="shared" si="217"/>
        <v>0.81244727755644097</v>
      </c>
      <c r="BC859" s="20">
        <v>0.51</v>
      </c>
      <c r="BD859" s="30" t="s">
        <v>15</v>
      </c>
      <c r="BE859" s="29" t="s">
        <v>15</v>
      </c>
      <c r="BF859" s="29" t="s">
        <v>15</v>
      </c>
      <c r="BG859" s="217" t="s">
        <v>15</v>
      </c>
      <c r="BH859" s="204">
        <v>1.3218390804597702</v>
      </c>
      <c r="BI859" s="21" t="s">
        <v>15</v>
      </c>
      <c r="BJ859" s="309">
        <v>23.902439999999999</v>
      </c>
      <c r="BK859" s="309">
        <v>2328525000</v>
      </c>
      <c r="BL859" s="309">
        <v>363813000</v>
      </c>
      <c r="BM859" s="309">
        <v>0.70021900000000004</v>
      </c>
      <c r="BN859" s="309">
        <v>0.1157947</v>
      </c>
      <c r="BO859" s="309">
        <v>9.5339560000000004E-2</v>
      </c>
      <c r="BP859" s="309">
        <v>8.3229109999999995E-2</v>
      </c>
      <c r="BQ859" s="309">
        <v>2.120566E-6</v>
      </c>
      <c r="BR859" s="309">
        <v>5.4156029999999997E-3</v>
      </c>
      <c r="BS859" s="136">
        <v>14.1579403877258</v>
      </c>
      <c r="BT859" s="136">
        <v>9.7321281433105504</v>
      </c>
      <c r="BU859" s="136">
        <v>9.7694806754589098E-3</v>
      </c>
      <c r="BV859" s="136">
        <v>6.0572538768610695E-4</v>
      </c>
      <c r="BW859" s="136">
        <v>9.7957255784422194E-3</v>
      </c>
      <c r="BX859" s="136">
        <v>3.5478998114742799</v>
      </c>
      <c r="BY859" s="136">
        <v>6513.7560324511596</v>
      </c>
      <c r="BZ859" s="136">
        <v>0</v>
      </c>
      <c r="CA859" s="136">
        <v>1.12091735829422E-3</v>
      </c>
      <c r="CB859" s="136">
        <v>108852.688847424</v>
      </c>
      <c r="CC859" s="136">
        <v>2260.84819079725</v>
      </c>
      <c r="CD859" s="136">
        <v>944.28603685518306</v>
      </c>
      <c r="CE859" s="136">
        <v>0</v>
      </c>
      <c r="CF859" s="136">
        <v>68.458172000000005</v>
      </c>
      <c r="CG859" s="136">
        <v>117.26794200000001</v>
      </c>
      <c r="CH859" s="136">
        <v>24.3</v>
      </c>
      <c r="CI859" s="136">
        <v>26.8468965517241</v>
      </c>
      <c r="CJ859" s="136">
        <v>27.1767313019391</v>
      </c>
      <c r="CK859" s="136">
        <v>8.6400000000000005E-2</v>
      </c>
      <c r="CL859" s="136">
        <v>17.006399999999999</v>
      </c>
      <c r="CM859" s="136">
        <v>35.128799999999998</v>
      </c>
      <c r="CN859" s="136">
        <v>0</v>
      </c>
      <c r="CO859" s="136">
        <v>24522.273055000001</v>
      </c>
      <c r="CP859" s="136">
        <v>66700.123936999895</v>
      </c>
      <c r="CQ859" s="136">
        <v>93</v>
      </c>
      <c r="CR859" s="136">
        <v>78.662068965517193</v>
      </c>
      <c r="CS859" s="136">
        <v>78.520775623268705</v>
      </c>
      <c r="CT859" s="136">
        <v>1007.6</v>
      </c>
      <c r="CU859" s="136">
        <v>1007.05034482759</v>
      </c>
      <c r="CV859" s="136">
        <v>1007.19778393352</v>
      </c>
      <c r="CW859" s="136">
        <v>0</v>
      </c>
      <c r="CX859" s="136">
        <v>1.3151724137931</v>
      </c>
      <c r="CY859" s="136">
        <v>1.1515235457063699</v>
      </c>
      <c r="CZ859" s="136">
        <v>70</v>
      </c>
      <c r="DA859" s="136">
        <v>149.85517241379301</v>
      </c>
      <c r="DB859" s="136">
        <v>138.06371191135699</v>
      </c>
      <c r="DC859" s="136">
        <v>0</v>
      </c>
      <c r="DD859" s="136">
        <v>2504</v>
      </c>
      <c r="DE859" s="136">
        <v>6221.7749999999996</v>
      </c>
      <c r="DF859" s="136">
        <v>0</v>
      </c>
      <c r="DG859" s="136">
        <v>24580.3</v>
      </c>
      <c r="DH859" s="136">
        <v>67171.725000000006</v>
      </c>
      <c r="DI859" s="136">
        <v>453.32499999999999</v>
      </c>
      <c r="DJ859" s="136">
        <v>65918.074999999997</v>
      </c>
      <c r="DK859" s="136">
        <v>163776.32500000001</v>
      </c>
      <c r="DL859" s="136">
        <v>418.8</v>
      </c>
      <c r="DM859" s="136">
        <v>60451.025000000001</v>
      </c>
      <c r="DN859" s="136">
        <v>149638.65</v>
      </c>
      <c r="DO859" s="136">
        <v>0</v>
      </c>
      <c r="DP859" s="136">
        <v>1554.1379999999999</v>
      </c>
      <c r="DQ859" s="136">
        <v>4199.93</v>
      </c>
      <c r="DR859" s="136">
        <v>0</v>
      </c>
      <c r="DS859" s="136">
        <v>46.082999999999998</v>
      </c>
      <c r="DT859" s="136">
        <v>124.236</v>
      </c>
      <c r="DU859" s="136">
        <v>0</v>
      </c>
      <c r="DV859" s="136">
        <v>239.45</v>
      </c>
      <c r="DW859" s="136">
        <v>647.85</v>
      </c>
      <c r="DX859" s="136">
        <v>0</v>
      </c>
      <c r="DY859" s="136">
        <v>4983.6499999999996</v>
      </c>
      <c r="DZ859" s="136">
        <v>15101.05</v>
      </c>
      <c r="EA859" s="136">
        <v>0</v>
      </c>
      <c r="EB859" s="136">
        <v>6767.65</v>
      </c>
      <c r="EC859" s="136">
        <v>16935.875</v>
      </c>
      <c r="ED859" s="61"/>
    </row>
    <row r="860" spans="1:134" ht="20.25" customHeight="1">
      <c r="A860" s="25">
        <v>41071</v>
      </c>
      <c r="B860" s="26" t="s">
        <v>899</v>
      </c>
      <c r="C860" s="27">
        <v>2</v>
      </c>
      <c r="D860" s="31">
        <v>-3.385697</v>
      </c>
      <c r="E860" s="47">
        <v>-60.265849000000003</v>
      </c>
      <c r="F860" s="11" t="s">
        <v>16</v>
      </c>
      <c r="G860" s="13">
        <v>14</v>
      </c>
      <c r="H860" s="11" t="s">
        <v>318</v>
      </c>
      <c r="I860" s="60" t="s">
        <v>900</v>
      </c>
      <c r="J860" s="60" t="s">
        <v>1931</v>
      </c>
      <c r="K860" s="24" t="s">
        <v>868</v>
      </c>
      <c r="L860" s="136">
        <v>0</v>
      </c>
      <c r="M860" s="28">
        <v>10</v>
      </c>
      <c r="N860" s="28">
        <v>1.4</v>
      </c>
      <c r="O860" s="28">
        <v>28.21</v>
      </c>
      <c r="P860" s="28">
        <v>54</v>
      </c>
      <c r="Q860" s="28">
        <v>7.9</v>
      </c>
      <c r="R860" s="205">
        <v>30.766666666666666</v>
      </c>
      <c r="S860" s="205">
        <v>2.4</v>
      </c>
      <c r="T860" s="205">
        <v>2.0333333333333332</v>
      </c>
      <c r="U860" s="205">
        <v>0.5</v>
      </c>
      <c r="V860" s="28" t="s">
        <v>15</v>
      </c>
      <c r="W860" s="28" t="s">
        <v>15</v>
      </c>
      <c r="X860" s="29" t="s">
        <v>15</v>
      </c>
      <c r="Y860" s="29" t="s">
        <v>15</v>
      </c>
      <c r="Z860" s="29" t="s">
        <v>15</v>
      </c>
      <c r="AA860" s="29" t="s">
        <v>15</v>
      </c>
      <c r="AB860" s="29" t="s">
        <v>15</v>
      </c>
      <c r="AC860" s="29" t="s">
        <v>15</v>
      </c>
      <c r="AD860" s="29" t="s">
        <v>15</v>
      </c>
      <c r="AE860" s="29" t="s">
        <v>15</v>
      </c>
      <c r="AF860" s="29" t="s">
        <v>15</v>
      </c>
      <c r="AG860" s="29" t="s">
        <v>15</v>
      </c>
      <c r="AH860" s="29" t="s">
        <v>15</v>
      </c>
      <c r="AI860" s="205" t="s">
        <v>15</v>
      </c>
      <c r="AJ860" s="29" t="s">
        <v>15</v>
      </c>
      <c r="AK860" s="29" t="s">
        <v>15</v>
      </c>
      <c r="AL860" s="29" t="s">
        <v>15</v>
      </c>
      <c r="AM860" s="29" t="s">
        <v>15</v>
      </c>
      <c r="AN860" s="29" t="s">
        <v>15</v>
      </c>
      <c r="AO860" s="29" t="s">
        <v>15</v>
      </c>
      <c r="AP860" s="29" t="s">
        <v>15</v>
      </c>
      <c r="AQ860" s="29" t="s">
        <v>15</v>
      </c>
      <c r="AR860" s="261" t="str">
        <f t="shared" si="220"/>
        <v>NaN</v>
      </c>
      <c r="AS860" s="29" t="s">
        <v>15</v>
      </c>
      <c r="AT860" s="29" t="s">
        <v>15</v>
      </c>
      <c r="AU860" s="29" t="s">
        <v>15</v>
      </c>
      <c r="AV860" s="29" t="s">
        <v>15</v>
      </c>
      <c r="AW860" s="204" t="str">
        <f t="shared" si="221"/>
        <v>NaN</v>
      </c>
      <c r="AX860" s="28">
        <v>3.05</v>
      </c>
      <c r="AY860" s="28">
        <v>0.21</v>
      </c>
      <c r="AZ860" s="246">
        <f t="shared" si="222"/>
        <v>3.1731025037196145E-2</v>
      </c>
      <c r="BA860" s="28">
        <f t="shared" si="223"/>
        <v>2.84</v>
      </c>
      <c r="BB860" s="248">
        <f t="shared" ref="BB860:BB862" si="224">(BA860*62.004*0.001)/0.2259</f>
        <v>0.77951022576361217</v>
      </c>
      <c r="BC860" s="28">
        <v>0.7</v>
      </c>
      <c r="BD860" s="30" t="s">
        <v>15</v>
      </c>
      <c r="BE860" s="29" t="s">
        <v>15</v>
      </c>
      <c r="BF860" s="29" t="s">
        <v>15</v>
      </c>
      <c r="BG860" s="217" t="s">
        <v>15</v>
      </c>
      <c r="BH860" s="204">
        <v>2.1264367816091956</v>
      </c>
      <c r="BI860" s="205">
        <v>0.75862068965517238</v>
      </c>
      <c r="BJ860" s="309">
        <v>23.902439999999999</v>
      </c>
      <c r="BK860" s="309">
        <v>2328525000</v>
      </c>
      <c r="BL860" s="309">
        <v>363813000</v>
      </c>
      <c r="BM860" s="309">
        <v>0.70021900000000004</v>
      </c>
      <c r="BN860" s="309">
        <v>0.1157947</v>
      </c>
      <c r="BO860" s="309">
        <v>9.5339560000000004E-2</v>
      </c>
      <c r="BP860" s="309">
        <v>8.3229109999999995E-2</v>
      </c>
      <c r="BQ860" s="309">
        <v>2.120566E-6</v>
      </c>
      <c r="BR860" s="309">
        <v>5.4156029999999997E-3</v>
      </c>
      <c r="BS860" s="136">
        <v>14.1579403877258</v>
      </c>
      <c r="BT860" s="136">
        <v>9.7321281433105504</v>
      </c>
      <c r="BU860" s="136">
        <v>9.7694806754589098E-3</v>
      </c>
      <c r="BV860" s="136">
        <v>6.0572538768610695E-4</v>
      </c>
      <c r="BW860" s="136">
        <v>9.7957255784422194E-3</v>
      </c>
      <c r="BX860" s="136">
        <v>3.5478998114742799</v>
      </c>
      <c r="BY860" s="136">
        <v>6513.7560324511596</v>
      </c>
      <c r="BZ860" s="136">
        <v>0</v>
      </c>
      <c r="CA860" s="136">
        <v>1.12091735829422E-3</v>
      </c>
      <c r="CB860" s="136">
        <v>108852.688847424</v>
      </c>
      <c r="CC860" s="136">
        <v>2260.84819079725</v>
      </c>
      <c r="CD860" s="136">
        <v>944.28603685518306</v>
      </c>
      <c r="CE860" s="136">
        <v>0</v>
      </c>
      <c r="CF860" s="136">
        <v>68.458172000000005</v>
      </c>
      <c r="CG860" s="136">
        <v>117.26794200000001</v>
      </c>
      <c r="CH860" s="136">
        <v>24.3</v>
      </c>
      <c r="CI860" s="136">
        <v>26.8468965517241</v>
      </c>
      <c r="CJ860" s="136">
        <v>27.1767313019391</v>
      </c>
      <c r="CK860" s="136">
        <v>8.6400000000000005E-2</v>
      </c>
      <c r="CL860" s="136">
        <v>17.006399999999999</v>
      </c>
      <c r="CM860" s="136">
        <v>35.128799999999998</v>
      </c>
      <c r="CN860" s="136">
        <v>0</v>
      </c>
      <c r="CO860" s="136">
        <v>24522.273055000001</v>
      </c>
      <c r="CP860" s="136">
        <v>66700.123936999895</v>
      </c>
      <c r="CQ860" s="136">
        <v>93</v>
      </c>
      <c r="CR860" s="136">
        <v>78.662068965517193</v>
      </c>
      <c r="CS860" s="136">
        <v>78.520775623268705</v>
      </c>
      <c r="CT860" s="136">
        <v>1007.6</v>
      </c>
      <c r="CU860" s="136">
        <v>1007.05034482759</v>
      </c>
      <c r="CV860" s="136">
        <v>1007.19778393352</v>
      </c>
      <c r="CW860" s="136">
        <v>0</v>
      </c>
      <c r="CX860" s="136">
        <v>1.3151724137931</v>
      </c>
      <c r="CY860" s="136">
        <v>1.1515235457063699</v>
      </c>
      <c r="CZ860" s="136">
        <v>70</v>
      </c>
      <c r="DA860" s="136">
        <v>149.85517241379301</v>
      </c>
      <c r="DB860" s="136">
        <v>138.06371191135699</v>
      </c>
      <c r="DC860" s="136">
        <v>0</v>
      </c>
      <c r="DD860" s="136">
        <v>2504</v>
      </c>
      <c r="DE860" s="136">
        <v>6221.7749999999996</v>
      </c>
      <c r="DF860" s="136">
        <v>0</v>
      </c>
      <c r="DG860" s="136">
        <v>24580.3</v>
      </c>
      <c r="DH860" s="136">
        <v>67171.725000000006</v>
      </c>
      <c r="DI860" s="136">
        <v>453.32499999999999</v>
      </c>
      <c r="DJ860" s="136">
        <v>65918.074999999997</v>
      </c>
      <c r="DK860" s="136">
        <v>163776.32500000001</v>
      </c>
      <c r="DL860" s="136">
        <v>418.8</v>
      </c>
      <c r="DM860" s="136">
        <v>60451.025000000001</v>
      </c>
      <c r="DN860" s="136">
        <v>149638.65</v>
      </c>
      <c r="DO860" s="136">
        <v>0</v>
      </c>
      <c r="DP860" s="136">
        <v>1554.1379999999999</v>
      </c>
      <c r="DQ860" s="136">
        <v>4199.93</v>
      </c>
      <c r="DR860" s="136">
        <v>0</v>
      </c>
      <c r="DS860" s="136">
        <v>46.082999999999998</v>
      </c>
      <c r="DT860" s="136">
        <v>124.236</v>
      </c>
      <c r="DU860" s="136">
        <v>0</v>
      </c>
      <c r="DV860" s="136">
        <v>239.45</v>
      </c>
      <c r="DW860" s="136">
        <v>647.85</v>
      </c>
      <c r="DX860" s="136">
        <v>0</v>
      </c>
      <c r="DY860" s="136">
        <v>4983.6499999999996</v>
      </c>
      <c r="DZ860" s="136">
        <v>15101.05</v>
      </c>
      <c r="EA860" s="136">
        <v>0</v>
      </c>
      <c r="EB860" s="136">
        <v>6767.65</v>
      </c>
      <c r="EC860" s="136">
        <v>16935.875</v>
      </c>
      <c r="ED860" s="61"/>
    </row>
    <row r="861" spans="1:134" ht="20.25" customHeight="1">
      <c r="A861" s="25">
        <v>41071</v>
      </c>
      <c r="B861" s="26" t="s">
        <v>895</v>
      </c>
      <c r="C861" s="27">
        <v>2</v>
      </c>
      <c r="D861" s="31">
        <v>-3.36334</v>
      </c>
      <c r="E861" s="47">
        <v>-60.329039999999999</v>
      </c>
      <c r="F861" s="11" t="s">
        <v>16</v>
      </c>
      <c r="G861" s="13">
        <v>9</v>
      </c>
      <c r="H861" s="11" t="s">
        <v>86</v>
      </c>
      <c r="I861" s="60" t="s">
        <v>858</v>
      </c>
      <c r="J861" s="60" t="s">
        <v>1931</v>
      </c>
      <c r="K861" s="24" t="s">
        <v>868</v>
      </c>
      <c r="L861" s="136">
        <v>1</v>
      </c>
      <c r="M861" s="28">
        <v>11.5</v>
      </c>
      <c r="N861" s="28">
        <v>1.1499999999999999</v>
      </c>
      <c r="O861" s="28">
        <v>28.21</v>
      </c>
      <c r="P861" s="28">
        <v>56</v>
      </c>
      <c r="Q861" s="28">
        <v>0.34</v>
      </c>
      <c r="R861" s="205">
        <v>24.133333333333336</v>
      </c>
      <c r="S861" s="205">
        <v>1.8800000000000001</v>
      </c>
      <c r="T861" s="205">
        <v>1.7</v>
      </c>
      <c r="U861" s="205">
        <v>0.40000000000000008</v>
      </c>
      <c r="V861" s="28" t="s">
        <v>15</v>
      </c>
      <c r="W861" s="28" t="s">
        <v>15</v>
      </c>
      <c r="X861" s="29" t="s">
        <v>15</v>
      </c>
      <c r="Y861" s="29" t="s">
        <v>15</v>
      </c>
      <c r="Z861" s="29" t="s">
        <v>15</v>
      </c>
      <c r="AA861" s="29" t="s">
        <v>15</v>
      </c>
      <c r="AB861" s="29" t="s">
        <v>15</v>
      </c>
      <c r="AC861" s="29" t="s">
        <v>15</v>
      </c>
      <c r="AD861" s="29" t="s">
        <v>15</v>
      </c>
      <c r="AE861" s="29" t="s">
        <v>15</v>
      </c>
      <c r="AF861" s="29" t="s">
        <v>15</v>
      </c>
      <c r="AG861" s="29" t="s">
        <v>15</v>
      </c>
      <c r="AH861" s="29" t="s">
        <v>15</v>
      </c>
      <c r="AI861" s="205" t="s">
        <v>15</v>
      </c>
      <c r="AJ861" s="29" t="s">
        <v>15</v>
      </c>
      <c r="AK861" s="29" t="s">
        <v>15</v>
      </c>
      <c r="AL861" s="29" t="s">
        <v>15</v>
      </c>
      <c r="AM861" s="29" t="s">
        <v>15</v>
      </c>
      <c r="AN861" s="29" t="s">
        <v>15</v>
      </c>
      <c r="AO861" s="29" t="s">
        <v>15</v>
      </c>
      <c r="AP861" s="29" t="s">
        <v>15</v>
      </c>
      <c r="AQ861" s="29" t="s">
        <v>15</v>
      </c>
      <c r="AR861" s="261" t="str">
        <f t="shared" si="220"/>
        <v>NaN</v>
      </c>
      <c r="AS861" s="29" t="s">
        <v>15</v>
      </c>
      <c r="AT861" s="29" t="s">
        <v>15</v>
      </c>
      <c r="AU861" s="29" t="s">
        <v>15</v>
      </c>
      <c r="AV861" s="29" t="s">
        <v>15</v>
      </c>
      <c r="AW861" s="204" t="str">
        <f t="shared" si="221"/>
        <v>NaN</v>
      </c>
      <c r="AX861" s="28">
        <v>3.08</v>
      </c>
      <c r="AY861" s="28">
        <v>0.18</v>
      </c>
      <c r="AZ861" s="246">
        <f t="shared" si="222"/>
        <v>2.7198021460453845E-2</v>
      </c>
      <c r="BA861" s="28">
        <f t="shared" si="223"/>
        <v>2.9</v>
      </c>
      <c r="BB861" s="248">
        <f t="shared" si="224"/>
        <v>0.79597875166002663</v>
      </c>
      <c r="BC861" s="28">
        <v>0.66</v>
      </c>
      <c r="BD861" s="204">
        <f>(BC861*94.9698*0.001)/0.3261</f>
        <v>0.19221118675252991</v>
      </c>
      <c r="BE861" s="29" t="s">
        <v>15</v>
      </c>
      <c r="BF861" s="29" t="s">
        <v>15</v>
      </c>
      <c r="BG861" s="217" t="s">
        <v>15</v>
      </c>
      <c r="BH861" s="204">
        <v>11.483500717360116</v>
      </c>
      <c r="BI861" s="29" t="s">
        <v>15</v>
      </c>
      <c r="BJ861" s="309">
        <v>23.902439999999999</v>
      </c>
      <c r="BK861" s="309">
        <v>2328525000</v>
      </c>
      <c r="BL861" s="309">
        <v>363813000</v>
      </c>
      <c r="BM861" s="309">
        <v>0.70021900000000004</v>
      </c>
      <c r="BN861" s="309">
        <v>0.1157947</v>
      </c>
      <c r="BO861" s="309">
        <v>9.5339560000000004E-2</v>
      </c>
      <c r="BP861" s="309">
        <v>8.3229109999999995E-2</v>
      </c>
      <c r="BQ861" s="309">
        <v>2.120566E-6</v>
      </c>
      <c r="BR861" s="309">
        <v>5.4156029999999997E-3</v>
      </c>
      <c r="BS861" s="136">
        <v>12.581674814224201</v>
      </c>
      <c r="BT861" s="136">
        <v>11.3087470531464</v>
      </c>
      <c r="BU861" s="136">
        <v>6.25472294632345E-3</v>
      </c>
      <c r="BV861" s="136">
        <v>2.3611896322108801E-3</v>
      </c>
      <c r="BW861" s="136">
        <v>6.6892799222841902E-3</v>
      </c>
      <c r="BX861" s="136">
        <v>20.681776002620701</v>
      </c>
      <c r="BY861" s="136">
        <v>10264.888017739901</v>
      </c>
      <c r="BZ861" s="136">
        <v>1.1856531416712501E-3</v>
      </c>
      <c r="CA861" s="136">
        <v>6.3895222987670505E-4</v>
      </c>
      <c r="CB861" s="136">
        <v>76461.077682193907</v>
      </c>
      <c r="CC861" s="136">
        <v>3254.7649755986199</v>
      </c>
      <c r="CD861" s="136">
        <v>1663.9629247561199</v>
      </c>
      <c r="CE861" s="136">
        <v>0</v>
      </c>
      <c r="CF861" s="136">
        <v>68.458172000000005</v>
      </c>
      <c r="CG861" s="136">
        <v>117.26794200000001</v>
      </c>
      <c r="CH861" s="136">
        <v>24.8</v>
      </c>
      <c r="CI861" s="136">
        <v>26.862758620689601</v>
      </c>
      <c r="CJ861" s="136">
        <v>27.180055401662099</v>
      </c>
      <c r="CK861" s="136">
        <v>8.6400000000000005E-2</v>
      </c>
      <c r="CL861" s="136">
        <v>16.963200000000001</v>
      </c>
      <c r="CM861" s="136">
        <v>35.114400000000003</v>
      </c>
      <c r="CN861" s="136">
        <v>16.219722000000001</v>
      </c>
      <c r="CO861" s="136">
        <v>24538.573887999999</v>
      </c>
      <c r="CP861" s="136">
        <v>66716.139719999905</v>
      </c>
      <c r="CQ861" s="136">
        <v>90</v>
      </c>
      <c r="CR861" s="136">
        <v>78.6758620689655</v>
      </c>
      <c r="CS861" s="136">
        <v>78.512465373961206</v>
      </c>
      <c r="CT861" s="136">
        <v>1008.5</v>
      </c>
      <c r="CU861" s="136">
        <v>1007.06827586207</v>
      </c>
      <c r="CV861" s="136">
        <v>1007.20664819945</v>
      </c>
      <c r="CW861" s="136">
        <v>0.2</v>
      </c>
      <c r="CX861" s="136">
        <v>1.3165517241379301</v>
      </c>
      <c r="CY861" s="136">
        <v>1.15207756232687</v>
      </c>
      <c r="CZ861" s="136">
        <v>222</v>
      </c>
      <c r="DA861" s="136">
        <v>151.055172413793</v>
      </c>
      <c r="DB861" s="136">
        <v>138.70914127423799</v>
      </c>
      <c r="DC861" s="136">
        <v>11.925000000000001</v>
      </c>
      <c r="DD861" s="136">
        <v>2512.7750000000001</v>
      </c>
      <c r="DE861" s="136">
        <v>6229.5749999999998</v>
      </c>
      <c r="DF861" s="136">
        <v>103.375</v>
      </c>
      <c r="DG861" s="136">
        <v>24661.825000000001</v>
      </c>
      <c r="DH861" s="136">
        <v>67248.850000000006</v>
      </c>
      <c r="DI861" s="136">
        <v>456.35</v>
      </c>
      <c r="DJ861" s="136">
        <v>65924.2</v>
      </c>
      <c r="DK861" s="136">
        <v>163791.45000000001</v>
      </c>
      <c r="DL861" s="136">
        <v>427.77499999999998</v>
      </c>
      <c r="DM861" s="136">
        <v>60497.85</v>
      </c>
      <c r="DN861" s="136">
        <v>149686.29999999999</v>
      </c>
      <c r="DO861" s="136">
        <v>6.4470000000000001</v>
      </c>
      <c r="DP861" s="136">
        <v>1559.62</v>
      </c>
      <c r="DQ861" s="136">
        <v>4205.2049999999999</v>
      </c>
      <c r="DR861" s="136">
        <v>0.08</v>
      </c>
      <c r="DS861" s="136">
        <v>46.16</v>
      </c>
      <c r="DT861" s="136">
        <v>124.313</v>
      </c>
      <c r="DU861" s="136">
        <v>0.4</v>
      </c>
      <c r="DV861" s="136">
        <v>239.85</v>
      </c>
      <c r="DW861" s="136">
        <v>648.22500000000002</v>
      </c>
      <c r="DX861" s="136">
        <v>4.4000000000000004</v>
      </c>
      <c r="DY861" s="136">
        <v>4987.2</v>
      </c>
      <c r="DZ861" s="136">
        <v>15103.5</v>
      </c>
      <c r="EA861" s="136">
        <v>44.65</v>
      </c>
      <c r="EB861" s="136">
        <v>6803.5</v>
      </c>
      <c r="EC861" s="136">
        <v>16971</v>
      </c>
      <c r="ED861" s="61"/>
    </row>
    <row r="862" spans="1:134" ht="20.25" customHeight="1">
      <c r="A862" s="25">
        <v>41071</v>
      </c>
      <c r="B862" s="26" t="s">
        <v>895</v>
      </c>
      <c r="C862" s="27">
        <v>2</v>
      </c>
      <c r="D862" s="14">
        <v>-3.36334</v>
      </c>
      <c r="E862" s="23">
        <v>-60.329002000000003</v>
      </c>
      <c r="F862" s="11" t="s">
        <v>16</v>
      </c>
      <c r="G862" s="13">
        <v>9</v>
      </c>
      <c r="H862" s="11" t="s">
        <v>86</v>
      </c>
      <c r="I862" s="60" t="s">
        <v>896</v>
      </c>
      <c r="J862" s="60" t="s">
        <v>1931</v>
      </c>
      <c r="K862" s="24" t="s">
        <v>868</v>
      </c>
      <c r="L862" s="136">
        <v>0</v>
      </c>
      <c r="M862" s="28">
        <v>11.5</v>
      </c>
      <c r="N862" s="28">
        <v>1.1499999999999999</v>
      </c>
      <c r="O862" s="28">
        <v>28.14</v>
      </c>
      <c r="P862" s="28">
        <v>55</v>
      </c>
      <c r="Q862" s="28">
        <v>11.53</v>
      </c>
      <c r="R862" s="205">
        <v>21</v>
      </c>
      <c r="S862" s="205">
        <v>1.64</v>
      </c>
      <c r="T862" s="205">
        <v>1.7</v>
      </c>
      <c r="U862" s="205">
        <v>0.43333333333333335</v>
      </c>
      <c r="V862" s="28" t="s">
        <v>15</v>
      </c>
      <c r="W862" s="28" t="s">
        <v>15</v>
      </c>
      <c r="X862" s="29" t="s">
        <v>15</v>
      </c>
      <c r="Y862" s="29" t="s">
        <v>15</v>
      </c>
      <c r="Z862" s="29" t="s">
        <v>15</v>
      </c>
      <c r="AA862" s="29" t="s">
        <v>15</v>
      </c>
      <c r="AB862" s="29" t="s">
        <v>15</v>
      </c>
      <c r="AC862" s="29" t="s">
        <v>15</v>
      </c>
      <c r="AD862" s="29" t="s">
        <v>15</v>
      </c>
      <c r="AE862" s="29" t="s">
        <v>15</v>
      </c>
      <c r="AF862" s="29" t="s">
        <v>15</v>
      </c>
      <c r="AG862" s="29" t="s">
        <v>15</v>
      </c>
      <c r="AH862" s="29" t="s">
        <v>15</v>
      </c>
      <c r="AI862" s="205" t="s">
        <v>15</v>
      </c>
      <c r="AJ862" s="29" t="s">
        <v>15</v>
      </c>
      <c r="AK862" s="29" t="s">
        <v>15</v>
      </c>
      <c r="AL862" s="29" t="s">
        <v>15</v>
      </c>
      <c r="AM862" s="29" t="s">
        <v>15</v>
      </c>
      <c r="AN862" s="29" t="s">
        <v>15</v>
      </c>
      <c r="AO862" s="29" t="s">
        <v>15</v>
      </c>
      <c r="AP862" s="29" t="s">
        <v>15</v>
      </c>
      <c r="AQ862" s="29" t="s">
        <v>15</v>
      </c>
      <c r="AR862" s="261" t="str">
        <f t="shared" si="220"/>
        <v>NaN</v>
      </c>
      <c r="AS862" s="29" t="s">
        <v>15</v>
      </c>
      <c r="AT862" s="29" t="s">
        <v>15</v>
      </c>
      <c r="AU862" s="29" t="s">
        <v>15</v>
      </c>
      <c r="AV862" s="29" t="s">
        <v>15</v>
      </c>
      <c r="AW862" s="204" t="str">
        <f t="shared" si="221"/>
        <v>NaN</v>
      </c>
      <c r="AX862" s="28">
        <v>2.92</v>
      </c>
      <c r="AY862" s="28">
        <v>9.9000000000000005E-2</v>
      </c>
      <c r="AZ862" s="246">
        <f t="shared" si="222"/>
        <v>1.4958911803249614E-2</v>
      </c>
      <c r="BA862" s="28">
        <f t="shared" si="223"/>
        <v>2.8209999999999997</v>
      </c>
      <c r="BB862" s="248">
        <f t="shared" si="224"/>
        <v>0.77429519256308088</v>
      </c>
      <c r="BC862" s="29" t="s">
        <v>15</v>
      </c>
      <c r="BD862" s="29" t="s">
        <v>15</v>
      </c>
      <c r="BE862" s="29" t="s">
        <v>15</v>
      </c>
      <c r="BF862" s="29" t="s">
        <v>15</v>
      </c>
      <c r="BG862" s="217" t="s">
        <v>15</v>
      </c>
      <c r="BH862" s="204">
        <v>10.075561932089908</v>
      </c>
      <c r="BI862" s="204">
        <v>0.85057471264367812</v>
      </c>
      <c r="BJ862" s="309">
        <v>23.902439999999999</v>
      </c>
      <c r="BK862" s="309">
        <v>2328525000</v>
      </c>
      <c r="BL862" s="309">
        <v>363813000</v>
      </c>
      <c r="BM862" s="309">
        <v>0.70021900000000004</v>
      </c>
      <c r="BN862" s="309">
        <v>0.1157947</v>
      </c>
      <c r="BO862" s="309">
        <v>9.5339560000000004E-2</v>
      </c>
      <c r="BP862" s="309">
        <v>8.3229109999999995E-2</v>
      </c>
      <c r="BQ862" s="309">
        <v>2.120566E-6</v>
      </c>
      <c r="BR862" s="309">
        <v>5.4156029999999997E-3</v>
      </c>
      <c r="BS862" s="136">
        <v>12.5685927073161</v>
      </c>
      <c r="BT862" s="136">
        <v>11.3218231201172</v>
      </c>
      <c r="BU862" s="136">
        <v>6.35103524352113E-3</v>
      </c>
      <c r="BV862" s="136">
        <v>2.2920318103084999E-3</v>
      </c>
      <c r="BW862" s="136">
        <v>6.7539472753802903E-3</v>
      </c>
      <c r="BX862" s="136">
        <v>19.844059777601</v>
      </c>
      <c r="BY862" s="136">
        <v>10258.6973721839</v>
      </c>
      <c r="BZ862" s="136">
        <v>1.18547538712351E-3</v>
      </c>
      <c r="CA862" s="136">
        <v>6.3895222987670505E-4</v>
      </c>
      <c r="CB862" s="136">
        <v>76461.077682193907</v>
      </c>
      <c r="CC862" s="136">
        <v>3254.7649755986199</v>
      </c>
      <c r="CD862" s="136">
        <v>1663.9629247561199</v>
      </c>
      <c r="CE862" s="136">
        <v>0</v>
      </c>
      <c r="CF862" s="136">
        <v>68.458172000000005</v>
      </c>
      <c r="CG862" s="136">
        <v>117.26794200000001</v>
      </c>
      <c r="CH862" s="136">
        <v>24.8</v>
      </c>
      <c r="CI862" s="136">
        <v>26.862758620689601</v>
      </c>
      <c r="CJ862" s="136">
        <v>27.180055401662099</v>
      </c>
      <c r="CK862" s="136">
        <v>8.6400000000000005E-2</v>
      </c>
      <c r="CL862" s="136">
        <v>16.963200000000001</v>
      </c>
      <c r="CM862" s="136">
        <v>35.114400000000003</v>
      </c>
      <c r="CN862" s="136">
        <v>16.219722000000001</v>
      </c>
      <c r="CO862" s="136">
        <v>24538.573887999999</v>
      </c>
      <c r="CP862" s="136">
        <v>66716.139719999905</v>
      </c>
      <c r="CQ862" s="136">
        <v>90</v>
      </c>
      <c r="CR862" s="136">
        <v>78.6758620689655</v>
      </c>
      <c r="CS862" s="136">
        <v>78.512465373961206</v>
      </c>
      <c r="CT862" s="136">
        <v>1008.5</v>
      </c>
      <c r="CU862" s="136">
        <v>1007.06827586207</v>
      </c>
      <c r="CV862" s="136">
        <v>1007.20664819945</v>
      </c>
      <c r="CW862" s="136">
        <v>0.2</v>
      </c>
      <c r="CX862" s="136">
        <v>1.3165517241379301</v>
      </c>
      <c r="CY862" s="136">
        <v>1.15207756232687</v>
      </c>
      <c r="CZ862" s="136">
        <v>222</v>
      </c>
      <c r="DA862" s="136">
        <v>151.055172413793</v>
      </c>
      <c r="DB862" s="136">
        <v>138.70914127423799</v>
      </c>
      <c r="DC862" s="136">
        <v>11.925000000000001</v>
      </c>
      <c r="DD862" s="136">
        <v>2512.7750000000001</v>
      </c>
      <c r="DE862" s="136">
        <v>6229.5749999999998</v>
      </c>
      <c r="DF862" s="136">
        <v>103.375</v>
      </c>
      <c r="DG862" s="136">
        <v>24661.825000000001</v>
      </c>
      <c r="DH862" s="136">
        <v>67248.850000000006</v>
      </c>
      <c r="DI862" s="136">
        <v>456.35</v>
      </c>
      <c r="DJ862" s="136">
        <v>65924.2</v>
      </c>
      <c r="DK862" s="136">
        <v>163791.45000000001</v>
      </c>
      <c r="DL862" s="136">
        <v>427.77499999999998</v>
      </c>
      <c r="DM862" s="136">
        <v>60497.85</v>
      </c>
      <c r="DN862" s="136">
        <v>149686.29999999999</v>
      </c>
      <c r="DO862" s="136">
        <v>6.4470000000000001</v>
      </c>
      <c r="DP862" s="136">
        <v>1559.62</v>
      </c>
      <c r="DQ862" s="136">
        <v>4205.2049999999999</v>
      </c>
      <c r="DR862" s="136">
        <v>0.08</v>
      </c>
      <c r="DS862" s="136">
        <v>46.16</v>
      </c>
      <c r="DT862" s="136">
        <v>124.313</v>
      </c>
      <c r="DU862" s="136">
        <v>0.4</v>
      </c>
      <c r="DV862" s="136">
        <v>239.85</v>
      </c>
      <c r="DW862" s="136">
        <v>648.22500000000002</v>
      </c>
      <c r="DX862" s="136">
        <v>4.4000000000000004</v>
      </c>
      <c r="DY862" s="136">
        <v>4987.2</v>
      </c>
      <c r="DZ862" s="136">
        <v>15103.5</v>
      </c>
      <c r="EA862" s="136">
        <v>44.65</v>
      </c>
      <c r="EB862" s="136">
        <v>6803.5</v>
      </c>
      <c r="EC862" s="136">
        <v>16971</v>
      </c>
      <c r="ED862" s="61"/>
    </row>
    <row r="863" spans="1:134" ht="20.25" customHeight="1">
      <c r="A863" s="17">
        <v>41071</v>
      </c>
      <c r="B863" s="18" t="s">
        <v>895</v>
      </c>
      <c r="C863" s="19">
        <v>2</v>
      </c>
      <c r="D863" s="14">
        <v>-3.36334</v>
      </c>
      <c r="E863" s="15">
        <v>-60.329002000000003</v>
      </c>
      <c r="F863" s="11" t="s">
        <v>16</v>
      </c>
      <c r="G863" s="13">
        <v>9</v>
      </c>
      <c r="H863" s="11" t="s">
        <v>86</v>
      </c>
      <c r="I863" s="60" t="s">
        <v>716</v>
      </c>
      <c r="J863" s="60" t="s">
        <v>1931</v>
      </c>
      <c r="K863" s="16" t="s">
        <v>868</v>
      </c>
      <c r="L863" s="136">
        <v>0</v>
      </c>
      <c r="M863" s="20">
        <v>11.5</v>
      </c>
      <c r="N863" s="20">
        <v>1.1499999999999999</v>
      </c>
      <c r="O863" s="20">
        <v>28.16</v>
      </c>
      <c r="P863" s="20">
        <v>56</v>
      </c>
      <c r="Q863" s="20">
        <v>2.2599999999999998</v>
      </c>
      <c r="R863" s="204">
        <v>22</v>
      </c>
      <c r="S863" s="204">
        <v>1.7166666666666668</v>
      </c>
      <c r="T863" s="204">
        <v>1.6000000000000003</v>
      </c>
      <c r="U863" s="204">
        <v>0.3666666666666667</v>
      </c>
      <c r="V863" s="28" t="s">
        <v>15</v>
      </c>
      <c r="W863" s="28" t="s">
        <v>15</v>
      </c>
      <c r="X863" s="29" t="s">
        <v>15</v>
      </c>
      <c r="Y863" s="29" t="s">
        <v>15</v>
      </c>
      <c r="Z863" s="29" t="s">
        <v>15</v>
      </c>
      <c r="AA863" s="29" t="s">
        <v>15</v>
      </c>
      <c r="AB863" s="29" t="s">
        <v>15</v>
      </c>
      <c r="AC863" s="29" t="s">
        <v>15</v>
      </c>
      <c r="AD863" s="29" t="s">
        <v>15</v>
      </c>
      <c r="AE863" s="29" t="s">
        <v>15</v>
      </c>
      <c r="AF863" s="29" t="s">
        <v>15</v>
      </c>
      <c r="AG863" s="29" t="s">
        <v>15</v>
      </c>
      <c r="AH863" s="29" t="s">
        <v>15</v>
      </c>
      <c r="AI863" s="205" t="s">
        <v>15</v>
      </c>
      <c r="AJ863" s="29" t="s">
        <v>15</v>
      </c>
      <c r="AK863" s="29" t="s">
        <v>15</v>
      </c>
      <c r="AL863" s="29" t="s">
        <v>15</v>
      </c>
      <c r="AM863" s="29" t="s">
        <v>15</v>
      </c>
      <c r="AN863" s="29" t="s">
        <v>15</v>
      </c>
      <c r="AO863" s="29" t="s">
        <v>15</v>
      </c>
      <c r="AP863" s="29" t="s">
        <v>15</v>
      </c>
      <c r="AQ863" s="29" t="s">
        <v>15</v>
      </c>
      <c r="AR863" s="261" t="str">
        <f t="shared" si="220"/>
        <v>NaN</v>
      </c>
      <c r="AS863" s="29" t="s">
        <v>15</v>
      </c>
      <c r="AT863" s="29" t="s">
        <v>15</v>
      </c>
      <c r="AU863" s="29" t="s">
        <v>15</v>
      </c>
      <c r="AV863" s="29" t="s">
        <v>15</v>
      </c>
      <c r="AW863" s="204" t="str">
        <f t="shared" si="221"/>
        <v>NaN</v>
      </c>
      <c r="AX863" s="20">
        <v>2.5099999999999998</v>
      </c>
      <c r="AY863" s="22" t="s">
        <v>15</v>
      </c>
      <c r="AZ863" s="246" t="s">
        <v>15</v>
      </c>
      <c r="BA863" s="22" t="s">
        <v>15</v>
      </c>
      <c r="BB863" s="266" t="s">
        <v>15</v>
      </c>
      <c r="BC863" s="250">
        <v>0.46457670101980258</v>
      </c>
      <c r="BD863" s="204">
        <f>(BC863*94.9698*0.001)/0.3261</f>
        <v>0.13529824097059323</v>
      </c>
      <c r="BE863" s="29" t="s">
        <v>15</v>
      </c>
      <c r="BF863" s="29" t="s">
        <v>15</v>
      </c>
      <c r="BG863" s="217" t="s">
        <v>15</v>
      </c>
      <c r="BH863" s="204">
        <v>11.571496891439503</v>
      </c>
      <c r="BI863" s="204">
        <v>0.6206896551724137</v>
      </c>
      <c r="BJ863" s="309">
        <v>23.902439999999999</v>
      </c>
      <c r="BK863" s="309">
        <v>2328525000</v>
      </c>
      <c r="BL863" s="309">
        <v>363813000</v>
      </c>
      <c r="BM863" s="309">
        <v>0.70021900000000004</v>
      </c>
      <c r="BN863" s="309">
        <v>0.1157947</v>
      </c>
      <c r="BO863" s="309">
        <v>9.5339560000000004E-2</v>
      </c>
      <c r="BP863" s="309">
        <v>8.3229109999999995E-2</v>
      </c>
      <c r="BQ863" s="309">
        <v>2.120566E-6</v>
      </c>
      <c r="BR863" s="309">
        <v>5.4156029999999997E-3</v>
      </c>
      <c r="BS863" s="136">
        <v>12.5685927073161</v>
      </c>
      <c r="BT863" s="136">
        <v>11.3218231201172</v>
      </c>
      <c r="BU863" s="136">
        <v>6.35103524352113E-3</v>
      </c>
      <c r="BV863" s="136">
        <v>2.2920318103084999E-3</v>
      </c>
      <c r="BW863" s="136">
        <v>6.7539472753802903E-3</v>
      </c>
      <c r="BX863" s="136">
        <v>19.844059777601</v>
      </c>
      <c r="BY863" s="136">
        <v>10258.6973721839</v>
      </c>
      <c r="BZ863" s="136">
        <v>1.18547538712351E-3</v>
      </c>
      <c r="CA863" s="136">
        <v>6.3895222987670505E-4</v>
      </c>
      <c r="CB863" s="136">
        <v>76461.077682193907</v>
      </c>
      <c r="CC863" s="136">
        <v>3254.7649755986199</v>
      </c>
      <c r="CD863" s="136">
        <v>1663.9629247561199</v>
      </c>
      <c r="CE863" s="136">
        <v>0</v>
      </c>
      <c r="CF863" s="136">
        <v>68.458172000000005</v>
      </c>
      <c r="CG863" s="136">
        <v>117.26794200000001</v>
      </c>
      <c r="CH863" s="136">
        <v>24.8</v>
      </c>
      <c r="CI863" s="136">
        <v>26.862758620689601</v>
      </c>
      <c r="CJ863" s="136">
        <v>27.180055401662099</v>
      </c>
      <c r="CK863" s="136">
        <v>8.6400000000000005E-2</v>
      </c>
      <c r="CL863" s="136">
        <v>16.963200000000001</v>
      </c>
      <c r="CM863" s="136">
        <v>35.114400000000003</v>
      </c>
      <c r="CN863" s="136">
        <v>16.219722000000001</v>
      </c>
      <c r="CO863" s="136">
        <v>24538.573887999999</v>
      </c>
      <c r="CP863" s="136">
        <v>66716.139719999905</v>
      </c>
      <c r="CQ863" s="136">
        <v>90</v>
      </c>
      <c r="CR863" s="136">
        <v>78.6758620689655</v>
      </c>
      <c r="CS863" s="136">
        <v>78.512465373961206</v>
      </c>
      <c r="CT863" s="136">
        <v>1008.5</v>
      </c>
      <c r="CU863" s="136">
        <v>1007.06827586207</v>
      </c>
      <c r="CV863" s="136">
        <v>1007.20664819945</v>
      </c>
      <c r="CW863" s="136">
        <v>0.2</v>
      </c>
      <c r="CX863" s="136">
        <v>1.3165517241379301</v>
      </c>
      <c r="CY863" s="136">
        <v>1.15207756232687</v>
      </c>
      <c r="CZ863" s="136">
        <v>222</v>
      </c>
      <c r="DA863" s="136">
        <v>151.055172413793</v>
      </c>
      <c r="DB863" s="136">
        <v>138.70914127423799</v>
      </c>
      <c r="DC863" s="136">
        <v>11.925000000000001</v>
      </c>
      <c r="DD863" s="136">
        <v>2512.7750000000001</v>
      </c>
      <c r="DE863" s="136">
        <v>6229.5749999999998</v>
      </c>
      <c r="DF863" s="136">
        <v>103.375</v>
      </c>
      <c r="DG863" s="136">
        <v>24661.825000000001</v>
      </c>
      <c r="DH863" s="136">
        <v>67248.850000000006</v>
      </c>
      <c r="DI863" s="136">
        <v>456.35</v>
      </c>
      <c r="DJ863" s="136">
        <v>65924.2</v>
      </c>
      <c r="DK863" s="136">
        <v>163791.45000000001</v>
      </c>
      <c r="DL863" s="136">
        <v>427.77499999999998</v>
      </c>
      <c r="DM863" s="136">
        <v>60497.85</v>
      </c>
      <c r="DN863" s="136">
        <v>149686.29999999999</v>
      </c>
      <c r="DO863" s="136">
        <v>6.4470000000000001</v>
      </c>
      <c r="DP863" s="136">
        <v>1559.62</v>
      </c>
      <c r="DQ863" s="136">
        <v>4205.2049999999999</v>
      </c>
      <c r="DR863" s="136">
        <v>0.08</v>
      </c>
      <c r="DS863" s="136">
        <v>46.16</v>
      </c>
      <c r="DT863" s="136">
        <v>124.313</v>
      </c>
      <c r="DU863" s="136">
        <v>0.4</v>
      </c>
      <c r="DV863" s="136">
        <v>239.85</v>
      </c>
      <c r="DW863" s="136">
        <v>648.22500000000002</v>
      </c>
      <c r="DX863" s="136">
        <v>4.4000000000000004</v>
      </c>
      <c r="DY863" s="136">
        <v>4987.2</v>
      </c>
      <c r="DZ863" s="136">
        <v>15103.5</v>
      </c>
      <c r="EA863" s="136">
        <v>44.65</v>
      </c>
      <c r="EB863" s="136">
        <v>6803.5</v>
      </c>
      <c r="EC863" s="136">
        <v>16971</v>
      </c>
      <c r="ED863" s="61"/>
    </row>
    <row r="864" spans="1:134" ht="20.25" customHeight="1">
      <c r="A864" s="25">
        <v>41071</v>
      </c>
      <c r="B864" s="26" t="s">
        <v>895</v>
      </c>
      <c r="C864" s="27">
        <v>2</v>
      </c>
      <c r="D864" s="14">
        <v>-3.36334</v>
      </c>
      <c r="E864" s="23">
        <v>-60.329002000000003</v>
      </c>
      <c r="F864" s="11" t="s">
        <v>16</v>
      </c>
      <c r="G864" s="13">
        <v>9</v>
      </c>
      <c r="H864" s="11" t="s">
        <v>86</v>
      </c>
      <c r="I864" s="60" t="s">
        <v>875</v>
      </c>
      <c r="J864" s="60" t="s">
        <v>1931</v>
      </c>
      <c r="K864" s="24" t="s">
        <v>868</v>
      </c>
      <c r="L864" s="136">
        <v>0</v>
      </c>
      <c r="M864" s="28">
        <v>11.5</v>
      </c>
      <c r="N864" s="28">
        <v>1.1499999999999999</v>
      </c>
      <c r="O864" s="28">
        <v>28.14</v>
      </c>
      <c r="P864" s="28">
        <v>55</v>
      </c>
      <c r="Q864" s="28">
        <v>5.0199999999999996</v>
      </c>
      <c r="R864" s="205">
        <v>21.7</v>
      </c>
      <c r="S864" s="205">
        <v>1.6966666666666665</v>
      </c>
      <c r="T864" s="205">
        <v>1.6666666666666667</v>
      </c>
      <c r="U864" s="205">
        <v>0.40000000000000008</v>
      </c>
      <c r="V864" s="28" t="s">
        <v>15</v>
      </c>
      <c r="W864" s="28" t="s">
        <v>15</v>
      </c>
      <c r="X864" s="29" t="s">
        <v>15</v>
      </c>
      <c r="Y864" s="29" t="s">
        <v>15</v>
      </c>
      <c r="Z864" s="29" t="s">
        <v>15</v>
      </c>
      <c r="AA864" s="29" t="s">
        <v>15</v>
      </c>
      <c r="AB864" s="29" t="s">
        <v>15</v>
      </c>
      <c r="AC864" s="29" t="s">
        <v>15</v>
      </c>
      <c r="AD864" s="29" t="s">
        <v>15</v>
      </c>
      <c r="AE864" s="29" t="s">
        <v>15</v>
      </c>
      <c r="AF864" s="29" t="s">
        <v>15</v>
      </c>
      <c r="AG864" s="29" t="s">
        <v>15</v>
      </c>
      <c r="AH864" s="29" t="s">
        <v>15</v>
      </c>
      <c r="AI864" s="205" t="s">
        <v>15</v>
      </c>
      <c r="AJ864" s="29" t="s">
        <v>15</v>
      </c>
      <c r="AK864" s="29" t="s">
        <v>15</v>
      </c>
      <c r="AL864" s="29" t="s">
        <v>15</v>
      </c>
      <c r="AM864" s="29" t="s">
        <v>15</v>
      </c>
      <c r="AN864" s="29" t="s">
        <v>15</v>
      </c>
      <c r="AO864" s="29" t="s">
        <v>15</v>
      </c>
      <c r="AP864" s="29" t="s">
        <v>15</v>
      </c>
      <c r="AQ864" s="29" t="s">
        <v>15</v>
      </c>
      <c r="AR864" s="261" t="str">
        <f t="shared" si="220"/>
        <v>NaN</v>
      </c>
      <c r="AS864" s="29" t="s">
        <v>15</v>
      </c>
      <c r="AT864" s="29" t="s">
        <v>15</v>
      </c>
      <c r="AU864" s="29" t="s">
        <v>15</v>
      </c>
      <c r="AV864" s="29" t="s">
        <v>15</v>
      </c>
      <c r="AW864" s="204" t="str">
        <f t="shared" si="221"/>
        <v>NaN</v>
      </c>
      <c r="AX864" s="28">
        <v>3.93</v>
      </c>
      <c r="AY864" s="28">
        <v>0.14499999999999999</v>
      </c>
      <c r="AZ864" s="246">
        <f t="shared" si="222"/>
        <v>2.1909517287587818E-2</v>
      </c>
      <c r="BA864" s="28">
        <f>AX864-AY864</f>
        <v>3.7850000000000001</v>
      </c>
      <c r="BB864" s="238">
        <f t="shared" ref="BB864:BB901" si="225">(BA864*62.004*0.001)/0.2259</f>
        <v>1.0388895086321381</v>
      </c>
      <c r="BC864" s="30" t="s">
        <v>15</v>
      </c>
      <c r="BD864" s="29" t="s">
        <v>15</v>
      </c>
      <c r="BE864" s="29" t="s">
        <v>15</v>
      </c>
      <c r="BF864" s="29" t="s">
        <v>15</v>
      </c>
      <c r="BG864" s="217" t="s">
        <v>15</v>
      </c>
      <c r="BH864" s="204">
        <v>11.219512195121952</v>
      </c>
      <c r="BI864" s="204">
        <v>1.0784313725490196</v>
      </c>
      <c r="BJ864" s="309">
        <v>23.902439999999999</v>
      </c>
      <c r="BK864" s="309">
        <v>2328525000</v>
      </c>
      <c r="BL864" s="309">
        <v>363813000</v>
      </c>
      <c r="BM864" s="309">
        <v>0.70021900000000004</v>
      </c>
      <c r="BN864" s="309">
        <v>0.1157947</v>
      </c>
      <c r="BO864" s="309">
        <v>9.5339560000000004E-2</v>
      </c>
      <c r="BP864" s="309">
        <v>8.3229109999999995E-2</v>
      </c>
      <c r="BQ864" s="309">
        <v>2.120566E-6</v>
      </c>
      <c r="BR864" s="309">
        <v>5.4156029999999997E-3</v>
      </c>
      <c r="BS864" s="136">
        <v>12.5685927073161</v>
      </c>
      <c r="BT864" s="136">
        <v>11.3218231201172</v>
      </c>
      <c r="BU864" s="136">
        <v>6.35103524352113E-3</v>
      </c>
      <c r="BV864" s="136">
        <v>2.2920318103084999E-3</v>
      </c>
      <c r="BW864" s="136">
        <v>6.7539472753802903E-3</v>
      </c>
      <c r="BX864" s="136">
        <v>19.844059777601</v>
      </c>
      <c r="BY864" s="136">
        <v>10258.6973721839</v>
      </c>
      <c r="BZ864" s="136">
        <v>1.18547538712351E-3</v>
      </c>
      <c r="CA864" s="136">
        <v>6.3895222987670505E-4</v>
      </c>
      <c r="CB864" s="136">
        <v>76461.077682193907</v>
      </c>
      <c r="CC864" s="136">
        <v>3254.7649755986199</v>
      </c>
      <c r="CD864" s="136">
        <v>1663.9629247561199</v>
      </c>
      <c r="CE864" s="136">
        <v>0</v>
      </c>
      <c r="CF864" s="136">
        <v>68.458172000000005</v>
      </c>
      <c r="CG864" s="136">
        <v>117.26794200000001</v>
      </c>
      <c r="CH864" s="136">
        <v>24.8</v>
      </c>
      <c r="CI864" s="136">
        <v>26.862758620689601</v>
      </c>
      <c r="CJ864" s="136">
        <v>27.180055401662099</v>
      </c>
      <c r="CK864" s="136">
        <v>8.6400000000000005E-2</v>
      </c>
      <c r="CL864" s="136">
        <v>16.963200000000001</v>
      </c>
      <c r="CM864" s="136">
        <v>35.114400000000003</v>
      </c>
      <c r="CN864" s="136">
        <v>16.219722000000001</v>
      </c>
      <c r="CO864" s="136">
        <v>24538.573887999999</v>
      </c>
      <c r="CP864" s="136">
        <v>66716.139719999905</v>
      </c>
      <c r="CQ864" s="136">
        <v>90</v>
      </c>
      <c r="CR864" s="136">
        <v>78.6758620689655</v>
      </c>
      <c r="CS864" s="136">
        <v>78.512465373961206</v>
      </c>
      <c r="CT864" s="136">
        <v>1008.5</v>
      </c>
      <c r="CU864" s="136">
        <v>1007.06827586207</v>
      </c>
      <c r="CV864" s="136">
        <v>1007.20664819945</v>
      </c>
      <c r="CW864" s="136">
        <v>0.2</v>
      </c>
      <c r="CX864" s="136">
        <v>1.3165517241379301</v>
      </c>
      <c r="CY864" s="136">
        <v>1.15207756232687</v>
      </c>
      <c r="CZ864" s="136">
        <v>222</v>
      </c>
      <c r="DA864" s="136">
        <v>151.055172413793</v>
      </c>
      <c r="DB864" s="136">
        <v>138.70914127423799</v>
      </c>
      <c r="DC864" s="136">
        <v>11.925000000000001</v>
      </c>
      <c r="DD864" s="136">
        <v>2512.7750000000001</v>
      </c>
      <c r="DE864" s="136">
        <v>6229.5749999999998</v>
      </c>
      <c r="DF864" s="136">
        <v>103.375</v>
      </c>
      <c r="DG864" s="136">
        <v>24661.825000000001</v>
      </c>
      <c r="DH864" s="136">
        <v>67248.850000000006</v>
      </c>
      <c r="DI864" s="136">
        <v>456.35</v>
      </c>
      <c r="DJ864" s="136">
        <v>65924.2</v>
      </c>
      <c r="DK864" s="136">
        <v>163791.45000000001</v>
      </c>
      <c r="DL864" s="136">
        <v>427.77499999999998</v>
      </c>
      <c r="DM864" s="136">
        <v>60497.85</v>
      </c>
      <c r="DN864" s="136">
        <v>149686.29999999999</v>
      </c>
      <c r="DO864" s="136">
        <v>6.4470000000000001</v>
      </c>
      <c r="DP864" s="136">
        <v>1559.62</v>
      </c>
      <c r="DQ864" s="136">
        <v>4205.2049999999999</v>
      </c>
      <c r="DR864" s="136">
        <v>0.08</v>
      </c>
      <c r="DS864" s="136">
        <v>46.16</v>
      </c>
      <c r="DT864" s="136">
        <v>124.313</v>
      </c>
      <c r="DU864" s="136">
        <v>0.4</v>
      </c>
      <c r="DV864" s="136">
        <v>239.85</v>
      </c>
      <c r="DW864" s="136">
        <v>648.22500000000002</v>
      </c>
      <c r="DX864" s="136">
        <v>4.4000000000000004</v>
      </c>
      <c r="DY864" s="136">
        <v>4987.2</v>
      </c>
      <c r="DZ864" s="136">
        <v>15103.5</v>
      </c>
      <c r="EA864" s="136">
        <v>44.65</v>
      </c>
      <c r="EB864" s="136">
        <v>6803.5</v>
      </c>
      <c r="EC864" s="136">
        <v>16971</v>
      </c>
      <c r="ED864" s="61"/>
    </row>
    <row r="865" spans="1:134" ht="20.25" customHeight="1">
      <c r="A865" s="17">
        <v>41071</v>
      </c>
      <c r="B865" s="18" t="s">
        <v>895</v>
      </c>
      <c r="C865" s="19">
        <v>2</v>
      </c>
      <c r="D865" s="14">
        <v>-3.36334</v>
      </c>
      <c r="E865" s="15">
        <v>-60.329002000000003</v>
      </c>
      <c r="F865" s="11" t="s">
        <v>16</v>
      </c>
      <c r="G865" s="13">
        <v>9</v>
      </c>
      <c r="H865" s="11" t="s">
        <v>86</v>
      </c>
      <c r="I865" s="60" t="s">
        <v>717</v>
      </c>
      <c r="J865" s="60" t="s">
        <v>1931</v>
      </c>
      <c r="K865" s="16" t="s">
        <v>868</v>
      </c>
      <c r="L865" s="136">
        <v>0</v>
      </c>
      <c r="M865" s="20">
        <v>11.5</v>
      </c>
      <c r="N865" s="20">
        <v>1.1499999999999999</v>
      </c>
      <c r="O865" s="20">
        <v>28.14</v>
      </c>
      <c r="P865" s="20">
        <v>55</v>
      </c>
      <c r="Q865" s="20">
        <v>8.1199999999999992</v>
      </c>
      <c r="R865" s="204">
        <v>21.233333333333334</v>
      </c>
      <c r="S865" s="204">
        <v>1.6633333333333333</v>
      </c>
      <c r="T865" s="204">
        <v>2.0333333333333337</v>
      </c>
      <c r="U865" s="204">
        <v>0.46666666666666662</v>
      </c>
      <c r="V865" s="28" t="s">
        <v>15</v>
      </c>
      <c r="W865" s="28" t="s">
        <v>15</v>
      </c>
      <c r="X865" s="29" t="s">
        <v>15</v>
      </c>
      <c r="Y865" s="29" t="s">
        <v>15</v>
      </c>
      <c r="Z865" s="29" t="s">
        <v>15</v>
      </c>
      <c r="AA865" s="29" t="s">
        <v>15</v>
      </c>
      <c r="AB865" s="29" t="s">
        <v>15</v>
      </c>
      <c r="AC865" s="29" t="s">
        <v>15</v>
      </c>
      <c r="AD865" s="29" t="s">
        <v>15</v>
      </c>
      <c r="AE865" s="29" t="s">
        <v>15</v>
      </c>
      <c r="AF865" s="29" t="s">
        <v>15</v>
      </c>
      <c r="AG865" s="29" t="s">
        <v>15</v>
      </c>
      <c r="AH865" s="29" t="s">
        <v>15</v>
      </c>
      <c r="AI865" s="205" t="s">
        <v>15</v>
      </c>
      <c r="AJ865" s="29" t="s">
        <v>15</v>
      </c>
      <c r="AK865" s="29" t="s">
        <v>15</v>
      </c>
      <c r="AL865" s="29" t="s">
        <v>15</v>
      </c>
      <c r="AM865" s="29" t="s">
        <v>15</v>
      </c>
      <c r="AN865" s="29" t="s">
        <v>15</v>
      </c>
      <c r="AO865" s="29" t="s">
        <v>15</v>
      </c>
      <c r="AP865" s="29" t="s">
        <v>15</v>
      </c>
      <c r="AQ865" s="29" t="s">
        <v>15</v>
      </c>
      <c r="AR865" s="261" t="str">
        <f t="shared" si="220"/>
        <v>NaN</v>
      </c>
      <c r="AS865" s="29" t="s">
        <v>15</v>
      </c>
      <c r="AT865" s="29" t="s">
        <v>15</v>
      </c>
      <c r="AU865" s="29" t="s">
        <v>15</v>
      </c>
      <c r="AV865" s="29" t="s">
        <v>15</v>
      </c>
      <c r="AW865" s="204" t="str">
        <f t="shared" si="221"/>
        <v>NaN</v>
      </c>
      <c r="AX865" s="20">
        <v>1.6</v>
      </c>
      <c r="AY865" s="22" t="s">
        <v>15</v>
      </c>
      <c r="AZ865" s="246" t="s">
        <v>15</v>
      </c>
      <c r="BA865" s="20" t="s">
        <v>15</v>
      </c>
      <c r="BB865" s="238" t="s">
        <v>15</v>
      </c>
      <c r="BC865" s="250">
        <v>0.46457670101980258</v>
      </c>
      <c r="BD865" s="204">
        <f>(BC865*94.9698*0.001)/0.3261</f>
        <v>0.13529824097059323</v>
      </c>
      <c r="BE865" s="29" t="s">
        <v>15</v>
      </c>
      <c r="BF865" s="29" t="s">
        <v>15</v>
      </c>
      <c r="BG865" s="217" t="s">
        <v>15</v>
      </c>
      <c r="BH865" s="204">
        <v>9.7235772357723569</v>
      </c>
      <c r="BI865" s="204">
        <v>0.71264367816091945</v>
      </c>
      <c r="BJ865" s="309">
        <v>23.902439999999999</v>
      </c>
      <c r="BK865" s="309">
        <v>2328525000</v>
      </c>
      <c r="BL865" s="309">
        <v>363813000</v>
      </c>
      <c r="BM865" s="309">
        <v>0.70021900000000004</v>
      </c>
      <c r="BN865" s="309">
        <v>0.1157947</v>
      </c>
      <c r="BO865" s="309">
        <v>9.5339560000000004E-2</v>
      </c>
      <c r="BP865" s="309">
        <v>8.3229109999999995E-2</v>
      </c>
      <c r="BQ865" s="309">
        <v>2.120566E-6</v>
      </c>
      <c r="BR865" s="309">
        <v>5.4156029999999997E-3</v>
      </c>
      <c r="BS865" s="136">
        <v>12.5685927073161</v>
      </c>
      <c r="BT865" s="136">
        <v>11.3218231201172</v>
      </c>
      <c r="BU865" s="136">
        <v>6.35103524352113E-3</v>
      </c>
      <c r="BV865" s="136">
        <v>2.2920318103084999E-3</v>
      </c>
      <c r="BW865" s="136">
        <v>6.7539472753802903E-3</v>
      </c>
      <c r="BX865" s="136">
        <v>19.844059777601</v>
      </c>
      <c r="BY865" s="136">
        <v>10258.6973721839</v>
      </c>
      <c r="BZ865" s="136">
        <v>1.18547538712351E-3</v>
      </c>
      <c r="CA865" s="136">
        <v>6.3895222987670505E-4</v>
      </c>
      <c r="CB865" s="136">
        <v>76461.077682193907</v>
      </c>
      <c r="CC865" s="136">
        <v>3254.7649755986199</v>
      </c>
      <c r="CD865" s="136">
        <v>1663.9629247561199</v>
      </c>
      <c r="CE865" s="136">
        <v>0</v>
      </c>
      <c r="CF865" s="136">
        <v>68.458172000000005</v>
      </c>
      <c r="CG865" s="136">
        <v>117.26794200000001</v>
      </c>
      <c r="CH865" s="136">
        <v>24.8</v>
      </c>
      <c r="CI865" s="136">
        <v>26.862758620689601</v>
      </c>
      <c r="CJ865" s="136">
        <v>27.180055401662099</v>
      </c>
      <c r="CK865" s="136">
        <v>8.6400000000000005E-2</v>
      </c>
      <c r="CL865" s="136">
        <v>16.963200000000001</v>
      </c>
      <c r="CM865" s="136">
        <v>35.114400000000003</v>
      </c>
      <c r="CN865" s="136">
        <v>16.219722000000001</v>
      </c>
      <c r="CO865" s="136">
        <v>24538.573887999999</v>
      </c>
      <c r="CP865" s="136">
        <v>66716.139719999905</v>
      </c>
      <c r="CQ865" s="136">
        <v>90</v>
      </c>
      <c r="CR865" s="136">
        <v>78.6758620689655</v>
      </c>
      <c r="CS865" s="136">
        <v>78.512465373961206</v>
      </c>
      <c r="CT865" s="136">
        <v>1008.5</v>
      </c>
      <c r="CU865" s="136">
        <v>1007.06827586207</v>
      </c>
      <c r="CV865" s="136">
        <v>1007.20664819945</v>
      </c>
      <c r="CW865" s="136">
        <v>0.2</v>
      </c>
      <c r="CX865" s="136">
        <v>1.3165517241379301</v>
      </c>
      <c r="CY865" s="136">
        <v>1.15207756232687</v>
      </c>
      <c r="CZ865" s="136">
        <v>222</v>
      </c>
      <c r="DA865" s="136">
        <v>151.055172413793</v>
      </c>
      <c r="DB865" s="136">
        <v>138.70914127423799</v>
      </c>
      <c r="DC865" s="136">
        <v>11.925000000000001</v>
      </c>
      <c r="DD865" s="136">
        <v>2512.7750000000001</v>
      </c>
      <c r="DE865" s="136">
        <v>6229.5749999999998</v>
      </c>
      <c r="DF865" s="136">
        <v>103.375</v>
      </c>
      <c r="DG865" s="136">
        <v>24661.825000000001</v>
      </c>
      <c r="DH865" s="136">
        <v>67248.850000000006</v>
      </c>
      <c r="DI865" s="136">
        <v>456.35</v>
      </c>
      <c r="DJ865" s="136">
        <v>65924.2</v>
      </c>
      <c r="DK865" s="136">
        <v>163791.45000000001</v>
      </c>
      <c r="DL865" s="136">
        <v>427.77499999999998</v>
      </c>
      <c r="DM865" s="136">
        <v>60497.85</v>
      </c>
      <c r="DN865" s="136">
        <v>149686.29999999999</v>
      </c>
      <c r="DO865" s="136">
        <v>6.4470000000000001</v>
      </c>
      <c r="DP865" s="136">
        <v>1559.62</v>
      </c>
      <c r="DQ865" s="136">
        <v>4205.2049999999999</v>
      </c>
      <c r="DR865" s="136">
        <v>0.08</v>
      </c>
      <c r="DS865" s="136">
        <v>46.16</v>
      </c>
      <c r="DT865" s="136">
        <v>124.313</v>
      </c>
      <c r="DU865" s="136">
        <v>0.4</v>
      </c>
      <c r="DV865" s="136">
        <v>239.85</v>
      </c>
      <c r="DW865" s="136">
        <v>648.22500000000002</v>
      </c>
      <c r="DX865" s="136">
        <v>4.4000000000000004</v>
      </c>
      <c r="DY865" s="136">
        <v>4987.2</v>
      </c>
      <c r="DZ865" s="136">
        <v>15103.5</v>
      </c>
      <c r="EA865" s="136">
        <v>44.65</v>
      </c>
      <c r="EB865" s="136">
        <v>6803.5</v>
      </c>
      <c r="EC865" s="136">
        <v>16971</v>
      </c>
      <c r="ED865" s="61"/>
    </row>
    <row r="866" spans="1:134" ht="20.25" customHeight="1">
      <c r="A866" s="17">
        <v>41071</v>
      </c>
      <c r="B866" s="18" t="s">
        <v>897</v>
      </c>
      <c r="C866" s="19">
        <v>2</v>
      </c>
      <c r="D866" s="31">
        <v>-3.3671600000000002</v>
      </c>
      <c r="E866" s="32">
        <v>-60.245820000000002</v>
      </c>
      <c r="F866" s="11" t="s">
        <v>16</v>
      </c>
      <c r="G866" s="13">
        <v>11</v>
      </c>
      <c r="H866" s="11" t="s">
        <v>20</v>
      </c>
      <c r="I866" s="60" t="s">
        <v>851</v>
      </c>
      <c r="J866" s="60" t="s">
        <v>1931</v>
      </c>
      <c r="K866" s="16" t="s">
        <v>868</v>
      </c>
      <c r="L866" s="136">
        <v>1</v>
      </c>
      <c r="M866" s="20">
        <v>10.3</v>
      </c>
      <c r="N866" s="20">
        <v>1.1000000000000001</v>
      </c>
      <c r="O866" s="20">
        <v>28.36</v>
      </c>
      <c r="P866" s="20">
        <v>59</v>
      </c>
      <c r="Q866" s="20">
        <v>0.45</v>
      </c>
      <c r="R866" s="204">
        <v>26.824999999999999</v>
      </c>
      <c r="S866" s="204">
        <v>2.0874999999999999</v>
      </c>
      <c r="T866" s="204">
        <v>1.9499999999999997</v>
      </c>
      <c r="U866" s="204">
        <v>0.42500000000000004</v>
      </c>
      <c r="V866" s="28" t="s">
        <v>15</v>
      </c>
      <c r="W866" s="28" t="s">
        <v>15</v>
      </c>
      <c r="X866" s="29" t="s">
        <v>15</v>
      </c>
      <c r="Y866" s="29" t="s">
        <v>15</v>
      </c>
      <c r="Z866" s="29" t="s">
        <v>15</v>
      </c>
      <c r="AA866" s="29" t="s">
        <v>15</v>
      </c>
      <c r="AB866" s="29" t="s">
        <v>15</v>
      </c>
      <c r="AC866" s="29" t="s">
        <v>15</v>
      </c>
      <c r="AD866" s="29" t="s">
        <v>15</v>
      </c>
      <c r="AE866" s="29" t="s">
        <v>15</v>
      </c>
      <c r="AF866" s="29" t="s">
        <v>15</v>
      </c>
      <c r="AG866" s="29" t="s">
        <v>15</v>
      </c>
      <c r="AH866" s="29" t="s">
        <v>15</v>
      </c>
      <c r="AI866" s="205" t="s">
        <v>15</v>
      </c>
      <c r="AJ866" s="29" t="s">
        <v>15</v>
      </c>
      <c r="AK866" s="29" t="s">
        <v>15</v>
      </c>
      <c r="AL866" s="29" t="s">
        <v>15</v>
      </c>
      <c r="AM866" s="29" t="s">
        <v>15</v>
      </c>
      <c r="AN866" s="29" t="s">
        <v>15</v>
      </c>
      <c r="AO866" s="29" t="s">
        <v>15</v>
      </c>
      <c r="AP866" s="29" t="s">
        <v>15</v>
      </c>
      <c r="AQ866" s="29" t="s">
        <v>15</v>
      </c>
      <c r="AR866" s="261" t="str">
        <f t="shared" si="220"/>
        <v>NaN</v>
      </c>
      <c r="AS866" s="29" t="s">
        <v>15</v>
      </c>
      <c r="AT866" s="29" t="s">
        <v>15</v>
      </c>
      <c r="AU866" s="29" t="s">
        <v>15</v>
      </c>
      <c r="AV866" s="29" t="s">
        <v>15</v>
      </c>
      <c r="AW866" s="204" t="str">
        <f t="shared" si="221"/>
        <v>NaN</v>
      </c>
      <c r="AX866" s="20">
        <v>3.43</v>
      </c>
      <c r="AY866" s="20">
        <v>0.28000000000000003</v>
      </c>
      <c r="AZ866" s="246">
        <f t="shared" si="222"/>
        <v>4.2308033382928205E-2</v>
      </c>
      <c r="BA866" s="20">
        <f>AX866-AY866</f>
        <v>3.1500000000000004</v>
      </c>
      <c r="BB866" s="238">
        <f t="shared" si="225"/>
        <v>0.86459760956175302</v>
      </c>
      <c r="BC866" s="30" t="s">
        <v>15</v>
      </c>
      <c r="BD866" s="29" t="s">
        <v>15</v>
      </c>
      <c r="BE866" s="29" t="s">
        <v>15</v>
      </c>
      <c r="BF866" s="29" t="s">
        <v>15</v>
      </c>
      <c r="BG866" s="217" t="s">
        <v>15</v>
      </c>
      <c r="BH866" s="204" t="s">
        <v>15</v>
      </c>
      <c r="BI866" s="204" t="s">
        <v>15</v>
      </c>
      <c r="BJ866" s="309">
        <v>23.902439999999999</v>
      </c>
      <c r="BK866" s="309">
        <v>2328525000</v>
      </c>
      <c r="BL866" s="309">
        <v>363813000</v>
      </c>
      <c r="BM866" s="309">
        <v>0.70021900000000004</v>
      </c>
      <c r="BN866" s="309">
        <v>0.1157947</v>
      </c>
      <c r="BO866" s="309">
        <v>9.5339560000000004E-2</v>
      </c>
      <c r="BP866" s="309">
        <v>8.3229109999999995E-2</v>
      </c>
      <c r="BQ866" s="309">
        <v>2.120566E-6</v>
      </c>
      <c r="BR866" s="309">
        <v>5.4156029999999997E-3</v>
      </c>
      <c r="BS866" s="136">
        <v>13.7713788986206</v>
      </c>
      <c r="BT866" s="136">
        <v>10.118099403381301</v>
      </c>
      <c r="BU866" s="136">
        <v>-1.3989066705107699E-2</v>
      </c>
      <c r="BV866" s="136">
        <v>-4.2178762704134003E-2</v>
      </c>
      <c r="BW866" s="136">
        <v>0.108226319402456</v>
      </c>
      <c r="BX866" s="136">
        <v>71.651310587696898</v>
      </c>
      <c r="BY866" s="136">
        <v>8701.6810300514808</v>
      </c>
      <c r="BZ866" s="136">
        <v>0</v>
      </c>
      <c r="CA866" s="136">
        <v>5.2989553216837501E-3</v>
      </c>
      <c r="CB866" s="136">
        <v>530776.36995141394</v>
      </c>
      <c r="CC866" s="136">
        <v>597.26576322692404</v>
      </c>
      <c r="CD866" s="136">
        <v>190.43169481288501</v>
      </c>
      <c r="CE866" s="136">
        <v>0</v>
      </c>
      <c r="CF866" s="136">
        <v>68.458172000000005</v>
      </c>
      <c r="CG866" s="136">
        <v>117.26794200000001</v>
      </c>
      <c r="CH866" s="136">
        <v>24.3</v>
      </c>
      <c r="CI866" s="136">
        <v>26.8468965517241</v>
      </c>
      <c r="CJ866" s="136">
        <v>27.1767313019391</v>
      </c>
      <c r="CK866" s="136">
        <v>8.6400000000000005E-2</v>
      </c>
      <c r="CL866" s="136">
        <v>17.006399999999999</v>
      </c>
      <c r="CM866" s="136">
        <v>35.128799999999998</v>
      </c>
      <c r="CN866" s="136">
        <v>0</v>
      </c>
      <c r="CO866" s="136">
        <v>24522.273055000001</v>
      </c>
      <c r="CP866" s="136">
        <v>66700.123936999895</v>
      </c>
      <c r="CQ866" s="136">
        <v>93</v>
      </c>
      <c r="CR866" s="136">
        <v>78.662068965517193</v>
      </c>
      <c r="CS866" s="136">
        <v>78.520775623268705</v>
      </c>
      <c r="CT866" s="136">
        <v>1007.6</v>
      </c>
      <c r="CU866" s="136">
        <v>1007.05034482759</v>
      </c>
      <c r="CV866" s="136">
        <v>1007.19778393352</v>
      </c>
      <c r="CW866" s="136">
        <v>0</v>
      </c>
      <c r="CX866" s="136">
        <v>1.3151724137931</v>
      </c>
      <c r="CY866" s="136">
        <v>1.1515235457063699</v>
      </c>
      <c r="CZ866" s="136">
        <v>70</v>
      </c>
      <c r="DA866" s="136">
        <v>149.85517241379301</v>
      </c>
      <c r="DB866" s="136">
        <v>138.06371191135699</v>
      </c>
      <c r="DC866" s="136">
        <v>0</v>
      </c>
      <c r="DD866" s="136">
        <v>2504</v>
      </c>
      <c r="DE866" s="136">
        <v>6221.7749999999996</v>
      </c>
      <c r="DF866" s="136">
        <v>0</v>
      </c>
      <c r="DG866" s="136">
        <v>24580.3</v>
      </c>
      <c r="DH866" s="136">
        <v>67171.725000000006</v>
      </c>
      <c r="DI866" s="136">
        <v>453.32499999999999</v>
      </c>
      <c r="DJ866" s="136">
        <v>65918.074999999997</v>
      </c>
      <c r="DK866" s="136">
        <v>163776.32500000001</v>
      </c>
      <c r="DL866" s="136">
        <v>418.8</v>
      </c>
      <c r="DM866" s="136">
        <v>60451.025000000001</v>
      </c>
      <c r="DN866" s="136">
        <v>149638.65</v>
      </c>
      <c r="DO866" s="136">
        <v>0</v>
      </c>
      <c r="DP866" s="136">
        <v>1554.1379999999999</v>
      </c>
      <c r="DQ866" s="136">
        <v>4199.93</v>
      </c>
      <c r="DR866" s="136">
        <v>0</v>
      </c>
      <c r="DS866" s="136">
        <v>46.082999999999998</v>
      </c>
      <c r="DT866" s="136">
        <v>124.236</v>
      </c>
      <c r="DU866" s="136">
        <v>0</v>
      </c>
      <c r="DV866" s="136">
        <v>239.45</v>
      </c>
      <c r="DW866" s="136">
        <v>647.85</v>
      </c>
      <c r="DX866" s="136">
        <v>0</v>
      </c>
      <c r="DY866" s="136">
        <v>4983.6499999999996</v>
      </c>
      <c r="DZ866" s="136">
        <v>15101.05</v>
      </c>
      <c r="EA866" s="136">
        <v>0</v>
      </c>
      <c r="EB866" s="136">
        <v>6767.65</v>
      </c>
      <c r="EC866" s="136">
        <v>16935.875</v>
      </c>
      <c r="ED866" s="61"/>
    </row>
    <row r="867" spans="1:134" ht="20.25" customHeight="1">
      <c r="A867" s="17">
        <v>41071</v>
      </c>
      <c r="B867" s="18" t="s">
        <v>897</v>
      </c>
      <c r="C867" s="19">
        <v>2</v>
      </c>
      <c r="D867" s="31">
        <v>-3.3671600000000002</v>
      </c>
      <c r="E867" s="32">
        <v>-60.245820000000002</v>
      </c>
      <c r="F867" s="11" t="s">
        <v>16</v>
      </c>
      <c r="G867" s="13">
        <v>11</v>
      </c>
      <c r="H867" s="11" t="s">
        <v>20</v>
      </c>
      <c r="I867" s="60" t="s">
        <v>880</v>
      </c>
      <c r="J867" s="60" t="s">
        <v>1931</v>
      </c>
      <c r="K867" s="16" t="s">
        <v>868</v>
      </c>
      <c r="L867" s="136">
        <v>0</v>
      </c>
      <c r="M867" s="20">
        <v>10.3</v>
      </c>
      <c r="N867" s="20">
        <v>1.1000000000000001</v>
      </c>
      <c r="O867" s="20">
        <v>28.08</v>
      </c>
      <c r="P867" s="20">
        <v>61</v>
      </c>
      <c r="Q867" s="20">
        <v>10.63</v>
      </c>
      <c r="R867" s="204">
        <v>21.3</v>
      </c>
      <c r="S867" s="204">
        <v>1.6666666666666667</v>
      </c>
      <c r="T867" s="204">
        <v>1.5</v>
      </c>
      <c r="U867" s="204">
        <v>0.33333333333333331</v>
      </c>
      <c r="V867" s="28" t="s">
        <v>15</v>
      </c>
      <c r="W867" s="28" t="s">
        <v>15</v>
      </c>
      <c r="X867" s="29" t="s">
        <v>15</v>
      </c>
      <c r="Y867" s="29" t="s">
        <v>15</v>
      </c>
      <c r="Z867" s="29" t="s">
        <v>15</v>
      </c>
      <c r="AA867" s="29" t="s">
        <v>15</v>
      </c>
      <c r="AB867" s="29" t="s">
        <v>15</v>
      </c>
      <c r="AC867" s="29" t="s">
        <v>15</v>
      </c>
      <c r="AD867" s="29" t="s">
        <v>15</v>
      </c>
      <c r="AE867" s="29" t="s">
        <v>15</v>
      </c>
      <c r="AF867" s="29" t="s">
        <v>15</v>
      </c>
      <c r="AG867" s="29" t="s">
        <v>15</v>
      </c>
      <c r="AH867" s="29" t="s">
        <v>15</v>
      </c>
      <c r="AI867" s="205" t="s">
        <v>15</v>
      </c>
      <c r="AJ867" s="29" t="s">
        <v>15</v>
      </c>
      <c r="AK867" s="29" t="s">
        <v>15</v>
      </c>
      <c r="AL867" s="29" t="s">
        <v>15</v>
      </c>
      <c r="AM867" s="29" t="s">
        <v>15</v>
      </c>
      <c r="AN867" s="29" t="s">
        <v>15</v>
      </c>
      <c r="AO867" s="29" t="s">
        <v>15</v>
      </c>
      <c r="AP867" s="29" t="s">
        <v>15</v>
      </c>
      <c r="AQ867" s="29" t="s">
        <v>15</v>
      </c>
      <c r="AR867" s="261" t="str">
        <f t="shared" si="220"/>
        <v>NaN</v>
      </c>
      <c r="AS867" s="29" t="s">
        <v>15</v>
      </c>
      <c r="AT867" s="29" t="s">
        <v>15</v>
      </c>
      <c r="AU867" s="29" t="s">
        <v>15</v>
      </c>
      <c r="AV867" s="29" t="s">
        <v>15</v>
      </c>
      <c r="AW867" s="204" t="str">
        <f t="shared" si="221"/>
        <v>NaN</v>
      </c>
      <c r="AX867" s="20">
        <v>3.31</v>
      </c>
      <c r="AY867" s="20">
        <v>0.23</v>
      </c>
      <c r="AZ867" s="246">
        <f t="shared" si="222"/>
        <v>3.4753027421691028E-2</v>
      </c>
      <c r="BA867" s="20">
        <f>AX867-AY867</f>
        <v>3.08</v>
      </c>
      <c r="BB867" s="238">
        <f t="shared" si="225"/>
        <v>0.84538432934926966</v>
      </c>
      <c r="BC867" s="30" t="s">
        <v>15</v>
      </c>
      <c r="BD867" s="29" t="s">
        <v>15</v>
      </c>
      <c r="BE867" s="29" t="s">
        <v>15</v>
      </c>
      <c r="BF867" s="29" t="s">
        <v>15</v>
      </c>
      <c r="BG867" s="217" t="s">
        <v>15</v>
      </c>
      <c r="BH867" s="204">
        <v>1.7241379310344829</v>
      </c>
      <c r="BI867" s="204">
        <v>9.7799511002444953E-2</v>
      </c>
      <c r="BJ867" s="309">
        <v>23.902439999999999</v>
      </c>
      <c r="BK867" s="309">
        <v>2328525000</v>
      </c>
      <c r="BL867" s="309">
        <v>363813000</v>
      </c>
      <c r="BM867" s="309">
        <v>0.70021900000000004</v>
      </c>
      <c r="BN867" s="309">
        <v>0.1157947</v>
      </c>
      <c r="BO867" s="309">
        <v>9.5339560000000004E-2</v>
      </c>
      <c r="BP867" s="309">
        <v>8.3229109999999995E-2</v>
      </c>
      <c r="BQ867" s="309">
        <v>2.120566E-6</v>
      </c>
      <c r="BR867" s="309">
        <v>5.4156029999999997E-3</v>
      </c>
      <c r="BS867" s="136">
        <v>13.7713788986206</v>
      </c>
      <c r="BT867" s="136">
        <v>10.118099403381301</v>
      </c>
      <c r="BU867" s="136">
        <v>-1.3989066705107699E-2</v>
      </c>
      <c r="BV867" s="136">
        <v>-4.2178762704134003E-2</v>
      </c>
      <c r="BW867" s="136">
        <v>0.108226319402456</v>
      </c>
      <c r="BX867" s="136">
        <v>71.651310587696898</v>
      </c>
      <c r="BY867" s="136">
        <v>8701.6810300514808</v>
      </c>
      <c r="BZ867" s="136">
        <v>0</v>
      </c>
      <c r="CA867" s="136">
        <v>5.2989553216837501E-3</v>
      </c>
      <c r="CB867" s="136">
        <v>530776.36995141394</v>
      </c>
      <c r="CC867" s="136">
        <v>597.26576322692404</v>
      </c>
      <c r="CD867" s="136">
        <v>190.43169481288501</v>
      </c>
      <c r="CE867" s="136">
        <v>0</v>
      </c>
      <c r="CF867" s="136">
        <v>68.458172000000005</v>
      </c>
      <c r="CG867" s="136">
        <v>117.26794200000001</v>
      </c>
      <c r="CH867" s="136">
        <v>24.3</v>
      </c>
      <c r="CI867" s="136">
        <v>26.8468965517241</v>
      </c>
      <c r="CJ867" s="136">
        <v>27.1767313019391</v>
      </c>
      <c r="CK867" s="136">
        <v>8.6400000000000005E-2</v>
      </c>
      <c r="CL867" s="136">
        <v>17.006399999999999</v>
      </c>
      <c r="CM867" s="136">
        <v>35.128799999999998</v>
      </c>
      <c r="CN867" s="136">
        <v>0</v>
      </c>
      <c r="CO867" s="136">
        <v>24522.273055000001</v>
      </c>
      <c r="CP867" s="136">
        <v>66700.123936999895</v>
      </c>
      <c r="CQ867" s="136">
        <v>93</v>
      </c>
      <c r="CR867" s="136">
        <v>78.662068965517193</v>
      </c>
      <c r="CS867" s="136">
        <v>78.520775623268705</v>
      </c>
      <c r="CT867" s="136">
        <v>1007.6</v>
      </c>
      <c r="CU867" s="136">
        <v>1007.05034482759</v>
      </c>
      <c r="CV867" s="136">
        <v>1007.19778393352</v>
      </c>
      <c r="CW867" s="136">
        <v>0</v>
      </c>
      <c r="CX867" s="136">
        <v>1.3151724137931</v>
      </c>
      <c r="CY867" s="136">
        <v>1.1515235457063699</v>
      </c>
      <c r="CZ867" s="136">
        <v>70</v>
      </c>
      <c r="DA867" s="136">
        <v>149.85517241379301</v>
      </c>
      <c r="DB867" s="136">
        <v>138.06371191135699</v>
      </c>
      <c r="DC867" s="136">
        <v>0</v>
      </c>
      <c r="DD867" s="136">
        <v>2504</v>
      </c>
      <c r="DE867" s="136">
        <v>6221.7749999999996</v>
      </c>
      <c r="DF867" s="136">
        <v>0</v>
      </c>
      <c r="DG867" s="136">
        <v>24580.3</v>
      </c>
      <c r="DH867" s="136">
        <v>67171.725000000006</v>
      </c>
      <c r="DI867" s="136">
        <v>453.32499999999999</v>
      </c>
      <c r="DJ867" s="136">
        <v>65918.074999999997</v>
      </c>
      <c r="DK867" s="136">
        <v>163776.32500000001</v>
      </c>
      <c r="DL867" s="136">
        <v>418.8</v>
      </c>
      <c r="DM867" s="136">
        <v>60451.025000000001</v>
      </c>
      <c r="DN867" s="136">
        <v>149638.65</v>
      </c>
      <c r="DO867" s="136">
        <v>0</v>
      </c>
      <c r="DP867" s="136">
        <v>1554.1379999999999</v>
      </c>
      <c r="DQ867" s="136">
        <v>4199.93</v>
      </c>
      <c r="DR867" s="136">
        <v>0</v>
      </c>
      <c r="DS867" s="136">
        <v>46.082999999999998</v>
      </c>
      <c r="DT867" s="136">
        <v>124.236</v>
      </c>
      <c r="DU867" s="136">
        <v>0</v>
      </c>
      <c r="DV867" s="136">
        <v>239.45</v>
      </c>
      <c r="DW867" s="136">
        <v>647.85</v>
      </c>
      <c r="DX867" s="136">
        <v>0</v>
      </c>
      <c r="DY867" s="136">
        <v>4983.6499999999996</v>
      </c>
      <c r="DZ867" s="136">
        <v>15101.05</v>
      </c>
      <c r="EA867" s="136">
        <v>0</v>
      </c>
      <c r="EB867" s="136">
        <v>6767.65</v>
      </c>
      <c r="EC867" s="136">
        <v>16935.875</v>
      </c>
      <c r="ED867" s="61"/>
    </row>
    <row r="868" spans="1:134" ht="20.25" customHeight="1">
      <c r="A868" s="25">
        <v>41071</v>
      </c>
      <c r="B868" s="26" t="s">
        <v>897</v>
      </c>
      <c r="C868" s="27">
        <v>2</v>
      </c>
      <c r="D868" s="31">
        <v>-3.3671600000000002</v>
      </c>
      <c r="E868" s="47">
        <v>-60.245820000000002</v>
      </c>
      <c r="F868" s="11" t="s">
        <v>16</v>
      </c>
      <c r="G868" s="13">
        <v>11</v>
      </c>
      <c r="H868" s="11" t="s">
        <v>20</v>
      </c>
      <c r="I868" s="60" t="s">
        <v>706</v>
      </c>
      <c r="J868" s="60" t="s">
        <v>1931</v>
      </c>
      <c r="K868" s="24" t="s">
        <v>868</v>
      </c>
      <c r="L868" s="136">
        <v>0</v>
      </c>
      <c r="M868" s="28">
        <v>10.3</v>
      </c>
      <c r="N868" s="28">
        <v>1.1000000000000001</v>
      </c>
      <c r="O868" s="28">
        <v>28.12</v>
      </c>
      <c r="P868" s="28">
        <v>59</v>
      </c>
      <c r="Q868" s="28">
        <v>1.82</v>
      </c>
      <c r="R868" s="205">
        <v>22.15</v>
      </c>
      <c r="S868" s="205">
        <v>1.7349999999999999</v>
      </c>
      <c r="T868" s="205">
        <v>1.55</v>
      </c>
      <c r="U868" s="205">
        <v>0.4</v>
      </c>
      <c r="V868" s="28" t="s">
        <v>15</v>
      </c>
      <c r="W868" s="28" t="s">
        <v>15</v>
      </c>
      <c r="X868" s="29" t="s">
        <v>15</v>
      </c>
      <c r="Y868" s="29" t="s">
        <v>15</v>
      </c>
      <c r="Z868" s="29" t="s">
        <v>15</v>
      </c>
      <c r="AA868" s="29" t="s">
        <v>15</v>
      </c>
      <c r="AB868" s="29" t="s">
        <v>15</v>
      </c>
      <c r="AC868" s="29" t="s">
        <v>15</v>
      </c>
      <c r="AD868" s="29" t="s">
        <v>15</v>
      </c>
      <c r="AE868" s="29" t="s">
        <v>15</v>
      </c>
      <c r="AF868" s="29" t="s">
        <v>15</v>
      </c>
      <c r="AG868" s="29" t="s">
        <v>15</v>
      </c>
      <c r="AH868" s="29" t="s">
        <v>15</v>
      </c>
      <c r="AI868" s="205" t="s">
        <v>15</v>
      </c>
      <c r="AJ868" s="29" t="s">
        <v>15</v>
      </c>
      <c r="AK868" s="29" t="s">
        <v>15</v>
      </c>
      <c r="AL868" s="29" t="s">
        <v>15</v>
      </c>
      <c r="AM868" s="29" t="s">
        <v>15</v>
      </c>
      <c r="AN868" s="29" t="s">
        <v>15</v>
      </c>
      <c r="AO868" s="29" t="s">
        <v>15</v>
      </c>
      <c r="AP868" s="29" t="s">
        <v>15</v>
      </c>
      <c r="AQ868" s="29" t="s">
        <v>15</v>
      </c>
      <c r="AR868" s="261" t="str">
        <f t="shared" si="220"/>
        <v>NaN</v>
      </c>
      <c r="AS868" s="29" t="s">
        <v>15</v>
      </c>
      <c r="AT868" s="29" t="s">
        <v>15</v>
      </c>
      <c r="AU868" s="29" t="s">
        <v>15</v>
      </c>
      <c r="AV868" s="29" t="s">
        <v>15</v>
      </c>
      <c r="AW868" s="204" t="str">
        <f t="shared" si="221"/>
        <v>NaN</v>
      </c>
      <c r="AX868" s="28">
        <v>2.2200000000000002</v>
      </c>
      <c r="AY868" s="22" t="s">
        <v>15</v>
      </c>
      <c r="AZ868" s="22" t="s">
        <v>15</v>
      </c>
      <c r="BA868" s="30">
        <f>AX868</f>
        <v>2.2200000000000002</v>
      </c>
      <c r="BB868" s="238">
        <f t="shared" si="225"/>
        <v>0.60933545816733081</v>
      </c>
      <c r="BC868" s="251">
        <v>1.9</v>
      </c>
      <c r="BD868" s="206">
        <f t="shared" ref="BD868" si="226">(BC868*94.9698*0.001)/0.3261</f>
        <v>0.5533352345906164</v>
      </c>
      <c r="BE868" s="29" t="s">
        <v>15</v>
      </c>
      <c r="BF868" s="29" t="s">
        <v>15</v>
      </c>
      <c r="BG868" s="217" t="s">
        <v>15</v>
      </c>
      <c r="BH868" s="204">
        <v>3.1609195402298855</v>
      </c>
      <c r="BI868" s="204">
        <v>2.795436022819886</v>
      </c>
      <c r="BJ868" s="309">
        <v>23.902439999999999</v>
      </c>
      <c r="BK868" s="309">
        <v>2328525000</v>
      </c>
      <c r="BL868" s="309">
        <v>363813000</v>
      </c>
      <c r="BM868" s="309">
        <v>0.70021900000000004</v>
      </c>
      <c r="BN868" s="309">
        <v>0.1157947</v>
      </c>
      <c r="BO868" s="309">
        <v>9.5339560000000004E-2</v>
      </c>
      <c r="BP868" s="309">
        <v>8.3229109999999995E-2</v>
      </c>
      <c r="BQ868" s="309">
        <v>2.120566E-6</v>
      </c>
      <c r="BR868" s="309">
        <v>5.4156029999999997E-3</v>
      </c>
      <c r="BS868" s="136">
        <v>13.7713788986206</v>
      </c>
      <c r="BT868" s="136">
        <v>10.118099403381301</v>
      </c>
      <c r="BU868" s="136">
        <v>-1.3989066705107699E-2</v>
      </c>
      <c r="BV868" s="136">
        <v>-4.2178762704134003E-2</v>
      </c>
      <c r="BW868" s="136">
        <v>0.108226319402456</v>
      </c>
      <c r="BX868" s="136">
        <v>71.651310587696898</v>
      </c>
      <c r="BY868" s="136">
        <v>8701.6810300514808</v>
      </c>
      <c r="BZ868" s="136">
        <v>0</v>
      </c>
      <c r="CA868" s="136">
        <v>5.2989553216837501E-3</v>
      </c>
      <c r="CB868" s="136">
        <v>530776.36995141394</v>
      </c>
      <c r="CC868" s="136">
        <v>597.26576322692404</v>
      </c>
      <c r="CD868" s="136">
        <v>190.43169481288501</v>
      </c>
      <c r="CE868" s="136">
        <v>0</v>
      </c>
      <c r="CF868" s="136">
        <v>68.458172000000005</v>
      </c>
      <c r="CG868" s="136">
        <v>117.26794200000001</v>
      </c>
      <c r="CH868" s="136">
        <v>24.3</v>
      </c>
      <c r="CI868" s="136">
        <v>26.8468965517241</v>
      </c>
      <c r="CJ868" s="136">
        <v>27.1767313019391</v>
      </c>
      <c r="CK868" s="136">
        <v>8.6400000000000005E-2</v>
      </c>
      <c r="CL868" s="136">
        <v>17.006399999999999</v>
      </c>
      <c r="CM868" s="136">
        <v>35.128799999999998</v>
      </c>
      <c r="CN868" s="136">
        <v>0</v>
      </c>
      <c r="CO868" s="136">
        <v>24522.273055000001</v>
      </c>
      <c r="CP868" s="136">
        <v>66700.123936999895</v>
      </c>
      <c r="CQ868" s="136">
        <v>93</v>
      </c>
      <c r="CR868" s="136">
        <v>78.662068965517193</v>
      </c>
      <c r="CS868" s="136">
        <v>78.520775623268705</v>
      </c>
      <c r="CT868" s="136">
        <v>1007.6</v>
      </c>
      <c r="CU868" s="136">
        <v>1007.05034482759</v>
      </c>
      <c r="CV868" s="136">
        <v>1007.19778393352</v>
      </c>
      <c r="CW868" s="136">
        <v>0</v>
      </c>
      <c r="CX868" s="136">
        <v>1.3151724137931</v>
      </c>
      <c r="CY868" s="136">
        <v>1.1515235457063699</v>
      </c>
      <c r="CZ868" s="136">
        <v>70</v>
      </c>
      <c r="DA868" s="136">
        <v>149.85517241379301</v>
      </c>
      <c r="DB868" s="136">
        <v>138.06371191135699</v>
      </c>
      <c r="DC868" s="136">
        <v>0</v>
      </c>
      <c r="DD868" s="136">
        <v>2504</v>
      </c>
      <c r="DE868" s="136">
        <v>6221.7749999999996</v>
      </c>
      <c r="DF868" s="136">
        <v>0</v>
      </c>
      <c r="DG868" s="136">
        <v>24580.3</v>
      </c>
      <c r="DH868" s="136">
        <v>67171.725000000006</v>
      </c>
      <c r="DI868" s="136">
        <v>453.32499999999999</v>
      </c>
      <c r="DJ868" s="136">
        <v>65918.074999999997</v>
      </c>
      <c r="DK868" s="136">
        <v>163776.32500000001</v>
      </c>
      <c r="DL868" s="136">
        <v>418.8</v>
      </c>
      <c r="DM868" s="136">
        <v>60451.025000000001</v>
      </c>
      <c r="DN868" s="136">
        <v>149638.65</v>
      </c>
      <c r="DO868" s="136">
        <v>0</v>
      </c>
      <c r="DP868" s="136">
        <v>1554.1379999999999</v>
      </c>
      <c r="DQ868" s="136">
        <v>4199.93</v>
      </c>
      <c r="DR868" s="136">
        <v>0</v>
      </c>
      <c r="DS868" s="136">
        <v>46.082999999999998</v>
      </c>
      <c r="DT868" s="136">
        <v>124.236</v>
      </c>
      <c r="DU868" s="136">
        <v>0</v>
      </c>
      <c r="DV868" s="136">
        <v>239.45</v>
      </c>
      <c r="DW868" s="136">
        <v>647.85</v>
      </c>
      <c r="DX868" s="136">
        <v>0</v>
      </c>
      <c r="DY868" s="136">
        <v>4983.6499999999996</v>
      </c>
      <c r="DZ868" s="136">
        <v>15101.05</v>
      </c>
      <c r="EA868" s="136">
        <v>0</v>
      </c>
      <c r="EB868" s="136">
        <v>6767.65</v>
      </c>
      <c r="EC868" s="136">
        <v>16935.875</v>
      </c>
      <c r="ED868" s="61"/>
    </row>
    <row r="869" spans="1:134" ht="20.25" customHeight="1">
      <c r="A869" s="17">
        <v>41071</v>
      </c>
      <c r="B869" s="18" t="s">
        <v>897</v>
      </c>
      <c r="C869" s="19">
        <v>2</v>
      </c>
      <c r="D869" s="31">
        <v>-3.3671600000000002</v>
      </c>
      <c r="E869" s="32">
        <v>-60.245820000000002</v>
      </c>
      <c r="F869" s="11" t="s">
        <v>16</v>
      </c>
      <c r="G869" s="13">
        <v>11</v>
      </c>
      <c r="H869" s="11" t="s">
        <v>20</v>
      </c>
      <c r="I869" s="60" t="s">
        <v>898</v>
      </c>
      <c r="J869" s="60" t="s">
        <v>1931</v>
      </c>
      <c r="K869" s="16" t="s">
        <v>868</v>
      </c>
      <c r="L869" s="136">
        <v>0</v>
      </c>
      <c r="M869" s="20">
        <v>10.3</v>
      </c>
      <c r="N869" s="20">
        <v>1.1000000000000001</v>
      </c>
      <c r="O869" s="20">
        <v>28.09</v>
      </c>
      <c r="P869" s="20">
        <v>60</v>
      </c>
      <c r="Q869" s="20">
        <v>5.34</v>
      </c>
      <c r="R869" s="204">
        <v>21.35</v>
      </c>
      <c r="S869" s="204">
        <v>1.67</v>
      </c>
      <c r="T869" s="204">
        <v>1.7</v>
      </c>
      <c r="U869" s="204">
        <v>0.4</v>
      </c>
      <c r="V869" s="28" t="s">
        <v>15</v>
      </c>
      <c r="W869" s="28" t="s">
        <v>15</v>
      </c>
      <c r="X869" s="29" t="s">
        <v>15</v>
      </c>
      <c r="Y869" s="29" t="s">
        <v>15</v>
      </c>
      <c r="Z869" s="29" t="s">
        <v>15</v>
      </c>
      <c r="AA869" s="29" t="s">
        <v>15</v>
      </c>
      <c r="AB869" s="29" t="s">
        <v>15</v>
      </c>
      <c r="AC869" s="29" t="s">
        <v>15</v>
      </c>
      <c r="AD869" s="29" t="s">
        <v>15</v>
      </c>
      <c r="AE869" s="29" t="s">
        <v>15</v>
      </c>
      <c r="AF869" s="29" t="s">
        <v>15</v>
      </c>
      <c r="AG869" s="29" t="s">
        <v>15</v>
      </c>
      <c r="AH869" s="29" t="s">
        <v>15</v>
      </c>
      <c r="AI869" s="205" t="s">
        <v>15</v>
      </c>
      <c r="AJ869" s="29" t="s">
        <v>15</v>
      </c>
      <c r="AK869" s="29" t="s">
        <v>15</v>
      </c>
      <c r="AL869" s="29" t="s">
        <v>15</v>
      </c>
      <c r="AM869" s="29" t="s">
        <v>15</v>
      </c>
      <c r="AN869" s="29" t="s">
        <v>15</v>
      </c>
      <c r="AO869" s="29" t="s">
        <v>15</v>
      </c>
      <c r="AP869" s="29" t="s">
        <v>15</v>
      </c>
      <c r="AQ869" s="29" t="s">
        <v>15</v>
      </c>
      <c r="AR869" s="261" t="str">
        <f t="shared" si="220"/>
        <v>NaN</v>
      </c>
      <c r="AS869" s="29" t="s">
        <v>15</v>
      </c>
      <c r="AT869" s="29" t="s">
        <v>15</v>
      </c>
      <c r="AU869" s="29" t="s">
        <v>15</v>
      </c>
      <c r="AV869" s="29" t="s">
        <v>15</v>
      </c>
      <c r="AW869" s="204" t="str">
        <f t="shared" si="221"/>
        <v>NaN</v>
      </c>
      <c r="AX869" s="20">
        <v>3.1</v>
      </c>
      <c r="AY869" s="22" t="s">
        <v>15</v>
      </c>
      <c r="AZ869" s="22" t="s">
        <v>15</v>
      </c>
      <c r="BA869" s="30">
        <f>AX869</f>
        <v>3.1</v>
      </c>
      <c r="BB869" s="238">
        <f t="shared" si="225"/>
        <v>0.85087383798140781</v>
      </c>
      <c r="BC869" s="21" t="s">
        <v>15</v>
      </c>
      <c r="BD869" s="22" t="s">
        <v>15</v>
      </c>
      <c r="BE869" s="29" t="s">
        <v>15</v>
      </c>
      <c r="BF869" s="29" t="s">
        <v>15</v>
      </c>
      <c r="BG869" s="217" t="s">
        <v>15</v>
      </c>
      <c r="BH869" s="22">
        <v>11.04</v>
      </c>
      <c r="BI869" s="204">
        <v>0.98039215686274483</v>
      </c>
      <c r="BJ869" s="309">
        <v>23.902439999999999</v>
      </c>
      <c r="BK869" s="309">
        <v>2328525000</v>
      </c>
      <c r="BL869" s="309">
        <v>363813000</v>
      </c>
      <c r="BM869" s="309">
        <v>0.70021900000000004</v>
      </c>
      <c r="BN869" s="309">
        <v>0.1157947</v>
      </c>
      <c r="BO869" s="309">
        <v>9.5339560000000004E-2</v>
      </c>
      <c r="BP869" s="309">
        <v>8.3229109999999995E-2</v>
      </c>
      <c r="BQ869" s="309">
        <v>2.120566E-6</v>
      </c>
      <c r="BR869" s="309">
        <v>5.4156029999999997E-3</v>
      </c>
      <c r="BS869" s="136">
        <v>13.7713788986206</v>
      </c>
      <c r="BT869" s="136">
        <v>10.118099403381301</v>
      </c>
      <c r="BU869" s="136">
        <v>-1.3989066705107699E-2</v>
      </c>
      <c r="BV869" s="136">
        <v>-4.2178762704134003E-2</v>
      </c>
      <c r="BW869" s="136">
        <v>0.108226319402456</v>
      </c>
      <c r="BX869" s="136">
        <v>71.651310587696898</v>
      </c>
      <c r="BY869" s="136">
        <v>8701.6810300514808</v>
      </c>
      <c r="BZ869" s="136">
        <v>0</v>
      </c>
      <c r="CA869" s="136">
        <v>5.2989553216837501E-3</v>
      </c>
      <c r="CB869" s="136">
        <v>530776.36995141394</v>
      </c>
      <c r="CC869" s="136">
        <v>597.26576322692404</v>
      </c>
      <c r="CD869" s="136">
        <v>190.43169481288501</v>
      </c>
      <c r="CE869" s="136">
        <v>0</v>
      </c>
      <c r="CF869" s="136">
        <v>68.458172000000005</v>
      </c>
      <c r="CG869" s="136">
        <v>117.26794200000001</v>
      </c>
      <c r="CH869" s="136">
        <v>24.3</v>
      </c>
      <c r="CI869" s="136">
        <v>26.8468965517241</v>
      </c>
      <c r="CJ869" s="136">
        <v>27.1767313019391</v>
      </c>
      <c r="CK869" s="136">
        <v>8.6400000000000005E-2</v>
      </c>
      <c r="CL869" s="136">
        <v>17.006399999999999</v>
      </c>
      <c r="CM869" s="136">
        <v>35.128799999999998</v>
      </c>
      <c r="CN869" s="136">
        <v>0</v>
      </c>
      <c r="CO869" s="136">
        <v>24522.273055000001</v>
      </c>
      <c r="CP869" s="136">
        <v>66700.123936999895</v>
      </c>
      <c r="CQ869" s="136">
        <v>93</v>
      </c>
      <c r="CR869" s="136">
        <v>78.662068965517193</v>
      </c>
      <c r="CS869" s="136">
        <v>78.520775623268705</v>
      </c>
      <c r="CT869" s="136">
        <v>1007.6</v>
      </c>
      <c r="CU869" s="136">
        <v>1007.05034482759</v>
      </c>
      <c r="CV869" s="136">
        <v>1007.19778393352</v>
      </c>
      <c r="CW869" s="136">
        <v>0</v>
      </c>
      <c r="CX869" s="136">
        <v>1.3151724137931</v>
      </c>
      <c r="CY869" s="136">
        <v>1.1515235457063699</v>
      </c>
      <c r="CZ869" s="136">
        <v>70</v>
      </c>
      <c r="DA869" s="136">
        <v>149.85517241379301</v>
      </c>
      <c r="DB869" s="136">
        <v>138.06371191135699</v>
      </c>
      <c r="DC869" s="136">
        <v>0</v>
      </c>
      <c r="DD869" s="136">
        <v>2504</v>
      </c>
      <c r="DE869" s="136">
        <v>6221.7749999999996</v>
      </c>
      <c r="DF869" s="136">
        <v>0</v>
      </c>
      <c r="DG869" s="136">
        <v>24580.3</v>
      </c>
      <c r="DH869" s="136">
        <v>67171.725000000006</v>
      </c>
      <c r="DI869" s="136">
        <v>453.32499999999999</v>
      </c>
      <c r="DJ869" s="136">
        <v>65918.074999999997</v>
      </c>
      <c r="DK869" s="136">
        <v>163776.32500000001</v>
      </c>
      <c r="DL869" s="136">
        <v>418.8</v>
      </c>
      <c r="DM869" s="136">
        <v>60451.025000000001</v>
      </c>
      <c r="DN869" s="136">
        <v>149638.65</v>
      </c>
      <c r="DO869" s="136">
        <v>0</v>
      </c>
      <c r="DP869" s="136">
        <v>1554.1379999999999</v>
      </c>
      <c r="DQ869" s="136">
        <v>4199.93</v>
      </c>
      <c r="DR869" s="136">
        <v>0</v>
      </c>
      <c r="DS869" s="136">
        <v>46.082999999999998</v>
      </c>
      <c r="DT869" s="136">
        <v>124.236</v>
      </c>
      <c r="DU869" s="136">
        <v>0</v>
      </c>
      <c r="DV869" s="136">
        <v>239.45</v>
      </c>
      <c r="DW869" s="136">
        <v>647.85</v>
      </c>
      <c r="DX869" s="136">
        <v>0</v>
      </c>
      <c r="DY869" s="136">
        <v>4983.6499999999996</v>
      </c>
      <c r="DZ869" s="136">
        <v>15101.05</v>
      </c>
      <c r="EA869" s="136">
        <v>0</v>
      </c>
      <c r="EB869" s="136">
        <v>6767.65</v>
      </c>
      <c r="EC869" s="136">
        <v>16935.875</v>
      </c>
      <c r="ED869" s="61"/>
    </row>
    <row r="870" spans="1:134" ht="20.25" customHeight="1">
      <c r="A870" s="25">
        <v>41071</v>
      </c>
      <c r="B870" s="26" t="s">
        <v>897</v>
      </c>
      <c r="C870" s="27">
        <v>2</v>
      </c>
      <c r="D870" s="31">
        <v>-3.3671600000000002</v>
      </c>
      <c r="E870" s="47">
        <v>-60.245820000000002</v>
      </c>
      <c r="F870" s="11" t="s">
        <v>16</v>
      </c>
      <c r="G870" s="13">
        <v>11</v>
      </c>
      <c r="H870" s="11" t="s">
        <v>20</v>
      </c>
      <c r="I870" s="60" t="s">
        <v>879</v>
      </c>
      <c r="J870" s="60" t="s">
        <v>1931</v>
      </c>
      <c r="K870" s="24" t="s">
        <v>868</v>
      </c>
      <c r="L870" s="136">
        <v>0</v>
      </c>
      <c r="M870" s="28">
        <v>10.3</v>
      </c>
      <c r="N870" s="28">
        <v>1.1000000000000001</v>
      </c>
      <c r="O870" s="28">
        <v>28.09</v>
      </c>
      <c r="P870" s="28">
        <v>60</v>
      </c>
      <c r="Q870" s="28">
        <v>7.03</v>
      </c>
      <c r="R870" s="205">
        <v>21.324999999999999</v>
      </c>
      <c r="S870" s="205">
        <v>1.67</v>
      </c>
      <c r="T870" s="205">
        <v>1.8749999999999998</v>
      </c>
      <c r="U870" s="205">
        <v>0.42500000000000004</v>
      </c>
      <c r="V870" s="28" t="s">
        <v>15</v>
      </c>
      <c r="W870" s="28" t="s">
        <v>15</v>
      </c>
      <c r="X870" s="29" t="s">
        <v>15</v>
      </c>
      <c r="Y870" s="29" t="s">
        <v>15</v>
      </c>
      <c r="Z870" s="29" t="s">
        <v>15</v>
      </c>
      <c r="AA870" s="29" t="s">
        <v>15</v>
      </c>
      <c r="AB870" s="29" t="s">
        <v>15</v>
      </c>
      <c r="AC870" s="29" t="s">
        <v>15</v>
      </c>
      <c r="AD870" s="29" t="s">
        <v>15</v>
      </c>
      <c r="AE870" s="29" t="s">
        <v>15</v>
      </c>
      <c r="AF870" s="29" t="s">
        <v>15</v>
      </c>
      <c r="AG870" s="29" t="s">
        <v>15</v>
      </c>
      <c r="AH870" s="29" t="s">
        <v>15</v>
      </c>
      <c r="AI870" s="205" t="s">
        <v>15</v>
      </c>
      <c r="AJ870" s="29" t="s">
        <v>15</v>
      </c>
      <c r="AK870" s="29" t="s">
        <v>15</v>
      </c>
      <c r="AL870" s="29" t="s">
        <v>15</v>
      </c>
      <c r="AM870" s="29" t="s">
        <v>15</v>
      </c>
      <c r="AN870" s="29" t="s">
        <v>15</v>
      </c>
      <c r="AO870" s="29" t="s">
        <v>15</v>
      </c>
      <c r="AP870" s="29" t="s">
        <v>15</v>
      </c>
      <c r="AQ870" s="29" t="s">
        <v>15</v>
      </c>
      <c r="AR870" s="261" t="str">
        <f t="shared" si="220"/>
        <v>NaN</v>
      </c>
      <c r="AS870" s="29" t="s">
        <v>15</v>
      </c>
      <c r="AT870" s="29" t="s">
        <v>15</v>
      </c>
      <c r="AU870" s="29" t="s">
        <v>15</v>
      </c>
      <c r="AV870" s="29" t="s">
        <v>15</v>
      </c>
      <c r="AW870" s="204" t="str">
        <f t="shared" si="221"/>
        <v>NaN</v>
      </c>
      <c r="AX870" s="28">
        <v>2.09</v>
      </c>
      <c r="AY870" s="22" t="s">
        <v>15</v>
      </c>
      <c r="AZ870" s="22" t="s">
        <v>15</v>
      </c>
      <c r="BA870" s="30">
        <f>AX870</f>
        <v>2.09</v>
      </c>
      <c r="BB870" s="238">
        <f t="shared" si="225"/>
        <v>0.57365365205843288</v>
      </c>
      <c r="BC870" s="250">
        <v>0.88269573193762485</v>
      </c>
      <c r="BD870" s="206">
        <f t="shared" ref="BD870" si="227">(BC870*94.9698*0.001)/0.3261</f>
        <v>0.25706665784412708</v>
      </c>
      <c r="BE870" s="29" t="s">
        <v>15</v>
      </c>
      <c r="BF870" s="29" t="s">
        <v>15</v>
      </c>
      <c r="BG870" s="217" t="s">
        <v>15</v>
      </c>
      <c r="BH870" s="249">
        <v>2.1264367816091956</v>
      </c>
      <c r="BI870" s="204">
        <v>2.697636511817441</v>
      </c>
      <c r="BJ870" s="309">
        <v>23.902439999999999</v>
      </c>
      <c r="BK870" s="309">
        <v>2328525000</v>
      </c>
      <c r="BL870" s="309">
        <v>363813000</v>
      </c>
      <c r="BM870" s="309">
        <v>0.70021900000000004</v>
      </c>
      <c r="BN870" s="309">
        <v>0.1157947</v>
      </c>
      <c r="BO870" s="309">
        <v>9.5339560000000004E-2</v>
      </c>
      <c r="BP870" s="309">
        <v>8.3229109999999995E-2</v>
      </c>
      <c r="BQ870" s="309">
        <v>2.120566E-6</v>
      </c>
      <c r="BR870" s="309">
        <v>5.4156029999999997E-3</v>
      </c>
      <c r="BS870" s="136">
        <v>13.7713788986206</v>
      </c>
      <c r="BT870" s="136">
        <v>10.118099403381301</v>
      </c>
      <c r="BU870" s="136">
        <v>-1.3989066705107699E-2</v>
      </c>
      <c r="BV870" s="136">
        <v>-4.2178762704134003E-2</v>
      </c>
      <c r="BW870" s="136">
        <v>0.108226319402456</v>
      </c>
      <c r="BX870" s="136">
        <v>71.651310587696898</v>
      </c>
      <c r="BY870" s="136">
        <v>8701.6810300514808</v>
      </c>
      <c r="BZ870" s="136">
        <v>0</v>
      </c>
      <c r="CA870" s="136">
        <v>5.2989553216837501E-3</v>
      </c>
      <c r="CB870" s="136">
        <v>530776.36995141394</v>
      </c>
      <c r="CC870" s="136">
        <v>597.26576322692404</v>
      </c>
      <c r="CD870" s="136">
        <v>190.43169481288501</v>
      </c>
      <c r="CE870" s="136">
        <v>0</v>
      </c>
      <c r="CF870" s="136">
        <v>68.458172000000005</v>
      </c>
      <c r="CG870" s="136">
        <v>117.26794200000001</v>
      </c>
      <c r="CH870" s="136">
        <v>24.3</v>
      </c>
      <c r="CI870" s="136">
        <v>26.8468965517241</v>
      </c>
      <c r="CJ870" s="136">
        <v>27.1767313019391</v>
      </c>
      <c r="CK870" s="136">
        <v>8.6400000000000005E-2</v>
      </c>
      <c r="CL870" s="136">
        <v>17.006399999999999</v>
      </c>
      <c r="CM870" s="136">
        <v>35.128799999999998</v>
      </c>
      <c r="CN870" s="136">
        <v>0</v>
      </c>
      <c r="CO870" s="136">
        <v>24522.273055000001</v>
      </c>
      <c r="CP870" s="136">
        <v>66700.123936999895</v>
      </c>
      <c r="CQ870" s="136">
        <v>93</v>
      </c>
      <c r="CR870" s="136">
        <v>78.662068965517193</v>
      </c>
      <c r="CS870" s="136">
        <v>78.520775623268705</v>
      </c>
      <c r="CT870" s="136">
        <v>1007.6</v>
      </c>
      <c r="CU870" s="136">
        <v>1007.05034482759</v>
      </c>
      <c r="CV870" s="136">
        <v>1007.19778393352</v>
      </c>
      <c r="CW870" s="136">
        <v>0</v>
      </c>
      <c r="CX870" s="136">
        <v>1.3151724137931</v>
      </c>
      <c r="CY870" s="136">
        <v>1.1515235457063699</v>
      </c>
      <c r="CZ870" s="136">
        <v>70</v>
      </c>
      <c r="DA870" s="136">
        <v>149.85517241379301</v>
      </c>
      <c r="DB870" s="136">
        <v>138.06371191135699</v>
      </c>
      <c r="DC870" s="136">
        <v>0</v>
      </c>
      <c r="DD870" s="136">
        <v>2504</v>
      </c>
      <c r="DE870" s="136">
        <v>6221.7749999999996</v>
      </c>
      <c r="DF870" s="136">
        <v>0</v>
      </c>
      <c r="DG870" s="136">
        <v>24580.3</v>
      </c>
      <c r="DH870" s="136">
        <v>67171.725000000006</v>
      </c>
      <c r="DI870" s="136">
        <v>453.32499999999999</v>
      </c>
      <c r="DJ870" s="136">
        <v>65918.074999999997</v>
      </c>
      <c r="DK870" s="136">
        <v>163776.32500000001</v>
      </c>
      <c r="DL870" s="136">
        <v>418.8</v>
      </c>
      <c r="DM870" s="136">
        <v>60451.025000000001</v>
      </c>
      <c r="DN870" s="136">
        <v>149638.65</v>
      </c>
      <c r="DO870" s="136">
        <v>0</v>
      </c>
      <c r="DP870" s="136">
        <v>1554.1379999999999</v>
      </c>
      <c r="DQ870" s="136">
        <v>4199.93</v>
      </c>
      <c r="DR870" s="136">
        <v>0</v>
      </c>
      <c r="DS870" s="136">
        <v>46.082999999999998</v>
      </c>
      <c r="DT870" s="136">
        <v>124.236</v>
      </c>
      <c r="DU870" s="136">
        <v>0</v>
      </c>
      <c r="DV870" s="136">
        <v>239.45</v>
      </c>
      <c r="DW870" s="136">
        <v>647.85</v>
      </c>
      <c r="DX870" s="136">
        <v>0</v>
      </c>
      <c r="DY870" s="136">
        <v>4983.6499999999996</v>
      </c>
      <c r="DZ870" s="136">
        <v>15101.05</v>
      </c>
      <c r="EA870" s="136">
        <v>0</v>
      </c>
      <c r="EB870" s="136">
        <v>6767.65</v>
      </c>
      <c r="EC870" s="136">
        <v>16935.875</v>
      </c>
      <c r="ED870" s="61"/>
    </row>
    <row r="871" spans="1:134" ht="20.25" customHeight="1">
      <c r="A871" s="17">
        <v>41073</v>
      </c>
      <c r="B871" s="18" t="s">
        <v>902</v>
      </c>
      <c r="C871" s="19">
        <v>1</v>
      </c>
      <c r="D871" s="14">
        <v>-3.4217</v>
      </c>
      <c r="E871" s="15">
        <v>-60.468550999999998</v>
      </c>
      <c r="F871" s="11" t="s">
        <v>752</v>
      </c>
      <c r="G871" s="13">
        <v>51</v>
      </c>
      <c r="H871" s="11" t="s">
        <v>901</v>
      </c>
      <c r="I871" s="60" t="s">
        <v>901</v>
      </c>
      <c r="J871" s="60" t="s">
        <v>1931</v>
      </c>
      <c r="K871" s="16" t="s">
        <v>868</v>
      </c>
      <c r="L871" s="136">
        <v>1</v>
      </c>
      <c r="M871" s="20">
        <v>9.8000000000000007</v>
      </c>
      <c r="N871" s="20">
        <v>1.4</v>
      </c>
      <c r="O871" s="20">
        <v>29.13</v>
      </c>
      <c r="P871" s="20">
        <v>53</v>
      </c>
      <c r="Q871" s="20">
        <v>0.32</v>
      </c>
      <c r="R871" s="28" t="s">
        <v>15</v>
      </c>
      <c r="S871" s="28" t="s">
        <v>15</v>
      </c>
      <c r="T871" s="28" t="s">
        <v>15</v>
      </c>
      <c r="U871" s="28" t="s">
        <v>15</v>
      </c>
      <c r="V871" s="28" t="s">
        <v>15</v>
      </c>
      <c r="W871" s="28" t="s">
        <v>15</v>
      </c>
      <c r="X871" s="29" t="s">
        <v>15</v>
      </c>
      <c r="Y871" s="29" t="s">
        <v>15</v>
      </c>
      <c r="Z871" s="29" t="s">
        <v>15</v>
      </c>
      <c r="AA871" s="29" t="s">
        <v>15</v>
      </c>
      <c r="AB871" s="29" t="s">
        <v>15</v>
      </c>
      <c r="AC871" s="29" t="s">
        <v>15</v>
      </c>
      <c r="AD871" s="29" t="s">
        <v>15</v>
      </c>
      <c r="AE871" s="29" t="s">
        <v>15</v>
      </c>
      <c r="AF871" s="29" t="s">
        <v>15</v>
      </c>
      <c r="AG871" s="29" t="s">
        <v>15</v>
      </c>
      <c r="AH871" s="29" t="s">
        <v>15</v>
      </c>
      <c r="AI871" s="205" t="s">
        <v>15</v>
      </c>
      <c r="AJ871" s="29" t="s">
        <v>15</v>
      </c>
      <c r="AK871" s="29" t="s">
        <v>15</v>
      </c>
      <c r="AL871" s="29" t="s">
        <v>15</v>
      </c>
      <c r="AM871" s="29" t="s">
        <v>15</v>
      </c>
      <c r="AN871" s="29" t="s">
        <v>15</v>
      </c>
      <c r="AO871" s="29" t="s">
        <v>15</v>
      </c>
      <c r="AP871" s="29" t="s">
        <v>15</v>
      </c>
      <c r="AQ871" s="29" t="s">
        <v>15</v>
      </c>
      <c r="AR871" s="261" t="str">
        <f t="shared" si="220"/>
        <v>NaN</v>
      </c>
      <c r="AS871" s="29" t="s">
        <v>15</v>
      </c>
      <c r="AT871" s="29" t="s">
        <v>15</v>
      </c>
      <c r="AU871" s="29" t="s">
        <v>15</v>
      </c>
      <c r="AV871" s="29" t="s">
        <v>15</v>
      </c>
      <c r="AW871" s="204" t="str">
        <f t="shared" si="221"/>
        <v>NaN</v>
      </c>
      <c r="AX871" s="20">
        <v>3.43</v>
      </c>
      <c r="AY871" s="20">
        <v>0.16</v>
      </c>
      <c r="AZ871" s="22" t="s">
        <v>15</v>
      </c>
      <c r="BA871" s="20">
        <f>AX871-AY871</f>
        <v>3.27</v>
      </c>
      <c r="BB871" s="238">
        <f t="shared" si="225"/>
        <v>0.8975346613545816</v>
      </c>
      <c r="BC871" s="21" t="s">
        <v>15</v>
      </c>
      <c r="BD871" s="21" t="s">
        <v>15</v>
      </c>
      <c r="BE871" s="29" t="s">
        <v>15</v>
      </c>
      <c r="BF871" s="29" t="s">
        <v>15</v>
      </c>
      <c r="BG871" s="217" t="s">
        <v>15</v>
      </c>
      <c r="BH871" s="21" t="s">
        <v>15</v>
      </c>
      <c r="BI871" s="21" t="s">
        <v>15</v>
      </c>
      <c r="BJ871" s="309">
        <v>23.87152</v>
      </c>
      <c r="BK871" s="309">
        <v>2317299000</v>
      </c>
      <c r="BL871" s="309">
        <v>361725700</v>
      </c>
      <c r="BM871" s="309">
        <v>0.70876819999999996</v>
      </c>
      <c r="BN871" s="309">
        <v>0.1126426</v>
      </c>
      <c r="BO871" s="309">
        <v>9.2609639999999993E-2</v>
      </c>
      <c r="BP871" s="309">
        <v>8.0726510000000001E-2</v>
      </c>
      <c r="BQ871" s="309">
        <v>2.0561460000000001E-6</v>
      </c>
      <c r="BR871" s="309">
        <v>5.251085E-3</v>
      </c>
      <c r="BS871" s="136" t="s">
        <v>15</v>
      </c>
      <c r="BT871" s="136" t="s">
        <v>15</v>
      </c>
      <c r="BU871" s="136" t="s">
        <v>15</v>
      </c>
      <c r="BV871" s="136" t="s">
        <v>15</v>
      </c>
      <c r="BW871" s="136" t="s">
        <v>15</v>
      </c>
      <c r="BX871" s="136" t="s">
        <v>15</v>
      </c>
      <c r="BY871" s="136" t="s">
        <v>15</v>
      </c>
      <c r="BZ871" s="136" t="s">
        <v>15</v>
      </c>
      <c r="CA871" s="136" t="s">
        <v>15</v>
      </c>
      <c r="CB871" s="136" t="s">
        <v>15</v>
      </c>
      <c r="CC871" s="136" t="s">
        <v>15</v>
      </c>
      <c r="CD871" s="136" t="s">
        <v>15</v>
      </c>
      <c r="CE871" s="136">
        <v>0</v>
      </c>
      <c r="CF871" s="136">
        <v>68.699770000000001</v>
      </c>
      <c r="CG871" s="136">
        <v>140.68675400000001</v>
      </c>
      <c r="CH871" s="136">
        <v>27.1</v>
      </c>
      <c r="CI871" s="136">
        <v>26.835862068965501</v>
      </c>
      <c r="CJ871" s="136">
        <v>27.072853185595601</v>
      </c>
      <c r="CK871" s="136">
        <v>8.6400000000000005E-2</v>
      </c>
      <c r="CL871" s="136">
        <v>16.113600000000002</v>
      </c>
      <c r="CM871" s="136">
        <v>35.341200000000001</v>
      </c>
      <c r="CN871" s="136">
        <v>191.73833300000001</v>
      </c>
      <c r="CO871" s="136">
        <v>25090.284026000001</v>
      </c>
      <c r="CP871" s="136">
        <v>66366.875134999995</v>
      </c>
      <c r="CQ871" s="136">
        <v>73</v>
      </c>
      <c r="CR871" s="136">
        <v>78.606896551724105</v>
      </c>
      <c r="CS871" s="136">
        <v>78.673130193905806</v>
      </c>
      <c r="CT871" s="136">
        <v>1008.3</v>
      </c>
      <c r="CU871" s="136">
        <v>1006.7172413793101</v>
      </c>
      <c r="CV871" s="136">
        <v>1007.13905817174</v>
      </c>
      <c r="CW871" s="136">
        <v>0</v>
      </c>
      <c r="CX871" s="136">
        <v>1.0972413793103399</v>
      </c>
      <c r="CY871" s="136">
        <v>1.05373961218837</v>
      </c>
      <c r="CZ871" s="136">
        <v>35</v>
      </c>
      <c r="DA871" s="136">
        <v>172.696551724138</v>
      </c>
      <c r="DB871" s="136">
        <v>143.268698060942</v>
      </c>
      <c r="DC871" s="136">
        <v>34.975000000000001</v>
      </c>
      <c r="DD871" s="136">
        <v>2524.9250000000002</v>
      </c>
      <c r="DE871" s="136">
        <v>6523.2250000000004</v>
      </c>
      <c r="DF871" s="136">
        <v>361.9</v>
      </c>
      <c r="DG871" s="136">
        <v>23980.400000000001</v>
      </c>
      <c r="DH871" s="136">
        <v>66568.024999999994</v>
      </c>
      <c r="DI871" s="136">
        <v>448.07499999999999</v>
      </c>
      <c r="DJ871" s="136">
        <v>65316.550000000097</v>
      </c>
      <c r="DK871" s="136">
        <v>163351</v>
      </c>
      <c r="DL871" s="136">
        <v>413.17500000000001</v>
      </c>
      <c r="DM871" s="136">
        <v>60739.75</v>
      </c>
      <c r="DN871" s="136">
        <v>149869.25</v>
      </c>
      <c r="DO871" s="136">
        <v>21.48</v>
      </c>
      <c r="DP871" s="136">
        <v>1526.6089999999999</v>
      </c>
      <c r="DQ871" s="136">
        <v>4167.7560000000003</v>
      </c>
      <c r="DR871" s="136">
        <v>0.44700000000000001</v>
      </c>
      <c r="DS871" s="136">
        <v>45.421999999999997</v>
      </c>
      <c r="DT871" s="136">
        <v>122.94799999999999</v>
      </c>
      <c r="DU871" s="136">
        <v>2.2250000000000001</v>
      </c>
      <c r="DV871" s="136">
        <v>235.55</v>
      </c>
      <c r="DW871" s="136">
        <v>640.27499999999998</v>
      </c>
      <c r="DX871" s="136">
        <v>91</v>
      </c>
      <c r="DY871" s="136">
        <v>4292.0249999999996</v>
      </c>
      <c r="DZ871" s="136">
        <v>14286.75</v>
      </c>
      <c r="EA871" s="136">
        <v>81.275000000000006</v>
      </c>
      <c r="EB871" s="136">
        <v>7176.2</v>
      </c>
      <c r="EC871" s="136">
        <v>17475</v>
      </c>
      <c r="ED871" s="61"/>
    </row>
    <row r="872" spans="1:134" ht="20.25" customHeight="1">
      <c r="A872" s="25">
        <v>41073</v>
      </c>
      <c r="B872" s="26" t="s">
        <v>904</v>
      </c>
      <c r="C872" s="27">
        <v>1</v>
      </c>
      <c r="D872" s="14">
        <v>-3.4194800000000001</v>
      </c>
      <c r="E872" s="23">
        <v>-60.488917000000001</v>
      </c>
      <c r="F872" s="11" t="s">
        <v>752</v>
      </c>
      <c r="G872" s="13">
        <v>52</v>
      </c>
      <c r="H872" s="11" t="s">
        <v>903</v>
      </c>
      <c r="I872" s="60" t="s">
        <v>903</v>
      </c>
      <c r="J872" s="60" t="s">
        <v>1931</v>
      </c>
      <c r="K872" s="24" t="s">
        <v>868</v>
      </c>
      <c r="L872" s="136">
        <v>1</v>
      </c>
      <c r="M872" s="28">
        <v>13.5</v>
      </c>
      <c r="N872" s="28">
        <v>1.1499999999999999</v>
      </c>
      <c r="O872" s="28">
        <v>28.66</v>
      </c>
      <c r="P872" s="28">
        <v>54.25</v>
      </c>
      <c r="Q872" s="28">
        <v>0.54</v>
      </c>
      <c r="R872" s="28" t="s">
        <v>15</v>
      </c>
      <c r="S872" s="28" t="s">
        <v>15</v>
      </c>
      <c r="T872" s="28" t="s">
        <v>15</v>
      </c>
      <c r="U872" s="28" t="s">
        <v>15</v>
      </c>
      <c r="V872" s="28" t="s">
        <v>15</v>
      </c>
      <c r="W872" s="28" t="s">
        <v>15</v>
      </c>
      <c r="X872" s="29" t="s">
        <v>15</v>
      </c>
      <c r="Y872" s="29" t="s">
        <v>15</v>
      </c>
      <c r="Z872" s="29" t="s">
        <v>15</v>
      </c>
      <c r="AA872" s="29" t="s">
        <v>15</v>
      </c>
      <c r="AB872" s="29" t="s">
        <v>15</v>
      </c>
      <c r="AC872" s="29" t="s">
        <v>15</v>
      </c>
      <c r="AD872" s="29" t="s">
        <v>15</v>
      </c>
      <c r="AE872" s="29" t="s">
        <v>15</v>
      </c>
      <c r="AF872" s="29" t="s">
        <v>15</v>
      </c>
      <c r="AG872" s="29" t="s">
        <v>15</v>
      </c>
      <c r="AH872" s="29" t="s">
        <v>15</v>
      </c>
      <c r="AI872" s="205" t="s">
        <v>15</v>
      </c>
      <c r="AJ872" s="29" t="s">
        <v>15</v>
      </c>
      <c r="AK872" s="29" t="s">
        <v>15</v>
      </c>
      <c r="AL872" s="29" t="s">
        <v>15</v>
      </c>
      <c r="AM872" s="29" t="s">
        <v>15</v>
      </c>
      <c r="AN872" s="29" t="s">
        <v>15</v>
      </c>
      <c r="AO872" s="29" t="s">
        <v>15</v>
      </c>
      <c r="AP872" s="29" t="s">
        <v>15</v>
      </c>
      <c r="AQ872" s="29" t="s">
        <v>15</v>
      </c>
      <c r="AR872" s="261" t="str">
        <f t="shared" si="220"/>
        <v>NaN</v>
      </c>
      <c r="AS872" s="29" t="s">
        <v>15</v>
      </c>
      <c r="AT872" s="29" t="s">
        <v>15</v>
      </c>
      <c r="AU872" s="29" t="s">
        <v>15</v>
      </c>
      <c r="AV872" s="29" t="s">
        <v>15</v>
      </c>
      <c r="AW872" s="204" t="str">
        <f t="shared" si="221"/>
        <v>NaN</v>
      </c>
      <c r="AX872" s="28">
        <v>2.21</v>
      </c>
      <c r="AY872" s="28">
        <v>0.14000000000000001</v>
      </c>
      <c r="AZ872" s="34" t="s">
        <v>15</v>
      </c>
      <c r="BA872" s="28">
        <f>AX872-AY872</f>
        <v>2.0699999999999998</v>
      </c>
      <c r="BB872" s="238">
        <f t="shared" si="225"/>
        <v>0.56816414342629473</v>
      </c>
      <c r="BC872" s="29" t="s">
        <v>15</v>
      </c>
      <c r="BD872" s="29" t="s">
        <v>15</v>
      </c>
      <c r="BE872" s="29" t="s">
        <v>15</v>
      </c>
      <c r="BF872" s="29" t="s">
        <v>15</v>
      </c>
      <c r="BG872" s="217" t="s">
        <v>15</v>
      </c>
      <c r="BH872" s="29" t="s">
        <v>15</v>
      </c>
      <c r="BI872" s="29" t="s">
        <v>15</v>
      </c>
      <c r="BJ872" s="309">
        <v>23.87152</v>
      </c>
      <c r="BK872" s="309">
        <v>2317299000</v>
      </c>
      <c r="BL872" s="309">
        <v>361725700</v>
      </c>
      <c r="BM872" s="309">
        <v>0.70876819999999996</v>
      </c>
      <c r="BN872" s="309">
        <v>0.1126426</v>
      </c>
      <c r="BO872" s="309">
        <v>9.2609639999999993E-2</v>
      </c>
      <c r="BP872" s="309">
        <v>8.0726510000000001E-2</v>
      </c>
      <c r="BQ872" s="309">
        <v>2.0561460000000001E-6</v>
      </c>
      <c r="BR872" s="309">
        <v>5.251085E-3</v>
      </c>
      <c r="BS872" s="136" t="s">
        <v>15</v>
      </c>
      <c r="BT872" s="136" t="s">
        <v>15</v>
      </c>
      <c r="BU872" s="136" t="s">
        <v>15</v>
      </c>
      <c r="BV872" s="136" t="s">
        <v>15</v>
      </c>
      <c r="BW872" s="136" t="s">
        <v>15</v>
      </c>
      <c r="BX872" s="136" t="s">
        <v>15</v>
      </c>
      <c r="BY872" s="136" t="s">
        <v>15</v>
      </c>
      <c r="BZ872" s="136" t="s">
        <v>15</v>
      </c>
      <c r="CA872" s="136" t="s">
        <v>15</v>
      </c>
      <c r="CB872" s="136" t="s">
        <v>15</v>
      </c>
      <c r="CC872" s="136" t="s">
        <v>15</v>
      </c>
      <c r="CD872" s="136" t="s">
        <v>15</v>
      </c>
      <c r="CE872" s="136">
        <v>0</v>
      </c>
      <c r="CF872" s="136">
        <v>68.699770000000001</v>
      </c>
      <c r="CG872" s="136">
        <v>140.68675400000001</v>
      </c>
      <c r="CH872" s="136">
        <v>27.1</v>
      </c>
      <c r="CI872" s="136">
        <v>26.835862068965501</v>
      </c>
      <c r="CJ872" s="136">
        <v>27.072853185595601</v>
      </c>
      <c r="CK872" s="136">
        <v>8.6400000000000005E-2</v>
      </c>
      <c r="CL872" s="136">
        <v>16.113600000000002</v>
      </c>
      <c r="CM872" s="136">
        <v>35.341200000000001</v>
      </c>
      <c r="CN872" s="136">
        <v>191.73833300000001</v>
      </c>
      <c r="CO872" s="136">
        <v>25090.284026000001</v>
      </c>
      <c r="CP872" s="136">
        <v>66366.875134999995</v>
      </c>
      <c r="CQ872" s="136">
        <v>73</v>
      </c>
      <c r="CR872" s="136">
        <v>78.606896551724105</v>
      </c>
      <c r="CS872" s="136">
        <v>78.673130193905806</v>
      </c>
      <c r="CT872" s="136">
        <v>1008.3</v>
      </c>
      <c r="CU872" s="136">
        <v>1006.7172413793101</v>
      </c>
      <c r="CV872" s="136">
        <v>1007.13905817174</v>
      </c>
      <c r="CW872" s="136">
        <v>0</v>
      </c>
      <c r="CX872" s="136">
        <v>1.0972413793103399</v>
      </c>
      <c r="CY872" s="136">
        <v>1.05373961218837</v>
      </c>
      <c r="CZ872" s="136">
        <v>35</v>
      </c>
      <c r="DA872" s="136">
        <v>172.696551724138</v>
      </c>
      <c r="DB872" s="136">
        <v>143.268698060942</v>
      </c>
      <c r="DC872" s="136">
        <v>34.975000000000001</v>
      </c>
      <c r="DD872" s="136">
        <v>2524.9250000000002</v>
      </c>
      <c r="DE872" s="136">
        <v>6523.2250000000004</v>
      </c>
      <c r="DF872" s="136">
        <v>361.9</v>
      </c>
      <c r="DG872" s="136">
        <v>23980.400000000001</v>
      </c>
      <c r="DH872" s="136">
        <v>66568.024999999994</v>
      </c>
      <c r="DI872" s="136">
        <v>448.07499999999999</v>
      </c>
      <c r="DJ872" s="136">
        <v>65316.550000000097</v>
      </c>
      <c r="DK872" s="136">
        <v>163351</v>
      </c>
      <c r="DL872" s="136">
        <v>413.17500000000001</v>
      </c>
      <c r="DM872" s="136">
        <v>60739.75</v>
      </c>
      <c r="DN872" s="136">
        <v>149869.25</v>
      </c>
      <c r="DO872" s="136">
        <v>21.48</v>
      </c>
      <c r="DP872" s="136">
        <v>1526.6089999999999</v>
      </c>
      <c r="DQ872" s="136">
        <v>4167.7560000000003</v>
      </c>
      <c r="DR872" s="136">
        <v>0.44700000000000001</v>
      </c>
      <c r="DS872" s="136">
        <v>45.421999999999997</v>
      </c>
      <c r="DT872" s="136">
        <v>122.94799999999999</v>
      </c>
      <c r="DU872" s="136">
        <v>2.2250000000000001</v>
      </c>
      <c r="DV872" s="136">
        <v>235.55</v>
      </c>
      <c r="DW872" s="136">
        <v>640.27499999999998</v>
      </c>
      <c r="DX872" s="136">
        <v>91</v>
      </c>
      <c r="DY872" s="136">
        <v>4292.0249999999996</v>
      </c>
      <c r="DZ872" s="136">
        <v>14286.75</v>
      </c>
      <c r="EA872" s="136">
        <v>81.275000000000006</v>
      </c>
      <c r="EB872" s="136">
        <v>7176.2</v>
      </c>
      <c r="EC872" s="136">
        <v>17475</v>
      </c>
      <c r="ED872" s="61"/>
    </row>
    <row r="873" spans="1:134" ht="20.25" customHeight="1">
      <c r="A873" s="17">
        <v>41073</v>
      </c>
      <c r="B873" s="18" t="s">
        <v>906</v>
      </c>
      <c r="C873" s="19">
        <v>1</v>
      </c>
      <c r="D873" s="14">
        <v>-3.3746</v>
      </c>
      <c r="E873" s="15">
        <v>-60.409247999999998</v>
      </c>
      <c r="F873" s="11" t="s">
        <v>752</v>
      </c>
      <c r="G873" s="13">
        <v>53</v>
      </c>
      <c r="H873" s="11" t="s">
        <v>905</v>
      </c>
      <c r="I873" s="60" t="s">
        <v>905</v>
      </c>
      <c r="J873" s="60" t="s">
        <v>1931</v>
      </c>
      <c r="K873" s="16" t="s">
        <v>868</v>
      </c>
      <c r="L873" s="136">
        <v>1</v>
      </c>
      <c r="M873" s="20">
        <v>13</v>
      </c>
      <c r="N873" s="20">
        <v>1</v>
      </c>
      <c r="O873" s="20">
        <v>28.36</v>
      </c>
      <c r="P873" s="20">
        <v>55</v>
      </c>
      <c r="Q873" s="20">
        <v>0.36</v>
      </c>
      <c r="R873" s="28" t="s">
        <v>15</v>
      </c>
      <c r="S873" s="28" t="s">
        <v>15</v>
      </c>
      <c r="T873" s="28" t="s">
        <v>15</v>
      </c>
      <c r="U873" s="28" t="s">
        <v>15</v>
      </c>
      <c r="V873" s="28" t="s">
        <v>15</v>
      </c>
      <c r="W873" s="28" t="s">
        <v>15</v>
      </c>
      <c r="X873" s="29" t="s">
        <v>15</v>
      </c>
      <c r="Y873" s="29" t="s">
        <v>15</v>
      </c>
      <c r="Z873" s="29" t="s">
        <v>15</v>
      </c>
      <c r="AA873" s="29" t="s">
        <v>15</v>
      </c>
      <c r="AB873" s="29" t="s">
        <v>15</v>
      </c>
      <c r="AC873" s="29" t="s">
        <v>15</v>
      </c>
      <c r="AD873" s="29" t="s">
        <v>15</v>
      </c>
      <c r="AE873" s="29" t="s">
        <v>15</v>
      </c>
      <c r="AF873" s="29" t="s">
        <v>15</v>
      </c>
      <c r="AG873" s="29" t="s">
        <v>15</v>
      </c>
      <c r="AH873" s="29" t="s">
        <v>15</v>
      </c>
      <c r="AI873" s="205" t="s">
        <v>15</v>
      </c>
      <c r="AJ873" s="29" t="s">
        <v>15</v>
      </c>
      <c r="AK873" s="29" t="s">
        <v>15</v>
      </c>
      <c r="AL873" s="29" t="s">
        <v>15</v>
      </c>
      <c r="AM873" s="29" t="s">
        <v>15</v>
      </c>
      <c r="AN873" s="29" t="s">
        <v>15</v>
      </c>
      <c r="AO873" s="29" t="s">
        <v>15</v>
      </c>
      <c r="AP873" s="29" t="s">
        <v>15</v>
      </c>
      <c r="AQ873" s="29" t="s">
        <v>15</v>
      </c>
      <c r="AR873" s="261" t="str">
        <f t="shared" si="220"/>
        <v>NaN</v>
      </c>
      <c r="AS873" s="29" t="s">
        <v>15</v>
      </c>
      <c r="AT873" s="29" t="s">
        <v>15</v>
      </c>
      <c r="AU873" s="29" t="s">
        <v>15</v>
      </c>
      <c r="AV873" s="29" t="s">
        <v>15</v>
      </c>
      <c r="AW873" s="204" t="str">
        <f t="shared" si="221"/>
        <v>NaN</v>
      </c>
      <c r="AX873" s="20">
        <v>3.04</v>
      </c>
      <c r="AY873" s="20">
        <v>0.217</v>
      </c>
      <c r="AZ873" s="22" t="s">
        <v>15</v>
      </c>
      <c r="BA873" s="20">
        <f>AX873-AY873</f>
        <v>2.823</v>
      </c>
      <c r="BB873" s="238">
        <f t="shared" si="225"/>
        <v>0.77484414342629482</v>
      </c>
      <c r="BC873" s="21" t="s">
        <v>15</v>
      </c>
      <c r="BD873" s="21" t="s">
        <v>15</v>
      </c>
      <c r="BE873" s="29" t="s">
        <v>15</v>
      </c>
      <c r="BF873" s="29" t="s">
        <v>15</v>
      </c>
      <c r="BG873" s="217" t="s">
        <v>15</v>
      </c>
      <c r="BH873" s="21" t="s">
        <v>15</v>
      </c>
      <c r="BI873" s="21" t="s">
        <v>15</v>
      </c>
      <c r="BJ873" s="309">
        <v>23.87152</v>
      </c>
      <c r="BK873" s="309">
        <v>2317299000</v>
      </c>
      <c r="BL873" s="309">
        <v>361725700</v>
      </c>
      <c r="BM873" s="309">
        <v>0.70876819999999996</v>
      </c>
      <c r="BN873" s="309">
        <v>0.1126426</v>
      </c>
      <c r="BO873" s="309">
        <v>9.2609639999999993E-2</v>
      </c>
      <c r="BP873" s="309">
        <v>8.0726510000000001E-2</v>
      </c>
      <c r="BQ873" s="309">
        <v>2.0561460000000001E-6</v>
      </c>
      <c r="BR873" s="309">
        <v>5.251085E-3</v>
      </c>
      <c r="BS873" s="136" t="s">
        <v>15</v>
      </c>
      <c r="BT873" s="136" t="s">
        <v>15</v>
      </c>
      <c r="BU873" s="136" t="s">
        <v>15</v>
      </c>
      <c r="BV873" s="136" t="s">
        <v>15</v>
      </c>
      <c r="BW873" s="136" t="s">
        <v>15</v>
      </c>
      <c r="BX873" s="136" t="s">
        <v>15</v>
      </c>
      <c r="BY873" s="136" t="s">
        <v>15</v>
      </c>
      <c r="BZ873" s="136" t="s">
        <v>15</v>
      </c>
      <c r="CA873" s="136" t="s">
        <v>15</v>
      </c>
      <c r="CB873" s="136" t="s">
        <v>15</v>
      </c>
      <c r="CC873" s="136" t="s">
        <v>15</v>
      </c>
      <c r="CD873" s="136" t="s">
        <v>15</v>
      </c>
      <c r="CE873" s="136">
        <v>0</v>
      </c>
      <c r="CF873" s="136">
        <v>68.699770000000001</v>
      </c>
      <c r="CG873" s="136">
        <v>140.68675400000001</v>
      </c>
      <c r="CH873" s="136">
        <v>29.1</v>
      </c>
      <c r="CI873" s="136">
        <v>26.828275862068999</v>
      </c>
      <c r="CJ873" s="136">
        <v>27.073961218836601</v>
      </c>
      <c r="CK873" s="136">
        <v>5.3999999999999999E-2</v>
      </c>
      <c r="CL873" s="136">
        <v>16.081199999999999</v>
      </c>
      <c r="CM873" s="136">
        <v>35.298000000000002</v>
      </c>
      <c r="CN873" s="136">
        <v>379.15388899999999</v>
      </c>
      <c r="CO873" s="136">
        <v>25053.041249000002</v>
      </c>
      <c r="CP873" s="136">
        <v>66354.849302000002</v>
      </c>
      <c r="CQ873" s="136">
        <v>70</v>
      </c>
      <c r="CR873" s="136">
        <v>78.627586206896595</v>
      </c>
      <c r="CS873" s="136">
        <v>78.648199445983394</v>
      </c>
      <c r="CT873" s="136">
        <v>1008.9</v>
      </c>
      <c r="CU873" s="136">
        <v>1006.71862068966</v>
      </c>
      <c r="CV873" s="136">
        <v>1007.13822714681</v>
      </c>
      <c r="CW873" s="136">
        <v>0</v>
      </c>
      <c r="CX873" s="136">
        <v>1.0772413793103399</v>
      </c>
      <c r="CY873" s="136">
        <v>1.0448753462603899</v>
      </c>
      <c r="CZ873" s="136">
        <v>163</v>
      </c>
      <c r="DA873" s="136">
        <v>173.110344827586</v>
      </c>
      <c r="DB873" s="136">
        <v>143.498614958449</v>
      </c>
      <c r="DC873" s="136">
        <v>65.650000000000006</v>
      </c>
      <c r="DD873" s="136">
        <v>2537.3249999999998</v>
      </c>
      <c r="DE873" s="136">
        <v>6586.9250000000002</v>
      </c>
      <c r="DF873" s="136">
        <v>632.17499999999995</v>
      </c>
      <c r="DG873" s="136">
        <v>24051.174999999999</v>
      </c>
      <c r="DH873" s="136">
        <v>66878.074999999997</v>
      </c>
      <c r="DI873" s="136">
        <v>459.72500000000002</v>
      </c>
      <c r="DJ873" s="136">
        <v>65294.325000000099</v>
      </c>
      <c r="DK873" s="136">
        <v>163353.67499999999</v>
      </c>
      <c r="DL873" s="136">
        <v>418.02499999999998</v>
      </c>
      <c r="DM873" s="136">
        <v>60774.35</v>
      </c>
      <c r="DN873" s="136">
        <v>149867.875</v>
      </c>
      <c r="DO873" s="136">
        <v>40.457999999999998</v>
      </c>
      <c r="DP873" s="136">
        <v>1536.422</v>
      </c>
      <c r="DQ873" s="136">
        <v>4187.9790000000003</v>
      </c>
      <c r="DR873" s="136">
        <v>1.345</v>
      </c>
      <c r="DS873" s="136">
        <v>46.131</v>
      </c>
      <c r="DT873" s="136">
        <v>123.861</v>
      </c>
      <c r="DU873" s="136">
        <v>7.125</v>
      </c>
      <c r="DV873" s="136">
        <v>239.625</v>
      </c>
      <c r="DW873" s="136">
        <v>645.20000000000005</v>
      </c>
      <c r="DX873" s="136">
        <v>170.02500000000001</v>
      </c>
      <c r="DY873" s="136">
        <v>4245.0749999999998</v>
      </c>
      <c r="DZ873" s="136">
        <v>14444.575000000001</v>
      </c>
      <c r="EA873" s="136">
        <v>128.44999999999999</v>
      </c>
      <c r="EB873" s="136">
        <v>7261.4750000000004</v>
      </c>
      <c r="EC873" s="136">
        <v>17458.325000000001</v>
      </c>
      <c r="ED873" s="61"/>
    </row>
    <row r="874" spans="1:134" ht="20.25" customHeight="1">
      <c r="A874" s="25">
        <v>41073</v>
      </c>
      <c r="B874" s="26" t="s">
        <v>908</v>
      </c>
      <c r="C874" s="27">
        <v>1</v>
      </c>
      <c r="D874" s="14">
        <v>-3.37676</v>
      </c>
      <c r="E874" s="23">
        <v>-60.375266000000003</v>
      </c>
      <c r="F874" s="11" t="s">
        <v>752</v>
      </c>
      <c r="G874" s="13">
        <v>54</v>
      </c>
      <c r="H874" s="11" t="s">
        <v>907</v>
      </c>
      <c r="I874" s="60" t="s">
        <v>907</v>
      </c>
      <c r="J874" s="60" t="s">
        <v>1931</v>
      </c>
      <c r="K874" s="24" t="s">
        <v>868</v>
      </c>
      <c r="L874" s="136">
        <v>1</v>
      </c>
      <c r="M874" s="28">
        <v>9.8000000000000007</v>
      </c>
      <c r="N874" s="28">
        <v>1.2</v>
      </c>
      <c r="O874" s="28">
        <v>28.65</v>
      </c>
      <c r="P874" s="28">
        <v>54</v>
      </c>
      <c r="Q874" s="28">
        <v>0.47</v>
      </c>
      <c r="R874" s="28" t="s">
        <v>15</v>
      </c>
      <c r="S874" s="28" t="s">
        <v>15</v>
      </c>
      <c r="T874" s="28" t="s">
        <v>15</v>
      </c>
      <c r="U874" s="28" t="s">
        <v>15</v>
      </c>
      <c r="V874" s="28" t="s">
        <v>15</v>
      </c>
      <c r="W874" s="28" t="s">
        <v>15</v>
      </c>
      <c r="X874" s="29" t="s">
        <v>15</v>
      </c>
      <c r="Y874" s="29" t="s">
        <v>15</v>
      </c>
      <c r="Z874" s="29" t="s">
        <v>15</v>
      </c>
      <c r="AA874" s="29" t="s">
        <v>15</v>
      </c>
      <c r="AB874" s="29" t="s">
        <v>15</v>
      </c>
      <c r="AC874" s="29" t="s">
        <v>15</v>
      </c>
      <c r="AD874" s="29" t="s">
        <v>15</v>
      </c>
      <c r="AE874" s="29" t="s">
        <v>15</v>
      </c>
      <c r="AF874" s="29" t="s">
        <v>15</v>
      </c>
      <c r="AG874" s="29" t="s">
        <v>15</v>
      </c>
      <c r="AH874" s="29" t="s">
        <v>15</v>
      </c>
      <c r="AI874" s="205" t="s">
        <v>15</v>
      </c>
      <c r="AJ874" s="29" t="s">
        <v>15</v>
      </c>
      <c r="AK874" s="29" t="s">
        <v>15</v>
      </c>
      <c r="AL874" s="29" t="s">
        <v>15</v>
      </c>
      <c r="AM874" s="29" t="s">
        <v>15</v>
      </c>
      <c r="AN874" s="29" t="s">
        <v>15</v>
      </c>
      <c r="AO874" s="29" t="s">
        <v>15</v>
      </c>
      <c r="AP874" s="29" t="s">
        <v>15</v>
      </c>
      <c r="AQ874" s="29" t="s">
        <v>15</v>
      </c>
      <c r="AR874" s="261" t="str">
        <f t="shared" si="220"/>
        <v>NaN</v>
      </c>
      <c r="AS874" s="29" t="s">
        <v>15</v>
      </c>
      <c r="AT874" s="29" t="s">
        <v>15</v>
      </c>
      <c r="AU874" s="29" t="s">
        <v>15</v>
      </c>
      <c r="AV874" s="29" t="s">
        <v>15</v>
      </c>
      <c r="AW874" s="204" t="str">
        <f t="shared" si="221"/>
        <v>NaN</v>
      </c>
      <c r="AX874" s="28">
        <v>2.15</v>
      </c>
      <c r="AY874" s="28">
        <v>0.16</v>
      </c>
      <c r="AZ874" s="22" t="s">
        <v>15</v>
      </c>
      <c r="BA874" s="28">
        <f>AX874-AY874</f>
        <v>1.99</v>
      </c>
      <c r="BB874" s="238">
        <f t="shared" si="225"/>
        <v>0.54620610889774235</v>
      </c>
      <c r="BC874" s="29" t="s">
        <v>15</v>
      </c>
      <c r="BD874" s="29" t="s">
        <v>15</v>
      </c>
      <c r="BE874" s="29" t="s">
        <v>15</v>
      </c>
      <c r="BF874" s="29" t="s">
        <v>15</v>
      </c>
      <c r="BG874" s="217" t="s">
        <v>15</v>
      </c>
      <c r="BH874" s="29" t="s">
        <v>15</v>
      </c>
      <c r="BI874" s="29" t="s">
        <v>15</v>
      </c>
      <c r="BJ874" s="309">
        <v>23.87152</v>
      </c>
      <c r="BK874" s="309">
        <v>2317299000</v>
      </c>
      <c r="BL874" s="309">
        <v>361725700</v>
      </c>
      <c r="BM874" s="309">
        <v>0.70876819999999996</v>
      </c>
      <c r="BN874" s="309">
        <v>0.1126426</v>
      </c>
      <c r="BO874" s="309">
        <v>9.2609639999999993E-2</v>
      </c>
      <c r="BP874" s="309">
        <v>8.0726510000000001E-2</v>
      </c>
      <c r="BQ874" s="309">
        <v>2.0561460000000001E-6</v>
      </c>
      <c r="BR874" s="309">
        <v>5.251085E-3</v>
      </c>
      <c r="BS874" s="136">
        <v>21.236922740936301</v>
      </c>
      <c r="BT874" s="136">
        <v>2.5995888710021999</v>
      </c>
      <c r="BU874" s="309">
        <v>7.9102537711150904E-5</v>
      </c>
      <c r="BV874" s="136">
        <v>2.9743671620963098E-4</v>
      </c>
      <c r="BW874" s="136">
        <v>2.8960783383809E-3</v>
      </c>
      <c r="BX874" s="136">
        <v>75.107061709877101</v>
      </c>
      <c r="BY874" s="136">
        <v>6186.3078357919703</v>
      </c>
      <c r="BZ874" s="136">
        <v>3.7116288729917103E-2</v>
      </c>
      <c r="CA874" s="136">
        <v>3.71092897491872E-4</v>
      </c>
      <c r="CB874" s="136">
        <v>12767.2994775474</v>
      </c>
      <c r="CC874" s="136">
        <v>15595.7931203566</v>
      </c>
      <c r="CD874" s="136">
        <v>1935.9825551190099</v>
      </c>
      <c r="CE874" s="136">
        <v>0</v>
      </c>
      <c r="CF874" s="136">
        <v>68.699770000000001</v>
      </c>
      <c r="CG874" s="136">
        <v>140.68675400000001</v>
      </c>
      <c r="CH874" s="136">
        <v>31</v>
      </c>
      <c r="CI874" s="136">
        <v>26.829655172413801</v>
      </c>
      <c r="CJ874" s="136">
        <v>27.078116343490301</v>
      </c>
      <c r="CK874" s="136">
        <v>2.8799999999999999E-2</v>
      </c>
      <c r="CL874" s="136">
        <v>16.045200000000001</v>
      </c>
      <c r="CM874" s="136">
        <v>35.258400000000002</v>
      </c>
      <c r="CN874" s="136">
        <v>654.97249999999997</v>
      </c>
      <c r="CO874" s="136">
        <v>25077.781249</v>
      </c>
      <c r="CP874" s="136">
        <v>66432.474302000002</v>
      </c>
      <c r="CQ874" s="136">
        <v>65</v>
      </c>
      <c r="CR874" s="136">
        <v>78.648275862068999</v>
      </c>
      <c r="CS874" s="136">
        <v>78.626038781163402</v>
      </c>
      <c r="CT874" s="136">
        <v>1008.1</v>
      </c>
      <c r="CU874" s="136">
        <v>1006.71379310345</v>
      </c>
      <c r="CV874" s="136">
        <v>1007.13434903047</v>
      </c>
      <c r="CW874" s="136">
        <v>1.4</v>
      </c>
      <c r="CX874" s="136">
        <v>1.0717241379310301</v>
      </c>
      <c r="CY874" s="136">
        <v>1.0404432132964001</v>
      </c>
      <c r="CZ874" s="136">
        <v>198</v>
      </c>
      <c r="DA874" s="136">
        <v>173.22068965517201</v>
      </c>
      <c r="DB874" s="136">
        <v>143.590027700831</v>
      </c>
      <c r="DC874" s="136">
        <v>75.45</v>
      </c>
      <c r="DD874" s="136">
        <v>2544.6</v>
      </c>
      <c r="DE874" s="136">
        <v>6615.65</v>
      </c>
      <c r="DF874" s="136">
        <v>712.125</v>
      </c>
      <c r="DG874" s="136">
        <v>24070.275000000001</v>
      </c>
      <c r="DH874" s="136">
        <v>67022.05</v>
      </c>
      <c r="DI874" s="136">
        <v>458.9</v>
      </c>
      <c r="DJ874" s="136">
        <v>65279.450000000099</v>
      </c>
      <c r="DK874" s="136">
        <v>163359.57500000001</v>
      </c>
      <c r="DL874" s="136">
        <v>424.7</v>
      </c>
      <c r="DM874" s="136">
        <v>60779.199999999997</v>
      </c>
      <c r="DN874" s="136">
        <v>149860.20000000001</v>
      </c>
      <c r="DO874" s="136">
        <v>45.622999999999998</v>
      </c>
      <c r="DP874" s="136">
        <v>1538.7719999999999</v>
      </c>
      <c r="DQ874" s="136">
        <v>4196.0050000000001</v>
      </c>
      <c r="DR874" s="136">
        <v>1.627</v>
      </c>
      <c r="DS874" s="136">
        <v>46.338000000000001</v>
      </c>
      <c r="DT874" s="136">
        <v>124.223</v>
      </c>
      <c r="DU874" s="136">
        <v>8.6</v>
      </c>
      <c r="DV874" s="136">
        <v>240.72499999999999</v>
      </c>
      <c r="DW874" s="136">
        <v>647.27499999999998</v>
      </c>
      <c r="DX874" s="136">
        <v>184.47499999999999</v>
      </c>
      <c r="DY874" s="136">
        <v>4224.0749999999998</v>
      </c>
      <c r="DZ874" s="136">
        <v>14567.125</v>
      </c>
      <c r="EA874" s="136">
        <v>154.625</v>
      </c>
      <c r="EB874" s="136">
        <v>7296.1750000000002</v>
      </c>
      <c r="EC874" s="136">
        <v>17401.150000000001</v>
      </c>
      <c r="ED874" s="61"/>
    </row>
    <row r="875" spans="1:134" ht="20.25" customHeight="1">
      <c r="A875" s="17">
        <v>41073</v>
      </c>
      <c r="B875" s="18" t="s">
        <v>910</v>
      </c>
      <c r="C875" s="19">
        <v>1</v>
      </c>
      <c r="D875" s="14">
        <v>-3.38984</v>
      </c>
      <c r="E875" s="15">
        <v>-60.359594999999999</v>
      </c>
      <c r="F875" s="11" t="s">
        <v>752</v>
      </c>
      <c r="G875" s="13">
        <v>55</v>
      </c>
      <c r="H875" s="11" t="s">
        <v>909</v>
      </c>
      <c r="I875" s="60" t="s">
        <v>909</v>
      </c>
      <c r="J875" s="60" t="s">
        <v>1931</v>
      </c>
      <c r="K875" s="16" t="s">
        <v>868</v>
      </c>
      <c r="L875" s="136">
        <v>1</v>
      </c>
      <c r="M875" s="20">
        <v>5.3</v>
      </c>
      <c r="N875" s="19">
        <v>1.1000000000000001</v>
      </c>
      <c r="O875" s="20">
        <v>28.52</v>
      </c>
      <c r="P875" s="20">
        <v>54</v>
      </c>
      <c r="Q875" s="20">
        <v>0.45</v>
      </c>
      <c r="R875" s="28" t="s">
        <v>15</v>
      </c>
      <c r="S875" s="28" t="s">
        <v>15</v>
      </c>
      <c r="T875" s="28" t="s">
        <v>15</v>
      </c>
      <c r="U875" s="28" t="s">
        <v>15</v>
      </c>
      <c r="V875" s="28" t="s">
        <v>15</v>
      </c>
      <c r="W875" s="28" t="s">
        <v>15</v>
      </c>
      <c r="X875" s="29" t="s">
        <v>15</v>
      </c>
      <c r="Y875" s="29" t="s">
        <v>15</v>
      </c>
      <c r="Z875" s="29" t="s">
        <v>15</v>
      </c>
      <c r="AA875" s="29" t="s">
        <v>15</v>
      </c>
      <c r="AB875" s="29" t="s">
        <v>15</v>
      </c>
      <c r="AC875" s="29" t="s">
        <v>15</v>
      </c>
      <c r="AD875" s="29" t="s">
        <v>15</v>
      </c>
      <c r="AE875" s="29" t="s">
        <v>15</v>
      </c>
      <c r="AF875" s="29" t="s">
        <v>15</v>
      </c>
      <c r="AG875" s="29" t="s">
        <v>15</v>
      </c>
      <c r="AH875" s="29" t="s">
        <v>15</v>
      </c>
      <c r="AI875" s="205" t="s">
        <v>15</v>
      </c>
      <c r="AJ875" s="29" t="s">
        <v>15</v>
      </c>
      <c r="AK875" s="29" t="s">
        <v>15</v>
      </c>
      <c r="AL875" s="29" t="s">
        <v>15</v>
      </c>
      <c r="AM875" s="29" t="s">
        <v>15</v>
      </c>
      <c r="AN875" s="29" t="s">
        <v>15</v>
      </c>
      <c r="AO875" s="29" t="s">
        <v>15</v>
      </c>
      <c r="AP875" s="29" t="s">
        <v>15</v>
      </c>
      <c r="AQ875" s="29" t="s">
        <v>15</v>
      </c>
      <c r="AR875" s="261" t="str">
        <f t="shared" si="220"/>
        <v>NaN</v>
      </c>
      <c r="AS875" s="29" t="s">
        <v>15</v>
      </c>
      <c r="AT875" s="29" t="s">
        <v>15</v>
      </c>
      <c r="AU875" s="29" t="s">
        <v>15</v>
      </c>
      <c r="AV875" s="29" t="s">
        <v>15</v>
      </c>
      <c r="AW875" s="204" t="str">
        <f t="shared" si="221"/>
        <v>NaN</v>
      </c>
      <c r="AX875" s="20">
        <v>2.57</v>
      </c>
      <c r="AY875" s="22" t="s">
        <v>15</v>
      </c>
      <c r="AZ875" s="22" t="s">
        <v>15</v>
      </c>
      <c r="BA875" s="30">
        <f>AX875</f>
        <v>2.57</v>
      </c>
      <c r="BB875" s="238">
        <f t="shared" si="225"/>
        <v>0.70540185922974774</v>
      </c>
      <c r="BC875" s="21" t="s">
        <v>15</v>
      </c>
      <c r="BD875" s="21" t="s">
        <v>15</v>
      </c>
      <c r="BE875" s="29" t="s">
        <v>15</v>
      </c>
      <c r="BF875" s="29" t="s">
        <v>15</v>
      </c>
      <c r="BG875" s="217" t="s">
        <v>15</v>
      </c>
      <c r="BH875" s="21" t="s">
        <v>15</v>
      </c>
      <c r="BI875" s="21" t="s">
        <v>15</v>
      </c>
      <c r="BJ875" s="309">
        <v>23.87152</v>
      </c>
      <c r="BK875" s="309">
        <v>2317299000</v>
      </c>
      <c r="BL875" s="309">
        <v>361725700</v>
      </c>
      <c r="BM875" s="309">
        <v>0.70876819999999996</v>
      </c>
      <c r="BN875" s="309">
        <v>0.1126426</v>
      </c>
      <c r="BO875" s="309">
        <v>9.2609639999999993E-2</v>
      </c>
      <c r="BP875" s="309">
        <v>8.0726510000000001E-2</v>
      </c>
      <c r="BQ875" s="309">
        <v>2.0561460000000001E-6</v>
      </c>
      <c r="BR875" s="309">
        <v>5.251085E-3</v>
      </c>
      <c r="BS875" s="136">
        <v>15.491179466247599</v>
      </c>
      <c r="BT875" s="136">
        <v>8.3452425003051793</v>
      </c>
      <c r="BU875" s="136">
        <v>-5.3983040561433903E-4</v>
      </c>
      <c r="BV875" s="136">
        <v>3.0921797224436897E-4</v>
      </c>
      <c r="BW875" s="136">
        <v>8.1615737144602495E-4</v>
      </c>
      <c r="BX875" s="136">
        <v>330.19566966561399</v>
      </c>
      <c r="BY875" s="136">
        <v>3499.3824277887102</v>
      </c>
      <c r="BZ875" s="136">
        <v>3.4039369703886699E-2</v>
      </c>
      <c r="CA875" s="136">
        <v>1.08995926105572E-4</v>
      </c>
      <c r="CB875" s="136">
        <v>7136.4467340622896</v>
      </c>
      <c r="CC875" s="136">
        <v>241293.91378570799</v>
      </c>
      <c r="CD875" s="136">
        <v>7168.2973524852596</v>
      </c>
      <c r="CE875" s="136">
        <v>0</v>
      </c>
      <c r="CF875" s="136">
        <v>68.699770000000001</v>
      </c>
      <c r="CG875" s="136">
        <v>140.68675400000001</v>
      </c>
      <c r="CH875" s="136">
        <v>31</v>
      </c>
      <c r="CI875" s="136">
        <v>26.829655172413801</v>
      </c>
      <c r="CJ875" s="136">
        <v>27.078116343490301</v>
      </c>
      <c r="CK875" s="136">
        <v>2.8799999999999999E-2</v>
      </c>
      <c r="CL875" s="136">
        <v>16.045200000000001</v>
      </c>
      <c r="CM875" s="136">
        <v>35.258400000000002</v>
      </c>
      <c r="CN875" s="136">
        <v>654.97249999999997</v>
      </c>
      <c r="CO875" s="136">
        <v>25077.781249</v>
      </c>
      <c r="CP875" s="136">
        <v>66432.474302000002</v>
      </c>
      <c r="CQ875" s="136">
        <v>65</v>
      </c>
      <c r="CR875" s="136">
        <v>78.648275862068999</v>
      </c>
      <c r="CS875" s="136">
        <v>78.626038781163402</v>
      </c>
      <c r="CT875" s="136">
        <v>1008.1</v>
      </c>
      <c r="CU875" s="136">
        <v>1006.71379310345</v>
      </c>
      <c r="CV875" s="136">
        <v>1007.13434903047</v>
      </c>
      <c r="CW875" s="136">
        <v>1.4</v>
      </c>
      <c r="CX875" s="136">
        <v>1.0717241379310301</v>
      </c>
      <c r="CY875" s="136">
        <v>1.0404432132964001</v>
      </c>
      <c r="CZ875" s="136">
        <v>198</v>
      </c>
      <c r="DA875" s="136">
        <v>173.22068965517201</v>
      </c>
      <c r="DB875" s="136">
        <v>143.590027700831</v>
      </c>
      <c r="DC875" s="136">
        <v>75.45</v>
      </c>
      <c r="DD875" s="136">
        <v>2544.6</v>
      </c>
      <c r="DE875" s="136">
        <v>6615.65</v>
      </c>
      <c r="DF875" s="136">
        <v>712.125</v>
      </c>
      <c r="DG875" s="136">
        <v>24070.275000000001</v>
      </c>
      <c r="DH875" s="136">
        <v>67022.05</v>
      </c>
      <c r="DI875" s="136">
        <v>458.9</v>
      </c>
      <c r="DJ875" s="136">
        <v>65279.450000000099</v>
      </c>
      <c r="DK875" s="136">
        <v>163359.57500000001</v>
      </c>
      <c r="DL875" s="136">
        <v>424.7</v>
      </c>
      <c r="DM875" s="136">
        <v>60779.199999999997</v>
      </c>
      <c r="DN875" s="136">
        <v>149860.20000000001</v>
      </c>
      <c r="DO875" s="136">
        <v>45.622999999999998</v>
      </c>
      <c r="DP875" s="136">
        <v>1538.7719999999999</v>
      </c>
      <c r="DQ875" s="136">
        <v>4196.0050000000001</v>
      </c>
      <c r="DR875" s="136">
        <v>1.627</v>
      </c>
      <c r="DS875" s="136">
        <v>46.338000000000001</v>
      </c>
      <c r="DT875" s="136">
        <v>124.223</v>
      </c>
      <c r="DU875" s="136">
        <v>8.6</v>
      </c>
      <c r="DV875" s="136">
        <v>240.72499999999999</v>
      </c>
      <c r="DW875" s="136">
        <v>647.27499999999998</v>
      </c>
      <c r="DX875" s="136">
        <v>184.47499999999999</v>
      </c>
      <c r="DY875" s="136">
        <v>4224.0749999999998</v>
      </c>
      <c r="DZ875" s="136">
        <v>14567.125</v>
      </c>
      <c r="EA875" s="136">
        <v>154.625</v>
      </c>
      <c r="EB875" s="136">
        <v>7296.1750000000002</v>
      </c>
      <c r="EC875" s="136">
        <v>17401.150000000001</v>
      </c>
      <c r="ED875" s="61"/>
    </row>
    <row r="876" spans="1:134" ht="20.25" customHeight="1">
      <c r="A876" s="25">
        <v>41074</v>
      </c>
      <c r="B876" s="48">
        <v>43949.416666666664</v>
      </c>
      <c r="C876" s="27">
        <v>2</v>
      </c>
      <c r="D876" s="14">
        <v>-3.38571</v>
      </c>
      <c r="E876" s="23">
        <v>-60.265858000000001</v>
      </c>
      <c r="F876" s="11" t="s">
        <v>16</v>
      </c>
      <c r="G876" s="13">
        <v>14</v>
      </c>
      <c r="H876" s="11" t="s">
        <v>318</v>
      </c>
      <c r="I876" s="11" t="s">
        <v>889</v>
      </c>
      <c r="J876" s="60" t="s">
        <v>1931</v>
      </c>
      <c r="K876" s="24" t="s">
        <v>868</v>
      </c>
      <c r="L876" s="136">
        <v>0</v>
      </c>
      <c r="M876" s="28">
        <v>10</v>
      </c>
      <c r="N876" s="28">
        <v>1.3</v>
      </c>
      <c r="O876" s="30" t="s">
        <v>15</v>
      </c>
      <c r="P876" s="30" t="s">
        <v>15</v>
      </c>
      <c r="Q876" s="30" t="s">
        <v>15</v>
      </c>
      <c r="R876" s="30" t="s">
        <v>15</v>
      </c>
      <c r="S876" s="30" t="s">
        <v>15</v>
      </c>
      <c r="T876" s="30" t="s">
        <v>15</v>
      </c>
      <c r="U876" s="30" t="s">
        <v>15</v>
      </c>
      <c r="V876" s="28" t="s">
        <v>15</v>
      </c>
      <c r="W876" s="28" t="s">
        <v>15</v>
      </c>
      <c r="X876" s="29" t="s">
        <v>15</v>
      </c>
      <c r="Y876" s="29" t="s">
        <v>15</v>
      </c>
      <c r="Z876" s="29" t="s">
        <v>15</v>
      </c>
      <c r="AA876" s="29" t="s">
        <v>15</v>
      </c>
      <c r="AB876" s="29" t="s">
        <v>15</v>
      </c>
      <c r="AC876" s="29" t="s">
        <v>15</v>
      </c>
      <c r="AD876" s="29" t="s">
        <v>15</v>
      </c>
      <c r="AE876" s="29" t="s">
        <v>15</v>
      </c>
      <c r="AF876" s="29" t="s">
        <v>15</v>
      </c>
      <c r="AG876" s="29" t="s">
        <v>15</v>
      </c>
      <c r="AH876" s="29" t="s">
        <v>15</v>
      </c>
      <c r="AI876" s="205" t="s">
        <v>15</v>
      </c>
      <c r="AJ876" s="29" t="s">
        <v>15</v>
      </c>
      <c r="AK876" s="29" t="s">
        <v>15</v>
      </c>
      <c r="AL876" s="29" t="s">
        <v>15</v>
      </c>
      <c r="AM876" s="29" t="s">
        <v>15</v>
      </c>
      <c r="AN876" s="29" t="s">
        <v>15</v>
      </c>
      <c r="AO876" s="29" t="s">
        <v>15</v>
      </c>
      <c r="AP876" s="29" t="s">
        <v>15</v>
      </c>
      <c r="AQ876" s="29" t="s">
        <v>15</v>
      </c>
      <c r="AR876" s="261" t="str">
        <f t="shared" si="220"/>
        <v>NaN</v>
      </c>
      <c r="AS876" s="29" t="s">
        <v>15</v>
      </c>
      <c r="AT876" s="29" t="s">
        <v>15</v>
      </c>
      <c r="AU876" s="29" t="s">
        <v>15</v>
      </c>
      <c r="AV876" s="29" t="s">
        <v>15</v>
      </c>
      <c r="AW876" s="204" t="str">
        <f t="shared" si="221"/>
        <v>NaN</v>
      </c>
      <c r="AX876" s="28">
        <v>3.28</v>
      </c>
      <c r="AY876" s="28">
        <v>0.59899999999999998</v>
      </c>
      <c r="AZ876" s="22" t="s">
        <v>15</v>
      </c>
      <c r="BA876" s="28">
        <f t="shared" ref="BA876:BA881" si="228">AX876-AY876</f>
        <v>2.681</v>
      </c>
      <c r="BB876" s="238">
        <f t="shared" si="225"/>
        <v>0.73586863213811426</v>
      </c>
      <c r="BC876" s="30" t="s">
        <v>15</v>
      </c>
      <c r="BD876" s="29" t="s">
        <v>15</v>
      </c>
      <c r="BE876" s="29" t="s">
        <v>15</v>
      </c>
      <c r="BF876" s="29" t="s">
        <v>15</v>
      </c>
      <c r="BG876" s="217" t="s">
        <v>15</v>
      </c>
      <c r="BH876" s="29" t="s">
        <v>15</v>
      </c>
      <c r="BI876" s="29" t="s">
        <v>15</v>
      </c>
      <c r="BJ876" s="309">
        <v>23.845379999999999</v>
      </c>
      <c r="BK876" s="309">
        <v>2307800000</v>
      </c>
      <c r="BL876" s="309">
        <v>359816200</v>
      </c>
      <c r="BM876" s="309">
        <v>0.71298550000000005</v>
      </c>
      <c r="BN876" s="309">
        <v>0.11107880000000001</v>
      </c>
      <c r="BO876" s="309">
        <v>9.1260750000000002E-2</v>
      </c>
      <c r="BP876" s="309">
        <v>7.9502630000000005E-2</v>
      </c>
      <c r="BQ876" s="309">
        <v>2.0245170000000001E-6</v>
      </c>
      <c r="BR876" s="309">
        <v>5.1703080000000002E-3</v>
      </c>
      <c r="BS876" s="136">
        <v>14.1579403877258</v>
      </c>
      <c r="BT876" s="136">
        <v>9.6715879440307599</v>
      </c>
      <c r="BU876" s="136">
        <v>1.36510389856994E-2</v>
      </c>
      <c r="BV876" s="136">
        <v>8.9229496661573596E-3</v>
      </c>
      <c r="BW876" s="136">
        <v>1.6310487873852302E-2</v>
      </c>
      <c r="BX876" s="136">
        <v>33.170485157123501</v>
      </c>
      <c r="BY876" s="136">
        <v>5139.9363491636896</v>
      </c>
      <c r="BZ876" s="136">
        <v>3.3951618321241599E-2</v>
      </c>
      <c r="CA876" s="136">
        <v>1.79481962236672E-3</v>
      </c>
      <c r="CB876" s="136">
        <v>172698.53710627399</v>
      </c>
      <c r="CC876" s="136">
        <v>2000.6376055087801</v>
      </c>
      <c r="CD876" s="136">
        <v>866.82644145386996</v>
      </c>
      <c r="CE876" s="136">
        <v>4.9024270000000003</v>
      </c>
      <c r="CF876" s="136">
        <v>73.602197000000004</v>
      </c>
      <c r="CG876" s="136">
        <v>145.589181</v>
      </c>
      <c r="CH876" s="136">
        <v>28.3</v>
      </c>
      <c r="CI876" s="136">
        <v>26.7931034482759</v>
      </c>
      <c r="CJ876" s="136">
        <v>27.100554016620499</v>
      </c>
      <c r="CK876" s="136">
        <v>9.3600000000000003E-2</v>
      </c>
      <c r="CL876" s="136">
        <v>16.279199999999999</v>
      </c>
      <c r="CM876" s="136">
        <v>35.380800000000001</v>
      </c>
      <c r="CN876" s="136">
        <v>0</v>
      </c>
      <c r="CO876" s="136">
        <v>24747.770140000001</v>
      </c>
      <c r="CP876" s="136">
        <v>66435.719859000004</v>
      </c>
      <c r="CQ876" s="136">
        <v>73</v>
      </c>
      <c r="CR876" s="136">
        <v>78.689655172413794</v>
      </c>
      <c r="CS876" s="136">
        <v>78.407202216066494</v>
      </c>
      <c r="CT876" s="136">
        <v>1005.7</v>
      </c>
      <c r="CU876" s="136">
        <v>1006.65931034483</v>
      </c>
      <c r="CV876" s="136">
        <v>1007.11274238227</v>
      </c>
      <c r="CW876" s="136">
        <v>1.3</v>
      </c>
      <c r="CX876" s="136">
        <v>1.1089655172413799</v>
      </c>
      <c r="CY876" s="136">
        <v>1.0468144044321299</v>
      </c>
      <c r="CZ876" s="136">
        <v>133</v>
      </c>
      <c r="DA876" s="136">
        <v>169.85517241379301</v>
      </c>
      <c r="DB876" s="136">
        <v>141.41828254847599</v>
      </c>
      <c r="DC876" s="136">
        <v>0</v>
      </c>
      <c r="DD876" s="136">
        <v>2468.25</v>
      </c>
      <c r="DE876" s="136">
        <v>6655.8249999999998</v>
      </c>
      <c r="DF876" s="136">
        <v>0</v>
      </c>
      <c r="DG876" s="136">
        <v>23525.35</v>
      </c>
      <c r="DH876" s="136">
        <v>66574.399999999994</v>
      </c>
      <c r="DI876" s="136">
        <v>479.9</v>
      </c>
      <c r="DJ876" s="136">
        <v>65290.15</v>
      </c>
      <c r="DK876" s="136">
        <v>163488.875</v>
      </c>
      <c r="DL876" s="136">
        <v>397.47500000000002</v>
      </c>
      <c r="DM876" s="136">
        <v>60753.824999999997</v>
      </c>
      <c r="DN876" s="136">
        <v>149795.70000000001</v>
      </c>
      <c r="DO876" s="136">
        <v>0</v>
      </c>
      <c r="DP876" s="136">
        <v>1503.278</v>
      </c>
      <c r="DQ876" s="136">
        <v>4159.9920000000002</v>
      </c>
      <c r="DR876" s="136">
        <v>0</v>
      </c>
      <c r="DS876" s="136">
        <v>45.027000000000001</v>
      </c>
      <c r="DT876" s="136">
        <v>122.85899999999999</v>
      </c>
      <c r="DU876" s="136">
        <v>0</v>
      </c>
      <c r="DV876" s="136">
        <v>234</v>
      </c>
      <c r="DW876" s="136">
        <v>640.57500000000005</v>
      </c>
      <c r="DX876" s="136">
        <v>0</v>
      </c>
      <c r="DY876" s="136">
        <v>4299.7250000000004</v>
      </c>
      <c r="DZ876" s="136">
        <v>14864.95</v>
      </c>
      <c r="EA876" s="136">
        <v>0</v>
      </c>
      <c r="EB876" s="136">
        <v>6972.0249999999996</v>
      </c>
      <c r="EC876" s="136">
        <v>16879.25</v>
      </c>
      <c r="ED876" s="61"/>
    </row>
    <row r="877" spans="1:134" ht="20.25" customHeight="1">
      <c r="A877" s="17">
        <v>41074</v>
      </c>
      <c r="B877" s="49">
        <v>43949.416666666664</v>
      </c>
      <c r="C877" s="19">
        <v>2</v>
      </c>
      <c r="D877" s="14">
        <v>-3.38571</v>
      </c>
      <c r="E877" s="15">
        <v>-60.265858000000001</v>
      </c>
      <c r="F877" s="11" t="s">
        <v>16</v>
      </c>
      <c r="G877" s="13">
        <v>14</v>
      </c>
      <c r="H877" s="11" t="s">
        <v>318</v>
      </c>
      <c r="I877" s="11" t="s">
        <v>710</v>
      </c>
      <c r="J877" s="60" t="s">
        <v>1931</v>
      </c>
      <c r="K877" s="16" t="s">
        <v>868</v>
      </c>
      <c r="L877" s="136">
        <v>0</v>
      </c>
      <c r="M877" s="20">
        <v>10</v>
      </c>
      <c r="N877" s="20">
        <v>1.3</v>
      </c>
      <c r="O877" s="30" t="s">
        <v>15</v>
      </c>
      <c r="P877" s="30" t="s">
        <v>15</v>
      </c>
      <c r="Q877" s="30" t="s">
        <v>15</v>
      </c>
      <c r="R877" s="30" t="s">
        <v>15</v>
      </c>
      <c r="S877" s="30" t="s">
        <v>15</v>
      </c>
      <c r="T877" s="30" t="s">
        <v>15</v>
      </c>
      <c r="U877" s="30" t="s">
        <v>15</v>
      </c>
      <c r="V877" s="28" t="s">
        <v>15</v>
      </c>
      <c r="W877" s="28" t="s">
        <v>15</v>
      </c>
      <c r="X877" s="29" t="s">
        <v>15</v>
      </c>
      <c r="Y877" s="29" t="s">
        <v>15</v>
      </c>
      <c r="Z877" s="29" t="s">
        <v>15</v>
      </c>
      <c r="AA877" s="29" t="s">
        <v>15</v>
      </c>
      <c r="AB877" s="29" t="s">
        <v>15</v>
      </c>
      <c r="AC877" s="29" t="s">
        <v>15</v>
      </c>
      <c r="AD877" s="29" t="s">
        <v>15</v>
      </c>
      <c r="AE877" s="29" t="s">
        <v>15</v>
      </c>
      <c r="AF877" s="29" t="s">
        <v>15</v>
      </c>
      <c r="AG877" s="29" t="s">
        <v>15</v>
      </c>
      <c r="AH877" s="29" t="s">
        <v>15</v>
      </c>
      <c r="AI877" s="205" t="s">
        <v>15</v>
      </c>
      <c r="AJ877" s="29" t="s">
        <v>15</v>
      </c>
      <c r="AK877" s="29" t="s">
        <v>15</v>
      </c>
      <c r="AL877" s="29" t="s">
        <v>15</v>
      </c>
      <c r="AM877" s="29" t="s">
        <v>15</v>
      </c>
      <c r="AN877" s="29" t="s">
        <v>15</v>
      </c>
      <c r="AO877" s="29" t="s">
        <v>15</v>
      </c>
      <c r="AP877" s="29" t="s">
        <v>15</v>
      </c>
      <c r="AQ877" s="29" t="s">
        <v>15</v>
      </c>
      <c r="AR877" s="261" t="str">
        <f t="shared" si="220"/>
        <v>NaN</v>
      </c>
      <c r="AS877" s="29" t="s">
        <v>15</v>
      </c>
      <c r="AT877" s="29" t="s">
        <v>15</v>
      </c>
      <c r="AU877" s="29" t="s">
        <v>15</v>
      </c>
      <c r="AV877" s="29" t="s">
        <v>15</v>
      </c>
      <c r="AW877" s="204" t="str">
        <f t="shared" si="221"/>
        <v>NaN</v>
      </c>
      <c r="AX877" s="19">
        <v>5.54</v>
      </c>
      <c r="AY877" s="20">
        <v>0.4</v>
      </c>
      <c r="AZ877" s="22" t="s">
        <v>15</v>
      </c>
      <c r="BA877" s="20">
        <f t="shared" si="228"/>
        <v>5.14</v>
      </c>
      <c r="BB877" s="238">
        <f t="shared" si="225"/>
        <v>1.4108037184594955</v>
      </c>
      <c r="BC877" s="30" t="s">
        <v>15</v>
      </c>
      <c r="BD877" s="29" t="s">
        <v>15</v>
      </c>
      <c r="BE877" s="29" t="s">
        <v>15</v>
      </c>
      <c r="BF877" s="29" t="s">
        <v>15</v>
      </c>
      <c r="BG877" s="217" t="s">
        <v>15</v>
      </c>
      <c r="BH877" s="21" t="s">
        <v>15</v>
      </c>
      <c r="BI877" s="21" t="s">
        <v>15</v>
      </c>
      <c r="BJ877" s="309">
        <v>23.845379999999999</v>
      </c>
      <c r="BK877" s="309">
        <v>2307800000</v>
      </c>
      <c r="BL877" s="309">
        <v>359816200</v>
      </c>
      <c r="BM877" s="309">
        <v>0.71298550000000005</v>
      </c>
      <c r="BN877" s="309">
        <v>0.11107880000000001</v>
      </c>
      <c r="BO877" s="309">
        <v>9.1260750000000002E-2</v>
      </c>
      <c r="BP877" s="309">
        <v>7.9502630000000005E-2</v>
      </c>
      <c r="BQ877" s="309">
        <v>2.0245170000000001E-6</v>
      </c>
      <c r="BR877" s="309">
        <v>5.1703080000000002E-3</v>
      </c>
      <c r="BS877" s="136">
        <v>14.1579403877258</v>
      </c>
      <c r="BT877" s="136">
        <v>9.6715879440307599</v>
      </c>
      <c r="BU877" s="136">
        <v>1.36510389856994E-2</v>
      </c>
      <c r="BV877" s="136">
        <v>8.9229496661573596E-3</v>
      </c>
      <c r="BW877" s="136">
        <v>1.6310487873852302E-2</v>
      </c>
      <c r="BX877" s="136">
        <v>33.170485157123501</v>
      </c>
      <c r="BY877" s="136">
        <v>5139.9363491636896</v>
      </c>
      <c r="BZ877" s="136">
        <v>3.3951618321241599E-2</v>
      </c>
      <c r="CA877" s="136">
        <v>1.79481962236672E-3</v>
      </c>
      <c r="CB877" s="136">
        <v>172698.53710627399</v>
      </c>
      <c r="CC877" s="136">
        <v>2000.6376055087801</v>
      </c>
      <c r="CD877" s="136">
        <v>866.82644145386996</v>
      </c>
      <c r="CE877" s="136">
        <v>4.9024270000000003</v>
      </c>
      <c r="CF877" s="136">
        <v>73.602197000000004</v>
      </c>
      <c r="CG877" s="136">
        <v>145.589181</v>
      </c>
      <c r="CH877" s="136">
        <v>28.3</v>
      </c>
      <c r="CI877" s="136">
        <v>26.7931034482759</v>
      </c>
      <c r="CJ877" s="136">
        <v>27.100554016620499</v>
      </c>
      <c r="CK877" s="136">
        <v>9.3600000000000003E-2</v>
      </c>
      <c r="CL877" s="136">
        <v>16.279199999999999</v>
      </c>
      <c r="CM877" s="136">
        <v>35.380800000000001</v>
      </c>
      <c r="CN877" s="136">
        <v>0</v>
      </c>
      <c r="CO877" s="136">
        <v>24747.770140000001</v>
      </c>
      <c r="CP877" s="136">
        <v>66435.719859000004</v>
      </c>
      <c r="CQ877" s="136">
        <v>73</v>
      </c>
      <c r="CR877" s="136">
        <v>78.689655172413794</v>
      </c>
      <c r="CS877" s="136">
        <v>78.407202216066494</v>
      </c>
      <c r="CT877" s="136">
        <v>1005.7</v>
      </c>
      <c r="CU877" s="136">
        <v>1006.65931034483</v>
      </c>
      <c r="CV877" s="136">
        <v>1007.11274238227</v>
      </c>
      <c r="CW877" s="136">
        <v>1.3</v>
      </c>
      <c r="CX877" s="136">
        <v>1.1089655172413799</v>
      </c>
      <c r="CY877" s="136">
        <v>1.0468144044321299</v>
      </c>
      <c r="CZ877" s="136">
        <v>133</v>
      </c>
      <c r="DA877" s="136">
        <v>169.85517241379301</v>
      </c>
      <c r="DB877" s="136">
        <v>141.41828254847599</v>
      </c>
      <c r="DC877" s="136">
        <v>0</v>
      </c>
      <c r="DD877" s="136">
        <v>2468.25</v>
      </c>
      <c r="DE877" s="136">
        <v>6655.8249999999998</v>
      </c>
      <c r="DF877" s="136">
        <v>0</v>
      </c>
      <c r="DG877" s="136">
        <v>23525.35</v>
      </c>
      <c r="DH877" s="136">
        <v>66574.399999999994</v>
      </c>
      <c r="DI877" s="136">
        <v>479.9</v>
      </c>
      <c r="DJ877" s="136">
        <v>65290.15</v>
      </c>
      <c r="DK877" s="136">
        <v>163488.875</v>
      </c>
      <c r="DL877" s="136">
        <v>397.47500000000002</v>
      </c>
      <c r="DM877" s="136">
        <v>60753.824999999997</v>
      </c>
      <c r="DN877" s="136">
        <v>149795.70000000001</v>
      </c>
      <c r="DO877" s="136">
        <v>0</v>
      </c>
      <c r="DP877" s="136">
        <v>1503.278</v>
      </c>
      <c r="DQ877" s="136">
        <v>4159.9920000000002</v>
      </c>
      <c r="DR877" s="136">
        <v>0</v>
      </c>
      <c r="DS877" s="136">
        <v>45.027000000000001</v>
      </c>
      <c r="DT877" s="136">
        <v>122.85899999999999</v>
      </c>
      <c r="DU877" s="136">
        <v>0</v>
      </c>
      <c r="DV877" s="136">
        <v>234</v>
      </c>
      <c r="DW877" s="136">
        <v>640.57500000000005</v>
      </c>
      <c r="DX877" s="136">
        <v>0</v>
      </c>
      <c r="DY877" s="136">
        <v>4299.7250000000004</v>
      </c>
      <c r="DZ877" s="136">
        <v>14864.95</v>
      </c>
      <c r="EA877" s="136">
        <v>0</v>
      </c>
      <c r="EB877" s="136">
        <v>6972.0249999999996</v>
      </c>
      <c r="EC877" s="136">
        <v>16879.25</v>
      </c>
      <c r="ED877" s="61"/>
    </row>
    <row r="878" spans="1:134" ht="20.25" customHeight="1">
      <c r="A878" s="25">
        <v>41074</v>
      </c>
      <c r="B878" s="48">
        <v>43949.416666666664</v>
      </c>
      <c r="C878" s="27">
        <v>2</v>
      </c>
      <c r="D878" s="14">
        <v>-3.38571</v>
      </c>
      <c r="E878" s="23">
        <v>-60.265858000000001</v>
      </c>
      <c r="F878" s="11" t="s">
        <v>16</v>
      </c>
      <c r="G878" s="13">
        <v>14</v>
      </c>
      <c r="H878" s="11" t="s">
        <v>318</v>
      </c>
      <c r="I878" s="11" t="s">
        <v>486</v>
      </c>
      <c r="J878" s="60" t="s">
        <v>1931</v>
      </c>
      <c r="K878" s="24" t="s">
        <v>868</v>
      </c>
      <c r="L878" s="136">
        <v>0</v>
      </c>
      <c r="M878" s="28">
        <v>10</v>
      </c>
      <c r="N878" s="28">
        <v>1.3</v>
      </c>
      <c r="O878" s="30" t="s">
        <v>15</v>
      </c>
      <c r="P878" s="30" t="s">
        <v>15</v>
      </c>
      <c r="Q878" s="30" t="s">
        <v>15</v>
      </c>
      <c r="R878" s="30" t="s">
        <v>15</v>
      </c>
      <c r="S878" s="30" t="s">
        <v>15</v>
      </c>
      <c r="T878" s="30" t="s">
        <v>15</v>
      </c>
      <c r="U878" s="30" t="s">
        <v>15</v>
      </c>
      <c r="V878" s="28" t="s">
        <v>15</v>
      </c>
      <c r="W878" s="28" t="s">
        <v>15</v>
      </c>
      <c r="X878" s="29" t="s">
        <v>15</v>
      </c>
      <c r="Y878" s="29" t="s">
        <v>15</v>
      </c>
      <c r="Z878" s="29" t="s">
        <v>15</v>
      </c>
      <c r="AA878" s="29" t="s">
        <v>15</v>
      </c>
      <c r="AB878" s="29" t="s">
        <v>15</v>
      </c>
      <c r="AC878" s="29" t="s">
        <v>15</v>
      </c>
      <c r="AD878" s="29" t="s">
        <v>15</v>
      </c>
      <c r="AE878" s="29" t="s">
        <v>15</v>
      </c>
      <c r="AF878" s="29" t="s">
        <v>15</v>
      </c>
      <c r="AG878" s="29" t="s">
        <v>15</v>
      </c>
      <c r="AH878" s="29" t="s">
        <v>15</v>
      </c>
      <c r="AI878" s="205" t="s">
        <v>15</v>
      </c>
      <c r="AJ878" s="29" t="s">
        <v>15</v>
      </c>
      <c r="AK878" s="29" t="s">
        <v>15</v>
      </c>
      <c r="AL878" s="29" t="s">
        <v>15</v>
      </c>
      <c r="AM878" s="29" t="s">
        <v>15</v>
      </c>
      <c r="AN878" s="29" t="s">
        <v>15</v>
      </c>
      <c r="AO878" s="29" t="s">
        <v>15</v>
      </c>
      <c r="AP878" s="29" t="s">
        <v>15</v>
      </c>
      <c r="AQ878" s="29" t="s">
        <v>15</v>
      </c>
      <c r="AR878" s="261" t="str">
        <f t="shared" si="220"/>
        <v>NaN</v>
      </c>
      <c r="AS878" s="29" t="s">
        <v>15</v>
      </c>
      <c r="AT878" s="29" t="s">
        <v>15</v>
      </c>
      <c r="AU878" s="29" t="s">
        <v>15</v>
      </c>
      <c r="AV878" s="29" t="s">
        <v>15</v>
      </c>
      <c r="AW878" s="204" t="str">
        <f t="shared" si="221"/>
        <v>NaN</v>
      </c>
      <c r="AX878" s="28">
        <v>3.3</v>
      </c>
      <c r="AY878" s="28">
        <v>0.49</v>
      </c>
      <c r="AZ878" s="246">
        <f t="shared" si="222"/>
        <v>7.4039058420124357E-2</v>
      </c>
      <c r="BA878" s="28">
        <f t="shared" si="228"/>
        <v>2.8099999999999996</v>
      </c>
      <c r="BB878" s="238">
        <f t="shared" si="225"/>
        <v>0.77127596281540489</v>
      </c>
      <c r="BC878" s="30" t="s">
        <v>15</v>
      </c>
      <c r="BD878" s="29" t="s">
        <v>15</v>
      </c>
      <c r="BE878" s="29" t="s">
        <v>15</v>
      </c>
      <c r="BF878" s="29" t="s">
        <v>15</v>
      </c>
      <c r="BG878" s="217" t="s">
        <v>15</v>
      </c>
      <c r="BH878" s="29" t="s">
        <v>15</v>
      </c>
      <c r="BI878" s="29" t="s">
        <v>15</v>
      </c>
      <c r="BJ878" s="309">
        <v>23.845379999999999</v>
      </c>
      <c r="BK878" s="309">
        <v>2307800000</v>
      </c>
      <c r="BL878" s="309">
        <v>359816200</v>
      </c>
      <c r="BM878" s="309">
        <v>0.71298550000000005</v>
      </c>
      <c r="BN878" s="309">
        <v>0.11107880000000001</v>
      </c>
      <c r="BO878" s="309">
        <v>9.1260750000000002E-2</v>
      </c>
      <c r="BP878" s="309">
        <v>7.9502630000000005E-2</v>
      </c>
      <c r="BQ878" s="309">
        <v>2.0245170000000001E-6</v>
      </c>
      <c r="BR878" s="309">
        <v>5.1703080000000002E-3</v>
      </c>
      <c r="BS878" s="136">
        <v>14.1579403877258</v>
      </c>
      <c r="BT878" s="136">
        <v>9.6715879440307599</v>
      </c>
      <c r="BU878" s="136">
        <v>1.36510389856994E-2</v>
      </c>
      <c r="BV878" s="136">
        <v>8.9229496661573596E-3</v>
      </c>
      <c r="BW878" s="136">
        <v>1.6310487873852302E-2</v>
      </c>
      <c r="BX878" s="136">
        <v>33.170485157123501</v>
      </c>
      <c r="BY878" s="136">
        <v>5139.9363491636896</v>
      </c>
      <c r="BZ878" s="136">
        <v>3.3951618321241599E-2</v>
      </c>
      <c r="CA878" s="136">
        <v>1.79481962236672E-3</v>
      </c>
      <c r="CB878" s="136">
        <v>172698.53710627399</v>
      </c>
      <c r="CC878" s="136">
        <v>2000.6376055087801</v>
      </c>
      <c r="CD878" s="136">
        <v>866.82644145386996</v>
      </c>
      <c r="CE878" s="136">
        <v>4.9024270000000003</v>
      </c>
      <c r="CF878" s="136">
        <v>73.602197000000004</v>
      </c>
      <c r="CG878" s="136">
        <v>145.589181</v>
      </c>
      <c r="CH878" s="136">
        <v>28.3</v>
      </c>
      <c r="CI878" s="136">
        <v>26.7931034482759</v>
      </c>
      <c r="CJ878" s="136">
        <v>27.100554016620499</v>
      </c>
      <c r="CK878" s="136">
        <v>9.3600000000000003E-2</v>
      </c>
      <c r="CL878" s="136">
        <v>16.279199999999999</v>
      </c>
      <c r="CM878" s="136">
        <v>35.380800000000001</v>
      </c>
      <c r="CN878" s="136">
        <v>0</v>
      </c>
      <c r="CO878" s="136">
        <v>24747.770140000001</v>
      </c>
      <c r="CP878" s="136">
        <v>66435.719859000004</v>
      </c>
      <c r="CQ878" s="136">
        <v>73</v>
      </c>
      <c r="CR878" s="136">
        <v>78.689655172413794</v>
      </c>
      <c r="CS878" s="136">
        <v>78.407202216066494</v>
      </c>
      <c r="CT878" s="136">
        <v>1005.7</v>
      </c>
      <c r="CU878" s="136">
        <v>1006.65931034483</v>
      </c>
      <c r="CV878" s="136">
        <v>1007.11274238227</v>
      </c>
      <c r="CW878" s="136">
        <v>1.3</v>
      </c>
      <c r="CX878" s="136">
        <v>1.1089655172413799</v>
      </c>
      <c r="CY878" s="136">
        <v>1.0468144044321299</v>
      </c>
      <c r="CZ878" s="136">
        <v>133</v>
      </c>
      <c r="DA878" s="136">
        <v>169.85517241379301</v>
      </c>
      <c r="DB878" s="136">
        <v>141.41828254847599</v>
      </c>
      <c r="DC878" s="136">
        <v>0</v>
      </c>
      <c r="DD878" s="136">
        <v>2468.25</v>
      </c>
      <c r="DE878" s="136">
        <v>6655.8249999999998</v>
      </c>
      <c r="DF878" s="136">
        <v>0</v>
      </c>
      <c r="DG878" s="136">
        <v>23525.35</v>
      </c>
      <c r="DH878" s="136">
        <v>66574.399999999994</v>
      </c>
      <c r="DI878" s="136">
        <v>479.9</v>
      </c>
      <c r="DJ878" s="136">
        <v>65290.15</v>
      </c>
      <c r="DK878" s="136">
        <v>163488.875</v>
      </c>
      <c r="DL878" s="136">
        <v>397.47500000000002</v>
      </c>
      <c r="DM878" s="136">
        <v>60753.824999999997</v>
      </c>
      <c r="DN878" s="136">
        <v>149795.70000000001</v>
      </c>
      <c r="DO878" s="136">
        <v>0</v>
      </c>
      <c r="DP878" s="136">
        <v>1503.278</v>
      </c>
      <c r="DQ878" s="136">
        <v>4159.9920000000002</v>
      </c>
      <c r="DR878" s="136">
        <v>0</v>
      </c>
      <c r="DS878" s="136">
        <v>45.027000000000001</v>
      </c>
      <c r="DT878" s="136">
        <v>122.85899999999999</v>
      </c>
      <c r="DU878" s="136">
        <v>0</v>
      </c>
      <c r="DV878" s="136">
        <v>234</v>
      </c>
      <c r="DW878" s="136">
        <v>640.57500000000005</v>
      </c>
      <c r="DX878" s="136">
        <v>0</v>
      </c>
      <c r="DY878" s="136">
        <v>4299.7250000000004</v>
      </c>
      <c r="DZ878" s="136">
        <v>14864.95</v>
      </c>
      <c r="EA878" s="136">
        <v>0</v>
      </c>
      <c r="EB878" s="136">
        <v>6972.0249999999996</v>
      </c>
      <c r="EC878" s="136">
        <v>16879.25</v>
      </c>
      <c r="ED878" s="61"/>
    </row>
    <row r="879" spans="1:134" ht="20.25" customHeight="1">
      <c r="A879" s="17">
        <v>41074</v>
      </c>
      <c r="B879" s="49">
        <v>43949.416666666664</v>
      </c>
      <c r="C879" s="19">
        <v>2</v>
      </c>
      <c r="D879" s="14">
        <v>-3.38571</v>
      </c>
      <c r="E879" s="15">
        <v>-60.265858000000001</v>
      </c>
      <c r="F879" s="11" t="s">
        <v>16</v>
      </c>
      <c r="G879" s="13">
        <v>14</v>
      </c>
      <c r="H879" s="11" t="s">
        <v>318</v>
      </c>
      <c r="I879" s="11" t="s">
        <v>711</v>
      </c>
      <c r="J879" s="60" t="s">
        <v>1931</v>
      </c>
      <c r="K879" s="16" t="s">
        <v>868</v>
      </c>
      <c r="L879" s="136">
        <v>0</v>
      </c>
      <c r="M879" s="20">
        <v>10</v>
      </c>
      <c r="N879" s="20">
        <v>1.3</v>
      </c>
      <c r="O879" s="30" t="s">
        <v>15</v>
      </c>
      <c r="P879" s="30" t="s">
        <v>15</v>
      </c>
      <c r="Q879" s="30" t="s">
        <v>15</v>
      </c>
      <c r="R879" s="30" t="s">
        <v>15</v>
      </c>
      <c r="S879" s="30" t="s">
        <v>15</v>
      </c>
      <c r="T879" s="30" t="s">
        <v>15</v>
      </c>
      <c r="U879" s="30" t="s">
        <v>15</v>
      </c>
      <c r="V879" s="28" t="s">
        <v>15</v>
      </c>
      <c r="W879" s="28" t="s">
        <v>15</v>
      </c>
      <c r="X879" s="29" t="s">
        <v>15</v>
      </c>
      <c r="Y879" s="29" t="s">
        <v>15</v>
      </c>
      <c r="Z879" s="29" t="s">
        <v>15</v>
      </c>
      <c r="AA879" s="29" t="s">
        <v>15</v>
      </c>
      <c r="AB879" s="29" t="s">
        <v>15</v>
      </c>
      <c r="AC879" s="29" t="s">
        <v>15</v>
      </c>
      <c r="AD879" s="29" t="s">
        <v>15</v>
      </c>
      <c r="AE879" s="29" t="s">
        <v>15</v>
      </c>
      <c r="AF879" s="29" t="s">
        <v>15</v>
      </c>
      <c r="AG879" s="29" t="s">
        <v>15</v>
      </c>
      <c r="AH879" s="29" t="s">
        <v>15</v>
      </c>
      <c r="AI879" s="205" t="s">
        <v>15</v>
      </c>
      <c r="AJ879" s="29" t="s">
        <v>15</v>
      </c>
      <c r="AK879" s="29" t="s">
        <v>15</v>
      </c>
      <c r="AL879" s="29" t="s">
        <v>15</v>
      </c>
      <c r="AM879" s="29" t="s">
        <v>15</v>
      </c>
      <c r="AN879" s="29" t="s">
        <v>15</v>
      </c>
      <c r="AO879" s="29" t="s">
        <v>15</v>
      </c>
      <c r="AP879" s="29" t="s">
        <v>15</v>
      </c>
      <c r="AQ879" s="29" t="s">
        <v>15</v>
      </c>
      <c r="AR879" s="261" t="str">
        <f t="shared" si="220"/>
        <v>NaN</v>
      </c>
      <c r="AS879" s="29" t="s">
        <v>15</v>
      </c>
      <c r="AT879" s="29" t="s">
        <v>15</v>
      </c>
      <c r="AU879" s="29" t="s">
        <v>15</v>
      </c>
      <c r="AV879" s="29" t="s">
        <v>15</v>
      </c>
      <c r="AW879" s="204" t="str">
        <f t="shared" si="221"/>
        <v>NaN</v>
      </c>
      <c r="AX879" s="20">
        <v>1.99</v>
      </c>
      <c r="AY879" s="20">
        <v>0.24399999999999999</v>
      </c>
      <c r="AZ879" s="246">
        <f t="shared" si="222"/>
        <v>3.6868429090837436E-2</v>
      </c>
      <c r="BA879" s="20">
        <f t="shared" si="228"/>
        <v>1.746</v>
      </c>
      <c r="BB879" s="238">
        <f t="shared" si="225"/>
        <v>0.47923410358565738</v>
      </c>
      <c r="BC879" s="30" t="s">
        <v>15</v>
      </c>
      <c r="BD879" s="29" t="s">
        <v>15</v>
      </c>
      <c r="BE879" s="29" t="s">
        <v>15</v>
      </c>
      <c r="BF879" s="29" t="s">
        <v>15</v>
      </c>
      <c r="BG879" s="217" t="s">
        <v>15</v>
      </c>
      <c r="BH879" s="21" t="s">
        <v>15</v>
      </c>
      <c r="BI879" s="21" t="s">
        <v>15</v>
      </c>
      <c r="BJ879" s="309">
        <v>23.845379999999999</v>
      </c>
      <c r="BK879" s="309">
        <v>2307800000</v>
      </c>
      <c r="BL879" s="309">
        <v>359816200</v>
      </c>
      <c r="BM879" s="309">
        <v>0.71298550000000005</v>
      </c>
      <c r="BN879" s="309">
        <v>0.11107880000000001</v>
      </c>
      <c r="BO879" s="309">
        <v>9.1260750000000002E-2</v>
      </c>
      <c r="BP879" s="309">
        <v>7.9502630000000005E-2</v>
      </c>
      <c r="BQ879" s="309">
        <v>2.0245170000000001E-6</v>
      </c>
      <c r="BR879" s="309">
        <v>5.1703080000000002E-3</v>
      </c>
      <c r="BS879" s="136">
        <v>14.1579403877258</v>
      </c>
      <c r="BT879" s="136">
        <v>9.6715879440307599</v>
      </c>
      <c r="BU879" s="136">
        <v>1.36510389856994E-2</v>
      </c>
      <c r="BV879" s="136">
        <v>8.9229496661573596E-3</v>
      </c>
      <c r="BW879" s="136">
        <v>1.6310487873852302E-2</v>
      </c>
      <c r="BX879" s="136">
        <v>33.170485157123501</v>
      </c>
      <c r="BY879" s="136">
        <v>5139.9363491636896</v>
      </c>
      <c r="BZ879" s="136">
        <v>3.3951618321241599E-2</v>
      </c>
      <c r="CA879" s="136">
        <v>1.79481962236672E-3</v>
      </c>
      <c r="CB879" s="136">
        <v>172698.53710627399</v>
      </c>
      <c r="CC879" s="136">
        <v>2000.6376055087801</v>
      </c>
      <c r="CD879" s="136">
        <v>866.82644145386996</v>
      </c>
      <c r="CE879" s="136">
        <v>4.9024270000000003</v>
      </c>
      <c r="CF879" s="136">
        <v>73.602197000000004</v>
      </c>
      <c r="CG879" s="136">
        <v>145.589181</v>
      </c>
      <c r="CH879" s="136">
        <v>28.3</v>
      </c>
      <c r="CI879" s="136">
        <v>26.7931034482759</v>
      </c>
      <c r="CJ879" s="136">
        <v>27.100554016620499</v>
      </c>
      <c r="CK879" s="136">
        <v>9.3600000000000003E-2</v>
      </c>
      <c r="CL879" s="136">
        <v>16.279199999999999</v>
      </c>
      <c r="CM879" s="136">
        <v>35.380800000000001</v>
      </c>
      <c r="CN879" s="136">
        <v>0</v>
      </c>
      <c r="CO879" s="136">
        <v>24747.770140000001</v>
      </c>
      <c r="CP879" s="136">
        <v>66435.719859000004</v>
      </c>
      <c r="CQ879" s="136">
        <v>73</v>
      </c>
      <c r="CR879" s="136">
        <v>78.689655172413794</v>
      </c>
      <c r="CS879" s="136">
        <v>78.407202216066494</v>
      </c>
      <c r="CT879" s="136">
        <v>1005.7</v>
      </c>
      <c r="CU879" s="136">
        <v>1006.65931034483</v>
      </c>
      <c r="CV879" s="136">
        <v>1007.11274238227</v>
      </c>
      <c r="CW879" s="136">
        <v>1.3</v>
      </c>
      <c r="CX879" s="136">
        <v>1.1089655172413799</v>
      </c>
      <c r="CY879" s="136">
        <v>1.0468144044321299</v>
      </c>
      <c r="CZ879" s="136">
        <v>133</v>
      </c>
      <c r="DA879" s="136">
        <v>169.85517241379301</v>
      </c>
      <c r="DB879" s="136">
        <v>141.41828254847599</v>
      </c>
      <c r="DC879" s="136">
        <v>0</v>
      </c>
      <c r="DD879" s="136">
        <v>2468.25</v>
      </c>
      <c r="DE879" s="136">
        <v>6655.8249999999998</v>
      </c>
      <c r="DF879" s="136">
        <v>0</v>
      </c>
      <c r="DG879" s="136">
        <v>23525.35</v>
      </c>
      <c r="DH879" s="136">
        <v>66574.399999999994</v>
      </c>
      <c r="DI879" s="136">
        <v>479.9</v>
      </c>
      <c r="DJ879" s="136">
        <v>65290.15</v>
      </c>
      <c r="DK879" s="136">
        <v>163488.875</v>
      </c>
      <c r="DL879" s="136">
        <v>397.47500000000002</v>
      </c>
      <c r="DM879" s="136">
        <v>60753.824999999997</v>
      </c>
      <c r="DN879" s="136">
        <v>149795.70000000001</v>
      </c>
      <c r="DO879" s="136">
        <v>0</v>
      </c>
      <c r="DP879" s="136">
        <v>1503.278</v>
      </c>
      <c r="DQ879" s="136">
        <v>4159.9920000000002</v>
      </c>
      <c r="DR879" s="136">
        <v>0</v>
      </c>
      <c r="DS879" s="136">
        <v>45.027000000000001</v>
      </c>
      <c r="DT879" s="136">
        <v>122.85899999999999</v>
      </c>
      <c r="DU879" s="136">
        <v>0</v>
      </c>
      <c r="DV879" s="136">
        <v>234</v>
      </c>
      <c r="DW879" s="136">
        <v>640.57500000000005</v>
      </c>
      <c r="DX879" s="136">
        <v>0</v>
      </c>
      <c r="DY879" s="136">
        <v>4299.7250000000004</v>
      </c>
      <c r="DZ879" s="136">
        <v>14864.95</v>
      </c>
      <c r="EA879" s="136">
        <v>0</v>
      </c>
      <c r="EB879" s="136">
        <v>6972.0249999999996</v>
      </c>
      <c r="EC879" s="136">
        <v>16879.25</v>
      </c>
      <c r="ED879" s="61"/>
    </row>
    <row r="880" spans="1:134" ht="20.25" customHeight="1">
      <c r="A880" s="25">
        <v>41074</v>
      </c>
      <c r="B880" s="48">
        <v>43949.416666666664</v>
      </c>
      <c r="C880" s="27">
        <v>2</v>
      </c>
      <c r="D880" s="14">
        <v>-3.38571</v>
      </c>
      <c r="E880" s="23">
        <v>-60.265858000000001</v>
      </c>
      <c r="F880" s="11" t="s">
        <v>16</v>
      </c>
      <c r="G880" s="13">
        <v>14</v>
      </c>
      <c r="H880" s="11" t="s">
        <v>318</v>
      </c>
      <c r="I880" s="11" t="s">
        <v>605</v>
      </c>
      <c r="J880" s="60" t="s">
        <v>1931</v>
      </c>
      <c r="K880" s="24" t="s">
        <v>868</v>
      </c>
      <c r="L880" s="136">
        <v>0</v>
      </c>
      <c r="M880" s="28">
        <v>10</v>
      </c>
      <c r="N880" s="28">
        <v>1.3</v>
      </c>
      <c r="O880" s="30" t="s">
        <v>15</v>
      </c>
      <c r="P880" s="30" t="s">
        <v>15</v>
      </c>
      <c r="Q880" s="30" t="s">
        <v>15</v>
      </c>
      <c r="R880" s="30" t="s">
        <v>15</v>
      </c>
      <c r="S880" s="30" t="s">
        <v>15</v>
      </c>
      <c r="T880" s="30" t="s">
        <v>15</v>
      </c>
      <c r="U880" s="30" t="s">
        <v>15</v>
      </c>
      <c r="V880" s="28" t="s">
        <v>15</v>
      </c>
      <c r="W880" s="28" t="s">
        <v>15</v>
      </c>
      <c r="X880" s="29" t="s">
        <v>15</v>
      </c>
      <c r="Y880" s="29" t="s">
        <v>15</v>
      </c>
      <c r="Z880" s="29" t="s">
        <v>15</v>
      </c>
      <c r="AA880" s="29" t="s">
        <v>15</v>
      </c>
      <c r="AB880" s="29" t="s">
        <v>15</v>
      </c>
      <c r="AC880" s="29" t="s">
        <v>15</v>
      </c>
      <c r="AD880" s="29" t="s">
        <v>15</v>
      </c>
      <c r="AE880" s="29" t="s">
        <v>15</v>
      </c>
      <c r="AF880" s="29" t="s">
        <v>15</v>
      </c>
      <c r="AG880" s="29" t="s">
        <v>15</v>
      </c>
      <c r="AH880" s="29" t="s">
        <v>15</v>
      </c>
      <c r="AI880" s="205" t="s">
        <v>15</v>
      </c>
      <c r="AJ880" s="29" t="s">
        <v>15</v>
      </c>
      <c r="AK880" s="29" t="s">
        <v>15</v>
      </c>
      <c r="AL880" s="29" t="s">
        <v>15</v>
      </c>
      <c r="AM880" s="29" t="s">
        <v>15</v>
      </c>
      <c r="AN880" s="29" t="s">
        <v>15</v>
      </c>
      <c r="AO880" s="29" t="s">
        <v>15</v>
      </c>
      <c r="AP880" s="29" t="s">
        <v>15</v>
      </c>
      <c r="AQ880" s="29" t="s">
        <v>15</v>
      </c>
      <c r="AR880" s="261" t="str">
        <f t="shared" si="220"/>
        <v>NaN</v>
      </c>
      <c r="AS880" s="29" t="s">
        <v>15</v>
      </c>
      <c r="AT880" s="29" t="s">
        <v>15</v>
      </c>
      <c r="AU880" s="29" t="s">
        <v>15</v>
      </c>
      <c r="AV880" s="29" t="s">
        <v>15</v>
      </c>
      <c r="AW880" s="204" t="str">
        <f t="shared" si="221"/>
        <v>NaN</v>
      </c>
      <c r="AX880" s="28">
        <v>2.93</v>
      </c>
      <c r="AY880" s="28">
        <v>0.36299999999999999</v>
      </c>
      <c r="AZ880" s="246">
        <f t="shared" si="222"/>
        <v>5.4849343278581916E-2</v>
      </c>
      <c r="BA880" s="28">
        <f t="shared" si="228"/>
        <v>2.5670000000000002</v>
      </c>
      <c r="BB880" s="238">
        <f t="shared" si="225"/>
        <v>0.70457843293492695</v>
      </c>
      <c r="BC880" s="30" t="s">
        <v>15</v>
      </c>
      <c r="BD880" s="29" t="s">
        <v>15</v>
      </c>
      <c r="BE880" s="29" t="s">
        <v>15</v>
      </c>
      <c r="BF880" s="29" t="s">
        <v>15</v>
      </c>
      <c r="BG880" s="217" t="s">
        <v>15</v>
      </c>
      <c r="BH880" s="29" t="s">
        <v>15</v>
      </c>
      <c r="BI880" s="29" t="s">
        <v>15</v>
      </c>
      <c r="BJ880" s="309">
        <v>23.845379999999999</v>
      </c>
      <c r="BK880" s="309">
        <v>2307800000</v>
      </c>
      <c r="BL880" s="309">
        <v>359816200</v>
      </c>
      <c r="BM880" s="309">
        <v>0.71298550000000005</v>
      </c>
      <c r="BN880" s="309">
        <v>0.11107880000000001</v>
      </c>
      <c r="BO880" s="309">
        <v>9.1260750000000002E-2</v>
      </c>
      <c r="BP880" s="309">
        <v>7.9502630000000005E-2</v>
      </c>
      <c r="BQ880" s="309">
        <v>2.0245170000000001E-6</v>
      </c>
      <c r="BR880" s="309">
        <v>5.1703080000000002E-3</v>
      </c>
      <c r="BS880" s="136">
        <v>14.1579403877258</v>
      </c>
      <c r="BT880" s="136">
        <v>9.6715879440307599</v>
      </c>
      <c r="BU880" s="136">
        <v>1.36510389856994E-2</v>
      </c>
      <c r="BV880" s="136">
        <v>8.9229496661573596E-3</v>
      </c>
      <c r="BW880" s="136">
        <v>1.6310487873852302E-2</v>
      </c>
      <c r="BX880" s="136">
        <v>33.170485157123501</v>
      </c>
      <c r="BY880" s="136">
        <v>5139.9363491636896</v>
      </c>
      <c r="BZ880" s="136">
        <v>3.3951618321241599E-2</v>
      </c>
      <c r="CA880" s="136">
        <v>1.79481962236672E-3</v>
      </c>
      <c r="CB880" s="136">
        <v>172698.53710627399</v>
      </c>
      <c r="CC880" s="136">
        <v>2000.6376055087801</v>
      </c>
      <c r="CD880" s="136">
        <v>866.82644145386996</v>
      </c>
      <c r="CE880" s="136">
        <v>4.9024270000000003</v>
      </c>
      <c r="CF880" s="136">
        <v>73.602197000000004</v>
      </c>
      <c r="CG880" s="136">
        <v>145.589181</v>
      </c>
      <c r="CH880" s="136">
        <v>28.3</v>
      </c>
      <c r="CI880" s="136">
        <v>26.7931034482759</v>
      </c>
      <c r="CJ880" s="136">
        <v>27.100554016620499</v>
      </c>
      <c r="CK880" s="136">
        <v>9.3600000000000003E-2</v>
      </c>
      <c r="CL880" s="136">
        <v>16.279199999999999</v>
      </c>
      <c r="CM880" s="136">
        <v>35.380800000000001</v>
      </c>
      <c r="CN880" s="136">
        <v>0</v>
      </c>
      <c r="CO880" s="136">
        <v>24747.770140000001</v>
      </c>
      <c r="CP880" s="136">
        <v>66435.719859000004</v>
      </c>
      <c r="CQ880" s="136">
        <v>73</v>
      </c>
      <c r="CR880" s="136">
        <v>78.689655172413794</v>
      </c>
      <c r="CS880" s="136">
        <v>78.407202216066494</v>
      </c>
      <c r="CT880" s="136">
        <v>1005.7</v>
      </c>
      <c r="CU880" s="136">
        <v>1006.65931034483</v>
      </c>
      <c r="CV880" s="136">
        <v>1007.11274238227</v>
      </c>
      <c r="CW880" s="136">
        <v>1.3</v>
      </c>
      <c r="CX880" s="136">
        <v>1.1089655172413799</v>
      </c>
      <c r="CY880" s="136">
        <v>1.0468144044321299</v>
      </c>
      <c r="CZ880" s="136">
        <v>133</v>
      </c>
      <c r="DA880" s="136">
        <v>169.85517241379301</v>
      </c>
      <c r="DB880" s="136">
        <v>141.41828254847599</v>
      </c>
      <c r="DC880" s="136">
        <v>0</v>
      </c>
      <c r="DD880" s="136">
        <v>2468.25</v>
      </c>
      <c r="DE880" s="136">
        <v>6655.8249999999998</v>
      </c>
      <c r="DF880" s="136">
        <v>0</v>
      </c>
      <c r="DG880" s="136">
        <v>23525.35</v>
      </c>
      <c r="DH880" s="136">
        <v>66574.399999999994</v>
      </c>
      <c r="DI880" s="136">
        <v>479.9</v>
      </c>
      <c r="DJ880" s="136">
        <v>65290.15</v>
      </c>
      <c r="DK880" s="136">
        <v>163488.875</v>
      </c>
      <c r="DL880" s="136">
        <v>397.47500000000002</v>
      </c>
      <c r="DM880" s="136">
        <v>60753.824999999997</v>
      </c>
      <c r="DN880" s="136">
        <v>149795.70000000001</v>
      </c>
      <c r="DO880" s="136">
        <v>0</v>
      </c>
      <c r="DP880" s="136">
        <v>1503.278</v>
      </c>
      <c r="DQ880" s="136">
        <v>4159.9920000000002</v>
      </c>
      <c r="DR880" s="136">
        <v>0</v>
      </c>
      <c r="DS880" s="136">
        <v>45.027000000000001</v>
      </c>
      <c r="DT880" s="136">
        <v>122.85899999999999</v>
      </c>
      <c r="DU880" s="136">
        <v>0</v>
      </c>
      <c r="DV880" s="136">
        <v>234</v>
      </c>
      <c r="DW880" s="136">
        <v>640.57500000000005</v>
      </c>
      <c r="DX880" s="136">
        <v>0</v>
      </c>
      <c r="DY880" s="136">
        <v>4299.7250000000004</v>
      </c>
      <c r="DZ880" s="136">
        <v>14864.95</v>
      </c>
      <c r="EA880" s="136">
        <v>0</v>
      </c>
      <c r="EB880" s="136">
        <v>6972.0249999999996</v>
      </c>
      <c r="EC880" s="136">
        <v>16879.25</v>
      </c>
      <c r="ED880" s="61"/>
    </row>
    <row r="881" spans="1:134" ht="20.25" customHeight="1">
      <c r="A881" s="17">
        <v>41075</v>
      </c>
      <c r="B881" s="18" t="s">
        <v>913</v>
      </c>
      <c r="C881" s="19">
        <v>1</v>
      </c>
      <c r="D881" s="14">
        <v>-3.36111</v>
      </c>
      <c r="E881" s="15">
        <v>-60.241109999999999</v>
      </c>
      <c r="F881" s="11" t="s">
        <v>911</v>
      </c>
      <c r="G881" s="13">
        <v>60</v>
      </c>
      <c r="H881" s="11" t="s">
        <v>912</v>
      </c>
      <c r="I881" s="11" t="s">
        <v>912</v>
      </c>
      <c r="J881" s="60" t="s">
        <v>1931</v>
      </c>
      <c r="K881" s="16" t="s">
        <v>868</v>
      </c>
      <c r="L881" s="136">
        <v>1</v>
      </c>
      <c r="M881" s="20">
        <v>7.8</v>
      </c>
      <c r="N881" s="20">
        <v>1.2</v>
      </c>
      <c r="O881" s="30" t="s">
        <v>15</v>
      </c>
      <c r="P881" s="20">
        <v>65</v>
      </c>
      <c r="Q881" s="20">
        <v>0.5</v>
      </c>
      <c r="R881" s="30" t="s">
        <v>15</v>
      </c>
      <c r="S881" s="30" t="s">
        <v>15</v>
      </c>
      <c r="T881" s="30" t="s">
        <v>15</v>
      </c>
      <c r="U881" s="30" t="s">
        <v>15</v>
      </c>
      <c r="V881" s="28" t="s">
        <v>15</v>
      </c>
      <c r="W881" s="28" t="s">
        <v>15</v>
      </c>
      <c r="X881" s="29" t="s">
        <v>15</v>
      </c>
      <c r="Y881" s="29" t="s">
        <v>15</v>
      </c>
      <c r="Z881" s="29" t="s">
        <v>15</v>
      </c>
      <c r="AA881" s="29" t="s">
        <v>15</v>
      </c>
      <c r="AB881" s="29" t="s">
        <v>15</v>
      </c>
      <c r="AC881" s="29" t="s">
        <v>15</v>
      </c>
      <c r="AD881" s="29" t="s">
        <v>15</v>
      </c>
      <c r="AE881" s="29" t="s">
        <v>15</v>
      </c>
      <c r="AF881" s="29" t="s">
        <v>15</v>
      </c>
      <c r="AG881" s="29" t="s">
        <v>15</v>
      </c>
      <c r="AH881" s="29" t="s">
        <v>15</v>
      </c>
      <c r="AI881" s="205" t="s">
        <v>15</v>
      </c>
      <c r="AJ881" s="29" t="s">
        <v>15</v>
      </c>
      <c r="AK881" s="29" t="s">
        <v>15</v>
      </c>
      <c r="AL881" s="29" t="s">
        <v>15</v>
      </c>
      <c r="AM881" s="29" t="s">
        <v>15</v>
      </c>
      <c r="AN881" s="29" t="s">
        <v>15</v>
      </c>
      <c r="AO881" s="29" t="s">
        <v>15</v>
      </c>
      <c r="AP881" s="29" t="s">
        <v>15</v>
      </c>
      <c r="AQ881" s="29" t="s">
        <v>15</v>
      </c>
      <c r="AR881" s="261" t="str">
        <f t="shared" si="220"/>
        <v>NaN</v>
      </c>
      <c r="AS881" s="29" t="s">
        <v>15</v>
      </c>
      <c r="AT881" s="29" t="s">
        <v>15</v>
      </c>
      <c r="AU881" s="29" t="s">
        <v>15</v>
      </c>
      <c r="AV881" s="29" t="s">
        <v>15</v>
      </c>
      <c r="AW881" s="204" t="str">
        <f t="shared" si="221"/>
        <v>NaN</v>
      </c>
      <c r="AX881" s="20">
        <v>1.25</v>
      </c>
      <c r="AY881" s="20">
        <v>0.2</v>
      </c>
      <c r="AZ881" s="246">
        <f t="shared" si="222"/>
        <v>3.0220023844948717E-2</v>
      </c>
      <c r="BA881" s="20">
        <f t="shared" si="228"/>
        <v>1.05</v>
      </c>
      <c r="BB881" s="238">
        <f t="shared" si="225"/>
        <v>0.28819920318725101</v>
      </c>
      <c r="BC881" s="20">
        <v>1.37</v>
      </c>
      <c r="BD881" s="206">
        <f t="shared" ref="BD881" si="229">(BC881*94.9698*0.001)/0.3261</f>
        <v>0.39898382704691815</v>
      </c>
      <c r="BE881" s="29" t="s">
        <v>15</v>
      </c>
      <c r="BF881" s="29" t="s">
        <v>15</v>
      </c>
      <c r="BG881" s="217" t="s">
        <v>15</v>
      </c>
      <c r="BH881" s="21" t="s">
        <v>15</v>
      </c>
      <c r="BI881" s="21" t="s">
        <v>15</v>
      </c>
      <c r="BJ881" s="309">
        <v>23.821290000000001</v>
      </c>
      <c r="BK881" s="309">
        <v>2299193000</v>
      </c>
      <c r="BL881" s="309">
        <v>358292900</v>
      </c>
      <c r="BM881" s="309">
        <v>0.71711369999999997</v>
      </c>
      <c r="BN881" s="309">
        <v>0.1095498</v>
      </c>
      <c r="BO881" s="309">
        <v>8.9944930000000006E-2</v>
      </c>
      <c r="BP881" s="309">
        <v>7.8297800000000001E-2</v>
      </c>
      <c r="BQ881" s="309">
        <v>1.9937539999999999E-6</v>
      </c>
      <c r="BR881" s="309">
        <v>5.0917439999999996E-3</v>
      </c>
      <c r="BS881" s="136">
        <v>17.354268074035598</v>
      </c>
      <c r="BT881" s="136">
        <v>6.4659318923950204</v>
      </c>
      <c r="BU881" s="136">
        <v>-0.21178088337182999</v>
      </c>
      <c r="BV881" s="136">
        <v>-0.65907139703631401</v>
      </c>
      <c r="BW881" s="136">
        <v>0.70639680325984999</v>
      </c>
      <c r="BX881" s="136">
        <v>72.186114156736494</v>
      </c>
      <c r="BY881" s="136">
        <v>6788.6882760489598</v>
      </c>
      <c r="BZ881" s="136">
        <v>7.6623145345310895E-2</v>
      </c>
      <c r="CA881" s="136">
        <v>0.16311856992763299</v>
      </c>
      <c r="CB881" s="136">
        <v>8969266.8028497901</v>
      </c>
      <c r="CC881" s="136">
        <v>8.04847421523022</v>
      </c>
      <c r="CD881" s="136">
        <v>4.96997504618004</v>
      </c>
      <c r="CE881" s="136">
        <v>0</v>
      </c>
      <c r="CF881" s="136">
        <v>68.239313999999993</v>
      </c>
      <c r="CG881" s="136">
        <v>131.329092</v>
      </c>
      <c r="CH881" s="136">
        <v>30.9</v>
      </c>
      <c r="CI881" s="136">
        <v>27.219310344827601</v>
      </c>
      <c r="CJ881" s="136">
        <v>27.3836565096953</v>
      </c>
      <c r="CK881" s="136">
        <v>4.6800000000000001E-2</v>
      </c>
      <c r="CL881" s="136">
        <v>13.154400000000001</v>
      </c>
      <c r="CM881" s="136">
        <v>33.757199999999997</v>
      </c>
      <c r="CN881" s="136">
        <v>600.21138900000005</v>
      </c>
      <c r="CO881" s="136">
        <v>28590.964029999999</v>
      </c>
      <c r="CP881" s="136">
        <v>71549.830970999901</v>
      </c>
      <c r="CQ881" s="136">
        <v>64</v>
      </c>
      <c r="CR881" s="136">
        <v>77.634482758620706</v>
      </c>
      <c r="CS881" s="136">
        <v>77.224376731301902</v>
      </c>
      <c r="CT881" s="136">
        <v>1009.4</v>
      </c>
      <c r="CU881" s="136">
        <v>1006.75103448276</v>
      </c>
      <c r="CV881" s="136">
        <v>1007.07756232687</v>
      </c>
      <c r="CW881" s="136">
        <v>2</v>
      </c>
      <c r="CX881" s="136">
        <v>0.86896551724137905</v>
      </c>
      <c r="CY881" s="136">
        <v>1.0454293628808899</v>
      </c>
      <c r="CZ881" s="136">
        <v>188</v>
      </c>
      <c r="DA881" s="136">
        <v>152.48275862068999</v>
      </c>
      <c r="DB881" s="136">
        <v>142.235457063712</v>
      </c>
      <c r="DC881" s="136">
        <v>65.2</v>
      </c>
      <c r="DD881" s="136">
        <v>2823.15</v>
      </c>
      <c r="DE881" s="136">
        <v>7143.3</v>
      </c>
      <c r="DF881" s="136">
        <v>664.75</v>
      </c>
      <c r="DG881" s="136">
        <v>27451.825000000001</v>
      </c>
      <c r="DH881" s="136">
        <v>71303.774999999994</v>
      </c>
      <c r="DI881" s="136">
        <v>465.05</v>
      </c>
      <c r="DJ881" s="136">
        <v>65680.425000000003</v>
      </c>
      <c r="DK881" s="136">
        <v>163660.95000000001</v>
      </c>
      <c r="DL881" s="136">
        <v>417.7</v>
      </c>
      <c r="DM881" s="136">
        <v>60114.724999999999</v>
      </c>
      <c r="DN881" s="136">
        <v>149414.42499999999</v>
      </c>
      <c r="DO881" s="136">
        <v>41.683</v>
      </c>
      <c r="DP881" s="136">
        <v>1712.181</v>
      </c>
      <c r="DQ881" s="136">
        <v>4423.0479999999998</v>
      </c>
      <c r="DR881" s="136">
        <v>1.363</v>
      </c>
      <c r="DS881" s="136">
        <v>50.356999999999999</v>
      </c>
      <c r="DT881" s="136">
        <v>130.29300000000001</v>
      </c>
      <c r="DU881" s="136">
        <v>7.2249999999999996</v>
      </c>
      <c r="DV881" s="136">
        <v>262.27499999999998</v>
      </c>
      <c r="DW881" s="136">
        <v>679.72500000000002</v>
      </c>
      <c r="DX881" s="136">
        <v>165.125</v>
      </c>
      <c r="DY881" s="136">
        <v>6013.125</v>
      </c>
      <c r="DZ881" s="136">
        <v>16606.125</v>
      </c>
      <c r="EA881" s="136">
        <v>149.94999999999999</v>
      </c>
      <c r="EB881" s="136">
        <v>7063.65</v>
      </c>
      <c r="EC881" s="136">
        <v>17303.8</v>
      </c>
      <c r="ED881" s="61"/>
    </row>
    <row r="882" spans="1:134" ht="20.25" customHeight="1">
      <c r="A882" s="25">
        <v>41075</v>
      </c>
      <c r="B882" s="26" t="s">
        <v>915</v>
      </c>
      <c r="C882" s="27">
        <v>1</v>
      </c>
      <c r="D882" s="14">
        <v>-3.3591700000000002</v>
      </c>
      <c r="E882" s="23">
        <v>-60.238030000000002</v>
      </c>
      <c r="F882" s="11" t="s">
        <v>911</v>
      </c>
      <c r="G882" s="13">
        <v>61</v>
      </c>
      <c r="H882" s="11" t="s">
        <v>914</v>
      </c>
      <c r="I882" s="11" t="s">
        <v>914</v>
      </c>
      <c r="J882" s="60" t="s">
        <v>1931</v>
      </c>
      <c r="K882" s="24" t="s">
        <v>868</v>
      </c>
      <c r="L882" s="136">
        <v>1</v>
      </c>
      <c r="M882" s="28">
        <v>6.5</v>
      </c>
      <c r="N882" s="28">
        <v>1.25</v>
      </c>
      <c r="O882" s="30" t="s">
        <v>15</v>
      </c>
      <c r="P882" s="28">
        <v>61</v>
      </c>
      <c r="Q882" s="28">
        <v>0.5</v>
      </c>
      <c r="R882" s="30" t="s">
        <v>15</v>
      </c>
      <c r="S882" s="30" t="s">
        <v>15</v>
      </c>
      <c r="T882" s="30" t="s">
        <v>15</v>
      </c>
      <c r="U882" s="30" t="s">
        <v>15</v>
      </c>
      <c r="V882" s="28" t="s">
        <v>15</v>
      </c>
      <c r="W882" s="28" t="s">
        <v>15</v>
      </c>
      <c r="X882" s="29" t="s">
        <v>15</v>
      </c>
      <c r="Y882" s="29" t="s">
        <v>15</v>
      </c>
      <c r="Z882" s="29" t="s">
        <v>15</v>
      </c>
      <c r="AA882" s="29" t="s">
        <v>15</v>
      </c>
      <c r="AB882" s="29" t="s">
        <v>15</v>
      </c>
      <c r="AC882" s="29" t="s">
        <v>15</v>
      </c>
      <c r="AD882" s="29" t="s">
        <v>15</v>
      </c>
      <c r="AE882" s="29" t="s">
        <v>15</v>
      </c>
      <c r="AF882" s="29" t="s">
        <v>15</v>
      </c>
      <c r="AG882" s="29" t="s">
        <v>15</v>
      </c>
      <c r="AH882" s="29" t="s">
        <v>15</v>
      </c>
      <c r="AI882" s="205" t="s">
        <v>15</v>
      </c>
      <c r="AJ882" s="29" t="s">
        <v>15</v>
      </c>
      <c r="AK882" s="29" t="s">
        <v>15</v>
      </c>
      <c r="AL882" s="29" t="s">
        <v>15</v>
      </c>
      <c r="AM882" s="29" t="s">
        <v>15</v>
      </c>
      <c r="AN882" s="29" t="s">
        <v>15</v>
      </c>
      <c r="AO882" s="29" t="s">
        <v>15</v>
      </c>
      <c r="AP882" s="29" t="s">
        <v>15</v>
      </c>
      <c r="AQ882" s="29" t="s">
        <v>15</v>
      </c>
      <c r="AR882" s="261" t="str">
        <f t="shared" si="220"/>
        <v>NaN</v>
      </c>
      <c r="AS882" s="29" t="s">
        <v>15</v>
      </c>
      <c r="AT882" s="29" t="s">
        <v>15</v>
      </c>
      <c r="AU882" s="29" t="s">
        <v>15</v>
      </c>
      <c r="AV882" s="29" t="s">
        <v>15</v>
      </c>
      <c r="AW882" s="204" t="str">
        <f t="shared" si="221"/>
        <v>NaN</v>
      </c>
      <c r="AX882" s="28">
        <v>1.82</v>
      </c>
      <c r="AY882" s="29" t="s">
        <v>15</v>
      </c>
      <c r="AZ882" s="246" t="s">
        <v>15</v>
      </c>
      <c r="BA882" s="29" t="s">
        <v>15</v>
      </c>
      <c r="BB882" s="238" t="s">
        <v>15</v>
      </c>
      <c r="BC882" s="29" t="s">
        <v>15</v>
      </c>
      <c r="BD882" s="29" t="s">
        <v>15</v>
      </c>
      <c r="BE882" s="29" t="s">
        <v>15</v>
      </c>
      <c r="BF882" s="29" t="s">
        <v>15</v>
      </c>
      <c r="BG882" s="217" t="s">
        <v>15</v>
      </c>
      <c r="BH882" s="29" t="s">
        <v>15</v>
      </c>
      <c r="BI882" s="29" t="s">
        <v>15</v>
      </c>
      <c r="BJ882" s="309">
        <v>23.821290000000001</v>
      </c>
      <c r="BK882" s="309">
        <v>2299193000</v>
      </c>
      <c r="BL882" s="309">
        <v>358292900</v>
      </c>
      <c r="BM882" s="309">
        <v>0.71711369999999997</v>
      </c>
      <c r="BN882" s="309">
        <v>0.1095498</v>
      </c>
      <c r="BO882" s="309">
        <v>8.9944930000000006E-2</v>
      </c>
      <c r="BP882" s="309">
        <v>7.8297800000000001E-2</v>
      </c>
      <c r="BQ882" s="309">
        <v>1.9937539999999999E-6</v>
      </c>
      <c r="BR882" s="309">
        <v>5.0917439999999996E-3</v>
      </c>
      <c r="BS882" s="136" t="s">
        <v>15</v>
      </c>
      <c r="BT882" s="136" t="s">
        <v>15</v>
      </c>
      <c r="BU882" s="136" t="s">
        <v>15</v>
      </c>
      <c r="BV882" s="136" t="s">
        <v>15</v>
      </c>
      <c r="BW882" s="136" t="s">
        <v>15</v>
      </c>
      <c r="BX882" s="136" t="s">
        <v>15</v>
      </c>
      <c r="BY882" s="136" t="s">
        <v>15</v>
      </c>
      <c r="BZ882" s="136" t="s">
        <v>15</v>
      </c>
      <c r="CA882" s="136" t="s">
        <v>15</v>
      </c>
      <c r="CB882" s="136" t="s">
        <v>15</v>
      </c>
      <c r="CC882" s="136" t="s">
        <v>15</v>
      </c>
      <c r="CD882" s="136" t="s">
        <v>15</v>
      </c>
      <c r="CE882" s="136">
        <v>0</v>
      </c>
      <c r="CF882" s="136">
        <v>68.239313999999993</v>
      </c>
      <c r="CG882" s="136">
        <v>131.329092</v>
      </c>
      <c r="CH882" s="136">
        <v>30.9</v>
      </c>
      <c r="CI882" s="136">
        <v>27.219310344827601</v>
      </c>
      <c r="CJ882" s="136">
        <v>27.3836565096953</v>
      </c>
      <c r="CK882" s="136">
        <v>4.6800000000000001E-2</v>
      </c>
      <c r="CL882" s="136">
        <v>13.154400000000001</v>
      </c>
      <c r="CM882" s="136">
        <v>33.757199999999997</v>
      </c>
      <c r="CN882" s="136">
        <v>600.21138900000005</v>
      </c>
      <c r="CO882" s="136">
        <v>28590.964029999999</v>
      </c>
      <c r="CP882" s="136">
        <v>71549.830970999901</v>
      </c>
      <c r="CQ882" s="136">
        <v>64</v>
      </c>
      <c r="CR882" s="136">
        <v>77.634482758620706</v>
      </c>
      <c r="CS882" s="136">
        <v>77.224376731301902</v>
      </c>
      <c r="CT882" s="136">
        <v>1009.4</v>
      </c>
      <c r="CU882" s="136">
        <v>1006.75103448276</v>
      </c>
      <c r="CV882" s="136">
        <v>1007.07756232687</v>
      </c>
      <c r="CW882" s="136">
        <v>2</v>
      </c>
      <c r="CX882" s="136">
        <v>0.86896551724137905</v>
      </c>
      <c r="CY882" s="136">
        <v>1.0454293628808899</v>
      </c>
      <c r="CZ882" s="136">
        <v>188</v>
      </c>
      <c r="DA882" s="136">
        <v>152.48275862068999</v>
      </c>
      <c r="DB882" s="136">
        <v>142.235457063712</v>
      </c>
      <c r="DC882" s="136">
        <v>65.2</v>
      </c>
      <c r="DD882" s="136">
        <v>2823.15</v>
      </c>
      <c r="DE882" s="136">
        <v>7143.3</v>
      </c>
      <c r="DF882" s="136">
        <v>664.75</v>
      </c>
      <c r="DG882" s="136">
        <v>27451.825000000001</v>
      </c>
      <c r="DH882" s="136">
        <v>71303.774999999994</v>
      </c>
      <c r="DI882" s="136">
        <v>465.05</v>
      </c>
      <c r="DJ882" s="136">
        <v>65680.425000000003</v>
      </c>
      <c r="DK882" s="136">
        <v>163660.95000000001</v>
      </c>
      <c r="DL882" s="136">
        <v>417.7</v>
      </c>
      <c r="DM882" s="136">
        <v>60114.724999999999</v>
      </c>
      <c r="DN882" s="136">
        <v>149414.42499999999</v>
      </c>
      <c r="DO882" s="136">
        <v>41.683</v>
      </c>
      <c r="DP882" s="136">
        <v>1712.181</v>
      </c>
      <c r="DQ882" s="136">
        <v>4423.0479999999998</v>
      </c>
      <c r="DR882" s="136">
        <v>1.363</v>
      </c>
      <c r="DS882" s="136">
        <v>50.356999999999999</v>
      </c>
      <c r="DT882" s="136">
        <v>130.29300000000001</v>
      </c>
      <c r="DU882" s="136">
        <v>7.2249999999999996</v>
      </c>
      <c r="DV882" s="136">
        <v>262.27499999999998</v>
      </c>
      <c r="DW882" s="136">
        <v>679.72500000000002</v>
      </c>
      <c r="DX882" s="136">
        <v>165.125</v>
      </c>
      <c r="DY882" s="136">
        <v>6013.125</v>
      </c>
      <c r="DZ882" s="136">
        <v>16606.125</v>
      </c>
      <c r="EA882" s="136">
        <v>149.94999999999999</v>
      </c>
      <c r="EB882" s="136">
        <v>7063.65</v>
      </c>
      <c r="EC882" s="136">
        <v>17303.8</v>
      </c>
      <c r="ED882" s="61"/>
    </row>
    <row r="883" spans="1:134" ht="20.25" customHeight="1">
      <c r="A883" s="17">
        <v>41075</v>
      </c>
      <c r="B883" s="18" t="s">
        <v>917</v>
      </c>
      <c r="C883" s="19">
        <v>1</v>
      </c>
      <c r="D883" s="14">
        <v>-3.3576299999999999</v>
      </c>
      <c r="E883" s="15">
        <v>-60.237439999999999</v>
      </c>
      <c r="F883" s="11" t="s">
        <v>911</v>
      </c>
      <c r="G883" s="13">
        <v>62</v>
      </c>
      <c r="H883" s="11" t="s">
        <v>916</v>
      </c>
      <c r="I883" s="11" t="s">
        <v>916</v>
      </c>
      <c r="J883" s="60" t="s">
        <v>1931</v>
      </c>
      <c r="K883" s="16" t="s">
        <v>868</v>
      </c>
      <c r="L883" s="136">
        <v>1</v>
      </c>
      <c r="M883" s="20">
        <v>29.5</v>
      </c>
      <c r="N883" s="20">
        <v>1</v>
      </c>
      <c r="O883" s="30" t="s">
        <v>15</v>
      </c>
      <c r="P883" s="20">
        <v>68</v>
      </c>
      <c r="Q883" s="20">
        <v>0.5</v>
      </c>
      <c r="R883" s="30" t="s">
        <v>15</v>
      </c>
      <c r="S883" s="30" t="s">
        <v>15</v>
      </c>
      <c r="T883" s="30" t="s">
        <v>15</v>
      </c>
      <c r="U883" s="30" t="s">
        <v>15</v>
      </c>
      <c r="V883" s="28" t="s">
        <v>15</v>
      </c>
      <c r="W883" s="28" t="s">
        <v>15</v>
      </c>
      <c r="X883" s="29" t="s">
        <v>15</v>
      </c>
      <c r="Y883" s="29" t="s">
        <v>15</v>
      </c>
      <c r="Z883" s="29" t="s">
        <v>15</v>
      </c>
      <c r="AA883" s="29" t="s">
        <v>15</v>
      </c>
      <c r="AB883" s="29" t="s">
        <v>15</v>
      </c>
      <c r="AC883" s="29" t="s">
        <v>15</v>
      </c>
      <c r="AD883" s="29" t="s">
        <v>15</v>
      </c>
      <c r="AE883" s="29" t="s">
        <v>15</v>
      </c>
      <c r="AF883" s="29" t="s">
        <v>15</v>
      </c>
      <c r="AG883" s="29" t="s">
        <v>15</v>
      </c>
      <c r="AH883" s="29" t="s">
        <v>15</v>
      </c>
      <c r="AI883" s="205" t="s">
        <v>15</v>
      </c>
      <c r="AJ883" s="29" t="s">
        <v>15</v>
      </c>
      <c r="AK883" s="29" t="s">
        <v>15</v>
      </c>
      <c r="AL883" s="29" t="s">
        <v>15</v>
      </c>
      <c r="AM883" s="29" t="s">
        <v>15</v>
      </c>
      <c r="AN883" s="29" t="s">
        <v>15</v>
      </c>
      <c r="AO883" s="29" t="s">
        <v>15</v>
      </c>
      <c r="AP883" s="29" t="s">
        <v>15</v>
      </c>
      <c r="AQ883" s="29" t="s">
        <v>15</v>
      </c>
      <c r="AR883" s="261" t="str">
        <f t="shared" si="220"/>
        <v>NaN</v>
      </c>
      <c r="AS883" s="29" t="s">
        <v>15</v>
      </c>
      <c r="AT883" s="29" t="s">
        <v>15</v>
      </c>
      <c r="AU883" s="29" t="s">
        <v>15</v>
      </c>
      <c r="AV883" s="29" t="s">
        <v>15</v>
      </c>
      <c r="AW883" s="204" t="str">
        <f t="shared" si="221"/>
        <v>NaN</v>
      </c>
      <c r="AX883" s="20">
        <v>3.37</v>
      </c>
      <c r="AY883" s="19">
        <v>0.16700000000000001</v>
      </c>
      <c r="AZ883" s="246">
        <f t="shared" si="222"/>
        <v>2.5233719910532179E-2</v>
      </c>
      <c r="BA883" s="20">
        <f t="shared" ref="BA883:BA888" si="230">AX883-AY883</f>
        <v>3.2030000000000003</v>
      </c>
      <c r="BB883" s="238">
        <f t="shared" si="225"/>
        <v>0.87914480743691914</v>
      </c>
      <c r="BC883" s="21" t="s">
        <v>15</v>
      </c>
      <c r="BD883" s="29" t="s">
        <v>15</v>
      </c>
      <c r="BE883" s="29" t="s">
        <v>15</v>
      </c>
      <c r="BF883" s="29" t="s">
        <v>15</v>
      </c>
      <c r="BG883" s="217" t="s">
        <v>15</v>
      </c>
      <c r="BH883" s="21" t="s">
        <v>15</v>
      </c>
      <c r="BI883" s="21" t="s">
        <v>15</v>
      </c>
      <c r="BJ883" s="309">
        <v>23.821290000000001</v>
      </c>
      <c r="BK883" s="309">
        <v>2299193000</v>
      </c>
      <c r="BL883" s="309">
        <v>358292900</v>
      </c>
      <c r="BM883" s="309">
        <v>0.71711369999999997</v>
      </c>
      <c r="BN883" s="309">
        <v>0.1095498</v>
      </c>
      <c r="BO883" s="309">
        <v>8.9944930000000006E-2</v>
      </c>
      <c r="BP883" s="309">
        <v>7.8297800000000001E-2</v>
      </c>
      <c r="BQ883" s="309">
        <v>1.9937539999999999E-6</v>
      </c>
      <c r="BR883" s="309">
        <v>5.0917439999999996E-3</v>
      </c>
      <c r="BS883" s="136" t="s">
        <v>15</v>
      </c>
      <c r="BT883" s="136" t="s">
        <v>15</v>
      </c>
      <c r="BU883" s="136" t="s">
        <v>15</v>
      </c>
      <c r="BV883" s="136" t="s">
        <v>15</v>
      </c>
      <c r="BW883" s="136" t="s">
        <v>15</v>
      </c>
      <c r="BX883" s="136" t="s">
        <v>15</v>
      </c>
      <c r="BY883" s="136" t="s">
        <v>15</v>
      </c>
      <c r="BZ883" s="136" t="s">
        <v>15</v>
      </c>
      <c r="CA883" s="136" t="s">
        <v>15</v>
      </c>
      <c r="CB883" s="136" t="s">
        <v>15</v>
      </c>
      <c r="CC883" s="136" t="s">
        <v>15</v>
      </c>
      <c r="CD883" s="136" t="s">
        <v>15</v>
      </c>
      <c r="CE883" s="136">
        <v>0</v>
      </c>
      <c r="CF883" s="136">
        <v>68.239313999999993</v>
      </c>
      <c r="CG883" s="136">
        <v>131.329092</v>
      </c>
      <c r="CH883" s="136">
        <v>30.9</v>
      </c>
      <c r="CI883" s="136">
        <v>27.219310344827601</v>
      </c>
      <c r="CJ883" s="136">
        <v>27.3836565096953</v>
      </c>
      <c r="CK883" s="136">
        <v>4.6800000000000001E-2</v>
      </c>
      <c r="CL883" s="136">
        <v>13.154400000000001</v>
      </c>
      <c r="CM883" s="136">
        <v>33.757199999999997</v>
      </c>
      <c r="CN883" s="136">
        <v>600.21138900000005</v>
      </c>
      <c r="CO883" s="136">
        <v>28590.964029999999</v>
      </c>
      <c r="CP883" s="136">
        <v>71549.830970999901</v>
      </c>
      <c r="CQ883" s="136">
        <v>64</v>
      </c>
      <c r="CR883" s="136">
        <v>77.634482758620706</v>
      </c>
      <c r="CS883" s="136">
        <v>77.224376731301902</v>
      </c>
      <c r="CT883" s="136">
        <v>1009.4</v>
      </c>
      <c r="CU883" s="136">
        <v>1006.75103448276</v>
      </c>
      <c r="CV883" s="136">
        <v>1007.07756232687</v>
      </c>
      <c r="CW883" s="136">
        <v>2</v>
      </c>
      <c r="CX883" s="136">
        <v>0.86896551724137905</v>
      </c>
      <c r="CY883" s="136">
        <v>1.0454293628808899</v>
      </c>
      <c r="CZ883" s="136">
        <v>188</v>
      </c>
      <c r="DA883" s="136">
        <v>152.48275862068999</v>
      </c>
      <c r="DB883" s="136">
        <v>142.235457063712</v>
      </c>
      <c r="DC883" s="136">
        <v>65.2</v>
      </c>
      <c r="DD883" s="136">
        <v>2823.15</v>
      </c>
      <c r="DE883" s="136">
        <v>7143.3</v>
      </c>
      <c r="DF883" s="136">
        <v>664.75</v>
      </c>
      <c r="DG883" s="136">
        <v>27451.825000000001</v>
      </c>
      <c r="DH883" s="136">
        <v>71303.774999999994</v>
      </c>
      <c r="DI883" s="136">
        <v>465.05</v>
      </c>
      <c r="DJ883" s="136">
        <v>65680.425000000003</v>
      </c>
      <c r="DK883" s="136">
        <v>163660.95000000001</v>
      </c>
      <c r="DL883" s="136">
        <v>417.7</v>
      </c>
      <c r="DM883" s="136">
        <v>60114.724999999999</v>
      </c>
      <c r="DN883" s="136">
        <v>149414.42499999999</v>
      </c>
      <c r="DO883" s="136">
        <v>41.683</v>
      </c>
      <c r="DP883" s="136">
        <v>1712.181</v>
      </c>
      <c r="DQ883" s="136">
        <v>4423.0479999999998</v>
      </c>
      <c r="DR883" s="136">
        <v>1.363</v>
      </c>
      <c r="DS883" s="136">
        <v>50.356999999999999</v>
      </c>
      <c r="DT883" s="136">
        <v>130.29300000000001</v>
      </c>
      <c r="DU883" s="136">
        <v>7.2249999999999996</v>
      </c>
      <c r="DV883" s="136">
        <v>262.27499999999998</v>
      </c>
      <c r="DW883" s="136">
        <v>679.72500000000002</v>
      </c>
      <c r="DX883" s="136">
        <v>165.125</v>
      </c>
      <c r="DY883" s="136">
        <v>6013.125</v>
      </c>
      <c r="DZ883" s="136">
        <v>16606.125</v>
      </c>
      <c r="EA883" s="136">
        <v>149.94999999999999</v>
      </c>
      <c r="EB883" s="136">
        <v>7063.65</v>
      </c>
      <c r="EC883" s="136">
        <v>17303.8</v>
      </c>
      <c r="ED883" s="61"/>
    </row>
    <row r="884" spans="1:134" ht="20.25" customHeight="1">
      <c r="A884" s="25">
        <v>41075</v>
      </c>
      <c r="B884" s="26" t="s">
        <v>919</v>
      </c>
      <c r="C884" s="27">
        <v>1</v>
      </c>
      <c r="D884" s="14">
        <v>-3.3600599999999998</v>
      </c>
      <c r="E884" s="23">
        <v>-60.238610000000001</v>
      </c>
      <c r="F884" s="11" t="s">
        <v>911</v>
      </c>
      <c r="G884" s="13">
        <v>63</v>
      </c>
      <c r="H884" s="11" t="s">
        <v>918</v>
      </c>
      <c r="I884" s="11" t="s">
        <v>918</v>
      </c>
      <c r="J884" s="60" t="s">
        <v>1931</v>
      </c>
      <c r="K884" s="24" t="s">
        <v>868</v>
      </c>
      <c r="L884" s="136">
        <v>1</v>
      </c>
      <c r="M884" s="28">
        <v>5.6</v>
      </c>
      <c r="N884" s="28">
        <v>1.2</v>
      </c>
      <c r="O884" s="30" t="s">
        <v>15</v>
      </c>
      <c r="P884" s="28">
        <v>61</v>
      </c>
      <c r="Q884" s="28">
        <v>0.5</v>
      </c>
      <c r="R884" s="30" t="s">
        <v>15</v>
      </c>
      <c r="S884" s="30" t="s">
        <v>15</v>
      </c>
      <c r="T884" s="30" t="s">
        <v>15</v>
      </c>
      <c r="U884" s="30" t="s">
        <v>15</v>
      </c>
      <c r="V884" s="28" t="s">
        <v>15</v>
      </c>
      <c r="W884" s="28" t="s">
        <v>15</v>
      </c>
      <c r="X884" s="29" t="s">
        <v>15</v>
      </c>
      <c r="Y884" s="29" t="s">
        <v>15</v>
      </c>
      <c r="Z884" s="29" t="s">
        <v>15</v>
      </c>
      <c r="AA884" s="29" t="s">
        <v>15</v>
      </c>
      <c r="AB884" s="29" t="s">
        <v>15</v>
      </c>
      <c r="AC884" s="29" t="s">
        <v>15</v>
      </c>
      <c r="AD884" s="29" t="s">
        <v>15</v>
      </c>
      <c r="AE884" s="29" t="s">
        <v>15</v>
      </c>
      <c r="AF884" s="29" t="s">
        <v>15</v>
      </c>
      <c r="AG884" s="29" t="s">
        <v>15</v>
      </c>
      <c r="AH884" s="29" t="s">
        <v>15</v>
      </c>
      <c r="AI884" s="205" t="s">
        <v>15</v>
      </c>
      <c r="AJ884" s="29" t="s">
        <v>15</v>
      </c>
      <c r="AK884" s="29" t="s">
        <v>15</v>
      </c>
      <c r="AL884" s="29" t="s">
        <v>15</v>
      </c>
      <c r="AM884" s="29" t="s">
        <v>15</v>
      </c>
      <c r="AN884" s="29" t="s">
        <v>15</v>
      </c>
      <c r="AO884" s="29" t="s">
        <v>15</v>
      </c>
      <c r="AP884" s="29" t="s">
        <v>15</v>
      </c>
      <c r="AQ884" s="29" t="s">
        <v>15</v>
      </c>
      <c r="AR884" s="261" t="str">
        <f t="shared" si="220"/>
        <v>NaN</v>
      </c>
      <c r="AS884" s="29" t="s">
        <v>15</v>
      </c>
      <c r="AT884" s="29" t="s">
        <v>15</v>
      </c>
      <c r="AU884" s="29" t="s">
        <v>15</v>
      </c>
      <c r="AV884" s="29" t="s">
        <v>15</v>
      </c>
      <c r="AW884" s="204" t="str">
        <f t="shared" si="221"/>
        <v>NaN</v>
      </c>
      <c r="AX884" s="28">
        <v>3.26</v>
      </c>
      <c r="AY884" s="28">
        <v>0.27</v>
      </c>
      <c r="AZ884" s="246">
        <f t="shared" si="222"/>
        <v>4.0797032190680774E-2</v>
      </c>
      <c r="BA884" s="28">
        <f t="shared" si="230"/>
        <v>2.9899999999999998</v>
      </c>
      <c r="BB884" s="238">
        <f t="shared" si="225"/>
        <v>0.82068154050464803</v>
      </c>
      <c r="BC884" s="29" t="s">
        <v>15</v>
      </c>
      <c r="BD884" s="29" t="s">
        <v>15</v>
      </c>
      <c r="BE884" s="29" t="s">
        <v>15</v>
      </c>
      <c r="BF884" s="29" t="s">
        <v>15</v>
      </c>
      <c r="BG884" s="217" t="s">
        <v>15</v>
      </c>
      <c r="BH884" s="29" t="s">
        <v>15</v>
      </c>
      <c r="BI884" s="29" t="s">
        <v>15</v>
      </c>
      <c r="BJ884" s="309">
        <v>23.821290000000001</v>
      </c>
      <c r="BK884" s="309">
        <v>2299193000</v>
      </c>
      <c r="BL884" s="309">
        <v>358292900</v>
      </c>
      <c r="BM884" s="309">
        <v>0.71711369999999997</v>
      </c>
      <c r="BN884" s="309">
        <v>0.1095498</v>
      </c>
      <c r="BO884" s="309">
        <v>8.9944930000000006E-2</v>
      </c>
      <c r="BP884" s="309">
        <v>7.8297800000000001E-2</v>
      </c>
      <c r="BQ884" s="309">
        <v>1.9937539999999999E-6</v>
      </c>
      <c r="BR884" s="309">
        <v>5.0917439999999996E-3</v>
      </c>
      <c r="BS884" s="136">
        <v>20.450000762939499</v>
      </c>
      <c r="BT884" s="136">
        <v>3.34150314331055</v>
      </c>
      <c r="BU884" s="136">
        <v>-0.91577234864234902</v>
      </c>
      <c r="BV884" s="136">
        <v>-1.7679488062858599</v>
      </c>
      <c r="BW884" s="136">
        <v>2.0048757791519201</v>
      </c>
      <c r="BX884" s="136">
        <v>62.616485565301801</v>
      </c>
      <c r="BY884" s="136">
        <v>6766.6436118009797</v>
      </c>
      <c r="BZ884" s="136">
        <v>7.6703629401246295E-2</v>
      </c>
      <c r="CA884" s="136">
        <v>0.36526897037197698</v>
      </c>
      <c r="CB884" s="136">
        <v>6960862.1812521601</v>
      </c>
      <c r="CC884" s="136">
        <v>12.1524179428446</v>
      </c>
      <c r="CD884" s="136">
        <v>1.5868478158555599</v>
      </c>
      <c r="CE884" s="136">
        <v>0</v>
      </c>
      <c r="CF884" s="136">
        <v>68.239313999999993</v>
      </c>
      <c r="CG884" s="136">
        <v>131.329092</v>
      </c>
      <c r="CH884" s="136">
        <v>30.9</v>
      </c>
      <c r="CI884" s="136">
        <v>27.219310344827601</v>
      </c>
      <c r="CJ884" s="136">
        <v>27.3836565096953</v>
      </c>
      <c r="CK884" s="136">
        <v>4.6800000000000001E-2</v>
      </c>
      <c r="CL884" s="136">
        <v>13.154400000000001</v>
      </c>
      <c r="CM884" s="136">
        <v>33.757199999999997</v>
      </c>
      <c r="CN884" s="136">
        <v>600.21138900000005</v>
      </c>
      <c r="CO884" s="136">
        <v>28590.964029999999</v>
      </c>
      <c r="CP884" s="136">
        <v>71549.830970999901</v>
      </c>
      <c r="CQ884" s="136">
        <v>64</v>
      </c>
      <c r="CR884" s="136">
        <v>77.634482758620706</v>
      </c>
      <c r="CS884" s="136">
        <v>77.224376731301902</v>
      </c>
      <c r="CT884" s="136">
        <v>1009.4</v>
      </c>
      <c r="CU884" s="136">
        <v>1006.75103448276</v>
      </c>
      <c r="CV884" s="136">
        <v>1007.07756232687</v>
      </c>
      <c r="CW884" s="136">
        <v>2</v>
      </c>
      <c r="CX884" s="136">
        <v>0.86896551724137905</v>
      </c>
      <c r="CY884" s="136">
        <v>1.0454293628808899</v>
      </c>
      <c r="CZ884" s="136">
        <v>188</v>
      </c>
      <c r="DA884" s="136">
        <v>152.48275862068999</v>
      </c>
      <c r="DB884" s="136">
        <v>142.235457063712</v>
      </c>
      <c r="DC884" s="136">
        <v>65.2</v>
      </c>
      <c r="DD884" s="136">
        <v>2823.15</v>
      </c>
      <c r="DE884" s="136">
        <v>7143.3</v>
      </c>
      <c r="DF884" s="136">
        <v>664.75</v>
      </c>
      <c r="DG884" s="136">
        <v>27451.825000000001</v>
      </c>
      <c r="DH884" s="136">
        <v>71303.774999999994</v>
      </c>
      <c r="DI884" s="136">
        <v>465.05</v>
      </c>
      <c r="DJ884" s="136">
        <v>65680.425000000003</v>
      </c>
      <c r="DK884" s="136">
        <v>163660.95000000001</v>
      </c>
      <c r="DL884" s="136">
        <v>417.7</v>
      </c>
      <c r="DM884" s="136">
        <v>60114.724999999999</v>
      </c>
      <c r="DN884" s="136">
        <v>149414.42499999999</v>
      </c>
      <c r="DO884" s="136">
        <v>41.683</v>
      </c>
      <c r="DP884" s="136">
        <v>1712.181</v>
      </c>
      <c r="DQ884" s="136">
        <v>4423.0479999999998</v>
      </c>
      <c r="DR884" s="136">
        <v>1.363</v>
      </c>
      <c r="DS884" s="136">
        <v>50.356999999999999</v>
      </c>
      <c r="DT884" s="136">
        <v>130.29300000000001</v>
      </c>
      <c r="DU884" s="136">
        <v>7.2249999999999996</v>
      </c>
      <c r="DV884" s="136">
        <v>262.27499999999998</v>
      </c>
      <c r="DW884" s="136">
        <v>679.72500000000002</v>
      </c>
      <c r="DX884" s="136">
        <v>165.125</v>
      </c>
      <c r="DY884" s="136">
        <v>6013.125</v>
      </c>
      <c r="DZ884" s="136">
        <v>16606.125</v>
      </c>
      <c r="EA884" s="136">
        <v>149.94999999999999</v>
      </c>
      <c r="EB884" s="136">
        <v>7063.65</v>
      </c>
      <c r="EC884" s="136">
        <v>17303.8</v>
      </c>
      <c r="ED884" s="61"/>
    </row>
    <row r="885" spans="1:134" ht="20.25" customHeight="1">
      <c r="A885" s="17">
        <v>41075</v>
      </c>
      <c r="B885" s="18" t="s">
        <v>921</v>
      </c>
      <c r="C885" s="19">
        <v>1</v>
      </c>
      <c r="D885" s="14">
        <v>-3.3627799999999999</v>
      </c>
      <c r="E885" s="15">
        <v>-60.241669999999999</v>
      </c>
      <c r="F885" s="11" t="s">
        <v>911</v>
      </c>
      <c r="G885" s="13">
        <v>64</v>
      </c>
      <c r="H885" s="11" t="s">
        <v>920</v>
      </c>
      <c r="I885" s="11" t="s">
        <v>920</v>
      </c>
      <c r="J885" s="60" t="s">
        <v>1931</v>
      </c>
      <c r="K885" s="16" t="s">
        <v>868</v>
      </c>
      <c r="L885" s="136">
        <v>1</v>
      </c>
      <c r="M885" s="20">
        <v>9.5</v>
      </c>
      <c r="N885" s="20">
        <v>1.4</v>
      </c>
      <c r="O885" s="30" t="s">
        <v>15</v>
      </c>
      <c r="P885" s="20">
        <v>61</v>
      </c>
      <c r="Q885" s="20">
        <v>0.5</v>
      </c>
      <c r="R885" s="30" t="s">
        <v>15</v>
      </c>
      <c r="S885" s="30" t="s">
        <v>15</v>
      </c>
      <c r="T885" s="30" t="s">
        <v>15</v>
      </c>
      <c r="U885" s="30" t="s">
        <v>15</v>
      </c>
      <c r="V885" s="28" t="s">
        <v>15</v>
      </c>
      <c r="W885" s="28" t="s">
        <v>15</v>
      </c>
      <c r="X885" s="29" t="s">
        <v>15</v>
      </c>
      <c r="Y885" s="29" t="s">
        <v>15</v>
      </c>
      <c r="Z885" s="29" t="s">
        <v>15</v>
      </c>
      <c r="AA885" s="29" t="s">
        <v>15</v>
      </c>
      <c r="AB885" s="29" t="s">
        <v>15</v>
      </c>
      <c r="AC885" s="29" t="s">
        <v>15</v>
      </c>
      <c r="AD885" s="29" t="s">
        <v>15</v>
      </c>
      <c r="AE885" s="29" t="s">
        <v>15</v>
      </c>
      <c r="AF885" s="29" t="s">
        <v>15</v>
      </c>
      <c r="AG885" s="29" t="s">
        <v>15</v>
      </c>
      <c r="AH885" s="29" t="s">
        <v>15</v>
      </c>
      <c r="AI885" s="205" t="s">
        <v>15</v>
      </c>
      <c r="AJ885" s="29" t="s">
        <v>15</v>
      </c>
      <c r="AK885" s="29" t="s">
        <v>15</v>
      </c>
      <c r="AL885" s="29" t="s">
        <v>15</v>
      </c>
      <c r="AM885" s="29" t="s">
        <v>15</v>
      </c>
      <c r="AN885" s="29" t="s">
        <v>15</v>
      </c>
      <c r="AO885" s="29" t="s">
        <v>15</v>
      </c>
      <c r="AP885" s="29" t="s">
        <v>15</v>
      </c>
      <c r="AQ885" s="29" t="s">
        <v>15</v>
      </c>
      <c r="AR885" s="261" t="str">
        <f t="shared" si="220"/>
        <v>NaN</v>
      </c>
      <c r="AS885" s="29" t="s">
        <v>15</v>
      </c>
      <c r="AT885" s="29" t="s">
        <v>15</v>
      </c>
      <c r="AU885" s="29" t="s">
        <v>15</v>
      </c>
      <c r="AV885" s="29" t="s">
        <v>15</v>
      </c>
      <c r="AW885" s="204" t="str">
        <f t="shared" si="221"/>
        <v>NaN</v>
      </c>
      <c r="AX885" s="20">
        <v>1.34</v>
      </c>
      <c r="AY885" s="20">
        <v>0.24</v>
      </c>
      <c r="AZ885" s="246">
        <f t="shared" si="222"/>
        <v>3.6264028613938452E-2</v>
      </c>
      <c r="BA885" s="20">
        <f t="shared" si="230"/>
        <v>1.1000000000000001</v>
      </c>
      <c r="BB885" s="238">
        <f t="shared" si="225"/>
        <v>0.30192297476759633</v>
      </c>
      <c r="BC885" s="21" t="s">
        <v>15</v>
      </c>
      <c r="BD885" s="29" t="s">
        <v>15</v>
      </c>
      <c r="BE885" s="29" t="s">
        <v>15</v>
      </c>
      <c r="BF885" s="29" t="s">
        <v>15</v>
      </c>
      <c r="BG885" s="217" t="s">
        <v>15</v>
      </c>
      <c r="BH885" s="29" t="s">
        <v>15</v>
      </c>
      <c r="BI885" s="29" t="s">
        <v>15</v>
      </c>
      <c r="BJ885" s="309">
        <v>23.821290000000001</v>
      </c>
      <c r="BK885" s="309">
        <v>2299193000</v>
      </c>
      <c r="BL885" s="309">
        <v>358292900</v>
      </c>
      <c r="BM885" s="309">
        <v>0.71711369999999997</v>
      </c>
      <c r="BN885" s="309">
        <v>0.1095498</v>
      </c>
      <c r="BO885" s="309">
        <v>8.9944930000000006E-2</v>
      </c>
      <c r="BP885" s="309">
        <v>7.8297800000000001E-2</v>
      </c>
      <c r="BQ885" s="309">
        <v>1.9937539999999999E-6</v>
      </c>
      <c r="BR885" s="309">
        <v>5.0917439999999996E-3</v>
      </c>
      <c r="BS885" s="136">
        <v>15.780864397684701</v>
      </c>
      <c r="BT885" s="136">
        <v>8.0241320927937796</v>
      </c>
      <c r="BU885" s="136">
        <v>-0.59322953224182096</v>
      </c>
      <c r="BV885" s="136">
        <v>-1.5656224489212001</v>
      </c>
      <c r="BW885" s="136">
        <v>1.6748749812444099</v>
      </c>
      <c r="BX885" s="136">
        <v>69.247815943729293</v>
      </c>
      <c r="BY885" s="136">
        <v>6728.4832396967204</v>
      </c>
      <c r="BZ885" s="136">
        <v>7.6446351990419797E-2</v>
      </c>
      <c r="CA885" s="136">
        <v>0.112475419337174</v>
      </c>
      <c r="CB885" s="136">
        <v>8231390.7268498205</v>
      </c>
      <c r="CC885" s="136">
        <v>20.360810667550702</v>
      </c>
      <c r="CD885" s="136">
        <v>7.88275718782202</v>
      </c>
      <c r="CE885" s="136">
        <v>0</v>
      </c>
      <c r="CF885" s="136">
        <v>68.239313999999993</v>
      </c>
      <c r="CG885" s="136">
        <v>131.329092</v>
      </c>
      <c r="CH885" s="136">
        <v>30.9</v>
      </c>
      <c r="CI885" s="136">
        <v>27.219310344827601</v>
      </c>
      <c r="CJ885" s="136">
        <v>27.3836565096953</v>
      </c>
      <c r="CK885" s="136">
        <v>4.6800000000000001E-2</v>
      </c>
      <c r="CL885" s="136">
        <v>13.154400000000001</v>
      </c>
      <c r="CM885" s="136">
        <v>33.757199999999997</v>
      </c>
      <c r="CN885" s="136">
        <v>600.21138900000005</v>
      </c>
      <c r="CO885" s="136">
        <v>28590.964029999999</v>
      </c>
      <c r="CP885" s="136">
        <v>71549.830970999901</v>
      </c>
      <c r="CQ885" s="136">
        <v>64</v>
      </c>
      <c r="CR885" s="136">
        <v>77.634482758620706</v>
      </c>
      <c r="CS885" s="136">
        <v>77.224376731301902</v>
      </c>
      <c r="CT885" s="136">
        <v>1009.4</v>
      </c>
      <c r="CU885" s="136">
        <v>1006.75103448276</v>
      </c>
      <c r="CV885" s="136">
        <v>1007.07756232687</v>
      </c>
      <c r="CW885" s="136">
        <v>2</v>
      </c>
      <c r="CX885" s="136">
        <v>0.86896551724137905</v>
      </c>
      <c r="CY885" s="136">
        <v>1.0454293628808899</v>
      </c>
      <c r="CZ885" s="136">
        <v>188</v>
      </c>
      <c r="DA885" s="136">
        <v>152.48275862068999</v>
      </c>
      <c r="DB885" s="136">
        <v>142.235457063712</v>
      </c>
      <c r="DC885" s="136">
        <v>65.2</v>
      </c>
      <c r="DD885" s="136">
        <v>2823.15</v>
      </c>
      <c r="DE885" s="136">
        <v>7143.3</v>
      </c>
      <c r="DF885" s="136">
        <v>664.75</v>
      </c>
      <c r="DG885" s="136">
        <v>27451.825000000001</v>
      </c>
      <c r="DH885" s="136">
        <v>71303.774999999994</v>
      </c>
      <c r="DI885" s="136">
        <v>465.05</v>
      </c>
      <c r="DJ885" s="136">
        <v>65680.425000000003</v>
      </c>
      <c r="DK885" s="136">
        <v>163660.95000000001</v>
      </c>
      <c r="DL885" s="136">
        <v>417.7</v>
      </c>
      <c r="DM885" s="136">
        <v>60114.724999999999</v>
      </c>
      <c r="DN885" s="136">
        <v>149414.42499999999</v>
      </c>
      <c r="DO885" s="136">
        <v>41.683</v>
      </c>
      <c r="DP885" s="136">
        <v>1712.181</v>
      </c>
      <c r="DQ885" s="136">
        <v>4423.0479999999998</v>
      </c>
      <c r="DR885" s="136">
        <v>1.363</v>
      </c>
      <c r="DS885" s="136">
        <v>50.356999999999999</v>
      </c>
      <c r="DT885" s="136">
        <v>130.29300000000001</v>
      </c>
      <c r="DU885" s="136">
        <v>7.2249999999999996</v>
      </c>
      <c r="DV885" s="136">
        <v>262.27499999999998</v>
      </c>
      <c r="DW885" s="136">
        <v>679.72500000000002</v>
      </c>
      <c r="DX885" s="136">
        <v>165.125</v>
      </c>
      <c r="DY885" s="136">
        <v>6013.125</v>
      </c>
      <c r="DZ885" s="136">
        <v>16606.125</v>
      </c>
      <c r="EA885" s="136">
        <v>149.94999999999999</v>
      </c>
      <c r="EB885" s="136">
        <v>7063.65</v>
      </c>
      <c r="EC885" s="136">
        <v>17303.8</v>
      </c>
      <c r="ED885" s="61"/>
    </row>
    <row r="886" spans="1:134" ht="20.25" customHeight="1">
      <c r="A886" s="25">
        <v>41076</v>
      </c>
      <c r="B886" s="26" t="s">
        <v>927</v>
      </c>
      <c r="C886" s="27">
        <v>2</v>
      </c>
      <c r="D886" s="14">
        <v>-3.4673799999999999</v>
      </c>
      <c r="E886" s="23">
        <v>-60.288130000000002</v>
      </c>
      <c r="F886" s="11" t="s">
        <v>12</v>
      </c>
      <c r="G886" s="13">
        <v>3</v>
      </c>
      <c r="H886" s="11" t="s">
        <v>41</v>
      </c>
      <c r="I886" s="60" t="s">
        <v>928</v>
      </c>
      <c r="J886" s="60" t="s">
        <v>1931</v>
      </c>
      <c r="K886" s="24" t="s">
        <v>868</v>
      </c>
      <c r="L886" s="136">
        <v>1</v>
      </c>
      <c r="M886" s="28">
        <v>12.5</v>
      </c>
      <c r="N886" s="28">
        <v>1.3</v>
      </c>
      <c r="O886" s="28">
        <v>30.55</v>
      </c>
      <c r="P886" s="28">
        <v>48</v>
      </c>
      <c r="Q886" s="28">
        <v>0.5</v>
      </c>
      <c r="R886" s="28">
        <v>67.7</v>
      </c>
      <c r="S886" s="28">
        <v>5.03</v>
      </c>
      <c r="T886" s="28">
        <v>3.8</v>
      </c>
      <c r="U886" s="28">
        <v>0.9</v>
      </c>
      <c r="V886" s="28" t="s">
        <v>15</v>
      </c>
      <c r="W886" s="28" t="s">
        <v>15</v>
      </c>
      <c r="X886" s="29" t="s">
        <v>15</v>
      </c>
      <c r="Y886" s="29" t="s">
        <v>15</v>
      </c>
      <c r="Z886" s="29" t="s">
        <v>15</v>
      </c>
      <c r="AA886" s="29" t="s">
        <v>15</v>
      </c>
      <c r="AB886" s="29" t="s">
        <v>15</v>
      </c>
      <c r="AC886" s="29" t="s">
        <v>15</v>
      </c>
      <c r="AD886" s="29" t="s">
        <v>15</v>
      </c>
      <c r="AE886" s="29" t="s">
        <v>15</v>
      </c>
      <c r="AF886" s="29" t="s">
        <v>15</v>
      </c>
      <c r="AG886" s="29" t="s">
        <v>15</v>
      </c>
      <c r="AH886" s="29" t="s">
        <v>15</v>
      </c>
      <c r="AI886" s="205" t="s">
        <v>15</v>
      </c>
      <c r="AJ886" s="29" t="s">
        <v>15</v>
      </c>
      <c r="AK886" s="29" t="s">
        <v>15</v>
      </c>
      <c r="AL886" s="29" t="s">
        <v>15</v>
      </c>
      <c r="AM886" s="29" t="s">
        <v>15</v>
      </c>
      <c r="AN886" s="29" t="s">
        <v>15</v>
      </c>
      <c r="AO886" s="29" t="s">
        <v>15</v>
      </c>
      <c r="AP886" s="29" t="s">
        <v>15</v>
      </c>
      <c r="AQ886" s="29" t="s">
        <v>15</v>
      </c>
      <c r="AR886" s="261" t="str">
        <f t="shared" si="220"/>
        <v>NaN</v>
      </c>
      <c r="AS886" s="29" t="s">
        <v>15</v>
      </c>
      <c r="AT886" s="29" t="s">
        <v>15</v>
      </c>
      <c r="AU886" s="29" t="s">
        <v>15</v>
      </c>
      <c r="AV886" s="29" t="s">
        <v>15</v>
      </c>
      <c r="AW886" s="204" t="str">
        <f t="shared" si="221"/>
        <v>NaN</v>
      </c>
      <c r="AX886" s="28">
        <v>2.25</v>
      </c>
      <c r="AY886" s="28">
        <v>0.11</v>
      </c>
      <c r="AZ886" s="246">
        <f t="shared" si="222"/>
        <v>1.6621013114721795E-2</v>
      </c>
      <c r="BA886" s="28">
        <f t="shared" si="230"/>
        <v>2.14</v>
      </c>
      <c r="BB886" s="238">
        <f t="shared" si="225"/>
        <v>0.58737742363877832</v>
      </c>
      <c r="BC886" s="28">
        <v>0.88</v>
      </c>
      <c r="BD886" s="206">
        <f t="shared" ref="BD886" si="231">(BC886*94.9698*0.001)/0.3261</f>
        <v>0.25628158233670656</v>
      </c>
      <c r="BE886" s="29" t="s">
        <v>15</v>
      </c>
      <c r="BF886" s="29" t="s">
        <v>15</v>
      </c>
      <c r="BG886" s="217" t="s">
        <v>15</v>
      </c>
      <c r="BH886" s="29" t="s">
        <v>15</v>
      </c>
      <c r="BI886" s="29" t="s">
        <v>15</v>
      </c>
      <c r="BJ886" s="309">
        <v>23.801010000000002</v>
      </c>
      <c r="BK886" s="309">
        <v>2291899000</v>
      </c>
      <c r="BL886" s="309">
        <v>356814000</v>
      </c>
      <c r="BM886" s="309">
        <v>0.7211417</v>
      </c>
      <c r="BN886" s="309">
        <v>0.10805530000000001</v>
      </c>
      <c r="BO886" s="309">
        <v>8.8661190000000001E-2</v>
      </c>
      <c r="BP886" s="309">
        <v>7.7124529999999997E-2</v>
      </c>
      <c r="BQ886" s="309">
        <v>1.963817E-6</v>
      </c>
      <c r="BR886" s="309">
        <v>5.0152900000000004E-3</v>
      </c>
      <c r="BS886" s="136">
        <v>11.5081465244293</v>
      </c>
      <c r="BT886" s="136">
        <v>12.269999742507901</v>
      </c>
      <c r="BU886" s="136">
        <v>6.5192936745006602E-4</v>
      </c>
      <c r="BV886" s="136">
        <v>5.8707926655188203E-4</v>
      </c>
      <c r="BW886" s="136">
        <v>1.88789641833864E-3</v>
      </c>
      <c r="BX886" s="136">
        <v>42.003854904326701</v>
      </c>
      <c r="BY886" s="136">
        <v>3470.5876080501098</v>
      </c>
      <c r="BZ886" s="136">
        <v>0</v>
      </c>
      <c r="CA886" s="136">
        <v>2.3600925674554499E-4</v>
      </c>
      <c r="CB886" s="136">
        <v>30230.608238870202</v>
      </c>
      <c r="CC886" s="136">
        <v>11025.321430546601</v>
      </c>
      <c r="CD886" s="136">
        <v>4291.2111760553098</v>
      </c>
      <c r="CE886" s="136">
        <v>0</v>
      </c>
      <c r="CF886" s="136">
        <v>64.494848000000005</v>
      </c>
      <c r="CG886" s="136">
        <v>122.156364</v>
      </c>
      <c r="CH886" s="136">
        <v>26.1</v>
      </c>
      <c r="CI886" s="136">
        <v>27.471034482758601</v>
      </c>
      <c r="CJ886" s="136">
        <v>27.4238227146814</v>
      </c>
      <c r="CK886" s="136">
        <v>8.2799999999999999E-2</v>
      </c>
      <c r="CL886" s="136">
        <v>12.164400000000001</v>
      </c>
      <c r="CM886" s="136">
        <v>33.426000000000002</v>
      </c>
      <c r="CN886" s="136">
        <v>44.686943999999997</v>
      </c>
      <c r="CO886" s="136">
        <v>29451.596530999999</v>
      </c>
      <c r="CP886" s="136">
        <v>70914.105972000005</v>
      </c>
      <c r="CQ886" s="136">
        <v>81</v>
      </c>
      <c r="CR886" s="136">
        <v>76.758620689655203</v>
      </c>
      <c r="CS886" s="136">
        <v>77.155124653739605</v>
      </c>
      <c r="CT886" s="136">
        <v>1008.4</v>
      </c>
      <c r="CU886" s="136">
        <v>1006.80896551724</v>
      </c>
      <c r="CV886" s="136">
        <v>1007.02243767313</v>
      </c>
      <c r="CW886" s="136">
        <v>0</v>
      </c>
      <c r="CX886" s="136">
        <v>0.84482758620689702</v>
      </c>
      <c r="CY886" s="136">
        <v>1.0313019390581699</v>
      </c>
      <c r="CZ886" s="136">
        <v>68</v>
      </c>
      <c r="DA886" s="136">
        <v>139.08275862068999</v>
      </c>
      <c r="DB886" s="136">
        <v>143.91689750692501</v>
      </c>
      <c r="DC886" s="136">
        <v>14.9</v>
      </c>
      <c r="DD886" s="136">
        <v>2883.75</v>
      </c>
      <c r="DE886" s="136">
        <v>7185.8249999999998</v>
      </c>
      <c r="DF886" s="136">
        <v>209.75</v>
      </c>
      <c r="DG886" s="136">
        <v>27856</v>
      </c>
      <c r="DH886" s="136">
        <v>70338.7</v>
      </c>
      <c r="DI886" s="136">
        <v>462.6</v>
      </c>
      <c r="DJ886" s="136">
        <v>65724.475000000006</v>
      </c>
      <c r="DK886" s="136">
        <v>163674.17499999999</v>
      </c>
      <c r="DL886" s="136">
        <v>401.85</v>
      </c>
      <c r="DM886" s="136">
        <v>59979.175000000003</v>
      </c>
      <c r="DN886" s="136">
        <v>149442.75</v>
      </c>
      <c r="DO886" s="136">
        <v>10.818</v>
      </c>
      <c r="DP886" s="136">
        <v>1729.107</v>
      </c>
      <c r="DQ886" s="136">
        <v>4364.8490000000002</v>
      </c>
      <c r="DR886" s="136">
        <v>0.115</v>
      </c>
      <c r="DS886" s="136">
        <v>50.468000000000004</v>
      </c>
      <c r="DT886" s="136">
        <v>128.08000000000001</v>
      </c>
      <c r="DU886" s="136">
        <v>0.57499999999999996</v>
      </c>
      <c r="DV886" s="136">
        <v>263.02499999999998</v>
      </c>
      <c r="DW886" s="136">
        <v>667.72500000000002</v>
      </c>
      <c r="DX886" s="136">
        <v>36.475000000000001</v>
      </c>
      <c r="DY886" s="136">
        <v>6048.75</v>
      </c>
      <c r="DZ886" s="136">
        <v>15919.225</v>
      </c>
      <c r="EA886" s="136">
        <v>61.524999999999999</v>
      </c>
      <c r="EB886" s="136">
        <v>7207.0749999999998</v>
      </c>
      <c r="EC886" s="136">
        <v>17533.25</v>
      </c>
      <c r="ED886" s="61"/>
    </row>
    <row r="887" spans="1:134" ht="20.25" customHeight="1">
      <c r="A887" s="17">
        <v>41076</v>
      </c>
      <c r="B887" s="18" t="s">
        <v>930</v>
      </c>
      <c r="C887" s="19">
        <v>2</v>
      </c>
      <c r="D887" s="14">
        <v>-3.42645</v>
      </c>
      <c r="E887" s="15">
        <v>-60.286704999999998</v>
      </c>
      <c r="F887" s="11" t="s">
        <v>12</v>
      </c>
      <c r="G887" s="13">
        <v>3</v>
      </c>
      <c r="H887" s="11" t="s">
        <v>41</v>
      </c>
      <c r="I887" s="60" t="s">
        <v>929</v>
      </c>
      <c r="J887" s="60" t="s">
        <v>1931</v>
      </c>
      <c r="K887" s="16" t="s">
        <v>868</v>
      </c>
      <c r="L887" s="136">
        <v>0</v>
      </c>
      <c r="M887" s="20">
        <v>12.5</v>
      </c>
      <c r="N887" s="20">
        <v>1.3</v>
      </c>
      <c r="O887" s="20">
        <v>30.82</v>
      </c>
      <c r="P887" s="20">
        <v>54</v>
      </c>
      <c r="Q887" s="28">
        <v>2.2000000000000002</v>
      </c>
      <c r="R887" s="20">
        <v>53.6</v>
      </c>
      <c r="S887" s="20">
        <v>4.1100000000000003</v>
      </c>
      <c r="T887" s="20">
        <v>3.2</v>
      </c>
      <c r="U887" s="20">
        <v>0.8</v>
      </c>
      <c r="V887" s="28" t="s">
        <v>15</v>
      </c>
      <c r="W887" s="28" t="s">
        <v>15</v>
      </c>
      <c r="X887" s="29" t="s">
        <v>15</v>
      </c>
      <c r="Y887" s="29" t="s">
        <v>15</v>
      </c>
      <c r="Z887" s="29" t="s">
        <v>15</v>
      </c>
      <c r="AA887" s="29" t="s">
        <v>15</v>
      </c>
      <c r="AB887" s="29" t="s">
        <v>15</v>
      </c>
      <c r="AC887" s="29" t="s">
        <v>15</v>
      </c>
      <c r="AD887" s="29" t="s">
        <v>15</v>
      </c>
      <c r="AE887" s="29" t="s">
        <v>15</v>
      </c>
      <c r="AF887" s="29" t="s">
        <v>15</v>
      </c>
      <c r="AG887" s="29" t="s">
        <v>15</v>
      </c>
      <c r="AH887" s="29" t="s">
        <v>15</v>
      </c>
      <c r="AI887" s="205" t="s">
        <v>15</v>
      </c>
      <c r="AJ887" s="29" t="s">
        <v>15</v>
      </c>
      <c r="AK887" s="29" t="s">
        <v>15</v>
      </c>
      <c r="AL887" s="29" t="s">
        <v>15</v>
      </c>
      <c r="AM887" s="29" t="s">
        <v>15</v>
      </c>
      <c r="AN887" s="29" t="s">
        <v>15</v>
      </c>
      <c r="AO887" s="29" t="s">
        <v>15</v>
      </c>
      <c r="AP887" s="29" t="s">
        <v>15</v>
      </c>
      <c r="AQ887" s="29" t="s">
        <v>15</v>
      </c>
      <c r="AR887" s="261" t="str">
        <f t="shared" si="220"/>
        <v>NaN</v>
      </c>
      <c r="AS887" s="29" t="s">
        <v>15</v>
      </c>
      <c r="AT887" s="29" t="s">
        <v>15</v>
      </c>
      <c r="AU887" s="29" t="s">
        <v>15</v>
      </c>
      <c r="AV887" s="29" t="s">
        <v>15</v>
      </c>
      <c r="AW887" s="204" t="str">
        <f t="shared" si="221"/>
        <v>NaN</v>
      </c>
      <c r="AX887" s="20">
        <v>1.41</v>
      </c>
      <c r="AY887" s="20">
        <v>0.28100000000000003</v>
      </c>
      <c r="AZ887" s="246">
        <f t="shared" si="222"/>
        <v>4.2459133502152954E-2</v>
      </c>
      <c r="BA887" s="20">
        <f t="shared" si="230"/>
        <v>1.129</v>
      </c>
      <c r="BB887" s="238">
        <f t="shared" si="225"/>
        <v>0.30988276228419659</v>
      </c>
      <c r="BC887" s="30" t="s">
        <v>15</v>
      </c>
      <c r="BD887" s="29" t="s">
        <v>15</v>
      </c>
      <c r="BE887" s="29" t="s">
        <v>15</v>
      </c>
      <c r="BF887" s="29" t="s">
        <v>15</v>
      </c>
      <c r="BG887" s="217" t="s">
        <v>15</v>
      </c>
      <c r="BH887" s="29" t="s">
        <v>15</v>
      </c>
      <c r="BI887" s="29" t="s">
        <v>15</v>
      </c>
      <c r="BJ887" s="309">
        <v>23.801010000000002</v>
      </c>
      <c r="BK887" s="309">
        <v>2291899000</v>
      </c>
      <c r="BL887" s="309">
        <v>356814000</v>
      </c>
      <c r="BM887" s="309">
        <v>0.7211417</v>
      </c>
      <c r="BN887" s="309">
        <v>0.10805530000000001</v>
      </c>
      <c r="BO887" s="309">
        <v>8.8661190000000001E-2</v>
      </c>
      <c r="BP887" s="309">
        <v>7.7124529999999997E-2</v>
      </c>
      <c r="BQ887" s="309">
        <v>1.963817E-6</v>
      </c>
      <c r="BR887" s="309">
        <v>5.0152900000000004E-3</v>
      </c>
      <c r="BS887" s="136">
        <v>10.589539051055899</v>
      </c>
      <c r="BT887" s="136">
        <v>13.184601783752401</v>
      </c>
      <c r="BU887" s="136">
        <v>-1.16119857411832E-2</v>
      </c>
      <c r="BV887" s="136">
        <v>1.08526768162847E-2</v>
      </c>
      <c r="BW887" s="136">
        <v>1.59062563907355E-2</v>
      </c>
      <c r="BX887" s="136">
        <v>316.935868855141</v>
      </c>
      <c r="BY887" s="136">
        <v>3448.2414867080702</v>
      </c>
      <c r="BZ887" s="136">
        <v>2.6387505943982498E-3</v>
      </c>
      <c r="CA887" s="136">
        <v>1.37553662405068E-3</v>
      </c>
      <c r="CB887" s="136">
        <v>200785.490011129</v>
      </c>
      <c r="CC887" s="136">
        <v>1262.21541084103</v>
      </c>
      <c r="CD887" s="136">
        <v>870.89922728528904</v>
      </c>
      <c r="CE887" s="136">
        <v>0</v>
      </c>
      <c r="CF887" s="136">
        <v>64.494848000000005</v>
      </c>
      <c r="CG887" s="136">
        <v>122.156364</v>
      </c>
      <c r="CH887" s="136">
        <v>27.7</v>
      </c>
      <c r="CI887" s="136">
        <v>27.4889655172414</v>
      </c>
      <c r="CJ887" s="136">
        <v>27.431578947368401</v>
      </c>
      <c r="CK887" s="136">
        <v>6.8400000000000002E-2</v>
      </c>
      <c r="CL887" s="136">
        <v>12.0528</v>
      </c>
      <c r="CM887" s="136">
        <v>33.415199999999999</v>
      </c>
      <c r="CN887" s="136">
        <v>244.46111099999999</v>
      </c>
      <c r="CO887" s="136">
        <v>29686.229864000001</v>
      </c>
      <c r="CP887" s="136">
        <v>71123.790972000003</v>
      </c>
      <c r="CQ887" s="136">
        <v>75</v>
      </c>
      <c r="CR887" s="136">
        <v>76.710344827586198</v>
      </c>
      <c r="CS887" s="136">
        <v>77.108033240997202</v>
      </c>
      <c r="CT887" s="136">
        <v>1008.9</v>
      </c>
      <c r="CU887" s="136">
        <v>1006.81793103448</v>
      </c>
      <c r="CV887" s="136">
        <v>1007.0196675900301</v>
      </c>
      <c r="CW887" s="136">
        <v>0.3</v>
      </c>
      <c r="CX887" s="136">
        <v>0.838620689655172</v>
      </c>
      <c r="CY887" s="136">
        <v>1.0321329639889201</v>
      </c>
      <c r="CZ887" s="136">
        <v>74</v>
      </c>
      <c r="DA887" s="136">
        <v>138.07586206896599</v>
      </c>
      <c r="DB887" s="136">
        <v>143.84764542936301</v>
      </c>
      <c r="DC887" s="136">
        <v>33.25</v>
      </c>
      <c r="DD887" s="136">
        <v>2907.05</v>
      </c>
      <c r="DE887" s="136">
        <v>7202.05</v>
      </c>
      <c r="DF887" s="136">
        <v>419.6</v>
      </c>
      <c r="DG887" s="136">
        <v>28187.875</v>
      </c>
      <c r="DH887" s="136">
        <v>70527.175000000003</v>
      </c>
      <c r="DI887" s="136">
        <v>474.57499999999999</v>
      </c>
      <c r="DJ887" s="136">
        <v>65752.899999999994</v>
      </c>
      <c r="DK887" s="136">
        <v>163691.65</v>
      </c>
      <c r="DL887" s="136">
        <v>399.97500000000002</v>
      </c>
      <c r="DM887" s="136">
        <v>59951.125</v>
      </c>
      <c r="DN887" s="136">
        <v>149440.17499999999</v>
      </c>
      <c r="DO887" s="136">
        <v>23.33</v>
      </c>
      <c r="DP887" s="136">
        <v>1746.712</v>
      </c>
      <c r="DQ887" s="136">
        <v>4376.1989999999996</v>
      </c>
      <c r="DR887" s="136">
        <v>0.45700000000000002</v>
      </c>
      <c r="DS887" s="136">
        <v>50.854999999999997</v>
      </c>
      <c r="DT887" s="136">
        <v>128.39500000000001</v>
      </c>
      <c r="DU887" s="136">
        <v>2.2749999999999999</v>
      </c>
      <c r="DV887" s="136">
        <v>264.95</v>
      </c>
      <c r="DW887" s="136">
        <v>669.3</v>
      </c>
      <c r="DX887" s="136">
        <v>101</v>
      </c>
      <c r="DY887" s="136">
        <v>6145.9250000000002</v>
      </c>
      <c r="DZ887" s="136">
        <v>15978.65</v>
      </c>
      <c r="EA887" s="136">
        <v>95.974999999999994</v>
      </c>
      <c r="EB887" s="136">
        <v>7264.6</v>
      </c>
      <c r="EC887" s="136">
        <v>17563.174999999999</v>
      </c>
      <c r="ED887" s="61"/>
    </row>
    <row r="888" spans="1:134" ht="20.25" customHeight="1">
      <c r="A888" s="25">
        <v>41076</v>
      </c>
      <c r="B888" s="26" t="s">
        <v>930</v>
      </c>
      <c r="C888" s="27">
        <v>2</v>
      </c>
      <c r="D888" s="14">
        <v>-3.42645</v>
      </c>
      <c r="E888" s="23">
        <v>-60.286704999999998</v>
      </c>
      <c r="F888" s="11" t="s">
        <v>12</v>
      </c>
      <c r="G888" s="13">
        <v>3</v>
      </c>
      <c r="H888" s="11" t="s">
        <v>41</v>
      </c>
      <c r="I888" s="60" t="s">
        <v>931</v>
      </c>
      <c r="J888" s="60" t="s">
        <v>1931</v>
      </c>
      <c r="K888" s="24" t="s">
        <v>868</v>
      </c>
      <c r="L888" s="136">
        <v>0</v>
      </c>
      <c r="M888" s="28">
        <v>12.5</v>
      </c>
      <c r="N888" s="28">
        <v>1.3</v>
      </c>
      <c r="O888" s="28">
        <v>29.14</v>
      </c>
      <c r="P888" s="28">
        <v>54</v>
      </c>
      <c r="Q888" s="28">
        <v>4.4000000000000004</v>
      </c>
      <c r="R888" s="28">
        <v>10.199999999999999</v>
      </c>
      <c r="S888" s="28">
        <v>0.79</v>
      </c>
      <c r="T888" s="28">
        <v>1.2</v>
      </c>
      <c r="U888" s="28">
        <v>0.3</v>
      </c>
      <c r="V888" s="28" t="s">
        <v>15</v>
      </c>
      <c r="W888" s="28" t="s">
        <v>15</v>
      </c>
      <c r="X888" s="29" t="s">
        <v>15</v>
      </c>
      <c r="Y888" s="29" t="s">
        <v>15</v>
      </c>
      <c r="Z888" s="29" t="s">
        <v>15</v>
      </c>
      <c r="AA888" s="29" t="s">
        <v>15</v>
      </c>
      <c r="AB888" s="29" t="s">
        <v>15</v>
      </c>
      <c r="AC888" s="29" t="s">
        <v>15</v>
      </c>
      <c r="AD888" s="29" t="s">
        <v>15</v>
      </c>
      <c r="AE888" s="29" t="s">
        <v>15</v>
      </c>
      <c r="AF888" s="29" t="s">
        <v>15</v>
      </c>
      <c r="AG888" s="29" t="s">
        <v>15</v>
      </c>
      <c r="AH888" s="29" t="s">
        <v>15</v>
      </c>
      <c r="AI888" s="205" t="s">
        <v>15</v>
      </c>
      <c r="AJ888" s="29" t="s">
        <v>15</v>
      </c>
      <c r="AK888" s="29" t="s">
        <v>15</v>
      </c>
      <c r="AL888" s="29" t="s">
        <v>15</v>
      </c>
      <c r="AM888" s="29" t="s">
        <v>15</v>
      </c>
      <c r="AN888" s="29" t="s">
        <v>15</v>
      </c>
      <c r="AO888" s="29" t="s">
        <v>15</v>
      </c>
      <c r="AP888" s="29" t="s">
        <v>15</v>
      </c>
      <c r="AQ888" s="29" t="s">
        <v>15</v>
      </c>
      <c r="AR888" s="261" t="str">
        <f t="shared" si="220"/>
        <v>NaN</v>
      </c>
      <c r="AS888" s="29" t="s">
        <v>15</v>
      </c>
      <c r="AT888" s="29" t="s">
        <v>15</v>
      </c>
      <c r="AU888" s="29" t="s">
        <v>15</v>
      </c>
      <c r="AV888" s="29" t="s">
        <v>15</v>
      </c>
      <c r="AW888" s="204" t="str">
        <f t="shared" si="221"/>
        <v>NaN</v>
      </c>
      <c r="AX888" s="28">
        <v>3.27</v>
      </c>
      <c r="AY888" s="28">
        <v>0.39600000000000002</v>
      </c>
      <c r="AZ888" s="246">
        <f t="shared" si="222"/>
        <v>5.9835647212998458E-2</v>
      </c>
      <c r="BA888" s="28">
        <f t="shared" si="230"/>
        <v>2.8740000000000001</v>
      </c>
      <c r="BB888" s="238">
        <f t="shared" si="225"/>
        <v>0.78884239043824711</v>
      </c>
      <c r="BC888" s="30" t="s">
        <v>15</v>
      </c>
      <c r="BD888" s="29" t="s">
        <v>15</v>
      </c>
      <c r="BE888" s="29" t="s">
        <v>15</v>
      </c>
      <c r="BF888" s="29" t="s">
        <v>15</v>
      </c>
      <c r="BG888" s="217" t="s">
        <v>15</v>
      </c>
      <c r="BH888" s="29" t="s">
        <v>15</v>
      </c>
      <c r="BI888" s="29" t="s">
        <v>15</v>
      </c>
      <c r="BJ888" s="309">
        <v>23.801010000000002</v>
      </c>
      <c r="BK888" s="309">
        <v>2291899000</v>
      </c>
      <c r="BL888" s="309">
        <v>356814000</v>
      </c>
      <c r="BM888" s="309">
        <v>0.7211417</v>
      </c>
      <c r="BN888" s="309">
        <v>0.10805530000000001</v>
      </c>
      <c r="BO888" s="309">
        <v>8.8661190000000001E-2</v>
      </c>
      <c r="BP888" s="309">
        <v>7.7124529999999997E-2</v>
      </c>
      <c r="BQ888" s="309">
        <v>1.963817E-6</v>
      </c>
      <c r="BR888" s="309">
        <v>5.0152900000000004E-3</v>
      </c>
      <c r="BS888" s="136">
        <v>10.589539051055899</v>
      </c>
      <c r="BT888" s="136">
        <v>13.184601783752401</v>
      </c>
      <c r="BU888" s="136">
        <v>-1.16119857411832E-2</v>
      </c>
      <c r="BV888" s="136">
        <v>1.08526768162847E-2</v>
      </c>
      <c r="BW888" s="136">
        <v>1.59062563907355E-2</v>
      </c>
      <c r="BX888" s="136">
        <v>316.935868855141</v>
      </c>
      <c r="BY888" s="136">
        <v>3448.2414867080702</v>
      </c>
      <c r="BZ888" s="136">
        <v>2.6387505943982498E-3</v>
      </c>
      <c r="CA888" s="136">
        <v>1.37553662405068E-3</v>
      </c>
      <c r="CB888" s="136">
        <v>200785.490011129</v>
      </c>
      <c r="CC888" s="136">
        <v>1262.21541084103</v>
      </c>
      <c r="CD888" s="136">
        <v>870.89922728528904</v>
      </c>
      <c r="CE888" s="136">
        <v>0</v>
      </c>
      <c r="CF888" s="136">
        <v>64.494848000000005</v>
      </c>
      <c r="CG888" s="136">
        <v>122.156364</v>
      </c>
      <c r="CH888" s="136">
        <v>27.7</v>
      </c>
      <c r="CI888" s="136">
        <v>27.4889655172414</v>
      </c>
      <c r="CJ888" s="136">
        <v>27.431578947368401</v>
      </c>
      <c r="CK888" s="136">
        <v>6.8400000000000002E-2</v>
      </c>
      <c r="CL888" s="136">
        <v>12.0528</v>
      </c>
      <c r="CM888" s="136">
        <v>33.415199999999999</v>
      </c>
      <c r="CN888" s="136">
        <v>244.46111099999999</v>
      </c>
      <c r="CO888" s="136">
        <v>29686.229864000001</v>
      </c>
      <c r="CP888" s="136">
        <v>71123.790972000003</v>
      </c>
      <c r="CQ888" s="136">
        <v>75</v>
      </c>
      <c r="CR888" s="136">
        <v>76.710344827586198</v>
      </c>
      <c r="CS888" s="136">
        <v>77.108033240997202</v>
      </c>
      <c r="CT888" s="136">
        <v>1008.9</v>
      </c>
      <c r="CU888" s="136">
        <v>1006.81793103448</v>
      </c>
      <c r="CV888" s="136">
        <v>1007.0196675900301</v>
      </c>
      <c r="CW888" s="136">
        <v>0.3</v>
      </c>
      <c r="CX888" s="136">
        <v>0.838620689655172</v>
      </c>
      <c r="CY888" s="136">
        <v>1.0321329639889201</v>
      </c>
      <c r="CZ888" s="136">
        <v>74</v>
      </c>
      <c r="DA888" s="136">
        <v>138.07586206896599</v>
      </c>
      <c r="DB888" s="136">
        <v>143.84764542936301</v>
      </c>
      <c r="DC888" s="136">
        <v>33.25</v>
      </c>
      <c r="DD888" s="136">
        <v>2907.05</v>
      </c>
      <c r="DE888" s="136">
        <v>7202.05</v>
      </c>
      <c r="DF888" s="136">
        <v>419.6</v>
      </c>
      <c r="DG888" s="136">
        <v>28187.875</v>
      </c>
      <c r="DH888" s="136">
        <v>70527.175000000003</v>
      </c>
      <c r="DI888" s="136">
        <v>474.57499999999999</v>
      </c>
      <c r="DJ888" s="136">
        <v>65752.899999999994</v>
      </c>
      <c r="DK888" s="136">
        <v>163691.65</v>
      </c>
      <c r="DL888" s="136">
        <v>399.97500000000002</v>
      </c>
      <c r="DM888" s="136">
        <v>59951.125</v>
      </c>
      <c r="DN888" s="136">
        <v>149440.17499999999</v>
      </c>
      <c r="DO888" s="136">
        <v>23.33</v>
      </c>
      <c r="DP888" s="136">
        <v>1746.712</v>
      </c>
      <c r="DQ888" s="136">
        <v>4376.1989999999996</v>
      </c>
      <c r="DR888" s="136">
        <v>0.45700000000000002</v>
      </c>
      <c r="DS888" s="136">
        <v>50.854999999999997</v>
      </c>
      <c r="DT888" s="136">
        <v>128.39500000000001</v>
      </c>
      <c r="DU888" s="136">
        <v>2.2749999999999999</v>
      </c>
      <c r="DV888" s="136">
        <v>264.95</v>
      </c>
      <c r="DW888" s="136">
        <v>669.3</v>
      </c>
      <c r="DX888" s="136">
        <v>101</v>
      </c>
      <c r="DY888" s="136">
        <v>6145.9250000000002</v>
      </c>
      <c r="DZ888" s="136">
        <v>15978.65</v>
      </c>
      <c r="EA888" s="136">
        <v>95.974999999999994</v>
      </c>
      <c r="EB888" s="136">
        <v>7264.6</v>
      </c>
      <c r="EC888" s="136">
        <v>17563.174999999999</v>
      </c>
      <c r="ED888" s="61"/>
    </row>
    <row r="889" spans="1:134" ht="20.25" customHeight="1">
      <c r="A889" s="17">
        <v>41076</v>
      </c>
      <c r="B889" s="18" t="s">
        <v>930</v>
      </c>
      <c r="C889" s="19">
        <v>2</v>
      </c>
      <c r="D889" s="14">
        <v>-3.42645</v>
      </c>
      <c r="E889" s="15">
        <v>-60.286704999999998</v>
      </c>
      <c r="F889" s="11" t="s">
        <v>12</v>
      </c>
      <c r="G889" s="13">
        <v>3</v>
      </c>
      <c r="H889" s="11" t="s">
        <v>41</v>
      </c>
      <c r="I889" s="60" t="s">
        <v>932</v>
      </c>
      <c r="J889" s="60" t="s">
        <v>1931</v>
      </c>
      <c r="K889" s="16" t="s">
        <v>868</v>
      </c>
      <c r="L889" s="136">
        <v>0</v>
      </c>
      <c r="M889" s="20">
        <v>12.5</v>
      </c>
      <c r="N889" s="20">
        <v>1.3</v>
      </c>
      <c r="O889" s="20">
        <v>28.58</v>
      </c>
      <c r="P889" s="20">
        <v>54</v>
      </c>
      <c r="Q889" s="20">
        <v>6.9</v>
      </c>
      <c r="R889" s="20">
        <v>5.7</v>
      </c>
      <c r="S889" s="20">
        <v>0.44</v>
      </c>
      <c r="T889" s="20">
        <v>2</v>
      </c>
      <c r="U889" s="20">
        <v>0.5</v>
      </c>
      <c r="V889" s="28" t="s">
        <v>15</v>
      </c>
      <c r="W889" s="28" t="s">
        <v>15</v>
      </c>
      <c r="X889" s="29" t="s">
        <v>15</v>
      </c>
      <c r="Y889" s="29" t="s">
        <v>15</v>
      </c>
      <c r="Z889" s="29" t="s">
        <v>15</v>
      </c>
      <c r="AA889" s="29" t="s">
        <v>15</v>
      </c>
      <c r="AB889" s="29" t="s">
        <v>15</v>
      </c>
      <c r="AC889" s="29" t="s">
        <v>15</v>
      </c>
      <c r="AD889" s="29" t="s">
        <v>15</v>
      </c>
      <c r="AE889" s="29" t="s">
        <v>15</v>
      </c>
      <c r="AF889" s="29" t="s">
        <v>15</v>
      </c>
      <c r="AG889" s="29" t="s">
        <v>15</v>
      </c>
      <c r="AH889" s="29" t="s">
        <v>15</v>
      </c>
      <c r="AI889" s="205" t="s">
        <v>15</v>
      </c>
      <c r="AJ889" s="29" t="s">
        <v>15</v>
      </c>
      <c r="AK889" s="29" t="s">
        <v>15</v>
      </c>
      <c r="AL889" s="29" t="s">
        <v>15</v>
      </c>
      <c r="AM889" s="29" t="s">
        <v>15</v>
      </c>
      <c r="AN889" s="29" t="s">
        <v>15</v>
      </c>
      <c r="AO889" s="29" t="s">
        <v>15</v>
      </c>
      <c r="AP889" s="29" t="s">
        <v>15</v>
      </c>
      <c r="AQ889" s="29" t="s">
        <v>15</v>
      </c>
      <c r="AR889" s="261" t="str">
        <f t="shared" si="220"/>
        <v>NaN</v>
      </c>
      <c r="AS889" s="29" t="s">
        <v>15</v>
      </c>
      <c r="AT889" s="29" t="s">
        <v>15</v>
      </c>
      <c r="AU889" s="29" t="s">
        <v>15</v>
      </c>
      <c r="AV889" s="29" t="s">
        <v>15</v>
      </c>
      <c r="AW889" s="204" t="str">
        <f t="shared" si="221"/>
        <v>NaN</v>
      </c>
      <c r="AX889" s="20">
        <v>1.19</v>
      </c>
      <c r="AY889" s="34" t="s">
        <v>15</v>
      </c>
      <c r="AZ889" s="246" t="s">
        <v>15</v>
      </c>
      <c r="BA889" s="30">
        <f>AX889</f>
        <v>1.19</v>
      </c>
      <c r="BB889" s="238">
        <f t="shared" si="225"/>
        <v>0.32662576361221779</v>
      </c>
      <c r="BC889" s="21" t="s">
        <v>15</v>
      </c>
      <c r="BD889" s="22" t="s">
        <v>15</v>
      </c>
      <c r="BE889" s="29" t="s">
        <v>15</v>
      </c>
      <c r="BF889" s="29" t="s">
        <v>15</v>
      </c>
      <c r="BG889" s="217" t="s">
        <v>15</v>
      </c>
      <c r="BH889" s="29" t="s">
        <v>15</v>
      </c>
      <c r="BI889" s="29" t="s">
        <v>15</v>
      </c>
      <c r="BJ889" s="309">
        <v>23.801010000000002</v>
      </c>
      <c r="BK889" s="309">
        <v>2291899000</v>
      </c>
      <c r="BL889" s="309">
        <v>356814000</v>
      </c>
      <c r="BM889" s="309">
        <v>0.7211417</v>
      </c>
      <c r="BN889" s="309">
        <v>0.10805530000000001</v>
      </c>
      <c r="BO889" s="309">
        <v>8.8661190000000001E-2</v>
      </c>
      <c r="BP889" s="309">
        <v>7.7124529999999997E-2</v>
      </c>
      <c r="BQ889" s="309">
        <v>1.963817E-6</v>
      </c>
      <c r="BR889" s="309">
        <v>5.0152900000000004E-3</v>
      </c>
      <c r="BS889" s="136">
        <v>10.589539051055899</v>
      </c>
      <c r="BT889" s="136">
        <v>13.184601783752401</v>
      </c>
      <c r="BU889" s="136">
        <v>-1.16119857411832E-2</v>
      </c>
      <c r="BV889" s="136">
        <v>1.08526768162847E-2</v>
      </c>
      <c r="BW889" s="136">
        <v>1.59062563907355E-2</v>
      </c>
      <c r="BX889" s="136">
        <v>316.935868855141</v>
      </c>
      <c r="BY889" s="136">
        <v>3448.2414867080702</v>
      </c>
      <c r="BZ889" s="136">
        <v>2.6387505943982498E-3</v>
      </c>
      <c r="CA889" s="136">
        <v>1.37553662405068E-3</v>
      </c>
      <c r="CB889" s="136">
        <v>200785.490011129</v>
      </c>
      <c r="CC889" s="136">
        <v>1262.21541084103</v>
      </c>
      <c r="CD889" s="136">
        <v>870.89922728528904</v>
      </c>
      <c r="CE889" s="136">
        <v>0</v>
      </c>
      <c r="CF889" s="136">
        <v>64.494848000000005</v>
      </c>
      <c r="CG889" s="136">
        <v>122.156364</v>
      </c>
      <c r="CH889" s="136">
        <v>27.7</v>
      </c>
      <c r="CI889" s="136">
        <v>27.4889655172414</v>
      </c>
      <c r="CJ889" s="136">
        <v>27.431578947368401</v>
      </c>
      <c r="CK889" s="136">
        <v>6.8400000000000002E-2</v>
      </c>
      <c r="CL889" s="136">
        <v>12.0528</v>
      </c>
      <c r="CM889" s="136">
        <v>33.415199999999999</v>
      </c>
      <c r="CN889" s="136">
        <v>244.46111099999999</v>
      </c>
      <c r="CO889" s="136">
        <v>29686.229864000001</v>
      </c>
      <c r="CP889" s="136">
        <v>71123.790972000003</v>
      </c>
      <c r="CQ889" s="136">
        <v>75</v>
      </c>
      <c r="CR889" s="136">
        <v>76.710344827586198</v>
      </c>
      <c r="CS889" s="136">
        <v>77.108033240997202</v>
      </c>
      <c r="CT889" s="136">
        <v>1008.9</v>
      </c>
      <c r="CU889" s="136">
        <v>1006.81793103448</v>
      </c>
      <c r="CV889" s="136">
        <v>1007.0196675900301</v>
      </c>
      <c r="CW889" s="136">
        <v>0.3</v>
      </c>
      <c r="CX889" s="136">
        <v>0.838620689655172</v>
      </c>
      <c r="CY889" s="136">
        <v>1.0321329639889201</v>
      </c>
      <c r="CZ889" s="136">
        <v>74</v>
      </c>
      <c r="DA889" s="136">
        <v>138.07586206896599</v>
      </c>
      <c r="DB889" s="136">
        <v>143.84764542936301</v>
      </c>
      <c r="DC889" s="136">
        <v>33.25</v>
      </c>
      <c r="DD889" s="136">
        <v>2907.05</v>
      </c>
      <c r="DE889" s="136">
        <v>7202.05</v>
      </c>
      <c r="DF889" s="136">
        <v>419.6</v>
      </c>
      <c r="DG889" s="136">
        <v>28187.875</v>
      </c>
      <c r="DH889" s="136">
        <v>70527.175000000003</v>
      </c>
      <c r="DI889" s="136">
        <v>474.57499999999999</v>
      </c>
      <c r="DJ889" s="136">
        <v>65752.899999999994</v>
      </c>
      <c r="DK889" s="136">
        <v>163691.65</v>
      </c>
      <c r="DL889" s="136">
        <v>399.97500000000002</v>
      </c>
      <c r="DM889" s="136">
        <v>59951.125</v>
      </c>
      <c r="DN889" s="136">
        <v>149440.17499999999</v>
      </c>
      <c r="DO889" s="136">
        <v>23.33</v>
      </c>
      <c r="DP889" s="136">
        <v>1746.712</v>
      </c>
      <c r="DQ889" s="136">
        <v>4376.1989999999996</v>
      </c>
      <c r="DR889" s="136">
        <v>0.45700000000000002</v>
      </c>
      <c r="DS889" s="136">
        <v>50.854999999999997</v>
      </c>
      <c r="DT889" s="136">
        <v>128.39500000000001</v>
      </c>
      <c r="DU889" s="136">
        <v>2.2749999999999999</v>
      </c>
      <c r="DV889" s="136">
        <v>264.95</v>
      </c>
      <c r="DW889" s="136">
        <v>669.3</v>
      </c>
      <c r="DX889" s="136">
        <v>101</v>
      </c>
      <c r="DY889" s="136">
        <v>6145.9250000000002</v>
      </c>
      <c r="DZ889" s="136">
        <v>15978.65</v>
      </c>
      <c r="EA889" s="136">
        <v>95.974999999999994</v>
      </c>
      <c r="EB889" s="136">
        <v>7264.6</v>
      </c>
      <c r="EC889" s="136">
        <v>17563.174999999999</v>
      </c>
      <c r="ED889" s="61"/>
    </row>
    <row r="890" spans="1:134" ht="20.25" customHeight="1">
      <c r="A890" s="25">
        <v>41076</v>
      </c>
      <c r="B890" s="26" t="s">
        <v>930</v>
      </c>
      <c r="C890" s="27">
        <v>2</v>
      </c>
      <c r="D890" s="14">
        <v>-3.42645</v>
      </c>
      <c r="E890" s="23">
        <v>-60.286704999999998</v>
      </c>
      <c r="F890" s="11" t="s">
        <v>54</v>
      </c>
      <c r="G890" s="13">
        <v>3</v>
      </c>
      <c r="H890" s="11" t="s">
        <v>41</v>
      </c>
      <c r="I890" s="60" t="s">
        <v>933</v>
      </c>
      <c r="J890" s="60" t="s">
        <v>1931</v>
      </c>
      <c r="K890" s="24" t="s">
        <v>868</v>
      </c>
      <c r="L890" s="136">
        <v>0</v>
      </c>
      <c r="M890" s="28">
        <v>12.5</v>
      </c>
      <c r="N890" s="28">
        <v>1.3</v>
      </c>
      <c r="O890" s="28">
        <v>28.32</v>
      </c>
      <c r="P890" s="28">
        <v>55</v>
      </c>
      <c r="Q890" s="28">
        <v>8.5</v>
      </c>
      <c r="R890" s="28">
        <v>4.9000000000000004</v>
      </c>
      <c r="S890" s="28">
        <v>0.39</v>
      </c>
      <c r="T890" s="28">
        <v>4.0999999999999996</v>
      </c>
      <c r="U890" s="28">
        <v>1</v>
      </c>
      <c r="V890" s="28" t="s">
        <v>15</v>
      </c>
      <c r="W890" s="28" t="s">
        <v>15</v>
      </c>
      <c r="X890" s="29" t="s">
        <v>15</v>
      </c>
      <c r="Y890" s="29" t="s">
        <v>15</v>
      </c>
      <c r="Z890" s="29" t="s">
        <v>15</v>
      </c>
      <c r="AA890" s="29" t="s">
        <v>15</v>
      </c>
      <c r="AB890" s="29" t="s">
        <v>15</v>
      </c>
      <c r="AC890" s="29" t="s">
        <v>15</v>
      </c>
      <c r="AD890" s="29" t="s">
        <v>15</v>
      </c>
      <c r="AE890" s="29" t="s">
        <v>15</v>
      </c>
      <c r="AF890" s="29" t="s">
        <v>15</v>
      </c>
      <c r="AG890" s="29" t="s">
        <v>15</v>
      </c>
      <c r="AH890" s="29" t="s">
        <v>15</v>
      </c>
      <c r="AI890" s="205" t="s">
        <v>15</v>
      </c>
      <c r="AJ890" s="29" t="s">
        <v>15</v>
      </c>
      <c r="AK890" s="29" t="s">
        <v>15</v>
      </c>
      <c r="AL890" s="29" t="s">
        <v>15</v>
      </c>
      <c r="AM890" s="29" t="s">
        <v>15</v>
      </c>
      <c r="AN890" s="29" t="s">
        <v>15</v>
      </c>
      <c r="AO890" s="29" t="s">
        <v>15</v>
      </c>
      <c r="AP890" s="29" t="s">
        <v>15</v>
      </c>
      <c r="AQ890" s="29" t="s">
        <v>15</v>
      </c>
      <c r="AR890" s="261" t="str">
        <f t="shared" si="220"/>
        <v>NaN</v>
      </c>
      <c r="AS890" s="29" t="s">
        <v>15</v>
      </c>
      <c r="AT890" s="29" t="s">
        <v>15</v>
      </c>
      <c r="AU890" s="29" t="s">
        <v>15</v>
      </c>
      <c r="AV890" s="29" t="s">
        <v>15</v>
      </c>
      <c r="AW890" s="204" t="str">
        <f t="shared" si="221"/>
        <v>NaN</v>
      </c>
      <c r="AX890" s="28">
        <v>1.98</v>
      </c>
      <c r="AY890" s="28">
        <v>0.56000000000000005</v>
      </c>
      <c r="AZ890" s="246">
        <f t="shared" si="222"/>
        <v>8.461606676585641E-2</v>
      </c>
      <c r="BA890" s="28">
        <f>AX890-AY890</f>
        <v>1.42</v>
      </c>
      <c r="BB890" s="238">
        <f t="shared" si="225"/>
        <v>0.38975511288180609</v>
      </c>
      <c r="BC890" s="28">
        <v>1.39</v>
      </c>
      <c r="BD890" s="206">
        <f t="shared" ref="BD890" si="232">(BC890*94.9698*0.001)/0.3261</f>
        <v>0.40480840846366145</v>
      </c>
      <c r="BE890" s="29" t="s">
        <v>15</v>
      </c>
      <c r="BF890" s="29" t="s">
        <v>15</v>
      </c>
      <c r="BG890" s="217" t="s">
        <v>15</v>
      </c>
      <c r="BH890" s="29" t="s">
        <v>15</v>
      </c>
      <c r="BI890" s="29" t="s">
        <v>15</v>
      </c>
      <c r="BJ890" s="309">
        <v>23.801010000000002</v>
      </c>
      <c r="BK890" s="309">
        <v>2291899000</v>
      </c>
      <c r="BL890" s="309">
        <v>356814000</v>
      </c>
      <c r="BM890" s="309">
        <v>0.7211417</v>
      </c>
      <c r="BN890" s="309">
        <v>0.10805530000000001</v>
      </c>
      <c r="BO890" s="309">
        <v>8.8661190000000001E-2</v>
      </c>
      <c r="BP890" s="309">
        <v>7.7124529999999997E-2</v>
      </c>
      <c r="BQ890" s="309">
        <v>1.963817E-6</v>
      </c>
      <c r="BR890" s="309">
        <v>5.0152900000000004E-3</v>
      </c>
      <c r="BS890" s="136">
        <v>10.589539051055899</v>
      </c>
      <c r="BT890" s="136">
        <v>13.184601783752401</v>
      </c>
      <c r="BU890" s="136">
        <v>-1.16119857411832E-2</v>
      </c>
      <c r="BV890" s="136">
        <v>1.08526768162847E-2</v>
      </c>
      <c r="BW890" s="136">
        <v>1.59062563907355E-2</v>
      </c>
      <c r="BX890" s="136">
        <v>316.935868855141</v>
      </c>
      <c r="BY890" s="136">
        <v>3448.2414867080702</v>
      </c>
      <c r="BZ890" s="136">
        <v>2.6387505943982498E-3</v>
      </c>
      <c r="CA890" s="136">
        <v>1.37553662405068E-3</v>
      </c>
      <c r="CB890" s="136">
        <v>200785.490011129</v>
      </c>
      <c r="CC890" s="136">
        <v>1262.21541084103</v>
      </c>
      <c r="CD890" s="136">
        <v>870.89922728528904</v>
      </c>
      <c r="CE890" s="136">
        <v>0</v>
      </c>
      <c r="CF890" s="136">
        <v>64.494848000000005</v>
      </c>
      <c r="CG890" s="136">
        <v>122.156364</v>
      </c>
      <c r="CH890" s="136">
        <v>27.7</v>
      </c>
      <c r="CI890" s="136">
        <v>27.4889655172414</v>
      </c>
      <c r="CJ890" s="136">
        <v>27.431578947368401</v>
      </c>
      <c r="CK890" s="136">
        <v>6.8400000000000002E-2</v>
      </c>
      <c r="CL890" s="136">
        <v>12.0528</v>
      </c>
      <c r="CM890" s="136">
        <v>33.415199999999999</v>
      </c>
      <c r="CN890" s="136">
        <v>244.46111099999999</v>
      </c>
      <c r="CO890" s="136">
        <v>29686.229864000001</v>
      </c>
      <c r="CP890" s="136">
        <v>71123.790972000003</v>
      </c>
      <c r="CQ890" s="136">
        <v>75</v>
      </c>
      <c r="CR890" s="136">
        <v>76.710344827586198</v>
      </c>
      <c r="CS890" s="136">
        <v>77.108033240997202</v>
      </c>
      <c r="CT890" s="136">
        <v>1008.9</v>
      </c>
      <c r="CU890" s="136">
        <v>1006.81793103448</v>
      </c>
      <c r="CV890" s="136">
        <v>1007.0196675900301</v>
      </c>
      <c r="CW890" s="136">
        <v>0.3</v>
      </c>
      <c r="CX890" s="136">
        <v>0.838620689655172</v>
      </c>
      <c r="CY890" s="136">
        <v>1.0321329639889201</v>
      </c>
      <c r="CZ890" s="136">
        <v>74</v>
      </c>
      <c r="DA890" s="136">
        <v>138.07586206896599</v>
      </c>
      <c r="DB890" s="136">
        <v>143.84764542936301</v>
      </c>
      <c r="DC890" s="136">
        <v>33.25</v>
      </c>
      <c r="DD890" s="136">
        <v>2907.05</v>
      </c>
      <c r="DE890" s="136">
        <v>7202.05</v>
      </c>
      <c r="DF890" s="136">
        <v>419.6</v>
      </c>
      <c r="DG890" s="136">
        <v>28187.875</v>
      </c>
      <c r="DH890" s="136">
        <v>70527.175000000003</v>
      </c>
      <c r="DI890" s="136">
        <v>474.57499999999999</v>
      </c>
      <c r="DJ890" s="136">
        <v>65752.899999999994</v>
      </c>
      <c r="DK890" s="136">
        <v>163691.65</v>
      </c>
      <c r="DL890" s="136">
        <v>399.97500000000002</v>
      </c>
      <c r="DM890" s="136">
        <v>59951.125</v>
      </c>
      <c r="DN890" s="136">
        <v>149440.17499999999</v>
      </c>
      <c r="DO890" s="136">
        <v>23.33</v>
      </c>
      <c r="DP890" s="136">
        <v>1746.712</v>
      </c>
      <c r="DQ890" s="136">
        <v>4376.1989999999996</v>
      </c>
      <c r="DR890" s="136">
        <v>0.45700000000000002</v>
      </c>
      <c r="DS890" s="136">
        <v>50.854999999999997</v>
      </c>
      <c r="DT890" s="136">
        <v>128.39500000000001</v>
      </c>
      <c r="DU890" s="136">
        <v>2.2749999999999999</v>
      </c>
      <c r="DV890" s="136">
        <v>264.95</v>
      </c>
      <c r="DW890" s="136">
        <v>669.3</v>
      </c>
      <c r="DX890" s="136">
        <v>101</v>
      </c>
      <c r="DY890" s="136">
        <v>6145.9250000000002</v>
      </c>
      <c r="DZ890" s="136">
        <v>15978.65</v>
      </c>
      <c r="EA890" s="136">
        <v>95.974999999999994</v>
      </c>
      <c r="EB890" s="136">
        <v>7264.6</v>
      </c>
      <c r="EC890" s="136">
        <v>17563.174999999999</v>
      </c>
      <c r="ED890" s="61"/>
    </row>
    <row r="891" spans="1:134" ht="20.25" customHeight="1">
      <c r="A891" s="17">
        <v>41076</v>
      </c>
      <c r="B891" s="18" t="s">
        <v>927</v>
      </c>
      <c r="C891" s="19">
        <v>1</v>
      </c>
      <c r="D891" s="14">
        <v>-3.4673799999999999</v>
      </c>
      <c r="E891" s="15">
        <v>-60.288130000000002</v>
      </c>
      <c r="F891" s="11" t="s">
        <v>54</v>
      </c>
      <c r="G891" s="13">
        <v>2</v>
      </c>
      <c r="H891" s="11" t="s">
        <v>109</v>
      </c>
      <c r="I891" s="12" t="s">
        <v>109</v>
      </c>
      <c r="J891" s="60" t="s">
        <v>1931</v>
      </c>
      <c r="K891" s="16" t="s">
        <v>868</v>
      </c>
      <c r="L891" s="136">
        <v>1</v>
      </c>
      <c r="M891" s="20">
        <v>12.5</v>
      </c>
      <c r="N891" s="20">
        <v>1.6</v>
      </c>
      <c r="O891" s="20">
        <v>30.55</v>
      </c>
      <c r="P891" s="20">
        <v>48</v>
      </c>
      <c r="Q891" s="20">
        <v>0.5</v>
      </c>
      <c r="R891" s="20">
        <v>67.5</v>
      </c>
      <c r="S891" s="20">
        <v>5.0599999999999996</v>
      </c>
      <c r="T891" s="20">
        <v>6</v>
      </c>
      <c r="U891" s="20">
        <v>1.4</v>
      </c>
      <c r="V891" s="28" t="s">
        <v>15</v>
      </c>
      <c r="W891" s="28" t="s">
        <v>15</v>
      </c>
      <c r="X891" s="29" t="s">
        <v>15</v>
      </c>
      <c r="Y891" s="29" t="s">
        <v>15</v>
      </c>
      <c r="Z891" s="29" t="s">
        <v>15</v>
      </c>
      <c r="AA891" s="29" t="s">
        <v>15</v>
      </c>
      <c r="AB891" s="29" t="s">
        <v>15</v>
      </c>
      <c r="AC891" s="29" t="s">
        <v>15</v>
      </c>
      <c r="AD891" s="29" t="s">
        <v>15</v>
      </c>
      <c r="AE891" s="29" t="s">
        <v>15</v>
      </c>
      <c r="AF891" s="29" t="s">
        <v>15</v>
      </c>
      <c r="AG891" s="29" t="s">
        <v>15</v>
      </c>
      <c r="AH891" s="29" t="s">
        <v>15</v>
      </c>
      <c r="AI891" s="205" t="s">
        <v>15</v>
      </c>
      <c r="AJ891" s="29" t="s">
        <v>15</v>
      </c>
      <c r="AK891" s="29" t="s">
        <v>15</v>
      </c>
      <c r="AL891" s="29" t="s">
        <v>15</v>
      </c>
      <c r="AM891" s="29" t="s">
        <v>15</v>
      </c>
      <c r="AN891" s="29" t="s">
        <v>15</v>
      </c>
      <c r="AO891" s="29" t="s">
        <v>15</v>
      </c>
      <c r="AP891" s="29" t="s">
        <v>15</v>
      </c>
      <c r="AQ891" s="29" t="s">
        <v>15</v>
      </c>
      <c r="AR891" s="261" t="str">
        <f t="shared" si="220"/>
        <v>NaN</v>
      </c>
      <c r="AS891" s="29" t="s">
        <v>15</v>
      </c>
      <c r="AT891" s="29" t="s">
        <v>15</v>
      </c>
      <c r="AU891" s="29" t="s">
        <v>15</v>
      </c>
      <c r="AV891" s="29" t="s">
        <v>15</v>
      </c>
      <c r="AW891" s="204" t="str">
        <f t="shared" si="221"/>
        <v>NaN</v>
      </c>
      <c r="AX891" s="21" t="s">
        <v>15</v>
      </c>
      <c r="AY891" s="22" t="s">
        <v>15</v>
      </c>
      <c r="AZ891" s="246" t="s">
        <v>15</v>
      </c>
      <c r="BA891" s="30" t="str">
        <f>AX891</f>
        <v>NaN</v>
      </c>
      <c r="BB891" s="238" t="s">
        <v>15</v>
      </c>
      <c r="BC891" s="21" t="s">
        <v>15</v>
      </c>
      <c r="BD891" s="22" t="s">
        <v>15</v>
      </c>
      <c r="BE891" s="29" t="s">
        <v>15</v>
      </c>
      <c r="BF891" s="29" t="s">
        <v>15</v>
      </c>
      <c r="BG891" s="217" t="s">
        <v>15</v>
      </c>
      <c r="BH891" s="29" t="s">
        <v>15</v>
      </c>
      <c r="BI891" s="29" t="s">
        <v>15</v>
      </c>
      <c r="BJ891" s="309">
        <v>23.801010000000002</v>
      </c>
      <c r="BK891" s="309">
        <v>2291899000</v>
      </c>
      <c r="BL891" s="309">
        <v>356814000</v>
      </c>
      <c r="BM891" s="309">
        <v>0.7211417</v>
      </c>
      <c r="BN891" s="309">
        <v>0.10805530000000001</v>
      </c>
      <c r="BO891" s="309">
        <v>8.8661190000000001E-2</v>
      </c>
      <c r="BP891" s="309">
        <v>7.7124529999999997E-2</v>
      </c>
      <c r="BQ891" s="309">
        <v>1.963817E-6</v>
      </c>
      <c r="BR891" s="309">
        <v>5.0152900000000004E-3</v>
      </c>
      <c r="BS891" s="136">
        <v>11.5081465244293</v>
      </c>
      <c r="BT891" s="136">
        <v>12.269999742507901</v>
      </c>
      <c r="BU891" s="136">
        <v>6.5192936745006602E-4</v>
      </c>
      <c r="BV891" s="136">
        <v>5.8707926655188203E-4</v>
      </c>
      <c r="BW891" s="136">
        <v>1.88789641833864E-3</v>
      </c>
      <c r="BX891" s="136">
        <v>42.003854904326701</v>
      </c>
      <c r="BY891" s="136">
        <v>3470.5876080501098</v>
      </c>
      <c r="BZ891" s="136">
        <v>0</v>
      </c>
      <c r="CA891" s="136">
        <v>2.3600925674554499E-4</v>
      </c>
      <c r="CB891" s="136">
        <v>30230.608238870202</v>
      </c>
      <c r="CC891" s="136">
        <v>11025.321430546601</v>
      </c>
      <c r="CD891" s="136">
        <v>4291.2111760553098</v>
      </c>
      <c r="CE891" s="136">
        <v>0</v>
      </c>
      <c r="CF891" s="136">
        <v>64.494848000000005</v>
      </c>
      <c r="CG891" s="136">
        <v>122.156364</v>
      </c>
      <c r="CH891" s="136">
        <v>26.1</v>
      </c>
      <c r="CI891" s="136">
        <v>27.471034482758601</v>
      </c>
      <c r="CJ891" s="136">
        <v>27.4238227146814</v>
      </c>
      <c r="CK891" s="136">
        <v>8.2799999999999999E-2</v>
      </c>
      <c r="CL891" s="136">
        <v>12.164400000000001</v>
      </c>
      <c r="CM891" s="136">
        <v>33.426000000000002</v>
      </c>
      <c r="CN891" s="136">
        <v>44.686943999999997</v>
      </c>
      <c r="CO891" s="136">
        <v>29451.596530999999</v>
      </c>
      <c r="CP891" s="136">
        <v>70914.105972000005</v>
      </c>
      <c r="CQ891" s="136">
        <v>81</v>
      </c>
      <c r="CR891" s="136">
        <v>76.758620689655203</v>
      </c>
      <c r="CS891" s="136">
        <v>77.155124653739605</v>
      </c>
      <c r="CT891" s="136">
        <v>1008.4</v>
      </c>
      <c r="CU891" s="136">
        <v>1006.80896551724</v>
      </c>
      <c r="CV891" s="136">
        <v>1007.02243767313</v>
      </c>
      <c r="CW891" s="136">
        <v>0</v>
      </c>
      <c r="CX891" s="136">
        <v>0.84482758620689702</v>
      </c>
      <c r="CY891" s="136">
        <v>1.0313019390581699</v>
      </c>
      <c r="CZ891" s="136">
        <v>68</v>
      </c>
      <c r="DA891" s="136">
        <v>139.08275862068999</v>
      </c>
      <c r="DB891" s="136">
        <v>143.91689750692501</v>
      </c>
      <c r="DC891" s="136">
        <v>14.9</v>
      </c>
      <c r="DD891" s="136">
        <v>2883.75</v>
      </c>
      <c r="DE891" s="136">
        <v>7185.8249999999998</v>
      </c>
      <c r="DF891" s="136">
        <v>209.75</v>
      </c>
      <c r="DG891" s="136">
        <v>27856</v>
      </c>
      <c r="DH891" s="136">
        <v>70338.7</v>
      </c>
      <c r="DI891" s="136">
        <v>462.6</v>
      </c>
      <c r="DJ891" s="136">
        <v>65724.475000000006</v>
      </c>
      <c r="DK891" s="136">
        <v>163674.17499999999</v>
      </c>
      <c r="DL891" s="136">
        <v>401.85</v>
      </c>
      <c r="DM891" s="136">
        <v>59979.175000000003</v>
      </c>
      <c r="DN891" s="136">
        <v>149442.75</v>
      </c>
      <c r="DO891" s="136">
        <v>10.818</v>
      </c>
      <c r="DP891" s="136">
        <v>1729.107</v>
      </c>
      <c r="DQ891" s="136">
        <v>4364.8490000000002</v>
      </c>
      <c r="DR891" s="136">
        <v>0.115</v>
      </c>
      <c r="DS891" s="136">
        <v>50.468000000000004</v>
      </c>
      <c r="DT891" s="136">
        <v>128.08000000000001</v>
      </c>
      <c r="DU891" s="136">
        <v>0.57499999999999996</v>
      </c>
      <c r="DV891" s="136">
        <v>263.02499999999998</v>
      </c>
      <c r="DW891" s="136">
        <v>667.72500000000002</v>
      </c>
      <c r="DX891" s="136">
        <v>36.475000000000001</v>
      </c>
      <c r="DY891" s="136">
        <v>6048.75</v>
      </c>
      <c r="DZ891" s="136">
        <v>15919.225</v>
      </c>
      <c r="EA891" s="136">
        <v>61.524999999999999</v>
      </c>
      <c r="EB891" s="136">
        <v>7207.0749999999998</v>
      </c>
      <c r="EC891" s="136">
        <v>17533.25</v>
      </c>
      <c r="ED891" s="61"/>
    </row>
    <row r="892" spans="1:134" ht="20.25" customHeight="1">
      <c r="A892" s="25">
        <v>41076</v>
      </c>
      <c r="B892" s="26" t="s">
        <v>923</v>
      </c>
      <c r="C892" s="27">
        <v>2</v>
      </c>
      <c r="D892" s="14">
        <v>-3.4971800000000002</v>
      </c>
      <c r="E892" s="23">
        <v>-60.263897</v>
      </c>
      <c r="F892" s="11" t="s">
        <v>12</v>
      </c>
      <c r="G892" s="13">
        <v>1</v>
      </c>
      <c r="H892" s="11" t="s">
        <v>13</v>
      </c>
      <c r="I892" s="12" t="s">
        <v>922</v>
      </c>
      <c r="J892" s="60" t="s">
        <v>1931</v>
      </c>
      <c r="K892" s="24" t="s">
        <v>868</v>
      </c>
      <c r="L892" s="136">
        <v>1</v>
      </c>
      <c r="M892" s="28">
        <v>12.7</v>
      </c>
      <c r="N892" s="28">
        <v>1.4</v>
      </c>
      <c r="O892" s="28">
        <v>29.91</v>
      </c>
      <c r="P892" s="28">
        <v>48</v>
      </c>
      <c r="Q892" s="28">
        <v>0.5</v>
      </c>
      <c r="R892" s="28">
        <v>52.9</v>
      </c>
      <c r="S892" s="28">
        <v>4.01</v>
      </c>
      <c r="T892" s="28">
        <v>8.4</v>
      </c>
      <c r="U892" s="28">
        <v>2</v>
      </c>
      <c r="V892" s="28" t="s">
        <v>15</v>
      </c>
      <c r="W892" s="28" t="s">
        <v>15</v>
      </c>
      <c r="X892" s="29" t="s">
        <v>15</v>
      </c>
      <c r="Y892" s="29" t="s">
        <v>15</v>
      </c>
      <c r="Z892" s="29" t="s">
        <v>15</v>
      </c>
      <c r="AA892" s="29" t="s">
        <v>15</v>
      </c>
      <c r="AB892" s="29" t="s">
        <v>15</v>
      </c>
      <c r="AC892" s="29" t="s">
        <v>15</v>
      </c>
      <c r="AD892" s="29" t="s">
        <v>15</v>
      </c>
      <c r="AE892" s="29" t="s">
        <v>15</v>
      </c>
      <c r="AF892" s="29" t="s">
        <v>15</v>
      </c>
      <c r="AG892" s="29" t="s">
        <v>15</v>
      </c>
      <c r="AH892" s="29" t="s">
        <v>15</v>
      </c>
      <c r="AI892" s="205" t="s">
        <v>15</v>
      </c>
      <c r="AJ892" s="29" t="s">
        <v>15</v>
      </c>
      <c r="AK892" s="29" t="s">
        <v>15</v>
      </c>
      <c r="AL892" s="29" t="s">
        <v>15</v>
      </c>
      <c r="AM892" s="29" t="s">
        <v>15</v>
      </c>
      <c r="AN892" s="29" t="s">
        <v>15</v>
      </c>
      <c r="AO892" s="29" t="s">
        <v>15</v>
      </c>
      <c r="AP892" s="29" t="s">
        <v>15</v>
      </c>
      <c r="AQ892" s="29" t="s">
        <v>15</v>
      </c>
      <c r="AR892" s="261" t="str">
        <f t="shared" si="220"/>
        <v>NaN</v>
      </c>
      <c r="AS892" s="29" t="s">
        <v>15</v>
      </c>
      <c r="AT892" s="29" t="s">
        <v>15</v>
      </c>
      <c r="AU892" s="29" t="s">
        <v>15</v>
      </c>
      <c r="AV892" s="29" t="s">
        <v>15</v>
      </c>
      <c r="AW892" s="204" t="str">
        <f t="shared" si="221"/>
        <v>NaN</v>
      </c>
      <c r="AX892" s="28">
        <v>1.77</v>
      </c>
      <c r="AY892" s="28">
        <v>0.25</v>
      </c>
      <c r="AZ892" s="246">
        <f t="shared" si="222"/>
        <v>3.7775029806185897E-2</v>
      </c>
      <c r="BA892" s="28">
        <f>AX892-AY892</f>
        <v>1.52</v>
      </c>
      <c r="BB892" s="238">
        <f t="shared" si="225"/>
        <v>0.41720265604249668</v>
      </c>
      <c r="BC892" s="28">
        <v>1.33</v>
      </c>
      <c r="BD892" s="206">
        <f t="shared" ref="BD892" si="233">(BC892*94.9698*0.001)/0.3261</f>
        <v>0.38733466421343149</v>
      </c>
      <c r="BE892" s="29" t="s">
        <v>15</v>
      </c>
      <c r="BF892" s="29" t="s">
        <v>15</v>
      </c>
      <c r="BG892" s="217" t="s">
        <v>15</v>
      </c>
      <c r="BH892" s="29" t="s">
        <v>15</v>
      </c>
      <c r="BI892" s="29" t="s">
        <v>15</v>
      </c>
      <c r="BJ892" s="309">
        <v>23.801010000000002</v>
      </c>
      <c r="BK892" s="309">
        <v>2291899000</v>
      </c>
      <c r="BL892" s="309">
        <v>356814000</v>
      </c>
      <c r="BM892" s="309">
        <v>0.7211417</v>
      </c>
      <c r="BN892" s="309">
        <v>0.10805530000000001</v>
      </c>
      <c r="BO892" s="309">
        <v>8.8661190000000001E-2</v>
      </c>
      <c r="BP892" s="309">
        <v>7.7124529999999997E-2</v>
      </c>
      <c r="BQ892" s="309">
        <v>1.963817E-6</v>
      </c>
      <c r="BR892" s="309">
        <v>5.0152900000000004E-3</v>
      </c>
      <c r="BS892" s="136">
        <v>8.7952604293823207</v>
      </c>
      <c r="BT892" s="136">
        <v>14.982949256896999</v>
      </c>
      <c r="BU892" s="309">
        <v>2.0539371689665101E-5</v>
      </c>
      <c r="BV892" s="309">
        <v>-4.9611126087256699E-6</v>
      </c>
      <c r="BW892" s="136">
        <v>3.1860597664490299E-4</v>
      </c>
      <c r="BX892" s="136">
        <v>346.42077961140399</v>
      </c>
      <c r="BY892" s="136">
        <v>961.85299155672305</v>
      </c>
      <c r="BZ892" s="136">
        <v>0</v>
      </c>
      <c r="CA892" s="309">
        <v>4.71550684714934E-5</v>
      </c>
      <c r="CB892" s="136">
        <v>8643.5259287755998</v>
      </c>
      <c r="CC892" s="136">
        <v>124652.920102167</v>
      </c>
      <c r="CD892" s="136">
        <v>57467.963631878403</v>
      </c>
      <c r="CE892" s="136">
        <v>0</v>
      </c>
      <c r="CF892" s="136">
        <v>64.494848000000005</v>
      </c>
      <c r="CG892" s="136">
        <v>122.156364</v>
      </c>
      <c r="CH892" s="136">
        <v>24.7</v>
      </c>
      <c r="CI892" s="136">
        <v>27.463448275862099</v>
      </c>
      <c r="CJ892" s="136">
        <v>27.4204986149585</v>
      </c>
      <c r="CK892" s="136">
        <v>0.09</v>
      </c>
      <c r="CL892" s="136">
        <v>12.186</v>
      </c>
      <c r="CM892" s="136">
        <v>33.418799999999997</v>
      </c>
      <c r="CN892" s="136">
        <v>1.0833000000000001E-2</v>
      </c>
      <c r="CO892" s="136">
        <v>29407.019308999999</v>
      </c>
      <c r="CP892" s="136">
        <v>70869.436805999998</v>
      </c>
      <c r="CQ892" s="136">
        <v>89</v>
      </c>
      <c r="CR892" s="136">
        <v>76.8</v>
      </c>
      <c r="CS892" s="136">
        <v>77.188365650969502</v>
      </c>
      <c r="CT892" s="136">
        <v>1007.9</v>
      </c>
      <c r="CU892" s="136">
        <v>1006.79862068966</v>
      </c>
      <c r="CV892" s="136">
        <v>1007.02465373961</v>
      </c>
      <c r="CW892" s="136">
        <v>0</v>
      </c>
      <c r="CX892" s="136">
        <v>0.84896551724137903</v>
      </c>
      <c r="CY892" s="136">
        <v>1.0313019390581699</v>
      </c>
      <c r="CZ892" s="136">
        <v>68</v>
      </c>
      <c r="DA892" s="136">
        <v>140.01379310344799</v>
      </c>
      <c r="DB892" s="136">
        <v>143.75900277008299</v>
      </c>
      <c r="DC892" s="136">
        <v>4.4249999999999998</v>
      </c>
      <c r="DD892" s="136">
        <v>2869.7249999999999</v>
      </c>
      <c r="DE892" s="136">
        <v>7176.85</v>
      </c>
      <c r="DF892" s="136">
        <v>33.950000000000003</v>
      </c>
      <c r="DG892" s="136">
        <v>27654.174999999999</v>
      </c>
      <c r="DH892" s="136">
        <v>70173.100000000006</v>
      </c>
      <c r="DI892" s="136">
        <v>452.45</v>
      </c>
      <c r="DJ892" s="136">
        <v>65699.600000000006</v>
      </c>
      <c r="DK892" s="136">
        <v>163656.92499999999</v>
      </c>
      <c r="DL892" s="136">
        <v>402.52499999999998</v>
      </c>
      <c r="DM892" s="136">
        <v>60003.05</v>
      </c>
      <c r="DN892" s="136">
        <v>149441.32500000001</v>
      </c>
      <c r="DO892" s="136">
        <v>1.87</v>
      </c>
      <c r="DP892" s="136">
        <v>1718.8920000000001</v>
      </c>
      <c r="DQ892" s="136">
        <v>4356.3609999999999</v>
      </c>
      <c r="DR892" s="136">
        <v>5.0000000000000001E-3</v>
      </c>
      <c r="DS892" s="136">
        <v>50.356000000000002</v>
      </c>
      <c r="DT892" s="136">
        <v>127.973</v>
      </c>
      <c r="DU892" s="136">
        <v>2.5000000000000001E-2</v>
      </c>
      <c r="DV892" s="136">
        <v>262.45</v>
      </c>
      <c r="DW892" s="136">
        <v>667.17499999999995</v>
      </c>
      <c r="DX892" s="136">
        <v>0.7</v>
      </c>
      <c r="DY892" s="136">
        <v>6012.3249999999998</v>
      </c>
      <c r="DZ892" s="136">
        <v>15883.975</v>
      </c>
      <c r="EA892" s="136">
        <v>14.775</v>
      </c>
      <c r="EB892" s="136">
        <v>7149.5249999999996</v>
      </c>
      <c r="EC892" s="136">
        <v>17490.325000000001</v>
      </c>
      <c r="ED892" s="61"/>
    </row>
    <row r="893" spans="1:134" ht="20.25" customHeight="1">
      <c r="A893" s="17">
        <v>41076</v>
      </c>
      <c r="B893" s="18" t="s">
        <v>923</v>
      </c>
      <c r="C893" s="19">
        <v>2</v>
      </c>
      <c r="D893" s="14">
        <v>-3.4971800000000002</v>
      </c>
      <c r="E893" s="15">
        <v>-60.263897</v>
      </c>
      <c r="F893" s="11" t="s">
        <v>12</v>
      </c>
      <c r="G893" s="13">
        <v>1</v>
      </c>
      <c r="H893" s="11" t="s">
        <v>13</v>
      </c>
      <c r="I893" s="12" t="s">
        <v>924</v>
      </c>
      <c r="J893" s="60" t="s">
        <v>1931</v>
      </c>
      <c r="K893" s="16" t="s">
        <v>868</v>
      </c>
      <c r="L893" s="136">
        <v>0</v>
      </c>
      <c r="M893" s="20">
        <v>12.7</v>
      </c>
      <c r="N893" s="20">
        <v>1.4</v>
      </c>
      <c r="O893" s="20">
        <v>28.821999999999999</v>
      </c>
      <c r="P893" s="20">
        <v>48</v>
      </c>
      <c r="Q893" s="20">
        <v>2.1</v>
      </c>
      <c r="R893" s="20">
        <v>33.5</v>
      </c>
      <c r="S893" s="20">
        <v>2.5499999999999998</v>
      </c>
      <c r="T893" s="20">
        <v>3.6</v>
      </c>
      <c r="U893" s="20">
        <v>0.9</v>
      </c>
      <c r="V893" s="28" t="s">
        <v>15</v>
      </c>
      <c r="W893" s="28" t="s">
        <v>15</v>
      </c>
      <c r="X893" s="29" t="s">
        <v>15</v>
      </c>
      <c r="Y893" s="29" t="s">
        <v>15</v>
      </c>
      <c r="Z893" s="29" t="s">
        <v>15</v>
      </c>
      <c r="AA893" s="29" t="s">
        <v>15</v>
      </c>
      <c r="AB893" s="29" t="s">
        <v>15</v>
      </c>
      <c r="AC893" s="29" t="s">
        <v>15</v>
      </c>
      <c r="AD893" s="29" t="s">
        <v>15</v>
      </c>
      <c r="AE893" s="29" t="s">
        <v>15</v>
      </c>
      <c r="AF893" s="29" t="s">
        <v>15</v>
      </c>
      <c r="AG893" s="29" t="s">
        <v>15</v>
      </c>
      <c r="AH893" s="29" t="s">
        <v>15</v>
      </c>
      <c r="AI893" s="205" t="s">
        <v>15</v>
      </c>
      <c r="AJ893" s="29" t="s">
        <v>15</v>
      </c>
      <c r="AK893" s="29" t="s">
        <v>15</v>
      </c>
      <c r="AL893" s="29" t="s">
        <v>15</v>
      </c>
      <c r="AM893" s="29" t="s">
        <v>15</v>
      </c>
      <c r="AN893" s="29" t="s">
        <v>15</v>
      </c>
      <c r="AO893" s="29" t="s">
        <v>15</v>
      </c>
      <c r="AP893" s="29" t="s">
        <v>15</v>
      </c>
      <c r="AQ893" s="29" t="s">
        <v>15</v>
      </c>
      <c r="AR893" s="261" t="str">
        <f t="shared" si="220"/>
        <v>NaN</v>
      </c>
      <c r="AS893" s="29" t="s">
        <v>15</v>
      </c>
      <c r="AT893" s="29" t="s">
        <v>15</v>
      </c>
      <c r="AU893" s="29" t="s">
        <v>15</v>
      </c>
      <c r="AV893" s="29" t="s">
        <v>15</v>
      </c>
      <c r="AW893" s="204" t="str">
        <f t="shared" si="221"/>
        <v>NaN</v>
      </c>
      <c r="AX893" s="20">
        <v>1.06</v>
      </c>
      <c r="AY893" s="20">
        <v>0.315</v>
      </c>
      <c r="AZ893" s="246">
        <f t="shared" si="222"/>
        <v>4.7596537555794231E-2</v>
      </c>
      <c r="BA893" s="20">
        <f>AX893-AY893</f>
        <v>0.74500000000000011</v>
      </c>
      <c r="BB893" s="238">
        <f t="shared" si="225"/>
        <v>0.20448419654714481</v>
      </c>
      <c r="BC893" s="30" t="s">
        <v>15</v>
      </c>
      <c r="BD893" s="29" t="s">
        <v>15</v>
      </c>
      <c r="BE893" s="29" t="s">
        <v>15</v>
      </c>
      <c r="BF893" s="29" t="s">
        <v>15</v>
      </c>
      <c r="BG893" s="217" t="s">
        <v>15</v>
      </c>
      <c r="BH893" s="29" t="s">
        <v>15</v>
      </c>
      <c r="BI893" s="29" t="s">
        <v>15</v>
      </c>
      <c r="BJ893" s="309">
        <v>23.801010000000002</v>
      </c>
      <c r="BK893" s="309">
        <v>2291899000</v>
      </c>
      <c r="BL893" s="309">
        <v>356814000</v>
      </c>
      <c r="BM893" s="309">
        <v>0.7211417</v>
      </c>
      <c r="BN893" s="309">
        <v>0.10805530000000001</v>
      </c>
      <c r="BO893" s="309">
        <v>8.8661190000000001E-2</v>
      </c>
      <c r="BP893" s="309">
        <v>7.7124529999999997E-2</v>
      </c>
      <c r="BQ893" s="309">
        <v>1.963817E-6</v>
      </c>
      <c r="BR893" s="309">
        <v>5.0152900000000004E-3</v>
      </c>
      <c r="BS893" s="136">
        <v>8.7952604293823207</v>
      </c>
      <c r="BT893" s="136">
        <v>14.982949256896999</v>
      </c>
      <c r="BU893" s="309">
        <v>2.0539371689665101E-5</v>
      </c>
      <c r="BV893" s="309">
        <v>-4.9611126087256699E-6</v>
      </c>
      <c r="BW893" s="136">
        <v>3.1860597664490299E-4</v>
      </c>
      <c r="BX893" s="136">
        <v>346.42077961140399</v>
      </c>
      <c r="BY893" s="136">
        <v>961.85299155672305</v>
      </c>
      <c r="BZ893" s="136">
        <v>0</v>
      </c>
      <c r="CA893" s="309">
        <v>4.71550684714934E-5</v>
      </c>
      <c r="CB893" s="136">
        <v>8643.5259287755998</v>
      </c>
      <c r="CC893" s="136">
        <v>124652.920102167</v>
      </c>
      <c r="CD893" s="136">
        <v>57467.963631878403</v>
      </c>
      <c r="CE893" s="136">
        <v>0</v>
      </c>
      <c r="CF893" s="136">
        <v>64.494848000000005</v>
      </c>
      <c r="CG893" s="136">
        <v>122.156364</v>
      </c>
      <c r="CH893" s="136">
        <v>24.7</v>
      </c>
      <c r="CI893" s="136">
        <v>27.463448275862099</v>
      </c>
      <c r="CJ893" s="136">
        <v>27.4204986149585</v>
      </c>
      <c r="CK893" s="136">
        <v>0.09</v>
      </c>
      <c r="CL893" s="136">
        <v>12.186</v>
      </c>
      <c r="CM893" s="136">
        <v>33.418799999999997</v>
      </c>
      <c r="CN893" s="136">
        <v>1.0833000000000001E-2</v>
      </c>
      <c r="CO893" s="136">
        <v>29407.019308999999</v>
      </c>
      <c r="CP893" s="136">
        <v>70869.436805999998</v>
      </c>
      <c r="CQ893" s="136">
        <v>89</v>
      </c>
      <c r="CR893" s="136">
        <v>76.8</v>
      </c>
      <c r="CS893" s="136">
        <v>77.188365650969502</v>
      </c>
      <c r="CT893" s="136">
        <v>1007.9</v>
      </c>
      <c r="CU893" s="136">
        <v>1006.79862068966</v>
      </c>
      <c r="CV893" s="136">
        <v>1007.02465373961</v>
      </c>
      <c r="CW893" s="136">
        <v>0</v>
      </c>
      <c r="CX893" s="136">
        <v>0.84896551724137903</v>
      </c>
      <c r="CY893" s="136">
        <v>1.0313019390581699</v>
      </c>
      <c r="CZ893" s="136">
        <v>68</v>
      </c>
      <c r="DA893" s="136">
        <v>140.01379310344799</v>
      </c>
      <c r="DB893" s="136">
        <v>143.75900277008299</v>
      </c>
      <c r="DC893" s="136">
        <v>4.4249999999999998</v>
      </c>
      <c r="DD893" s="136">
        <v>2869.7249999999999</v>
      </c>
      <c r="DE893" s="136">
        <v>7176.85</v>
      </c>
      <c r="DF893" s="136">
        <v>33.950000000000003</v>
      </c>
      <c r="DG893" s="136">
        <v>27654.174999999999</v>
      </c>
      <c r="DH893" s="136">
        <v>70173.100000000006</v>
      </c>
      <c r="DI893" s="136">
        <v>452.45</v>
      </c>
      <c r="DJ893" s="136">
        <v>65699.600000000006</v>
      </c>
      <c r="DK893" s="136">
        <v>163656.92499999999</v>
      </c>
      <c r="DL893" s="136">
        <v>402.52499999999998</v>
      </c>
      <c r="DM893" s="136">
        <v>60003.05</v>
      </c>
      <c r="DN893" s="136">
        <v>149441.32500000001</v>
      </c>
      <c r="DO893" s="136">
        <v>1.87</v>
      </c>
      <c r="DP893" s="136">
        <v>1718.8920000000001</v>
      </c>
      <c r="DQ893" s="136">
        <v>4356.3609999999999</v>
      </c>
      <c r="DR893" s="136">
        <v>5.0000000000000001E-3</v>
      </c>
      <c r="DS893" s="136">
        <v>50.356000000000002</v>
      </c>
      <c r="DT893" s="136">
        <v>127.973</v>
      </c>
      <c r="DU893" s="136">
        <v>2.5000000000000001E-2</v>
      </c>
      <c r="DV893" s="136">
        <v>262.45</v>
      </c>
      <c r="DW893" s="136">
        <v>667.17499999999995</v>
      </c>
      <c r="DX893" s="136">
        <v>0.7</v>
      </c>
      <c r="DY893" s="136">
        <v>6012.3249999999998</v>
      </c>
      <c r="DZ893" s="136">
        <v>15883.975</v>
      </c>
      <c r="EA893" s="136">
        <v>14.775</v>
      </c>
      <c r="EB893" s="136">
        <v>7149.5249999999996</v>
      </c>
      <c r="EC893" s="136">
        <v>17490.325000000001</v>
      </c>
      <c r="ED893" s="61"/>
    </row>
    <row r="894" spans="1:134" ht="20.25" customHeight="1">
      <c r="A894" s="25">
        <v>41076</v>
      </c>
      <c r="B894" s="26" t="s">
        <v>923</v>
      </c>
      <c r="C894" s="27">
        <v>2</v>
      </c>
      <c r="D894" s="14">
        <v>-3.4971800000000002</v>
      </c>
      <c r="E894" s="23">
        <v>-60.263897</v>
      </c>
      <c r="F894" s="11" t="s">
        <v>12</v>
      </c>
      <c r="G894" s="13">
        <v>1</v>
      </c>
      <c r="H894" s="11" t="s">
        <v>13</v>
      </c>
      <c r="I894" s="12" t="s">
        <v>828</v>
      </c>
      <c r="J894" s="60" t="s">
        <v>1931</v>
      </c>
      <c r="K894" s="24" t="s">
        <v>868</v>
      </c>
      <c r="L894" s="136">
        <v>0</v>
      </c>
      <c r="M894" s="28">
        <v>12.7</v>
      </c>
      <c r="N894" s="28">
        <v>1.4</v>
      </c>
      <c r="O894" s="28">
        <v>28.015000000000001</v>
      </c>
      <c r="P894" s="28">
        <v>52</v>
      </c>
      <c r="Q894" s="28">
        <v>5.5</v>
      </c>
      <c r="R894" s="28">
        <v>5.7</v>
      </c>
      <c r="S894" s="28">
        <v>0.45</v>
      </c>
      <c r="T894" s="28">
        <v>3</v>
      </c>
      <c r="U894" s="28">
        <v>0.7</v>
      </c>
      <c r="V894" s="28" t="s">
        <v>15</v>
      </c>
      <c r="W894" s="28" t="s">
        <v>15</v>
      </c>
      <c r="X894" s="29" t="s">
        <v>15</v>
      </c>
      <c r="Y894" s="29" t="s">
        <v>15</v>
      </c>
      <c r="Z894" s="29" t="s">
        <v>15</v>
      </c>
      <c r="AA894" s="29" t="s">
        <v>15</v>
      </c>
      <c r="AB894" s="29" t="s">
        <v>15</v>
      </c>
      <c r="AC894" s="29" t="s">
        <v>15</v>
      </c>
      <c r="AD894" s="29" t="s">
        <v>15</v>
      </c>
      <c r="AE894" s="29" t="s">
        <v>15</v>
      </c>
      <c r="AF894" s="29" t="s">
        <v>15</v>
      </c>
      <c r="AG894" s="29" t="s">
        <v>15</v>
      </c>
      <c r="AH894" s="29" t="s">
        <v>15</v>
      </c>
      <c r="AI894" s="205" t="s">
        <v>15</v>
      </c>
      <c r="AJ894" s="29" t="s">
        <v>15</v>
      </c>
      <c r="AK894" s="29" t="s">
        <v>15</v>
      </c>
      <c r="AL894" s="29" t="s">
        <v>15</v>
      </c>
      <c r="AM894" s="29" t="s">
        <v>15</v>
      </c>
      <c r="AN894" s="29" t="s">
        <v>15</v>
      </c>
      <c r="AO894" s="29" t="s">
        <v>15</v>
      </c>
      <c r="AP894" s="29" t="s">
        <v>15</v>
      </c>
      <c r="AQ894" s="29" t="s">
        <v>15</v>
      </c>
      <c r="AR894" s="261" t="str">
        <f t="shared" si="220"/>
        <v>NaN</v>
      </c>
      <c r="AS894" s="29" t="s">
        <v>15</v>
      </c>
      <c r="AT894" s="29" t="s">
        <v>15</v>
      </c>
      <c r="AU894" s="29" t="s">
        <v>15</v>
      </c>
      <c r="AV894" s="29" t="s">
        <v>15</v>
      </c>
      <c r="AW894" s="204" t="str">
        <f t="shared" si="221"/>
        <v>NaN</v>
      </c>
      <c r="AX894" s="28">
        <v>2.36</v>
      </c>
      <c r="AY894" s="28">
        <v>0.39</v>
      </c>
      <c r="AZ894" s="246">
        <f t="shared" si="222"/>
        <v>5.8929046497649996E-2</v>
      </c>
      <c r="BA894" s="28">
        <f>AX894-AY894</f>
        <v>1.9699999999999998</v>
      </c>
      <c r="BB894" s="238">
        <f t="shared" si="225"/>
        <v>0.5407166002656042</v>
      </c>
      <c r="BC894" s="28">
        <v>1.52</v>
      </c>
      <c r="BD894" s="206">
        <f t="shared" ref="BD894" si="234">(BC894*94.9698*0.001)/0.3261</f>
        <v>0.44266818767249316</v>
      </c>
      <c r="BE894" s="29" t="s">
        <v>15</v>
      </c>
      <c r="BF894" s="29" t="s">
        <v>15</v>
      </c>
      <c r="BG894" s="217" t="s">
        <v>15</v>
      </c>
      <c r="BH894" s="29" t="s">
        <v>15</v>
      </c>
      <c r="BI894" s="29" t="s">
        <v>15</v>
      </c>
      <c r="BJ894" s="309">
        <v>23.801010000000002</v>
      </c>
      <c r="BK894" s="309">
        <v>2291899000</v>
      </c>
      <c r="BL894" s="309">
        <v>356814000</v>
      </c>
      <c r="BM894" s="309">
        <v>0.7211417</v>
      </c>
      <c r="BN894" s="309">
        <v>0.10805530000000001</v>
      </c>
      <c r="BO894" s="309">
        <v>8.8661190000000001E-2</v>
      </c>
      <c r="BP894" s="309">
        <v>7.7124529999999997E-2</v>
      </c>
      <c r="BQ894" s="309">
        <v>1.963817E-6</v>
      </c>
      <c r="BR894" s="309">
        <v>5.0152900000000004E-3</v>
      </c>
      <c r="BS894" s="136">
        <v>8.7952604293823207</v>
      </c>
      <c r="BT894" s="136">
        <v>14.982949256896999</v>
      </c>
      <c r="BU894" s="309">
        <v>2.0539371689665101E-5</v>
      </c>
      <c r="BV894" s="309">
        <v>-4.9611126087256699E-6</v>
      </c>
      <c r="BW894" s="136">
        <v>3.1860597664490299E-4</v>
      </c>
      <c r="BX894" s="136">
        <v>346.42077961140399</v>
      </c>
      <c r="BY894" s="136">
        <v>961.85299155672305</v>
      </c>
      <c r="BZ894" s="136">
        <v>0</v>
      </c>
      <c r="CA894" s="309">
        <v>4.71550684714934E-5</v>
      </c>
      <c r="CB894" s="136">
        <v>8643.5259287755998</v>
      </c>
      <c r="CC894" s="136">
        <v>124652.920102167</v>
      </c>
      <c r="CD894" s="136">
        <v>57467.963631878403</v>
      </c>
      <c r="CE894" s="136">
        <v>0</v>
      </c>
      <c r="CF894" s="136">
        <v>64.494848000000005</v>
      </c>
      <c r="CG894" s="136">
        <v>122.156364</v>
      </c>
      <c r="CH894" s="136">
        <v>24.7</v>
      </c>
      <c r="CI894" s="136">
        <v>27.463448275862099</v>
      </c>
      <c r="CJ894" s="136">
        <v>27.4204986149585</v>
      </c>
      <c r="CK894" s="136">
        <v>0.09</v>
      </c>
      <c r="CL894" s="136">
        <v>12.186</v>
      </c>
      <c r="CM894" s="136">
        <v>33.418799999999997</v>
      </c>
      <c r="CN894" s="136">
        <v>1.0833000000000001E-2</v>
      </c>
      <c r="CO894" s="136">
        <v>29407.019308999999</v>
      </c>
      <c r="CP894" s="136">
        <v>70869.436805999998</v>
      </c>
      <c r="CQ894" s="136">
        <v>89</v>
      </c>
      <c r="CR894" s="136">
        <v>76.8</v>
      </c>
      <c r="CS894" s="136">
        <v>77.188365650969502</v>
      </c>
      <c r="CT894" s="136">
        <v>1007.9</v>
      </c>
      <c r="CU894" s="136">
        <v>1006.79862068966</v>
      </c>
      <c r="CV894" s="136">
        <v>1007.02465373961</v>
      </c>
      <c r="CW894" s="136">
        <v>0</v>
      </c>
      <c r="CX894" s="136">
        <v>0.84896551724137903</v>
      </c>
      <c r="CY894" s="136">
        <v>1.0313019390581699</v>
      </c>
      <c r="CZ894" s="136">
        <v>68</v>
      </c>
      <c r="DA894" s="136">
        <v>140.01379310344799</v>
      </c>
      <c r="DB894" s="136">
        <v>143.75900277008299</v>
      </c>
      <c r="DC894" s="136">
        <v>4.4249999999999998</v>
      </c>
      <c r="DD894" s="136">
        <v>2869.7249999999999</v>
      </c>
      <c r="DE894" s="136">
        <v>7176.85</v>
      </c>
      <c r="DF894" s="136">
        <v>33.950000000000003</v>
      </c>
      <c r="DG894" s="136">
        <v>27654.174999999999</v>
      </c>
      <c r="DH894" s="136">
        <v>70173.100000000006</v>
      </c>
      <c r="DI894" s="136">
        <v>452.45</v>
      </c>
      <c r="DJ894" s="136">
        <v>65699.600000000006</v>
      </c>
      <c r="DK894" s="136">
        <v>163656.92499999999</v>
      </c>
      <c r="DL894" s="136">
        <v>402.52499999999998</v>
      </c>
      <c r="DM894" s="136">
        <v>60003.05</v>
      </c>
      <c r="DN894" s="136">
        <v>149441.32500000001</v>
      </c>
      <c r="DO894" s="136">
        <v>1.87</v>
      </c>
      <c r="DP894" s="136">
        <v>1718.8920000000001</v>
      </c>
      <c r="DQ894" s="136">
        <v>4356.3609999999999</v>
      </c>
      <c r="DR894" s="136">
        <v>5.0000000000000001E-3</v>
      </c>
      <c r="DS894" s="136">
        <v>50.356000000000002</v>
      </c>
      <c r="DT894" s="136">
        <v>127.973</v>
      </c>
      <c r="DU894" s="136">
        <v>2.5000000000000001E-2</v>
      </c>
      <c r="DV894" s="136">
        <v>262.45</v>
      </c>
      <c r="DW894" s="136">
        <v>667.17499999999995</v>
      </c>
      <c r="DX894" s="136">
        <v>0.7</v>
      </c>
      <c r="DY894" s="136">
        <v>6012.3249999999998</v>
      </c>
      <c r="DZ894" s="136">
        <v>15883.975</v>
      </c>
      <c r="EA894" s="136">
        <v>14.775</v>
      </c>
      <c r="EB894" s="136">
        <v>7149.5249999999996</v>
      </c>
      <c r="EC894" s="136">
        <v>17490.325000000001</v>
      </c>
      <c r="ED894" s="61"/>
    </row>
    <row r="895" spans="1:134" ht="20.25" customHeight="1">
      <c r="A895" s="17">
        <v>41076</v>
      </c>
      <c r="B895" s="18" t="s">
        <v>923</v>
      </c>
      <c r="C895" s="19">
        <v>2</v>
      </c>
      <c r="D895" s="14">
        <v>-3.4971800000000002</v>
      </c>
      <c r="E895" s="15">
        <v>-60.263897</v>
      </c>
      <c r="F895" s="11" t="s">
        <v>12</v>
      </c>
      <c r="G895" s="13">
        <v>1</v>
      </c>
      <c r="H895" s="11" t="s">
        <v>13</v>
      </c>
      <c r="I895" s="12" t="s">
        <v>925</v>
      </c>
      <c r="J895" s="60" t="s">
        <v>1931</v>
      </c>
      <c r="K895" s="16" t="s">
        <v>868</v>
      </c>
      <c r="L895" s="136">
        <v>0</v>
      </c>
      <c r="M895" s="20">
        <v>12.7</v>
      </c>
      <c r="N895" s="20">
        <v>1.4</v>
      </c>
      <c r="O895" s="20">
        <v>27.82</v>
      </c>
      <c r="P895" s="20">
        <v>54</v>
      </c>
      <c r="Q895" s="20">
        <v>7.1</v>
      </c>
      <c r="R895" s="20">
        <v>5</v>
      </c>
      <c r="S895" s="20">
        <v>0.39</v>
      </c>
      <c r="T895" s="20">
        <v>3</v>
      </c>
      <c r="U895" s="20">
        <v>0.7</v>
      </c>
      <c r="V895" s="28" t="s">
        <v>15</v>
      </c>
      <c r="W895" s="28" t="s">
        <v>15</v>
      </c>
      <c r="X895" s="29" t="s">
        <v>15</v>
      </c>
      <c r="Y895" s="29" t="s">
        <v>15</v>
      </c>
      <c r="Z895" s="29" t="s">
        <v>15</v>
      </c>
      <c r="AA895" s="29" t="s">
        <v>15</v>
      </c>
      <c r="AB895" s="29" t="s">
        <v>15</v>
      </c>
      <c r="AC895" s="29" t="s">
        <v>15</v>
      </c>
      <c r="AD895" s="29" t="s">
        <v>15</v>
      </c>
      <c r="AE895" s="29" t="s">
        <v>15</v>
      </c>
      <c r="AF895" s="29" t="s">
        <v>15</v>
      </c>
      <c r="AG895" s="29" t="s">
        <v>15</v>
      </c>
      <c r="AH895" s="29" t="s">
        <v>15</v>
      </c>
      <c r="AI895" s="205" t="s">
        <v>15</v>
      </c>
      <c r="AJ895" s="29" t="s">
        <v>15</v>
      </c>
      <c r="AK895" s="29" t="s">
        <v>15</v>
      </c>
      <c r="AL895" s="29" t="s">
        <v>15</v>
      </c>
      <c r="AM895" s="29" t="s">
        <v>15</v>
      </c>
      <c r="AN895" s="29" t="s">
        <v>15</v>
      </c>
      <c r="AO895" s="29" t="s">
        <v>15</v>
      </c>
      <c r="AP895" s="29" t="s">
        <v>15</v>
      </c>
      <c r="AQ895" s="29" t="s">
        <v>15</v>
      </c>
      <c r="AR895" s="261" t="str">
        <f t="shared" si="220"/>
        <v>NaN</v>
      </c>
      <c r="AS895" s="29" t="s">
        <v>15</v>
      </c>
      <c r="AT895" s="29" t="s">
        <v>15</v>
      </c>
      <c r="AU895" s="29" t="s">
        <v>15</v>
      </c>
      <c r="AV895" s="29" t="s">
        <v>15</v>
      </c>
      <c r="AW895" s="204" t="str">
        <f t="shared" si="221"/>
        <v>NaN</v>
      </c>
      <c r="AX895" s="20">
        <v>2.81</v>
      </c>
      <c r="AY895" s="22" t="s">
        <v>15</v>
      </c>
      <c r="AZ895" s="246" t="s">
        <v>15</v>
      </c>
      <c r="BA895" s="30">
        <f>AX895</f>
        <v>2.81</v>
      </c>
      <c r="BB895" s="238">
        <f t="shared" si="225"/>
        <v>0.771275962815405</v>
      </c>
      <c r="BC895" s="21" t="s">
        <v>15</v>
      </c>
      <c r="BD895" s="22" t="s">
        <v>15</v>
      </c>
      <c r="BE895" s="29" t="s">
        <v>15</v>
      </c>
      <c r="BF895" s="29" t="s">
        <v>15</v>
      </c>
      <c r="BG895" s="217" t="s">
        <v>15</v>
      </c>
      <c r="BH895" s="29" t="s">
        <v>15</v>
      </c>
      <c r="BI895" s="29" t="s">
        <v>15</v>
      </c>
      <c r="BJ895" s="309">
        <v>23.801010000000002</v>
      </c>
      <c r="BK895" s="309">
        <v>2291899000</v>
      </c>
      <c r="BL895" s="309">
        <v>356814000</v>
      </c>
      <c r="BM895" s="309">
        <v>0.7211417</v>
      </c>
      <c r="BN895" s="309">
        <v>0.10805530000000001</v>
      </c>
      <c r="BO895" s="309">
        <v>8.8661190000000001E-2</v>
      </c>
      <c r="BP895" s="309">
        <v>7.7124529999999997E-2</v>
      </c>
      <c r="BQ895" s="309">
        <v>1.963817E-6</v>
      </c>
      <c r="BR895" s="309">
        <v>5.0152900000000004E-3</v>
      </c>
      <c r="BS895" s="136">
        <v>8.7952604293823207</v>
      </c>
      <c r="BT895" s="136">
        <v>14.982949256896999</v>
      </c>
      <c r="BU895" s="309">
        <v>2.0539371689665101E-5</v>
      </c>
      <c r="BV895" s="309">
        <v>-4.9611126087256699E-6</v>
      </c>
      <c r="BW895" s="136">
        <v>3.1860597664490299E-4</v>
      </c>
      <c r="BX895" s="136">
        <v>346.42077961140399</v>
      </c>
      <c r="BY895" s="136">
        <v>961.85299155672305</v>
      </c>
      <c r="BZ895" s="136">
        <v>0</v>
      </c>
      <c r="CA895" s="309">
        <v>4.71550684714934E-5</v>
      </c>
      <c r="CB895" s="136">
        <v>8643.5259287755998</v>
      </c>
      <c r="CC895" s="136">
        <v>124652.920102167</v>
      </c>
      <c r="CD895" s="136">
        <v>57467.963631878403</v>
      </c>
      <c r="CE895" s="136">
        <v>0</v>
      </c>
      <c r="CF895" s="136">
        <v>64.494848000000005</v>
      </c>
      <c r="CG895" s="136">
        <v>122.156364</v>
      </c>
      <c r="CH895" s="136">
        <v>24.7</v>
      </c>
      <c r="CI895" s="136">
        <v>27.463448275862099</v>
      </c>
      <c r="CJ895" s="136">
        <v>27.4204986149585</v>
      </c>
      <c r="CK895" s="136">
        <v>0.09</v>
      </c>
      <c r="CL895" s="136">
        <v>12.186</v>
      </c>
      <c r="CM895" s="136">
        <v>33.418799999999997</v>
      </c>
      <c r="CN895" s="136">
        <v>1.0833000000000001E-2</v>
      </c>
      <c r="CO895" s="136">
        <v>29407.019308999999</v>
      </c>
      <c r="CP895" s="136">
        <v>70869.436805999998</v>
      </c>
      <c r="CQ895" s="136">
        <v>89</v>
      </c>
      <c r="CR895" s="136">
        <v>76.8</v>
      </c>
      <c r="CS895" s="136">
        <v>77.188365650969502</v>
      </c>
      <c r="CT895" s="136">
        <v>1007.9</v>
      </c>
      <c r="CU895" s="136">
        <v>1006.79862068966</v>
      </c>
      <c r="CV895" s="136">
        <v>1007.02465373961</v>
      </c>
      <c r="CW895" s="136">
        <v>0</v>
      </c>
      <c r="CX895" s="136">
        <v>0.84896551724137903</v>
      </c>
      <c r="CY895" s="136">
        <v>1.0313019390581699</v>
      </c>
      <c r="CZ895" s="136">
        <v>68</v>
      </c>
      <c r="DA895" s="136">
        <v>140.01379310344799</v>
      </c>
      <c r="DB895" s="136">
        <v>143.75900277008299</v>
      </c>
      <c r="DC895" s="136">
        <v>4.4249999999999998</v>
      </c>
      <c r="DD895" s="136">
        <v>2869.7249999999999</v>
      </c>
      <c r="DE895" s="136">
        <v>7176.85</v>
      </c>
      <c r="DF895" s="136">
        <v>33.950000000000003</v>
      </c>
      <c r="DG895" s="136">
        <v>27654.174999999999</v>
      </c>
      <c r="DH895" s="136">
        <v>70173.100000000006</v>
      </c>
      <c r="DI895" s="136">
        <v>452.45</v>
      </c>
      <c r="DJ895" s="136">
        <v>65699.600000000006</v>
      </c>
      <c r="DK895" s="136">
        <v>163656.92499999999</v>
      </c>
      <c r="DL895" s="136">
        <v>402.52499999999998</v>
      </c>
      <c r="DM895" s="136">
        <v>60003.05</v>
      </c>
      <c r="DN895" s="136">
        <v>149441.32500000001</v>
      </c>
      <c r="DO895" s="136">
        <v>1.87</v>
      </c>
      <c r="DP895" s="136">
        <v>1718.8920000000001</v>
      </c>
      <c r="DQ895" s="136">
        <v>4356.3609999999999</v>
      </c>
      <c r="DR895" s="136">
        <v>5.0000000000000001E-3</v>
      </c>
      <c r="DS895" s="136">
        <v>50.356000000000002</v>
      </c>
      <c r="DT895" s="136">
        <v>127.973</v>
      </c>
      <c r="DU895" s="136">
        <v>2.5000000000000001E-2</v>
      </c>
      <c r="DV895" s="136">
        <v>262.45</v>
      </c>
      <c r="DW895" s="136">
        <v>667.17499999999995</v>
      </c>
      <c r="DX895" s="136">
        <v>0.7</v>
      </c>
      <c r="DY895" s="136">
        <v>6012.3249999999998</v>
      </c>
      <c r="DZ895" s="136">
        <v>15883.975</v>
      </c>
      <c r="EA895" s="136">
        <v>14.775</v>
      </c>
      <c r="EB895" s="136">
        <v>7149.5249999999996</v>
      </c>
      <c r="EC895" s="136">
        <v>17490.325000000001</v>
      </c>
      <c r="ED895" s="61"/>
    </row>
    <row r="896" spans="1:134" ht="20.25" customHeight="1">
      <c r="A896" s="25">
        <v>41076</v>
      </c>
      <c r="B896" s="26" t="s">
        <v>923</v>
      </c>
      <c r="C896" s="27">
        <v>2</v>
      </c>
      <c r="D896" s="14">
        <v>-3.4971800000000002</v>
      </c>
      <c r="E896" s="23">
        <v>-60.263897</v>
      </c>
      <c r="F896" s="11" t="s">
        <v>12</v>
      </c>
      <c r="G896" s="13">
        <v>1</v>
      </c>
      <c r="H896" s="11" t="s">
        <v>13</v>
      </c>
      <c r="I896" s="12" t="s">
        <v>926</v>
      </c>
      <c r="J896" s="60" t="s">
        <v>1931</v>
      </c>
      <c r="K896" s="24" t="s">
        <v>868</v>
      </c>
      <c r="L896" s="136">
        <v>0</v>
      </c>
      <c r="M896" s="28">
        <v>12.7</v>
      </c>
      <c r="N896" s="28">
        <v>1.4</v>
      </c>
      <c r="O896" s="28">
        <v>27.433299999999999</v>
      </c>
      <c r="P896" s="28">
        <v>57</v>
      </c>
      <c r="Q896" s="28">
        <v>9.1</v>
      </c>
      <c r="R896" s="28">
        <v>5.3</v>
      </c>
      <c r="S896" s="28">
        <v>0.42</v>
      </c>
      <c r="T896" s="28">
        <v>4.5</v>
      </c>
      <c r="U896" s="28">
        <v>1.1000000000000001</v>
      </c>
      <c r="V896" s="28" t="s">
        <v>15</v>
      </c>
      <c r="W896" s="28" t="s">
        <v>15</v>
      </c>
      <c r="X896" s="29" t="s">
        <v>15</v>
      </c>
      <c r="Y896" s="29" t="s">
        <v>15</v>
      </c>
      <c r="Z896" s="29" t="s">
        <v>15</v>
      </c>
      <c r="AA896" s="29" t="s">
        <v>15</v>
      </c>
      <c r="AB896" s="29" t="s">
        <v>15</v>
      </c>
      <c r="AC896" s="29" t="s">
        <v>15</v>
      </c>
      <c r="AD896" s="29" t="s">
        <v>15</v>
      </c>
      <c r="AE896" s="29" t="s">
        <v>15</v>
      </c>
      <c r="AF896" s="29" t="s">
        <v>15</v>
      </c>
      <c r="AG896" s="29" t="s">
        <v>15</v>
      </c>
      <c r="AH896" s="29" t="s">
        <v>15</v>
      </c>
      <c r="AI896" s="205" t="s">
        <v>15</v>
      </c>
      <c r="AJ896" s="29" t="s">
        <v>15</v>
      </c>
      <c r="AK896" s="29" t="s">
        <v>15</v>
      </c>
      <c r="AL896" s="29" t="s">
        <v>15</v>
      </c>
      <c r="AM896" s="29" t="s">
        <v>15</v>
      </c>
      <c r="AN896" s="29" t="s">
        <v>15</v>
      </c>
      <c r="AO896" s="29" t="s">
        <v>15</v>
      </c>
      <c r="AP896" s="29" t="s">
        <v>15</v>
      </c>
      <c r="AQ896" s="29" t="s">
        <v>15</v>
      </c>
      <c r="AR896" s="261" t="str">
        <f t="shared" si="220"/>
        <v>NaN</v>
      </c>
      <c r="AS896" s="29" t="s">
        <v>15</v>
      </c>
      <c r="AT896" s="29" t="s">
        <v>15</v>
      </c>
      <c r="AU896" s="29" t="s">
        <v>15</v>
      </c>
      <c r="AV896" s="29" t="s">
        <v>15</v>
      </c>
      <c r="AW896" s="204" t="str">
        <f t="shared" si="221"/>
        <v>NaN</v>
      </c>
      <c r="AX896" s="28">
        <v>2.9</v>
      </c>
      <c r="AY896" s="22" t="s">
        <v>15</v>
      </c>
      <c r="AZ896" s="246" t="s">
        <v>15</v>
      </c>
      <c r="BA896" s="30">
        <f>AX896</f>
        <v>2.9</v>
      </c>
      <c r="BB896" s="238">
        <f t="shared" si="225"/>
        <v>0.79597875166002663</v>
      </c>
      <c r="BC896" s="21" t="s">
        <v>15</v>
      </c>
      <c r="BD896" s="30" t="s">
        <v>15</v>
      </c>
      <c r="BE896" s="29" t="s">
        <v>15</v>
      </c>
      <c r="BF896" s="29" t="s">
        <v>15</v>
      </c>
      <c r="BG896" s="217" t="s">
        <v>15</v>
      </c>
      <c r="BH896" s="29" t="s">
        <v>15</v>
      </c>
      <c r="BI896" s="29" t="s">
        <v>15</v>
      </c>
      <c r="BJ896" s="309">
        <v>23.801010000000002</v>
      </c>
      <c r="BK896" s="309">
        <v>2291899000</v>
      </c>
      <c r="BL896" s="309">
        <v>356814000</v>
      </c>
      <c r="BM896" s="309">
        <v>0.7211417</v>
      </c>
      <c r="BN896" s="309">
        <v>0.10805530000000001</v>
      </c>
      <c r="BO896" s="309">
        <v>8.8661190000000001E-2</v>
      </c>
      <c r="BP896" s="309">
        <v>7.7124529999999997E-2</v>
      </c>
      <c r="BQ896" s="309">
        <v>1.963817E-6</v>
      </c>
      <c r="BR896" s="309">
        <v>5.0152900000000004E-3</v>
      </c>
      <c r="BS896" s="136">
        <v>8.7952604293823207</v>
      </c>
      <c r="BT896" s="136">
        <v>14.982949256896999</v>
      </c>
      <c r="BU896" s="309">
        <v>2.0539371689665101E-5</v>
      </c>
      <c r="BV896" s="309">
        <v>-4.9611126087256699E-6</v>
      </c>
      <c r="BW896" s="136">
        <v>3.1860597664490299E-4</v>
      </c>
      <c r="BX896" s="136">
        <v>346.42077961140399</v>
      </c>
      <c r="BY896" s="136">
        <v>961.85299155672305</v>
      </c>
      <c r="BZ896" s="136">
        <v>0</v>
      </c>
      <c r="CA896" s="309">
        <v>4.71550684714934E-5</v>
      </c>
      <c r="CB896" s="136">
        <v>8643.5259287755998</v>
      </c>
      <c r="CC896" s="136">
        <v>124652.920102167</v>
      </c>
      <c r="CD896" s="136">
        <v>57467.963631878403</v>
      </c>
      <c r="CE896" s="136">
        <v>0</v>
      </c>
      <c r="CF896" s="136">
        <v>64.494848000000005</v>
      </c>
      <c r="CG896" s="136">
        <v>122.156364</v>
      </c>
      <c r="CH896" s="136">
        <v>24.7</v>
      </c>
      <c r="CI896" s="136">
        <v>27.463448275862099</v>
      </c>
      <c r="CJ896" s="136">
        <v>27.4204986149585</v>
      </c>
      <c r="CK896" s="136">
        <v>0.09</v>
      </c>
      <c r="CL896" s="136">
        <v>12.186</v>
      </c>
      <c r="CM896" s="136">
        <v>33.418799999999997</v>
      </c>
      <c r="CN896" s="136">
        <v>1.0833000000000001E-2</v>
      </c>
      <c r="CO896" s="136">
        <v>29407.019308999999</v>
      </c>
      <c r="CP896" s="136">
        <v>70869.436805999998</v>
      </c>
      <c r="CQ896" s="136">
        <v>89</v>
      </c>
      <c r="CR896" s="136">
        <v>76.8</v>
      </c>
      <c r="CS896" s="136">
        <v>77.188365650969502</v>
      </c>
      <c r="CT896" s="136">
        <v>1007.9</v>
      </c>
      <c r="CU896" s="136">
        <v>1006.79862068966</v>
      </c>
      <c r="CV896" s="136">
        <v>1007.02465373961</v>
      </c>
      <c r="CW896" s="136">
        <v>0</v>
      </c>
      <c r="CX896" s="136">
        <v>0.84896551724137903</v>
      </c>
      <c r="CY896" s="136">
        <v>1.0313019390581699</v>
      </c>
      <c r="CZ896" s="136">
        <v>68</v>
      </c>
      <c r="DA896" s="136">
        <v>140.01379310344799</v>
      </c>
      <c r="DB896" s="136">
        <v>143.75900277008299</v>
      </c>
      <c r="DC896" s="136">
        <v>4.4249999999999998</v>
      </c>
      <c r="DD896" s="136">
        <v>2869.7249999999999</v>
      </c>
      <c r="DE896" s="136">
        <v>7176.85</v>
      </c>
      <c r="DF896" s="136">
        <v>33.950000000000003</v>
      </c>
      <c r="DG896" s="136">
        <v>27654.174999999999</v>
      </c>
      <c r="DH896" s="136">
        <v>70173.100000000006</v>
      </c>
      <c r="DI896" s="136">
        <v>452.45</v>
      </c>
      <c r="DJ896" s="136">
        <v>65699.600000000006</v>
      </c>
      <c r="DK896" s="136">
        <v>163656.92499999999</v>
      </c>
      <c r="DL896" s="136">
        <v>402.52499999999998</v>
      </c>
      <c r="DM896" s="136">
        <v>60003.05</v>
      </c>
      <c r="DN896" s="136">
        <v>149441.32500000001</v>
      </c>
      <c r="DO896" s="136">
        <v>1.87</v>
      </c>
      <c r="DP896" s="136">
        <v>1718.8920000000001</v>
      </c>
      <c r="DQ896" s="136">
        <v>4356.3609999999999</v>
      </c>
      <c r="DR896" s="136">
        <v>5.0000000000000001E-3</v>
      </c>
      <c r="DS896" s="136">
        <v>50.356000000000002</v>
      </c>
      <c r="DT896" s="136">
        <v>127.973</v>
      </c>
      <c r="DU896" s="136">
        <v>2.5000000000000001E-2</v>
      </c>
      <c r="DV896" s="136">
        <v>262.45</v>
      </c>
      <c r="DW896" s="136">
        <v>667.17499999999995</v>
      </c>
      <c r="DX896" s="136">
        <v>0.7</v>
      </c>
      <c r="DY896" s="136">
        <v>6012.3249999999998</v>
      </c>
      <c r="DZ896" s="136">
        <v>15883.975</v>
      </c>
      <c r="EA896" s="136">
        <v>14.775</v>
      </c>
      <c r="EB896" s="136">
        <v>7149.5249999999996</v>
      </c>
      <c r="EC896" s="136">
        <v>17490.325000000001</v>
      </c>
      <c r="ED896" s="61"/>
    </row>
    <row r="897" spans="1:134" ht="20.25" customHeight="1">
      <c r="A897" s="17">
        <v>41076</v>
      </c>
      <c r="B897" s="18" t="s">
        <v>930</v>
      </c>
      <c r="C897" s="19">
        <v>2</v>
      </c>
      <c r="D897" s="14">
        <v>-3.4272999999999998</v>
      </c>
      <c r="E897" s="15">
        <v>-60.286704999999998</v>
      </c>
      <c r="F897" s="11" t="s">
        <v>16</v>
      </c>
      <c r="G897" s="13">
        <v>5</v>
      </c>
      <c r="H897" s="11" t="s">
        <v>43</v>
      </c>
      <c r="I897" s="60" t="s">
        <v>842</v>
      </c>
      <c r="J897" s="60" t="s">
        <v>1931</v>
      </c>
      <c r="K897" s="16" t="s">
        <v>868</v>
      </c>
      <c r="L897" s="136">
        <v>0</v>
      </c>
      <c r="M897" s="20">
        <v>12.5</v>
      </c>
      <c r="N897" s="20">
        <v>1.3</v>
      </c>
      <c r="O897" s="20">
        <v>27.87</v>
      </c>
      <c r="P897" s="20">
        <v>55</v>
      </c>
      <c r="Q897" s="20">
        <v>9.1999999999999993</v>
      </c>
      <c r="R897" s="28" t="s">
        <v>15</v>
      </c>
      <c r="S897" s="28" t="s">
        <v>15</v>
      </c>
      <c r="T897" s="28" t="s">
        <v>15</v>
      </c>
      <c r="U897" s="28" t="s">
        <v>15</v>
      </c>
      <c r="V897" s="28" t="s">
        <v>15</v>
      </c>
      <c r="W897" s="28" t="s">
        <v>15</v>
      </c>
      <c r="X897" s="29" t="s">
        <v>15</v>
      </c>
      <c r="Y897" s="29" t="s">
        <v>15</v>
      </c>
      <c r="Z897" s="29" t="s">
        <v>15</v>
      </c>
      <c r="AA897" s="29" t="s">
        <v>15</v>
      </c>
      <c r="AB897" s="29" t="s">
        <v>15</v>
      </c>
      <c r="AC897" s="29" t="s">
        <v>15</v>
      </c>
      <c r="AD897" s="29" t="s">
        <v>15</v>
      </c>
      <c r="AE897" s="29" t="s">
        <v>15</v>
      </c>
      <c r="AF897" s="29" t="s">
        <v>15</v>
      </c>
      <c r="AG897" s="29" t="s">
        <v>15</v>
      </c>
      <c r="AH897" s="29" t="s">
        <v>15</v>
      </c>
      <c r="AI897" s="205" t="s">
        <v>15</v>
      </c>
      <c r="AJ897" s="29" t="s">
        <v>15</v>
      </c>
      <c r="AK897" s="29" t="s">
        <v>15</v>
      </c>
      <c r="AL897" s="29" t="s">
        <v>15</v>
      </c>
      <c r="AM897" s="29" t="s">
        <v>15</v>
      </c>
      <c r="AN897" s="29" t="s">
        <v>15</v>
      </c>
      <c r="AO897" s="29" t="s">
        <v>15</v>
      </c>
      <c r="AP897" s="29" t="s">
        <v>15</v>
      </c>
      <c r="AQ897" s="29" t="s">
        <v>15</v>
      </c>
      <c r="AR897" s="261" t="str">
        <f t="shared" si="220"/>
        <v>NaN</v>
      </c>
      <c r="AS897" s="29" t="s">
        <v>15</v>
      </c>
      <c r="AT897" s="29" t="s">
        <v>15</v>
      </c>
      <c r="AU897" s="29" t="s">
        <v>15</v>
      </c>
      <c r="AV897" s="29" t="s">
        <v>15</v>
      </c>
      <c r="AW897" s="204" t="str">
        <f t="shared" si="221"/>
        <v>NaN</v>
      </c>
      <c r="AX897" s="20">
        <v>3.19</v>
      </c>
      <c r="AY897" s="20">
        <v>0.22</v>
      </c>
      <c r="AZ897" s="246">
        <f t="shared" si="222"/>
        <v>3.324202622944359E-2</v>
      </c>
      <c r="BA897" s="20">
        <f>AX897-AY897</f>
        <v>2.9699999999999998</v>
      </c>
      <c r="BB897" s="238">
        <f t="shared" si="225"/>
        <v>0.81519203187250999</v>
      </c>
      <c r="BC897" s="30" t="s">
        <v>15</v>
      </c>
      <c r="BD897" s="29" t="s">
        <v>15</v>
      </c>
      <c r="BE897" s="29" t="s">
        <v>15</v>
      </c>
      <c r="BF897" s="29" t="s">
        <v>15</v>
      </c>
      <c r="BG897" s="217" t="s">
        <v>15</v>
      </c>
      <c r="BH897" s="29" t="s">
        <v>15</v>
      </c>
      <c r="BI897" s="29" t="s">
        <v>15</v>
      </c>
      <c r="BJ897" s="309">
        <v>23.801010000000002</v>
      </c>
      <c r="BK897" s="309">
        <v>2291899000</v>
      </c>
      <c r="BL897" s="309">
        <v>356814000</v>
      </c>
      <c r="BM897" s="309">
        <v>0.7211417</v>
      </c>
      <c r="BN897" s="309">
        <v>0.10805530000000001</v>
      </c>
      <c r="BO897" s="309">
        <v>8.8661190000000001E-2</v>
      </c>
      <c r="BP897" s="309">
        <v>7.7124529999999997E-2</v>
      </c>
      <c r="BQ897" s="309">
        <v>1.963817E-6</v>
      </c>
      <c r="BR897" s="309">
        <v>5.0152900000000004E-3</v>
      </c>
      <c r="BS897" s="136">
        <v>10.9479112625122</v>
      </c>
      <c r="BT897" s="136">
        <v>12.826238822937</v>
      </c>
      <c r="BU897" s="136">
        <v>-9.1598398983478505E-3</v>
      </c>
      <c r="BV897" s="136">
        <v>8.2107191905379292E-3</v>
      </c>
      <c r="BW897" s="136">
        <v>1.23109405860305E-2</v>
      </c>
      <c r="BX897" s="136">
        <v>318.12750958168198</v>
      </c>
      <c r="BY897" s="136">
        <v>3039.6544231899702</v>
      </c>
      <c r="BZ897" s="136">
        <v>2.6392065726010198E-3</v>
      </c>
      <c r="CA897" s="136">
        <v>1.07701114044326E-3</v>
      </c>
      <c r="CB897" s="136">
        <v>153207.04556572999</v>
      </c>
      <c r="CC897" s="136">
        <v>1613.61327481085</v>
      </c>
      <c r="CD897" s="136">
        <v>1067.1185517481099</v>
      </c>
      <c r="CE897" s="136">
        <v>0</v>
      </c>
      <c r="CF897" s="136">
        <v>64.494848000000005</v>
      </c>
      <c r="CG897" s="136">
        <v>122.156364</v>
      </c>
      <c r="CH897" s="136">
        <v>27.7</v>
      </c>
      <c r="CI897" s="136">
        <v>27.4889655172414</v>
      </c>
      <c r="CJ897" s="136">
        <v>27.431578947368401</v>
      </c>
      <c r="CK897" s="136">
        <v>6.8400000000000002E-2</v>
      </c>
      <c r="CL897" s="136">
        <v>12.0528</v>
      </c>
      <c r="CM897" s="136">
        <v>33.415199999999999</v>
      </c>
      <c r="CN897" s="136">
        <v>244.46111099999999</v>
      </c>
      <c r="CO897" s="136">
        <v>29686.229864000001</v>
      </c>
      <c r="CP897" s="136">
        <v>71123.790972000003</v>
      </c>
      <c r="CQ897" s="136">
        <v>75</v>
      </c>
      <c r="CR897" s="136">
        <v>76.710344827586198</v>
      </c>
      <c r="CS897" s="136">
        <v>77.108033240997202</v>
      </c>
      <c r="CT897" s="136">
        <v>1008.9</v>
      </c>
      <c r="CU897" s="136">
        <v>1006.81793103448</v>
      </c>
      <c r="CV897" s="136">
        <v>1007.0196675900301</v>
      </c>
      <c r="CW897" s="136">
        <v>0.3</v>
      </c>
      <c r="CX897" s="136">
        <v>0.838620689655172</v>
      </c>
      <c r="CY897" s="136">
        <v>1.0321329639889201</v>
      </c>
      <c r="CZ897" s="136">
        <v>74</v>
      </c>
      <c r="DA897" s="136">
        <v>138.07586206896599</v>
      </c>
      <c r="DB897" s="136">
        <v>143.84764542936301</v>
      </c>
      <c r="DC897" s="136">
        <v>33.25</v>
      </c>
      <c r="DD897" s="136">
        <v>2907.05</v>
      </c>
      <c r="DE897" s="136">
        <v>7202.05</v>
      </c>
      <c r="DF897" s="136">
        <v>419.6</v>
      </c>
      <c r="DG897" s="136">
        <v>28187.875</v>
      </c>
      <c r="DH897" s="136">
        <v>70527.175000000003</v>
      </c>
      <c r="DI897" s="136">
        <v>474.57499999999999</v>
      </c>
      <c r="DJ897" s="136">
        <v>65752.899999999994</v>
      </c>
      <c r="DK897" s="136">
        <v>163691.65</v>
      </c>
      <c r="DL897" s="136">
        <v>399.97500000000002</v>
      </c>
      <c r="DM897" s="136">
        <v>59951.125</v>
      </c>
      <c r="DN897" s="136">
        <v>149440.17499999999</v>
      </c>
      <c r="DO897" s="136">
        <v>23.33</v>
      </c>
      <c r="DP897" s="136">
        <v>1746.712</v>
      </c>
      <c r="DQ897" s="136">
        <v>4376.1989999999996</v>
      </c>
      <c r="DR897" s="136">
        <v>0.45700000000000002</v>
      </c>
      <c r="DS897" s="136">
        <v>50.854999999999997</v>
      </c>
      <c r="DT897" s="136">
        <v>128.39500000000001</v>
      </c>
      <c r="DU897" s="136">
        <v>2.2749999999999999</v>
      </c>
      <c r="DV897" s="136">
        <v>264.95</v>
      </c>
      <c r="DW897" s="136">
        <v>669.3</v>
      </c>
      <c r="DX897" s="136">
        <v>101</v>
      </c>
      <c r="DY897" s="136">
        <v>6145.9250000000002</v>
      </c>
      <c r="DZ897" s="136">
        <v>15978.65</v>
      </c>
      <c r="EA897" s="136">
        <v>95.974999999999994</v>
      </c>
      <c r="EB897" s="136">
        <v>7264.6</v>
      </c>
      <c r="EC897" s="136">
        <v>17563.174999999999</v>
      </c>
      <c r="ED897" s="61"/>
    </row>
    <row r="898" spans="1:134" ht="20.25" customHeight="1">
      <c r="A898" s="17">
        <v>41076</v>
      </c>
      <c r="B898" s="18" t="s">
        <v>930</v>
      </c>
      <c r="C898" s="19">
        <v>2</v>
      </c>
      <c r="D898" s="14">
        <v>-3.4272999999999998</v>
      </c>
      <c r="E898" s="15">
        <v>-60.286704999999998</v>
      </c>
      <c r="F898" s="11" t="s">
        <v>16</v>
      </c>
      <c r="G898" s="13">
        <v>5</v>
      </c>
      <c r="H898" s="11" t="s">
        <v>43</v>
      </c>
      <c r="I898" s="60" t="s">
        <v>872</v>
      </c>
      <c r="J898" s="60" t="s">
        <v>1931</v>
      </c>
      <c r="K898" s="16" t="s">
        <v>868</v>
      </c>
      <c r="L898" s="136">
        <v>0</v>
      </c>
      <c r="M898" s="20">
        <v>12.5</v>
      </c>
      <c r="N898" s="20">
        <v>1.3</v>
      </c>
      <c r="O898" s="21" t="s">
        <v>15</v>
      </c>
      <c r="P898" s="21" t="s">
        <v>15</v>
      </c>
      <c r="Q898" s="20">
        <v>11</v>
      </c>
      <c r="R898" s="28" t="s">
        <v>15</v>
      </c>
      <c r="S898" s="28" t="s">
        <v>15</v>
      </c>
      <c r="T898" s="28" t="s">
        <v>15</v>
      </c>
      <c r="U898" s="28" t="s">
        <v>15</v>
      </c>
      <c r="V898" s="28" t="s">
        <v>15</v>
      </c>
      <c r="W898" s="28" t="s">
        <v>15</v>
      </c>
      <c r="X898" s="29" t="s">
        <v>15</v>
      </c>
      <c r="Y898" s="29" t="s">
        <v>15</v>
      </c>
      <c r="Z898" s="29" t="s">
        <v>15</v>
      </c>
      <c r="AA898" s="29" t="s">
        <v>15</v>
      </c>
      <c r="AB898" s="29" t="s">
        <v>15</v>
      </c>
      <c r="AC898" s="29" t="s">
        <v>15</v>
      </c>
      <c r="AD898" s="29" t="s">
        <v>15</v>
      </c>
      <c r="AE898" s="29" t="s">
        <v>15</v>
      </c>
      <c r="AF898" s="29" t="s">
        <v>15</v>
      </c>
      <c r="AG898" s="29" t="s">
        <v>15</v>
      </c>
      <c r="AH898" s="29" t="s">
        <v>15</v>
      </c>
      <c r="AI898" s="205" t="s">
        <v>15</v>
      </c>
      <c r="AJ898" s="29" t="s">
        <v>15</v>
      </c>
      <c r="AK898" s="29" t="s">
        <v>15</v>
      </c>
      <c r="AL898" s="29" t="s">
        <v>15</v>
      </c>
      <c r="AM898" s="29" t="s">
        <v>15</v>
      </c>
      <c r="AN898" s="29" t="s">
        <v>15</v>
      </c>
      <c r="AO898" s="29" t="s">
        <v>15</v>
      </c>
      <c r="AP898" s="29" t="s">
        <v>15</v>
      </c>
      <c r="AQ898" s="29" t="s">
        <v>15</v>
      </c>
      <c r="AR898" s="261" t="str">
        <f t="shared" si="220"/>
        <v>NaN</v>
      </c>
      <c r="AS898" s="29" t="s">
        <v>15</v>
      </c>
      <c r="AT898" s="29" t="s">
        <v>15</v>
      </c>
      <c r="AU898" s="29" t="s">
        <v>15</v>
      </c>
      <c r="AV898" s="29" t="s">
        <v>15</v>
      </c>
      <c r="AW898" s="204" t="str">
        <f t="shared" si="221"/>
        <v>NaN</v>
      </c>
      <c r="AX898" s="20">
        <v>3.1</v>
      </c>
      <c r="AY898" s="20">
        <v>0.26300000000000001</v>
      </c>
      <c r="AZ898" s="246">
        <f t="shared" si="222"/>
        <v>3.9739331356107563E-2</v>
      </c>
      <c r="BA898" s="20">
        <f>AX898-AY898</f>
        <v>2.8370000000000002</v>
      </c>
      <c r="BB898" s="238">
        <f t="shared" si="225"/>
        <v>0.7786867994687916</v>
      </c>
      <c r="BC898" s="30" t="s">
        <v>15</v>
      </c>
      <c r="BD898" s="29" t="s">
        <v>15</v>
      </c>
      <c r="BE898" s="29" t="s">
        <v>15</v>
      </c>
      <c r="BF898" s="29" t="s">
        <v>15</v>
      </c>
      <c r="BG898" s="217" t="s">
        <v>15</v>
      </c>
      <c r="BH898" s="204">
        <v>9.7675753228120517</v>
      </c>
      <c r="BI898" s="204">
        <v>0.66666666666666696</v>
      </c>
      <c r="BJ898" s="309">
        <v>23.801010000000002</v>
      </c>
      <c r="BK898" s="309">
        <v>2291899000</v>
      </c>
      <c r="BL898" s="309">
        <v>356814000</v>
      </c>
      <c r="BM898" s="309">
        <v>0.7211417</v>
      </c>
      <c r="BN898" s="309">
        <v>0.10805530000000001</v>
      </c>
      <c r="BO898" s="309">
        <v>8.8661190000000001E-2</v>
      </c>
      <c r="BP898" s="309">
        <v>7.7124529999999997E-2</v>
      </c>
      <c r="BQ898" s="309">
        <v>1.963817E-6</v>
      </c>
      <c r="BR898" s="309">
        <v>5.0152900000000004E-3</v>
      </c>
      <c r="BS898" s="136">
        <v>10.9479112625122</v>
      </c>
      <c r="BT898" s="136">
        <v>12.826238822937</v>
      </c>
      <c r="BU898" s="136">
        <v>-9.1598398983478505E-3</v>
      </c>
      <c r="BV898" s="136">
        <v>8.2107191905379292E-3</v>
      </c>
      <c r="BW898" s="136">
        <v>1.23109405860305E-2</v>
      </c>
      <c r="BX898" s="136">
        <v>318.12750958168198</v>
      </c>
      <c r="BY898" s="136">
        <v>3039.6544231899702</v>
      </c>
      <c r="BZ898" s="136">
        <v>2.6392065726010198E-3</v>
      </c>
      <c r="CA898" s="136">
        <v>1.07701114044326E-3</v>
      </c>
      <c r="CB898" s="136">
        <v>153207.04556572999</v>
      </c>
      <c r="CC898" s="136">
        <v>1613.61327481085</v>
      </c>
      <c r="CD898" s="136">
        <v>1067.1185517481099</v>
      </c>
      <c r="CE898" s="136">
        <v>0</v>
      </c>
      <c r="CF898" s="136">
        <v>64.494848000000005</v>
      </c>
      <c r="CG898" s="136">
        <v>122.156364</v>
      </c>
      <c r="CH898" s="136">
        <v>27.7</v>
      </c>
      <c r="CI898" s="136">
        <v>27.4889655172414</v>
      </c>
      <c r="CJ898" s="136">
        <v>27.431578947368401</v>
      </c>
      <c r="CK898" s="136">
        <v>6.8400000000000002E-2</v>
      </c>
      <c r="CL898" s="136">
        <v>12.0528</v>
      </c>
      <c r="CM898" s="136">
        <v>33.415199999999999</v>
      </c>
      <c r="CN898" s="136">
        <v>244.46111099999999</v>
      </c>
      <c r="CO898" s="136">
        <v>29686.229864000001</v>
      </c>
      <c r="CP898" s="136">
        <v>71123.790972000003</v>
      </c>
      <c r="CQ898" s="136">
        <v>75</v>
      </c>
      <c r="CR898" s="136">
        <v>76.710344827586198</v>
      </c>
      <c r="CS898" s="136">
        <v>77.108033240997202</v>
      </c>
      <c r="CT898" s="136">
        <v>1008.9</v>
      </c>
      <c r="CU898" s="136">
        <v>1006.81793103448</v>
      </c>
      <c r="CV898" s="136">
        <v>1007.0196675900301</v>
      </c>
      <c r="CW898" s="136">
        <v>0.3</v>
      </c>
      <c r="CX898" s="136">
        <v>0.838620689655172</v>
      </c>
      <c r="CY898" s="136">
        <v>1.0321329639889201</v>
      </c>
      <c r="CZ898" s="136">
        <v>74</v>
      </c>
      <c r="DA898" s="136">
        <v>138.07586206896599</v>
      </c>
      <c r="DB898" s="136">
        <v>143.84764542936301</v>
      </c>
      <c r="DC898" s="136">
        <v>33.25</v>
      </c>
      <c r="DD898" s="136">
        <v>2907.05</v>
      </c>
      <c r="DE898" s="136">
        <v>7202.05</v>
      </c>
      <c r="DF898" s="136">
        <v>419.6</v>
      </c>
      <c r="DG898" s="136">
        <v>28187.875</v>
      </c>
      <c r="DH898" s="136">
        <v>70527.175000000003</v>
      </c>
      <c r="DI898" s="136">
        <v>474.57499999999999</v>
      </c>
      <c r="DJ898" s="136">
        <v>65752.899999999994</v>
      </c>
      <c r="DK898" s="136">
        <v>163691.65</v>
      </c>
      <c r="DL898" s="136">
        <v>399.97500000000002</v>
      </c>
      <c r="DM898" s="136">
        <v>59951.125</v>
      </c>
      <c r="DN898" s="136">
        <v>149440.17499999999</v>
      </c>
      <c r="DO898" s="136">
        <v>23.33</v>
      </c>
      <c r="DP898" s="136">
        <v>1746.712</v>
      </c>
      <c r="DQ898" s="136">
        <v>4376.1989999999996</v>
      </c>
      <c r="DR898" s="136">
        <v>0.45700000000000002</v>
      </c>
      <c r="DS898" s="136">
        <v>50.854999999999997</v>
      </c>
      <c r="DT898" s="136">
        <v>128.39500000000001</v>
      </c>
      <c r="DU898" s="136">
        <v>2.2749999999999999</v>
      </c>
      <c r="DV898" s="136">
        <v>264.95</v>
      </c>
      <c r="DW898" s="136">
        <v>669.3</v>
      </c>
      <c r="DX898" s="136">
        <v>101</v>
      </c>
      <c r="DY898" s="136">
        <v>6145.9250000000002</v>
      </c>
      <c r="DZ898" s="136">
        <v>15978.65</v>
      </c>
      <c r="EA898" s="136">
        <v>95.974999999999994</v>
      </c>
      <c r="EB898" s="136">
        <v>7264.6</v>
      </c>
      <c r="EC898" s="136">
        <v>17563.174999999999</v>
      </c>
      <c r="ED898" s="61"/>
    </row>
    <row r="899" spans="1:134" ht="20.25" customHeight="1">
      <c r="A899" s="25">
        <v>41076</v>
      </c>
      <c r="B899" s="26" t="s">
        <v>930</v>
      </c>
      <c r="C899" s="27">
        <v>2</v>
      </c>
      <c r="D899" s="14">
        <v>-3.4272999999999998</v>
      </c>
      <c r="E899" s="23">
        <v>-60.286704999999998</v>
      </c>
      <c r="F899" s="11" t="s">
        <v>16</v>
      </c>
      <c r="G899" s="13">
        <v>5</v>
      </c>
      <c r="H899" s="11" t="s">
        <v>43</v>
      </c>
      <c r="I899" s="60" t="s">
        <v>888</v>
      </c>
      <c r="J899" s="60" t="s">
        <v>1931</v>
      </c>
      <c r="K899" s="24" t="s">
        <v>868</v>
      </c>
      <c r="L899" s="136">
        <v>0</v>
      </c>
      <c r="M899" s="28">
        <v>12.5</v>
      </c>
      <c r="N899" s="28">
        <v>1.3</v>
      </c>
      <c r="O899" s="21" t="s">
        <v>15</v>
      </c>
      <c r="P899" s="21" t="s">
        <v>15</v>
      </c>
      <c r="Q899" s="28">
        <v>2</v>
      </c>
      <c r="R899" s="28" t="s">
        <v>15</v>
      </c>
      <c r="S899" s="28" t="s">
        <v>15</v>
      </c>
      <c r="T899" s="28" t="s">
        <v>15</v>
      </c>
      <c r="U899" s="28" t="s">
        <v>15</v>
      </c>
      <c r="V899" s="28" t="s">
        <v>15</v>
      </c>
      <c r="W899" s="28" t="s">
        <v>15</v>
      </c>
      <c r="X899" s="29" t="s">
        <v>15</v>
      </c>
      <c r="Y899" s="29" t="s">
        <v>15</v>
      </c>
      <c r="Z899" s="29" t="s">
        <v>15</v>
      </c>
      <c r="AA899" s="29" t="s">
        <v>15</v>
      </c>
      <c r="AB899" s="29" t="s">
        <v>15</v>
      </c>
      <c r="AC899" s="29" t="s">
        <v>15</v>
      </c>
      <c r="AD899" s="29" t="s">
        <v>15</v>
      </c>
      <c r="AE899" s="29" t="s">
        <v>15</v>
      </c>
      <c r="AF899" s="29" t="s">
        <v>15</v>
      </c>
      <c r="AG899" s="29" t="s">
        <v>15</v>
      </c>
      <c r="AH899" s="29" t="s">
        <v>15</v>
      </c>
      <c r="AI899" s="205" t="s">
        <v>15</v>
      </c>
      <c r="AJ899" s="29" t="s">
        <v>15</v>
      </c>
      <c r="AK899" s="29" t="s">
        <v>15</v>
      </c>
      <c r="AL899" s="29" t="s">
        <v>15</v>
      </c>
      <c r="AM899" s="29" t="s">
        <v>15</v>
      </c>
      <c r="AN899" s="29" t="s">
        <v>15</v>
      </c>
      <c r="AO899" s="29" t="s">
        <v>15</v>
      </c>
      <c r="AP899" s="29" t="s">
        <v>15</v>
      </c>
      <c r="AQ899" s="29" t="s">
        <v>15</v>
      </c>
      <c r="AR899" s="261" t="str">
        <f t="shared" si="220"/>
        <v>NaN</v>
      </c>
      <c r="AS899" s="29" t="s">
        <v>15</v>
      </c>
      <c r="AT899" s="29" t="s">
        <v>15</v>
      </c>
      <c r="AU899" s="29" t="s">
        <v>15</v>
      </c>
      <c r="AV899" s="29" t="s">
        <v>15</v>
      </c>
      <c r="AW899" s="204" t="str">
        <f t="shared" si="221"/>
        <v>NaN</v>
      </c>
      <c r="AX899" s="28">
        <v>1.95</v>
      </c>
      <c r="AY899" s="22" t="s">
        <v>15</v>
      </c>
      <c r="AZ899" s="246" t="s">
        <v>15</v>
      </c>
      <c r="BA899" s="30">
        <f>AX899</f>
        <v>1.95</v>
      </c>
      <c r="BB899" s="238">
        <f t="shared" si="225"/>
        <v>0.53522709163346616</v>
      </c>
      <c r="BC899" s="28">
        <v>0.81</v>
      </c>
      <c r="BD899" s="206">
        <f t="shared" ref="BD899" si="235">(BC899*94.9698*0.001)/0.3261</f>
        <v>0.23589554737810492</v>
      </c>
      <c r="BE899" s="29" t="s">
        <v>15</v>
      </c>
      <c r="BF899" s="29" t="s">
        <v>15</v>
      </c>
      <c r="BG899" s="217" t="s">
        <v>15</v>
      </c>
      <c r="BH899" s="204">
        <v>9.8115734098517446</v>
      </c>
      <c r="BI899" s="204" t="s">
        <v>15</v>
      </c>
      <c r="BJ899" s="309">
        <v>23.801010000000002</v>
      </c>
      <c r="BK899" s="309">
        <v>2291899000</v>
      </c>
      <c r="BL899" s="309">
        <v>356814000</v>
      </c>
      <c r="BM899" s="309">
        <v>0.7211417</v>
      </c>
      <c r="BN899" s="309">
        <v>0.10805530000000001</v>
      </c>
      <c r="BO899" s="309">
        <v>8.8661190000000001E-2</v>
      </c>
      <c r="BP899" s="309">
        <v>7.7124529999999997E-2</v>
      </c>
      <c r="BQ899" s="309">
        <v>1.963817E-6</v>
      </c>
      <c r="BR899" s="309">
        <v>5.0152900000000004E-3</v>
      </c>
      <c r="BS899" s="136">
        <v>10.9479112625122</v>
      </c>
      <c r="BT899" s="136">
        <v>12.826238822937</v>
      </c>
      <c r="BU899" s="136">
        <v>-9.1598398983478505E-3</v>
      </c>
      <c r="BV899" s="136">
        <v>8.2107191905379292E-3</v>
      </c>
      <c r="BW899" s="136">
        <v>1.23109405860305E-2</v>
      </c>
      <c r="BX899" s="136">
        <v>318.12750958168198</v>
      </c>
      <c r="BY899" s="136">
        <v>3039.6544231899702</v>
      </c>
      <c r="BZ899" s="136">
        <v>2.6392065726010198E-3</v>
      </c>
      <c r="CA899" s="136">
        <v>1.07701114044326E-3</v>
      </c>
      <c r="CB899" s="136">
        <v>153207.04556572999</v>
      </c>
      <c r="CC899" s="136">
        <v>1613.61327481085</v>
      </c>
      <c r="CD899" s="136">
        <v>1067.1185517481099</v>
      </c>
      <c r="CE899" s="136">
        <v>0</v>
      </c>
      <c r="CF899" s="136">
        <v>64.494848000000005</v>
      </c>
      <c r="CG899" s="136">
        <v>122.156364</v>
      </c>
      <c r="CH899" s="136">
        <v>27.7</v>
      </c>
      <c r="CI899" s="136">
        <v>27.4889655172414</v>
      </c>
      <c r="CJ899" s="136">
        <v>27.431578947368401</v>
      </c>
      <c r="CK899" s="136">
        <v>6.8400000000000002E-2</v>
      </c>
      <c r="CL899" s="136">
        <v>12.0528</v>
      </c>
      <c r="CM899" s="136">
        <v>33.415199999999999</v>
      </c>
      <c r="CN899" s="136">
        <v>244.46111099999999</v>
      </c>
      <c r="CO899" s="136">
        <v>29686.229864000001</v>
      </c>
      <c r="CP899" s="136">
        <v>71123.790972000003</v>
      </c>
      <c r="CQ899" s="136">
        <v>75</v>
      </c>
      <c r="CR899" s="136">
        <v>76.710344827586198</v>
      </c>
      <c r="CS899" s="136">
        <v>77.108033240997202</v>
      </c>
      <c r="CT899" s="136">
        <v>1008.9</v>
      </c>
      <c r="CU899" s="136">
        <v>1006.81793103448</v>
      </c>
      <c r="CV899" s="136">
        <v>1007.0196675900301</v>
      </c>
      <c r="CW899" s="136">
        <v>0.3</v>
      </c>
      <c r="CX899" s="136">
        <v>0.838620689655172</v>
      </c>
      <c r="CY899" s="136">
        <v>1.0321329639889201</v>
      </c>
      <c r="CZ899" s="136">
        <v>74</v>
      </c>
      <c r="DA899" s="136">
        <v>138.07586206896599</v>
      </c>
      <c r="DB899" s="136">
        <v>143.84764542936301</v>
      </c>
      <c r="DC899" s="136">
        <v>33.25</v>
      </c>
      <c r="DD899" s="136">
        <v>2907.05</v>
      </c>
      <c r="DE899" s="136">
        <v>7202.05</v>
      </c>
      <c r="DF899" s="136">
        <v>419.6</v>
      </c>
      <c r="DG899" s="136">
        <v>28187.875</v>
      </c>
      <c r="DH899" s="136">
        <v>70527.175000000003</v>
      </c>
      <c r="DI899" s="136">
        <v>474.57499999999999</v>
      </c>
      <c r="DJ899" s="136">
        <v>65752.899999999994</v>
      </c>
      <c r="DK899" s="136">
        <v>163691.65</v>
      </c>
      <c r="DL899" s="136">
        <v>399.97500000000002</v>
      </c>
      <c r="DM899" s="136">
        <v>59951.125</v>
      </c>
      <c r="DN899" s="136">
        <v>149440.17499999999</v>
      </c>
      <c r="DO899" s="136">
        <v>23.33</v>
      </c>
      <c r="DP899" s="136">
        <v>1746.712</v>
      </c>
      <c r="DQ899" s="136">
        <v>4376.1989999999996</v>
      </c>
      <c r="DR899" s="136">
        <v>0.45700000000000002</v>
      </c>
      <c r="DS899" s="136">
        <v>50.854999999999997</v>
      </c>
      <c r="DT899" s="136">
        <v>128.39500000000001</v>
      </c>
      <c r="DU899" s="136">
        <v>2.2749999999999999</v>
      </c>
      <c r="DV899" s="136">
        <v>264.95</v>
      </c>
      <c r="DW899" s="136">
        <v>669.3</v>
      </c>
      <c r="DX899" s="136">
        <v>101</v>
      </c>
      <c r="DY899" s="136">
        <v>6145.9250000000002</v>
      </c>
      <c r="DZ899" s="136">
        <v>15978.65</v>
      </c>
      <c r="EA899" s="136">
        <v>95.974999999999994</v>
      </c>
      <c r="EB899" s="136">
        <v>7264.6</v>
      </c>
      <c r="EC899" s="136">
        <v>17563.174999999999</v>
      </c>
      <c r="ED899" s="61"/>
    </row>
    <row r="900" spans="1:134" ht="20.25" customHeight="1">
      <c r="A900" s="17">
        <v>41076</v>
      </c>
      <c r="B900" s="18" t="s">
        <v>930</v>
      </c>
      <c r="C900" s="19">
        <v>2</v>
      </c>
      <c r="D900" s="14">
        <v>-3.4272999999999998</v>
      </c>
      <c r="E900" s="15">
        <v>-60.286704999999998</v>
      </c>
      <c r="F900" s="11" t="s">
        <v>16</v>
      </c>
      <c r="G900" s="13">
        <v>5</v>
      </c>
      <c r="H900" s="11" t="s">
        <v>43</v>
      </c>
      <c r="I900" s="60" t="s">
        <v>871</v>
      </c>
      <c r="J900" s="60" t="s">
        <v>1931</v>
      </c>
      <c r="K900" s="16" t="s">
        <v>868</v>
      </c>
      <c r="L900" s="136">
        <v>0</v>
      </c>
      <c r="M900" s="20">
        <v>12.5</v>
      </c>
      <c r="N900" s="20">
        <v>1.3</v>
      </c>
      <c r="O900" s="21" t="s">
        <v>15</v>
      </c>
      <c r="P900" s="21" t="s">
        <v>15</v>
      </c>
      <c r="Q900" s="20">
        <v>5</v>
      </c>
      <c r="R900" s="28" t="s">
        <v>15</v>
      </c>
      <c r="S900" s="28" t="s">
        <v>15</v>
      </c>
      <c r="T900" s="28" t="s">
        <v>15</v>
      </c>
      <c r="U900" s="28" t="s">
        <v>15</v>
      </c>
      <c r="V900" s="28" t="s">
        <v>15</v>
      </c>
      <c r="W900" s="28" t="s">
        <v>15</v>
      </c>
      <c r="X900" s="29" t="s">
        <v>15</v>
      </c>
      <c r="Y900" s="29" t="s">
        <v>15</v>
      </c>
      <c r="Z900" s="29" t="s">
        <v>15</v>
      </c>
      <c r="AA900" s="29" t="s">
        <v>15</v>
      </c>
      <c r="AB900" s="29" t="s">
        <v>15</v>
      </c>
      <c r="AC900" s="29" t="s">
        <v>15</v>
      </c>
      <c r="AD900" s="29" t="s">
        <v>15</v>
      </c>
      <c r="AE900" s="29" t="s">
        <v>15</v>
      </c>
      <c r="AF900" s="29" t="s">
        <v>15</v>
      </c>
      <c r="AG900" s="29" t="s">
        <v>15</v>
      </c>
      <c r="AH900" s="29" t="s">
        <v>15</v>
      </c>
      <c r="AI900" s="205" t="s">
        <v>15</v>
      </c>
      <c r="AJ900" s="29" t="s">
        <v>15</v>
      </c>
      <c r="AK900" s="29" t="s">
        <v>15</v>
      </c>
      <c r="AL900" s="29" t="s">
        <v>15</v>
      </c>
      <c r="AM900" s="29" t="s">
        <v>15</v>
      </c>
      <c r="AN900" s="29" t="s">
        <v>15</v>
      </c>
      <c r="AO900" s="29" t="s">
        <v>15</v>
      </c>
      <c r="AP900" s="29" t="s">
        <v>15</v>
      </c>
      <c r="AQ900" s="29" t="s">
        <v>15</v>
      </c>
      <c r="AR900" s="261" t="str">
        <f t="shared" si="220"/>
        <v>NaN</v>
      </c>
      <c r="AS900" s="29" t="s">
        <v>15</v>
      </c>
      <c r="AT900" s="29" t="s">
        <v>15</v>
      </c>
      <c r="AU900" s="29" t="s">
        <v>15</v>
      </c>
      <c r="AV900" s="29" t="s">
        <v>15</v>
      </c>
      <c r="AW900" s="204" t="str">
        <f t="shared" si="221"/>
        <v>NaN</v>
      </c>
      <c r="AX900" s="20">
        <v>2.4500000000000002</v>
      </c>
      <c r="AY900" s="22" t="s">
        <v>15</v>
      </c>
      <c r="AZ900" s="246" t="s">
        <v>15</v>
      </c>
      <c r="BA900" s="30">
        <f>AX900</f>
        <v>2.4500000000000002</v>
      </c>
      <c r="BB900" s="238">
        <f t="shared" si="225"/>
        <v>0.67246480743691905</v>
      </c>
      <c r="BC900" s="21" t="s">
        <v>15</v>
      </c>
      <c r="BD900" s="22" t="s">
        <v>15</v>
      </c>
      <c r="BE900" s="29" t="s">
        <v>15</v>
      </c>
      <c r="BF900" s="29" t="s">
        <v>15</v>
      </c>
      <c r="BG900" s="217" t="s">
        <v>15</v>
      </c>
      <c r="BH900" s="204">
        <v>13.727403156384506</v>
      </c>
      <c r="BI900" s="204">
        <v>0.89655172413793094</v>
      </c>
      <c r="BJ900" s="309">
        <v>23.801010000000002</v>
      </c>
      <c r="BK900" s="309">
        <v>2291899000</v>
      </c>
      <c r="BL900" s="309">
        <v>356814000</v>
      </c>
      <c r="BM900" s="309">
        <v>0.7211417</v>
      </c>
      <c r="BN900" s="309">
        <v>0.10805530000000001</v>
      </c>
      <c r="BO900" s="309">
        <v>8.8661190000000001E-2</v>
      </c>
      <c r="BP900" s="309">
        <v>7.7124529999999997E-2</v>
      </c>
      <c r="BQ900" s="309">
        <v>1.963817E-6</v>
      </c>
      <c r="BR900" s="309">
        <v>5.0152900000000004E-3</v>
      </c>
      <c r="BS900" s="136">
        <v>10.9479112625122</v>
      </c>
      <c r="BT900" s="136">
        <v>12.826238822937</v>
      </c>
      <c r="BU900" s="136">
        <v>-9.1598398983478505E-3</v>
      </c>
      <c r="BV900" s="136">
        <v>8.2107191905379292E-3</v>
      </c>
      <c r="BW900" s="136">
        <v>1.23109405860305E-2</v>
      </c>
      <c r="BX900" s="136">
        <v>318.12750958168198</v>
      </c>
      <c r="BY900" s="136">
        <v>3039.6544231899702</v>
      </c>
      <c r="BZ900" s="136">
        <v>2.6392065726010198E-3</v>
      </c>
      <c r="CA900" s="136">
        <v>1.07701114044326E-3</v>
      </c>
      <c r="CB900" s="136">
        <v>153207.04556572999</v>
      </c>
      <c r="CC900" s="136">
        <v>1613.61327481085</v>
      </c>
      <c r="CD900" s="136">
        <v>1067.1185517481099</v>
      </c>
      <c r="CE900" s="136">
        <v>0</v>
      </c>
      <c r="CF900" s="136">
        <v>64.494848000000005</v>
      </c>
      <c r="CG900" s="136">
        <v>122.156364</v>
      </c>
      <c r="CH900" s="136">
        <v>27.7</v>
      </c>
      <c r="CI900" s="136">
        <v>27.4889655172414</v>
      </c>
      <c r="CJ900" s="136">
        <v>27.431578947368401</v>
      </c>
      <c r="CK900" s="136">
        <v>6.8400000000000002E-2</v>
      </c>
      <c r="CL900" s="136">
        <v>12.0528</v>
      </c>
      <c r="CM900" s="136">
        <v>33.415199999999999</v>
      </c>
      <c r="CN900" s="136">
        <v>244.46111099999999</v>
      </c>
      <c r="CO900" s="136">
        <v>29686.229864000001</v>
      </c>
      <c r="CP900" s="136">
        <v>71123.790972000003</v>
      </c>
      <c r="CQ900" s="136">
        <v>75</v>
      </c>
      <c r="CR900" s="136">
        <v>76.710344827586198</v>
      </c>
      <c r="CS900" s="136">
        <v>77.108033240997202</v>
      </c>
      <c r="CT900" s="136">
        <v>1008.9</v>
      </c>
      <c r="CU900" s="136">
        <v>1006.81793103448</v>
      </c>
      <c r="CV900" s="136">
        <v>1007.0196675900301</v>
      </c>
      <c r="CW900" s="136">
        <v>0.3</v>
      </c>
      <c r="CX900" s="136">
        <v>0.838620689655172</v>
      </c>
      <c r="CY900" s="136">
        <v>1.0321329639889201</v>
      </c>
      <c r="CZ900" s="136">
        <v>74</v>
      </c>
      <c r="DA900" s="136">
        <v>138.07586206896599</v>
      </c>
      <c r="DB900" s="136">
        <v>143.84764542936301</v>
      </c>
      <c r="DC900" s="136">
        <v>33.25</v>
      </c>
      <c r="DD900" s="136">
        <v>2907.05</v>
      </c>
      <c r="DE900" s="136">
        <v>7202.05</v>
      </c>
      <c r="DF900" s="136">
        <v>419.6</v>
      </c>
      <c r="DG900" s="136">
        <v>28187.875</v>
      </c>
      <c r="DH900" s="136">
        <v>70527.175000000003</v>
      </c>
      <c r="DI900" s="136">
        <v>474.57499999999999</v>
      </c>
      <c r="DJ900" s="136">
        <v>65752.899999999994</v>
      </c>
      <c r="DK900" s="136">
        <v>163691.65</v>
      </c>
      <c r="DL900" s="136">
        <v>399.97500000000002</v>
      </c>
      <c r="DM900" s="136">
        <v>59951.125</v>
      </c>
      <c r="DN900" s="136">
        <v>149440.17499999999</v>
      </c>
      <c r="DO900" s="136">
        <v>23.33</v>
      </c>
      <c r="DP900" s="136">
        <v>1746.712</v>
      </c>
      <c r="DQ900" s="136">
        <v>4376.1989999999996</v>
      </c>
      <c r="DR900" s="136">
        <v>0.45700000000000002</v>
      </c>
      <c r="DS900" s="136">
        <v>50.854999999999997</v>
      </c>
      <c r="DT900" s="136">
        <v>128.39500000000001</v>
      </c>
      <c r="DU900" s="136">
        <v>2.2749999999999999</v>
      </c>
      <c r="DV900" s="136">
        <v>264.95</v>
      </c>
      <c r="DW900" s="136">
        <v>669.3</v>
      </c>
      <c r="DX900" s="136">
        <v>101</v>
      </c>
      <c r="DY900" s="136">
        <v>6145.9250000000002</v>
      </c>
      <c r="DZ900" s="136">
        <v>15978.65</v>
      </c>
      <c r="EA900" s="136">
        <v>95.974999999999994</v>
      </c>
      <c r="EB900" s="136">
        <v>7264.6</v>
      </c>
      <c r="EC900" s="136">
        <v>17563.174999999999</v>
      </c>
      <c r="ED900" s="61"/>
    </row>
    <row r="901" spans="1:134" ht="20.25" customHeight="1">
      <c r="A901" s="25">
        <v>41076</v>
      </c>
      <c r="B901" s="26" t="s">
        <v>930</v>
      </c>
      <c r="C901" s="27">
        <v>2</v>
      </c>
      <c r="D901" s="14">
        <v>-3.4272999999999998</v>
      </c>
      <c r="E901" s="23">
        <v>-60.286704999999998</v>
      </c>
      <c r="F901" s="11" t="s">
        <v>16</v>
      </c>
      <c r="G901" s="13">
        <v>5</v>
      </c>
      <c r="H901" s="11" t="s">
        <v>43</v>
      </c>
      <c r="I901" s="60" t="s">
        <v>414</v>
      </c>
      <c r="J901" s="60" t="s">
        <v>1931</v>
      </c>
      <c r="K901" s="24" t="s">
        <v>868</v>
      </c>
      <c r="L901" s="136">
        <v>0</v>
      </c>
      <c r="M901" s="28">
        <v>12.5</v>
      </c>
      <c r="N901" s="28">
        <v>1.3</v>
      </c>
      <c r="O901" s="21" t="s">
        <v>15</v>
      </c>
      <c r="P901" s="21" t="s">
        <v>15</v>
      </c>
      <c r="Q901" s="28">
        <v>7</v>
      </c>
      <c r="R901" s="28" t="s">
        <v>15</v>
      </c>
      <c r="S901" s="28" t="s">
        <v>15</v>
      </c>
      <c r="T901" s="28" t="s">
        <v>15</v>
      </c>
      <c r="U901" s="28" t="s">
        <v>15</v>
      </c>
      <c r="V901" s="28" t="s">
        <v>15</v>
      </c>
      <c r="W901" s="28" t="s">
        <v>15</v>
      </c>
      <c r="X901" s="29" t="s">
        <v>15</v>
      </c>
      <c r="Y901" s="29" t="s">
        <v>15</v>
      </c>
      <c r="Z901" s="29" t="s">
        <v>15</v>
      </c>
      <c r="AA901" s="29" t="s">
        <v>15</v>
      </c>
      <c r="AB901" s="29" t="s">
        <v>15</v>
      </c>
      <c r="AC901" s="29" t="s">
        <v>15</v>
      </c>
      <c r="AD901" s="29" t="s">
        <v>15</v>
      </c>
      <c r="AE901" s="29" t="s">
        <v>15</v>
      </c>
      <c r="AF901" s="29" t="s">
        <v>15</v>
      </c>
      <c r="AG901" s="29" t="s">
        <v>15</v>
      </c>
      <c r="AH901" s="29" t="s">
        <v>15</v>
      </c>
      <c r="AI901" s="205" t="s">
        <v>15</v>
      </c>
      <c r="AJ901" s="29" t="s">
        <v>15</v>
      </c>
      <c r="AK901" s="29" t="s">
        <v>15</v>
      </c>
      <c r="AL901" s="29" t="s">
        <v>15</v>
      </c>
      <c r="AM901" s="29" t="s">
        <v>15</v>
      </c>
      <c r="AN901" s="29" t="s">
        <v>15</v>
      </c>
      <c r="AO901" s="29" t="s">
        <v>15</v>
      </c>
      <c r="AP901" s="29" t="s">
        <v>15</v>
      </c>
      <c r="AQ901" s="29" t="s">
        <v>15</v>
      </c>
      <c r="AR901" s="261" t="str">
        <f t="shared" si="220"/>
        <v>NaN</v>
      </c>
      <c r="AS901" s="29" t="s">
        <v>15</v>
      </c>
      <c r="AT901" s="29" t="s">
        <v>15</v>
      </c>
      <c r="AU901" s="29" t="s">
        <v>15</v>
      </c>
      <c r="AV901" s="29" t="s">
        <v>15</v>
      </c>
      <c r="AW901" s="204" t="str">
        <f t="shared" si="221"/>
        <v>NaN</v>
      </c>
      <c r="AX901" s="28">
        <v>1.31</v>
      </c>
      <c r="AY901" s="28">
        <v>0.21299999999999999</v>
      </c>
      <c r="AZ901" s="246">
        <f t="shared" si="222"/>
        <v>3.2184325394870386E-2</v>
      </c>
      <c r="BA901" s="28">
        <f>AX901-AY901</f>
        <v>1.097</v>
      </c>
      <c r="BB901" s="238">
        <f t="shared" si="225"/>
        <v>0.30109954847277559</v>
      </c>
      <c r="BC901" s="30" t="s">
        <v>15</v>
      </c>
      <c r="BD901" s="30" t="s">
        <v>15</v>
      </c>
      <c r="BE901" s="29" t="s">
        <v>15</v>
      </c>
      <c r="BF901" s="29" t="s">
        <v>15</v>
      </c>
      <c r="BG901" s="217" t="s">
        <v>15</v>
      </c>
      <c r="BH901" s="204">
        <v>12.187470109995219</v>
      </c>
      <c r="BI901" s="204">
        <v>1.0784313725490196</v>
      </c>
      <c r="BJ901" s="309">
        <v>23.801010000000002</v>
      </c>
      <c r="BK901" s="309">
        <v>2291899000</v>
      </c>
      <c r="BL901" s="309">
        <v>356814000</v>
      </c>
      <c r="BM901" s="309">
        <v>0.7211417</v>
      </c>
      <c r="BN901" s="309">
        <v>0.10805530000000001</v>
      </c>
      <c r="BO901" s="309">
        <v>8.8661190000000001E-2</v>
      </c>
      <c r="BP901" s="309">
        <v>7.7124529999999997E-2</v>
      </c>
      <c r="BQ901" s="309">
        <v>1.963817E-6</v>
      </c>
      <c r="BR901" s="309">
        <v>5.0152900000000004E-3</v>
      </c>
      <c r="BS901" s="136">
        <v>10.9479112625122</v>
      </c>
      <c r="BT901" s="136">
        <v>12.826238822937</v>
      </c>
      <c r="BU901" s="136">
        <v>-9.1598398983478505E-3</v>
      </c>
      <c r="BV901" s="136">
        <v>8.2107191905379292E-3</v>
      </c>
      <c r="BW901" s="136">
        <v>1.23109405860305E-2</v>
      </c>
      <c r="BX901" s="136">
        <v>318.12750958168198</v>
      </c>
      <c r="BY901" s="136">
        <v>3039.6544231899702</v>
      </c>
      <c r="BZ901" s="136">
        <v>2.6392065726010198E-3</v>
      </c>
      <c r="CA901" s="136">
        <v>1.07701114044326E-3</v>
      </c>
      <c r="CB901" s="136">
        <v>153207.04556572999</v>
      </c>
      <c r="CC901" s="136">
        <v>1613.61327481085</v>
      </c>
      <c r="CD901" s="136">
        <v>1067.1185517481099</v>
      </c>
      <c r="CE901" s="136">
        <v>0</v>
      </c>
      <c r="CF901" s="136">
        <v>64.494848000000005</v>
      </c>
      <c r="CG901" s="136">
        <v>122.156364</v>
      </c>
      <c r="CH901" s="136">
        <v>27.7</v>
      </c>
      <c r="CI901" s="136">
        <v>27.4889655172414</v>
      </c>
      <c r="CJ901" s="136">
        <v>27.431578947368401</v>
      </c>
      <c r="CK901" s="136">
        <v>6.8400000000000002E-2</v>
      </c>
      <c r="CL901" s="136">
        <v>12.0528</v>
      </c>
      <c r="CM901" s="136">
        <v>33.415199999999999</v>
      </c>
      <c r="CN901" s="136">
        <v>244.46111099999999</v>
      </c>
      <c r="CO901" s="136">
        <v>29686.229864000001</v>
      </c>
      <c r="CP901" s="136">
        <v>71123.790972000003</v>
      </c>
      <c r="CQ901" s="136">
        <v>75</v>
      </c>
      <c r="CR901" s="136">
        <v>76.710344827586198</v>
      </c>
      <c r="CS901" s="136">
        <v>77.108033240997202</v>
      </c>
      <c r="CT901" s="136">
        <v>1008.9</v>
      </c>
      <c r="CU901" s="136">
        <v>1006.81793103448</v>
      </c>
      <c r="CV901" s="136">
        <v>1007.0196675900301</v>
      </c>
      <c r="CW901" s="136">
        <v>0.3</v>
      </c>
      <c r="CX901" s="136">
        <v>0.838620689655172</v>
      </c>
      <c r="CY901" s="136">
        <v>1.0321329639889201</v>
      </c>
      <c r="CZ901" s="136">
        <v>74</v>
      </c>
      <c r="DA901" s="136">
        <v>138.07586206896599</v>
      </c>
      <c r="DB901" s="136">
        <v>143.84764542936301</v>
      </c>
      <c r="DC901" s="136">
        <v>33.25</v>
      </c>
      <c r="DD901" s="136">
        <v>2907.05</v>
      </c>
      <c r="DE901" s="136">
        <v>7202.05</v>
      </c>
      <c r="DF901" s="136">
        <v>419.6</v>
      </c>
      <c r="DG901" s="136">
        <v>28187.875</v>
      </c>
      <c r="DH901" s="136">
        <v>70527.175000000003</v>
      </c>
      <c r="DI901" s="136">
        <v>474.57499999999999</v>
      </c>
      <c r="DJ901" s="136">
        <v>65752.899999999994</v>
      </c>
      <c r="DK901" s="136">
        <v>163691.65</v>
      </c>
      <c r="DL901" s="136">
        <v>399.97500000000002</v>
      </c>
      <c r="DM901" s="136">
        <v>59951.125</v>
      </c>
      <c r="DN901" s="136">
        <v>149440.17499999999</v>
      </c>
      <c r="DO901" s="136">
        <v>23.33</v>
      </c>
      <c r="DP901" s="136">
        <v>1746.712</v>
      </c>
      <c r="DQ901" s="136">
        <v>4376.1989999999996</v>
      </c>
      <c r="DR901" s="136">
        <v>0.45700000000000002</v>
      </c>
      <c r="DS901" s="136">
        <v>50.854999999999997</v>
      </c>
      <c r="DT901" s="136">
        <v>128.39500000000001</v>
      </c>
      <c r="DU901" s="136">
        <v>2.2749999999999999</v>
      </c>
      <c r="DV901" s="136">
        <v>264.95</v>
      </c>
      <c r="DW901" s="136">
        <v>669.3</v>
      </c>
      <c r="DX901" s="136">
        <v>101</v>
      </c>
      <c r="DY901" s="136">
        <v>6145.9250000000002</v>
      </c>
      <c r="DZ901" s="136">
        <v>15978.65</v>
      </c>
      <c r="EA901" s="136">
        <v>95.974999999999994</v>
      </c>
      <c r="EB901" s="136">
        <v>7264.6</v>
      </c>
      <c r="EC901" s="136">
        <v>17563.174999999999</v>
      </c>
      <c r="ED901" s="61"/>
    </row>
    <row r="902" spans="1:134" ht="20.100000000000001" customHeight="1">
      <c r="BB902" s="238"/>
      <c r="BD902" s="272"/>
    </row>
  </sheetData>
  <conditionalFormatting sqref="OP2:XFD38 OP40:XFD901 JY39:OO39 M2:CD901">
    <cfRule type="expression" priority="3">
      <formula>ISTEXT(G2:H900)</formula>
    </cfRule>
  </conditionalFormatting>
  <conditionalFormatting sqref="JV39:JW39">
    <cfRule type="expression" priority="5">
      <formula>ISTEXT(JQ39:JR937)</formula>
    </cfRule>
  </conditionalFormatting>
  <conditionalFormatting sqref="CE39:EC39 OP39:XFD39">
    <cfRule type="expression" priority="12">
      <formula>ISTEXT(OJ39:OK937)</formula>
    </cfRule>
  </conditionalFormatting>
  <conditionalFormatting sqref="CE2:EC38 CE40:EC901">
    <cfRule type="expression" priority="16">
      <formula>ISTEXT(#REF!)</formula>
    </cfRule>
  </conditionalFormatting>
  <conditionalFormatting sqref="ED2:OO38 ED40:OO901 ED39:JU39">
    <cfRule type="expression" priority="26">
      <formula>ISTEXT(#REF!)</formula>
    </cfRule>
  </conditionalFormatting>
  <conditionalFormatting sqref="M2">
    <cfRule type="expression" dxfId="1" priority="29">
      <formula>ISTEXT(M2:OO2)</formula>
    </cfRule>
    <cfRule type="expression" dxfId="0" priority="30">
      <formula>ISTEXT(M2:OO901)</formula>
    </cfRule>
  </conditionalFormatting>
  <pageMargins left="0.5" right="0.5" top="0.75" bottom="0.75" header="0.27777800000000002" footer="0.27777800000000002"/>
  <pageSetup scale="72" orientation="portrait" r:id="rId1"/>
  <headerFooter>
    <oddFooter>&amp;C&amp;"Helvetica Neue,Regular"&amp;12&amp;K000000&amp;P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7C5F5-FC9E-4449-A1A2-70B373230BD0}">
  <dimension ref="A1:O334"/>
  <sheetViews>
    <sheetView zoomScale="85" zoomScaleNormal="85" workbookViewId="0">
      <selection activeCell="C14" sqref="C14"/>
    </sheetView>
  </sheetViews>
  <sheetFormatPr defaultColWidth="8.85546875" defaultRowHeight="12.75"/>
  <cols>
    <col min="1" max="1" width="51.140625" style="308" customWidth="1"/>
    <col min="2" max="2" width="51.140625" style="288" customWidth="1"/>
    <col min="3" max="3" width="52.85546875" style="305" customWidth="1"/>
    <col min="4" max="4" width="25.28515625" style="288" customWidth="1"/>
    <col min="5" max="5" width="17" style="288" customWidth="1"/>
    <col min="6" max="6" width="48.7109375" style="288" customWidth="1"/>
    <col min="7" max="7" width="23.42578125" bestFit="1" customWidth="1"/>
    <col min="8" max="8" width="9.28515625" bestFit="1" customWidth="1"/>
    <col min="9" max="9" width="55.7109375" bestFit="1" customWidth="1"/>
    <col min="10" max="10" width="39.28515625" bestFit="1" customWidth="1"/>
    <col min="11" max="11" width="7.42578125" bestFit="1" customWidth="1"/>
    <col min="12" max="12" width="60.42578125" bestFit="1" customWidth="1"/>
    <col min="13" max="13" width="32.28515625" bestFit="1" customWidth="1"/>
    <col min="14" max="14" width="15.140625" bestFit="1" customWidth="1"/>
    <col min="15" max="15" width="20" bestFit="1" customWidth="1"/>
  </cols>
  <sheetData>
    <row r="1" spans="1:15" ht="15" customHeight="1" thickTop="1">
      <c r="A1" s="339" t="s">
        <v>2035</v>
      </c>
      <c r="B1" s="340"/>
      <c r="C1" s="341"/>
      <c r="D1" s="345" t="s">
        <v>2050</v>
      </c>
      <c r="E1" s="346"/>
      <c r="F1" s="346"/>
      <c r="G1" s="342" t="s">
        <v>1688</v>
      </c>
      <c r="H1" s="342"/>
      <c r="I1" s="342"/>
      <c r="J1" s="343" t="s">
        <v>2062</v>
      </c>
      <c r="K1" s="343"/>
      <c r="L1" s="343"/>
      <c r="M1" s="344" t="s">
        <v>1689</v>
      </c>
      <c r="N1" s="344"/>
      <c r="O1" s="344"/>
    </row>
    <row r="2" spans="1:15" ht="15.75">
      <c r="A2" s="281" t="s">
        <v>1690</v>
      </c>
      <c r="B2" s="282" t="s">
        <v>1691</v>
      </c>
      <c r="C2" s="283" t="s">
        <v>1692</v>
      </c>
      <c r="D2" s="283" t="s">
        <v>1690</v>
      </c>
      <c r="E2" s="282" t="s">
        <v>1691</v>
      </c>
      <c r="F2" s="282" t="s">
        <v>1692</v>
      </c>
      <c r="G2" s="163" t="s">
        <v>1472</v>
      </c>
      <c r="H2" s="163" t="s">
        <v>1526</v>
      </c>
      <c r="I2" s="164" t="s">
        <v>1473</v>
      </c>
      <c r="J2" t="s">
        <v>1690</v>
      </c>
      <c r="K2" t="s">
        <v>1691</v>
      </c>
      <c r="L2" t="s">
        <v>1692</v>
      </c>
      <c r="M2" t="s">
        <v>1690</v>
      </c>
      <c r="N2" t="s">
        <v>1691</v>
      </c>
      <c r="O2" t="s">
        <v>1692</v>
      </c>
    </row>
    <row r="3" spans="1:15" ht="15.75">
      <c r="A3" s="284" t="s">
        <v>1966</v>
      </c>
      <c r="B3" s="276" t="s">
        <v>1859</v>
      </c>
      <c r="C3" s="285" t="s">
        <v>1700</v>
      </c>
      <c r="D3" s="312" t="s">
        <v>1966</v>
      </c>
      <c r="E3" s="276" t="s">
        <v>1859</v>
      </c>
      <c r="F3" s="285" t="s">
        <v>1700</v>
      </c>
      <c r="G3" s="154" t="s">
        <v>1332</v>
      </c>
      <c r="H3" s="155" t="s">
        <v>1146</v>
      </c>
      <c r="I3" s="155" t="s">
        <v>977</v>
      </c>
      <c r="J3" s="161" t="s">
        <v>1527</v>
      </c>
      <c r="K3" s="161"/>
      <c r="L3" s="162" t="s">
        <v>1741</v>
      </c>
      <c r="M3" s="161" t="s">
        <v>1527</v>
      </c>
      <c r="N3" s="161"/>
      <c r="O3" s="162" t="s">
        <v>1741</v>
      </c>
    </row>
    <row r="4" spans="1:15" ht="15.75">
      <c r="A4" s="286" t="s">
        <v>1967</v>
      </c>
      <c r="B4" s="277" t="s">
        <v>1971</v>
      </c>
      <c r="C4" s="287" t="s">
        <v>1968</v>
      </c>
      <c r="D4" s="313" t="s">
        <v>1967</v>
      </c>
      <c r="E4" s="277" t="s">
        <v>1971</v>
      </c>
      <c r="F4" s="287" t="s">
        <v>1968</v>
      </c>
      <c r="G4" s="154" t="s">
        <v>1332</v>
      </c>
      <c r="H4" s="156" t="s">
        <v>1147</v>
      </c>
      <c r="I4" s="156" t="s">
        <v>978</v>
      </c>
      <c r="J4" s="161" t="s">
        <v>1528</v>
      </c>
      <c r="K4" s="162" t="s">
        <v>1693</v>
      </c>
      <c r="L4" s="162" t="s">
        <v>1737</v>
      </c>
      <c r="M4" s="161" t="s">
        <v>1528</v>
      </c>
      <c r="N4" s="161"/>
      <c r="O4" s="162" t="s">
        <v>1737</v>
      </c>
    </row>
    <row r="5" spans="1:15" ht="85.5">
      <c r="A5" s="286" t="s">
        <v>1969</v>
      </c>
      <c r="C5" s="289" t="s">
        <v>1970</v>
      </c>
      <c r="D5" s="312" t="s">
        <v>1969</v>
      </c>
      <c r="F5" s="289" t="s">
        <v>1970</v>
      </c>
      <c r="G5" s="154" t="s">
        <v>1332</v>
      </c>
      <c r="H5" s="156" t="s">
        <v>1148</v>
      </c>
      <c r="I5" s="156" t="s">
        <v>979</v>
      </c>
      <c r="J5" s="161" t="s">
        <v>1529</v>
      </c>
      <c r="K5" s="162" t="s">
        <v>1693</v>
      </c>
      <c r="L5" s="162" t="s">
        <v>1738</v>
      </c>
      <c r="M5" s="161" t="s">
        <v>1529</v>
      </c>
      <c r="N5" s="161"/>
      <c r="O5" s="162" t="s">
        <v>1738</v>
      </c>
    </row>
    <row r="6" spans="1:15" ht="15.75">
      <c r="A6" s="286" t="s">
        <v>2</v>
      </c>
      <c r="B6" s="290" t="s">
        <v>1857</v>
      </c>
      <c r="C6" s="291"/>
      <c r="D6" s="313" t="s">
        <v>2</v>
      </c>
      <c r="E6" s="290" t="s">
        <v>1857</v>
      </c>
      <c r="F6" s="291"/>
      <c r="G6" s="154" t="s">
        <v>1332</v>
      </c>
      <c r="H6" s="156" t="s">
        <v>1149</v>
      </c>
      <c r="I6" s="156" t="s">
        <v>980</v>
      </c>
      <c r="J6" s="161" t="s">
        <v>1530</v>
      </c>
      <c r="K6" s="161"/>
      <c r="L6" s="162" t="s">
        <v>1700</v>
      </c>
      <c r="M6" s="161" t="s">
        <v>1530</v>
      </c>
      <c r="N6" s="161"/>
      <c r="O6" s="162" t="s">
        <v>1700</v>
      </c>
    </row>
    <row r="7" spans="1:15" ht="15.75">
      <c r="A7" s="286" t="s">
        <v>1928</v>
      </c>
      <c r="B7" s="290" t="s">
        <v>1857</v>
      </c>
      <c r="C7" s="291"/>
      <c r="D7" s="313" t="s">
        <v>1928</v>
      </c>
      <c r="E7" s="290" t="s">
        <v>1857</v>
      </c>
      <c r="F7" s="291"/>
      <c r="G7" s="154" t="s">
        <v>1332</v>
      </c>
      <c r="H7" s="156" t="s">
        <v>1150</v>
      </c>
      <c r="I7" s="156" t="s">
        <v>981</v>
      </c>
      <c r="J7" s="161" t="s">
        <v>1531</v>
      </c>
      <c r="K7" s="161"/>
      <c r="L7" s="162" t="s">
        <v>1739</v>
      </c>
      <c r="M7" s="161" t="s">
        <v>1574</v>
      </c>
      <c r="N7" s="162" t="s">
        <v>1748</v>
      </c>
      <c r="O7" s="162" t="s">
        <v>1742</v>
      </c>
    </row>
    <row r="8" spans="1:15" ht="42.75">
      <c r="A8" s="284" t="s">
        <v>1972</v>
      </c>
      <c r="C8" s="289" t="s">
        <v>1973</v>
      </c>
      <c r="D8" s="314" t="s">
        <v>1972</v>
      </c>
      <c r="F8" s="289" t="s">
        <v>1973</v>
      </c>
      <c r="G8" s="154" t="s">
        <v>1332</v>
      </c>
      <c r="H8" s="156" t="s">
        <v>1151</v>
      </c>
      <c r="I8" s="156" t="s">
        <v>982</v>
      </c>
      <c r="J8" s="161" t="s">
        <v>1532</v>
      </c>
      <c r="K8" s="161"/>
      <c r="L8" s="162" t="s">
        <v>1740</v>
      </c>
      <c r="M8" s="161" t="s">
        <v>1575</v>
      </c>
      <c r="N8" s="162" t="s">
        <v>1748</v>
      </c>
      <c r="O8" s="162" t="s">
        <v>1743</v>
      </c>
    </row>
    <row r="9" spans="1:15" ht="42.75">
      <c r="A9" s="284" t="s">
        <v>1976</v>
      </c>
      <c r="B9" s="276"/>
      <c r="C9" s="333" t="s">
        <v>2100</v>
      </c>
      <c r="D9" s="312" t="s">
        <v>1974</v>
      </c>
      <c r="E9" s="276"/>
      <c r="F9" s="289" t="s">
        <v>1977</v>
      </c>
      <c r="G9" s="154" t="s">
        <v>1332</v>
      </c>
      <c r="H9" s="156" t="s">
        <v>1152</v>
      </c>
      <c r="I9" s="156" t="s">
        <v>983</v>
      </c>
      <c r="J9" s="161" t="s">
        <v>1533</v>
      </c>
      <c r="K9" s="161"/>
      <c r="L9" s="162" t="s">
        <v>1695</v>
      </c>
      <c r="M9" s="161" t="s">
        <v>1576</v>
      </c>
      <c r="N9" s="162" t="s">
        <v>1748</v>
      </c>
      <c r="O9" s="162" t="s">
        <v>1744</v>
      </c>
    </row>
    <row r="10" spans="1:15" ht="15.75">
      <c r="A10" s="284" t="s">
        <v>1975</v>
      </c>
      <c r="B10" s="276"/>
      <c r="C10" s="285" t="s">
        <v>1978</v>
      </c>
      <c r="D10" s="312" t="s">
        <v>1975</v>
      </c>
      <c r="E10" s="276"/>
      <c r="F10" s="285" t="s">
        <v>1978</v>
      </c>
      <c r="G10" s="154" t="s">
        <v>1332</v>
      </c>
      <c r="H10" s="156" t="s">
        <v>1154</v>
      </c>
      <c r="I10" s="156" t="s">
        <v>984</v>
      </c>
      <c r="J10" s="161" t="s">
        <v>1534</v>
      </c>
      <c r="K10" s="161"/>
      <c r="L10" s="162" t="s">
        <v>1694</v>
      </c>
      <c r="M10" s="161" t="s">
        <v>1577</v>
      </c>
      <c r="N10" s="162" t="s">
        <v>1748</v>
      </c>
      <c r="O10" s="162" t="s">
        <v>1745</v>
      </c>
    </row>
    <row r="11" spans="1:15" ht="15.75">
      <c r="A11" s="284" t="s">
        <v>1979</v>
      </c>
      <c r="B11" s="276"/>
      <c r="C11" s="285" t="s">
        <v>1980</v>
      </c>
      <c r="D11" s="312" t="s">
        <v>1979</v>
      </c>
      <c r="E11" s="276"/>
      <c r="F11" s="285" t="s">
        <v>1980</v>
      </c>
      <c r="G11" s="154" t="s">
        <v>1332</v>
      </c>
      <c r="H11" s="156" t="s">
        <v>1153</v>
      </c>
      <c r="I11" s="156" t="s">
        <v>1384</v>
      </c>
      <c r="J11" s="161" t="s">
        <v>1535</v>
      </c>
      <c r="K11" s="161"/>
      <c r="L11" s="162" t="s">
        <v>1698</v>
      </c>
      <c r="M11" s="161" t="s">
        <v>1578</v>
      </c>
      <c r="N11" s="162" t="s">
        <v>1748</v>
      </c>
      <c r="O11" s="162" t="s">
        <v>1746</v>
      </c>
    </row>
    <row r="12" spans="1:15" ht="15.75">
      <c r="A12" s="284" t="s">
        <v>1981</v>
      </c>
      <c r="B12" s="276"/>
      <c r="C12" s="285" t="s">
        <v>1932</v>
      </c>
      <c r="D12" s="312" t="s">
        <v>1982</v>
      </c>
      <c r="E12" s="276"/>
      <c r="F12" s="285" t="s">
        <v>1932</v>
      </c>
      <c r="G12" s="154" t="s">
        <v>1332</v>
      </c>
      <c r="H12" s="156" t="s">
        <v>1155</v>
      </c>
      <c r="I12" s="156" t="s">
        <v>985</v>
      </c>
      <c r="J12" s="161" t="s">
        <v>1536</v>
      </c>
      <c r="K12" s="161"/>
      <c r="L12" s="162" t="s">
        <v>1697</v>
      </c>
      <c r="M12" s="161" t="s">
        <v>1579</v>
      </c>
      <c r="N12" s="162" t="s">
        <v>1748</v>
      </c>
      <c r="O12" s="162" t="s">
        <v>1747</v>
      </c>
    </row>
    <row r="13" spans="1:15" ht="71.25">
      <c r="A13" s="284" t="s">
        <v>1983</v>
      </c>
      <c r="B13" s="276"/>
      <c r="C13" s="289" t="s">
        <v>1858</v>
      </c>
      <c r="D13" s="312" t="s">
        <v>1983</v>
      </c>
      <c r="E13" s="276"/>
      <c r="F13" s="289" t="s">
        <v>1858</v>
      </c>
      <c r="G13" s="154" t="s">
        <v>1332</v>
      </c>
      <c r="H13" s="156" t="s">
        <v>1156</v>
      </c>
      <c r="I13" s="156" t="s">
        <v>986</v>
      </c>
      <c r="J13" s="161" t="s">
        <v>1537</v>
      </c>
      <c r="K13" s="161"/>
      <c r="L13" s="162" t="s">
        <v>1696</v>
      </c>
      <c r="M13" s="161" t="s">
        <v>1580</v>
      </c>
      <c r="N13" s="162" t="s">
        <v>1749</v>
      </c>
      <c r="O13" s="162" t="s">
        <v>1757</v>
      </c>
    </row>
    <row r="14" spans="1:15" ht="15.75">
      <c r="A14" s="334" t="s">
        <v>2063</v>
      </c>
      <c r="B14" s="276" t="s">
        <v>2101</v>
      </c>
      <c r="C14" s="333" t="s">
        <v>2102</v>
      </c>
      <c r="D14" s="312" t="s">
        <v>1985</v>
      </c>
      <c r="E14" s="278" t="s">
        <v>1701</v>
      </c>
      <c r="F14" s="293" t="s">
        <v>1933</v>
      </c>
      <c r="G14" s="154" t="s">
        <v>1332</v>
      </c>
      <c r="H14" s="156" t="s">
        <v>1157</v>
      </c>
      <c r="I14" s="156" t="s">
        <v>987</v>
      </c>
      <c r="J14" s="161" t="s">
        <v>1538</v>
      </c>
      <c r="K14" s="161"/>
      <c r="L14" s="162" t="s">
        <v>1699</v>
      </c>
      <c r="M14" s="161" t="s">
        <v>1581</v>
      </c>
      <c r="N14" s="162" t="s">
        <v>1749</v>
      </c>
      <c r="O14" s="162" t="s">
        <v>1756</v>
      </c>
    </row>
    <row r="15" spans="1:15" ht="15.75">
      <c r="A15" s="284" t="s">
        <v>1985</v>
      </c>
      <c r="B15" s="278" t="s">
        <v>1701</v>
      </c>
      <c r="C15" s="293" t="s">
        <v>1933</v>
      </c>
      <c r="D15" s="315" t="s">
        <v>2041</v>
      </c>
      <c r="E15" s="278" t="s">
        <v>1701</v>
      </c>
      <c r="F15" s="278" t="s">
        <v>2051</v>
      </c>
      <c r="G15" s="154" t="s">
        <v>1332</v>
      </c>
      <c r="H15" s="156" t="s">
        <v>1158</v>
      </c>
      <c r="I15" s="156" t="s">
        <v>988</v>
      </c>
      <c r="J15" s="161" t="s">
        <v>1539</v>
      </c>
      <c r="K15" s="162" t="s">
        <v>1701</v>
      </c>
      <c r="L15" s="162" t="s">
        <v>1702</v>
      </c>
      <c r="M15" s="161" t="s">
        <v>1582</v>
      </c>
      <c r="N15" s="162" t="s">
        <v>1749</v>
      </c>
      <c r="O15" s="162" t="s">
        <v>1758</v>
      </c>
    </row>
    <row r="16" spans="1:15" ht="15.75">
      <c r="A16" s="284" t="s">
        <v>1986</v>
      </c>
      <c r="B16" s="278" t="s">
        <v>1701</v>
      </c>
      <c r="C16" s="293" t="s">
        <v>1861</v>
      </c>
      <c r="D16" s="315" t="s">
        <v>2042</v>
      </c>
      <c r="E16" s="278" t="s">
        <v>2052</v>
      </c>
      <c r="F16" s="278" t="s">
        <v>2054</v>
      </c>
      <c r="G16" s="154" t="s">
        <v>1332</v>
      </c>
      <c r="H16" s="156" t="s">
        <v>1159</v>
      </c>
      <c r="I16" s="156" t="s">
        <v>989</v>
      </c>
      <c r="J16" s="161" t="s">
        <v>1540</v>
      </c>
      <c r="K16" s="162" t="s">
        <v>1701</v>
      </c>
      <c r="L16" s="162" t="s">
        <v>1703</v>
      </c>
      <c r="M16" s="161" t="s">
        <v>1583</v>
      </c>
      <c r="N16" s="162" t="s">
        <v>1749</v>
      </c>
      <c r="O16" s="162" t="s">
        <v>1759</v>
      </c>
    </row>
    <row r="17" spans="1:15" ht="15.75">
      <c r="A17" s="284" t="s">
        <v>6</v>
      </c>
      <c r="B17" s="278" t="s">
        <v>1860</v>
      </c>
      <c r="C17" s="293" t="s">
        <v>1934</v>
      </c>
      <c r="D17" s="315" t="s">
        <v>2043</v>
      </c>
      <c r="E17" s="290" t="s">
        <v>2053</v>
      </c>
      <c r="F17" s="290" t="s">
        <v>2055</v>
      </c>
      <c r="G17" s="154" t="s">
        <v>1332</v>
      </c>
      <c r="H17" s="156" t="s">
        <v>1160</v>
      </c>
      <c r="I17" s="156" t="s">
        <v>990</v>
      </c>
      <c r="J17" s="161" t="s">
        <v>1541</v>
      </c>
      <c r="K17" s="162" t="s">
        <v>1701</v>
      </c>
      <c r="L17" s="162" t="s">
        <v>1704</v>
      </c>
      <c r="M17" s="161" t="s">
        <v>1584</v>
      </c>
      <c r="N17" s="162" t="s">
        <v>1749</v>
      </c>
      <c r="O17" s="162" t="s">
        <v>1760</v>
      </c>
    </row>
    <row r="18" spans="1:15" ht="28.5">
      <c r="A18" s="284" t="s">
        <v>1984</v>
      </c>
      <c r="B18" s="294" t="s">
        <v>1862</v>
      </c>
      <c r="C18" s="292" t="s">
        <v>1864</v>
      </c>
      <c r="D18" s="315" t="s">
        <v>2044</v>
      </c>
      <c r="E18" s="290"/>
      <c r="F18" s="310" t="s">
        <v>2056</v>
      </c>
      <c r="G18" s="154" t="s">
        <v>1332</v>
      </c>
      <c r="H18" s="156" t="s">
        <v>1161</v>
      </c>
      <c r="I18" s="156" t="s">
        <v>991</v>
      </c>
      <c r="J18" s="161" t="s">
        <v>1542</v>
      </c>
      <c r="K18" s="162" t="s">
        <v>1701</v>
      </c>
      <c r="L18" s="162" t="s">
        <v>1705</v>
      </c>
      <c r="M18" s="161" t="s">
        <v>1585</v>
      </c>
      <c r="N18" s="162" t="s">
        <v>1749</v>
      </c>
      <c r="O18" s="162" t="s">
        <v>1761</v>
      </c>
    </row>
    <row r="19" spans="1:15" ht="28.5">
      <c r="A19" s="284" t="s">
        <v>1987</v>
      </c>
      <c r="B19" s="290" t="s">
        <v>1701</v>
      </c>
      <c r="C19" s="292" t="s">
        <v>1863</v>
      </c>
      <c r="D19" s="315" t="s">
        <v>2045</v>
      </c>
      <c r="E19" s="278"/>
      <c r="F19" s="310" t="s">
        <v>2057</v>
      </c>
      <c r="G19" s="154" t="s">
        <v>1332</v>
      </c>
      <c r="H19" s="156" t="s">
        <v>1162</v>
      </c>
      <c r="I19" s="156" t="s">
        <v>1342</v>
      </c>
      <c r="J19" s="161" t="s">
        <v>1543</v>
      </c>
      <c r="K19" s="162" t="s">
        <v>1701</v>
      </c>
      <c r="L19" s="162" t="s">
        <v>1706</v>
      </c>
      <c r="M19" s="161" t="s">
        <v>1586</v>
      </c>
      <c r="N19" s="162" t="s">
        <v>1750</v>
      </c>
      <c r="O19" s="162" t="s">
        <v>1762</v>
      </c>
    </row>
    <row r="20" spans="1:15" ht="42.75">
      <c r="A20" s="284" t="s">
        <v>1988</v>
      </c>
      <c r="B20" s="278" t="s">
        <v>1751</v>
      </c>
      <c r="C20" s="293" t="s">
        <v>1939</v>
      </c>
      <c r="D20" s="315" t="s">
        <v>2046</v>
      </c>
      <c r="E20" s="278"/>
      <c r="F20" s="310" t="s">
        <v>2058</v>
      </c>
      <c r="G20" s="154" t="s">
        <v>1332</v>
      </c>
      <c r="H20" s="156" t="s">
        <v>1405</v>
      </c>
      <c r="I20" s="156" t="s">
        <v>992</v>
      </c>
      <c r="J20" s="165" t="s">
        <v>1544</v>
      </c>
      <c r="K20" s="162" t="s">
        <v>1701</v>
      </c>
      <c r="L20" s="162" t="s">
        <v>1707</v>
      </c>
      <c r="M20" s="161" t="s">
        <v>1587</v>
      </c>
      <c r="N20" s="162" t="s">
        <v>1750</v>
      </c>
      <c r="O20" s="162" t="s">
        <v>1764</v>
      </c>
    </row>
    <row r="21" spans="1:15" ht="28.5">
      <c r="A21" s="284" t="s">
        <v>1989</v>
      </c>
      <c r="B21" s="278" t="s">
        <v>1935</v>
      </c>
      <c r="C21" s="293" t="s">
        <v>1940</v>
      </c>
      <c r="D21" s="315" t="s">
        <v>2047</v>
      </c>
      <c r="E21" s="278"/>
      <c r="F21" s="310" t="s">
        <v>2059</v>
      </c>
      <c r="G21" s="154" t="s">
        <v>1332</v>
      </c>
      <c r="H21" s="156" t="s">
        <v>1416</v>
      </c>
      <c r="I21" s="156" t="s">
        <v>1493</v>
      </c>
      <c r="J21" s="161" t="s">
        <v>1545</v>
      </c>
      <c r="K21" s="162" t="s">
        <v>1701</v>
      </c>
      <c r="L21" s="162" t="s">
        <v>1707</v>
      </c>
      <c r="M21" s="161" t="s">
        <v>1588</v>
      </c>
      <c r="N21" s="162" t="s">
        <v>1750</v>
      </c>
      <c r="O21" s="162" t="s">
        <v>1765</v>
      </c>
    </row>
    <row r="22" spans="1:15" ht="28.5">
      <c r="A22" s="284" t="s">
        <v>1992</v>
      </c>
      <c r="B22" s="278" t="s">
        <v>1896</v>
      </c>
      <c r="C22" s="293" t="s">
        <v>1941</v>
      </c>
      <c r="D22" s="315" t="s">
        <v>2048</v>
      </c>
      <c r="E22" s="278"/>
      <c r="F22" s="310" t="s">
        <v>2060</v>
      </c>
      <c r="G22" s="154" t="s">
        <v>1332</v>
      </c>
      <c r="H22" s="156" t="s">
        <v>1426</v>
      </c>
      <c r="I22" s="156" t="s">
        <v>1494</v>
      </c>
      <c r="J22" s="161" t="s">
        <v>1546</v>
      </c>
      <c r="K22" s="162" t="s">
        <v>1701</v>
      </c>
      <c r="L22" s="162" t="s">
        <v>1708</v>
      </c>
      <c r="M22" s="161" t="s">
        <v>1589</v>
      </c>
      <c r="N22" s="162" t="s">
        <v>1750</v>
      </c>
      <c r="O22" s="162" t="s">
        <v>1766</v>
      </c>
    </row>
    <row r="23" spans="1:15" ht="42.75">
      <c r="A23" s="284" t="s">
        <v>1993</v>
      </c>
      <c r="B23" s="278" t="s">
        <v>1936</v>
      </c>
      <c r="C23" s="293" t="s">
        <v>1942</v>
      </c>
      <c r="D23" s="315" t="s">
        <v>2049</v>
      </c>
      <c r="E23" s="278"/>
      <c r="F23" s="310" t="s">
        <v>2061</v>
      </c>
      <c r="G23" s="154" t="s">
        <v>1332</v>
      </c>
      <c r="H23" s="156" t="s">
        <v>1413</v>
      </c>
      <c r="I23" s="156" t="s">
        <v>993</v>
      </c>
      <c r="J23" s="161" t="s">
        <v>1547</v>
      </c>
      <c r="K23" s="162" t="s">
        <v>1701</v>
      </c>
      <c r="L23" s="162" t="s">
        <v>1710</v>
      </c>
      <c r="M23" s="161" t="s">
        <v>1590</v>
      </c>
      <c r="N23" s="162" t="s">
        <v>1750</v>
      </c>
      <c r="O23" s="162" t="s">
        <v>1767</v>
      </c>
    </row>
    <row r="24" spans="1:15" ht="15.75">
      <c r="A24" s="284" t="s">
        <v>1881</v>
      </c>
      <c r="B24" s="278" t="s">
        <v>1937</v>
      </c>
      <c r="C24" s="293" t="s">
        <v>1938</v>
      </c>
      <c r="D24" s="290"/>
      <c r="E24" s="290"/>
      <c r="F24" s="290"/>
      <c r="G24" s="157" t="s">
        <v>1332</v>
      </c>
      <c r="H24" s="158" t="s">
        <v>1424</v>
      </c>
      <c r="I24" s="158" t="s">
        <v>1343</v>
      </c>
      <c r="J24" s="161" t="s">
        <v>1548</v>
      </c>
      <c r="K24" s="162" t="s">
        <v>1701</v>
      </c>
      <c r="L24" s="162" t="s">
        <v>1709</v>
      </c>
      <c r="M24" s="161" t="s">
        <v>1591</v>
      </c>
      <c r="N24" s="162" t="s">
        <v>1750</v>
      </c>
      <c r="O24" s="162" t="s">
        <v>1768</v>
      </c>
    </row>
    <row r="25" spans="1:15" ht="15.75">
      <c r="A25" s="284" t="s">
        <v>1994</v>
      </c>
      <c r="B25" s="276"/>
      <c r="C25" s="292" t="s">
        <v>1995</v>
      </c>
      <c r="D25" s="276"/>
      <c r="E25" s="276"/>
      <c r="F25" s="276"/>
      <c r="G25" s="154" t="s">
        <v>1332</v>
      </c>
      <c r="H25" s="158" t="s">
        <v>1163</v>
      </c>
      <c r="I25" s="156" t="s">
        <v>1344</v>
      </c>
      <c r="J25" s="165" t="s">
        <v>1549</v>
      </c>
      <c r="K25" s="162" t="s">
        <v>1701</v>
      </c>
      <c r="L25" s="162" t="s">
        <v>1712</v>
      </c>
      <c r="M25" s="161" t="s">
        <v>1592</v>
      </c>
      <c r="N25" s="162" t="s">
        <v>1750</v>
      </c>
      <c r="O25" s="162" t="s">
        <v>1763</v>
      </c>
    </row>
    <row r="26" spans="1:15" ht="25.5">
      <c r="A26" s="284" t="s">
        <v>1996</v>
      </c>
      <c r="B26" s="276" t="s">
        <v>1935</v>
      </c>
      <c r="C26" s="285" t="s">
        <v>1944</v>
      </c>
      <c r="D26" s="276"/>
      <c r="E26" s="276"/>
      <c r="F26" s="276"/>
      <c r="G26" s="154" t="s">
        <v>1332</v>
      </c>
      <c r="H26" s="158" t="s">
        <v>1428</v>
      </c>
      <c r="I26" s="156" t="s">
        <v>994</v>
      </c>
      <c r="J26" s="161" t="s">
        <v>1550</v>
      </c>
      <c r="K26" s="162" t="s">
        <v>1701</v>
      </c>
      <c r="L26" s="162" t="s">
        <v>1713</v>
      </c>
      <c r="M26" s="161" t="s">
        <v>1593</v>
      </c>
      <c r="N26" s="162" t="s">
        <v>1750</v>
      </c>
      <c r="O26" s="162" t="s">
        <v>1769</v>
      </c>
    </row>
    <row r="27" spans="1:15" ht="15.75">
      <c r="A27" s="284" t="s">
        <v>1997</v>
      </c>
      <c r="B27" s="276" t="s">
        <v>1935</v>
      </c>
      <c r="C27" s="285" t="s">
        <v>1943</v>
      </c>
      <c r="D27" s="276"/>
      <c r="E27" s="276"/>
      <c r="F27" s="276"/>
      <c r="G27" s="154" t="s">
        <v>1332</v>
      </c>
      <c r="H27" s="158" t="s">
        <v>1164</v>
      </c>
      <c r="I27" s="156" t="s">
        <v>995</v>
      </c>
      <c r="J27" s="161" t="s">
        <v>1551</v>
      </c>
      <c r="K27" s="162" t="s">
        <v>1701</v>
      </c>
      <c r="L27" s="162" t="s">
        <v>1714</v>
      </c>
      <c r="M27" s="161" t="s">
        <v>1594</v>
      </c>
      <c r="N27" s="162" t="s">
        <v>1750</v>
      </c>
      <c r="O27" s="162" t="s">
        <v>1770</v>
      </c>
    </row>
    <row r="28" spans="1:15" ht="25.5">
      <c r="A28" s="284" t="s">
        <v>1998</v>
      </c>
      <c r="B28" s="276" t="s">
        <v>1935</v>
      </c>
      <c r="C28" s="285" t="s">
        <v>1945</v>
      </c>
      <c r="D28" s="276"/>
      <c r="E28" s="276"/>
      <c r="F28" s="276"/>
      <c r="G28" s="154" t="s">
        <v>1332</v>
      </c>
      <c r="H28" s="158" t="s">
        <v>1165</v>
      </c>
      <c r="I28" s="156" t="s">
        <v>996</v>
      </c>
      <c r="J28" s="161" t="s">
        <v>1552</v>
      </c>
      <c r="K28" s="162" t="s">
        <v>1701</v>
      </c>
      <c r="L28" s="162" t="s">
        <v>1715</v>
      </c>
      <c r="M28" s="161" t="s">
        <v>1595</v>
      </c>
      <c r="N28" s="162" t="s">
        <v>1750</v>
      </c>
      <c r="O28" s="162" t="s">
        <v>1771</v>
      </c>
    </row>
    <row r="29" spans="1:15" ht="25.5">
      <c r="A29" s="284" t="s">
        <v>1999</v>
      </c>
      <c r="B29" s="276" t="s">
        <v>1935</v>
      </c>
      <c r="C29" s="285" t="s">
        <v>1946</v>
      </c>
      <c r="D29" s="276"/>
      <c r="E29" s="276"/>
      <c r="F29" s="276"/>
      <c r="G29" s="154" t="s">
        <v>1332</v>
      </c>
      <c r="H29" s="158" t="s">
        <v>1434</v>
      </c>
      <c r="I29" s="156" t="s">
        <v>997</v>
      </c>
      <c r="J29" s="161" t="s">
        <v>1553</v>
      </c>
      <c r="K29" s="162" t="s">
        <v>1701</v>
      </c>
      <c r="L29" s="162" t="s">
        <v>1716</v>
      </c>
      <c r="M29" s="161" t="s">
        <v>1596</v>
      </c>
      <c r="N29" s="162" t="s">
        <v>1750</v>
      </c>
      <c r="O29" s="162" t="s">
        <v>1772</v>
      </c>
    </row>
    <row r="30" spans="1:15" ht="15.75">
      <c r="A30" s="284" t="s">
        <v>2000</v>
      </c>
      <c r="B30" s="276"/>
      <c r="C30" s="285" t="s">
        <v>1947</v>
      </c>
      <c r="D30" s="310"/>
      <c r="E30" s="310"/>
      <c r="F30" s="310"/>
      <c r="G30" s="154" t="s">
        <v>1332</v>
      </c>
      <c r="H30" s="158" t="s">
        <v>1433</v>
      </c>
      <c r="I30" s="156" t="s">
        <v>998</v>
      </c>
      <c r="J30" s="161" t="s">
        <v>1554</v>
      </c>
      <c r="K30" s="162" t="s">
        <v>1711</v>
      </c>
      <c r="L30" s="165" t="s">
        <v>1717</v>
      </c>
      <c r="M30" s="161" t="s">
        <v>1597</v>
      </c>
      <c r="N30" s="162" t="s">
        <v>1750</v>
      </c>
      <c r="O30" s="162" t="s">
        <v>1773</v>
      </c>
    </row>
    <row r="31" spans="1:15" ht="42.75">
      <c r="A31" s="295" t="s">
        <v>2001</v>
      </c>
      <c r="B31" s="279" t="s">
        <v>1948</v>
      </c>
      <c r="C31" s="289" t="s">
        <v>1874</v>
      </c>
      <c r="D31" s="290"/>
      <c r="E31" s="290"/>
      <c r="F31" s="290"/>
      <c r="G31" s="154" t="s">
        <v>1332</v>
      </c>
      <c r="H31" s="158" t="s">
        <v>1167</v>
      </c>
      <c r="I31" s="156" t="s">
        <v>1345</v>
      </c>
      <c r="J31" s="161" t="s">
        <v>1555</v>
      </c>
      <c r="K31" s="162" t="s">
        <v>1711</v>
      </c>
      <c r="L31" s="162" t="s">
        <v>1718</v>
      </c>
      <c r="M31" s="161" t="s">
        <v>1598</v>
      </c>
      <c r="N31" s="162" t="s">
        <v>1751</v>
      </c>
      <c r="O31" s="162" t="s">
        <v>1774</v>
      </c>
    </row>
    <row r="32" spans="1:15" ht="15.75">
      <c r="A32" s="284" t="s">
        <v>2002</v>
      </c>
      <c r="B32" s="276" t="s">
        <v>1935</v>
      </c>
      <c r="C32" s="292" t="s">
        <v>1870</v>
      </c>
      <c r="D32" s="290"/>
      <c r="E32" s="290"/>
      <c r="F32" s="290"/>
      <c r="G32" s="154" t="s">
        <v>1332</v>
      </c>
      <c r="H32" s="158" t="s">
        <v>1168</v>
      </c>
      <c r="I32" s="156" t="s">
        <v>999</v>
      </c>
      <c r="J32" s="161" t="s">
        <v>1556</v>
      </c>
      <c r="K32" s="162" t="s">
        <v>1711</v>
      </c>
      <c r="L32" s="162" t="s">
        <v>1720</v>
      </c>
      <c r="M32" s="161" t="s">
        <v>1599</v>
      </c>
      <c r="N32" s="162" t="s">
        <v>1751</v>
      </c>
      <c r="O32" s="162" t="s">
        <v>1775</v>
      </c>
    </row>
    <row r="33" spans="1:15" ht="15.75">
      <c r="A33" s="296" t="s">
        <v>2037</v>
      </c>
      <c r="B33" s="276" t="s">
        <v>1949</v>
      </c>
      <c r="C33" s="292" t="s">
        <v>1871</v>
      </c>
      <c r="D33" s="290"/>
      <c r="E33" s="290"/>
      <c r="F33" s="290"/>
      <c r="G33" s="154" t="s">
        <v>1332</v>
      </c>
      <c r="H33" s="158" t="s">
        <v>1169</v>
      </c>
      <c r="I33" s="156" t="s">
        <v>1000</v>
      </c>
      <c r="J33" s="161" t="s">
        <v>1557</v>
      </c>
      <c r="K33" s="162" t="s">
        <v>1711</v>
      </c>
      <c r="L33" s="162" t="s">
        <v>1719</v>
      </c>
      <c r="M33" s="161" t="s">
        <v>1600</v>
      </c>
      <c r="N33" s="162" t="s">
        <v>1751</v>
      </c>
      <c r="O33" s="162" t="s">
        <v>1776</v>
      </c>
    </row>
    <row r="34" spans="1:15" ht="15.75">
      <c r="A34" s="284" t="s">
        <v>2003</v>
      </c>
      <c r="B34" s="276" t="s">
        <v>1935</v>
      </c>
      <c r="C34" s="292" t="s">
        <v>1869</v>
      </c>
      <c r="D34" s="290"/>
      <c r="E34" s="290"/>
      <c r="F34" s="290"/>
      <c r="G34" s="154" t="s">
        <v>1332</v>
      </c>
      <c r="H34" s="158" t="s">
        <v>1170</v>
      </c>
      <c r="I34" s="156" t="s">
        <v>1001</v>
      </c>
      <c r="J34" s="161" t="s">
        <v>1558</v>
      </c>
      <c r="K34" s="162" t="s">
        <v>1711</v>
      </c>
      <c r="L34" s="162" t="s">
        <v>1721</v>
      </c>
      <c r="M34" s="161" t="s">
        <v>1601</v>
      </c>
      <c r="N34" s="162" t="s">
        <v>1751</v>
      </c>
      <c r="O34" s="162" t="s">
        <v>1777</v>
      </c>
    </row>
    <row r="35" spans="1:15" ht="15.75">
      <c r="A35" s="296" t="s">
        <v>2004</v>
      </c>
      <c r="B35" s="276" t="s">
        <v>1950</v>
      </c>
      <c r="C35" s="292" t="s">
        <v>1872</v>
      </c>
      <c r="D35" s="290"/>
      <c r="E35" s="290"/>
      <c r="F35" s="290"/>
      <c r="G35" s="154" t="s">
        <v>1332</v>
      </c>
      <c r="H35" s="158" t="s">
        <v>1171</v>
      </c>
      <c r="I35" s="156" t="s">
        <v>1002</v>
      </c>
      <c r="J35" s="161" t="s">
        <v>1559</v>
      </c>
      <c r="K35" s="162" t="s">
        <v>1711</v>
      </c>
      <c r="L35" s="162" t="s">
        <v>1722</v>
      </c>
      <c r="M35" s="161" t="s">
        <v>1602</v>
      </c>
      <c r="N35" s="162" t="s">
        <v>1751</v>
      </c>
      <c r="O35" s="162" t="s">
        <v>1778</v>
      </c>
    </row>
    <row r="36" spans="1:15" ht="15.75">
      <c r="A36" s="296" t="s">
        <v>2005</v>
      </c>
      <c r="B36" s="276" t="s">
        <v>1951</v>
      </c>
      <c r="C36" s="292" t="s">
        <v>1873</v>
      </c>
      <c r="D36" s="310"/>
      <c r="E36" s="310"/>
      <c r="F36" s="310"/>
      <c r="G36" s="154"/>
      <c r="H36" s="158"/>
      <c r="I36" s="156"/>
      <c r="J36" s="161"/>
      <c r="K36" s="162"/>
      <c r="L36" s="162"/>
      <c r="M36" s="161"/>
      <c r="N36" s="162"/>
      <c r="O36" s="162"/>
    </row>
    <row r="37" spans="1:15" ht="28.5">
      <c r="A37" s="297" t="s">
        <v>2006</v>
      </c>
      <c r="B37" s="276" t="s">
        <v>1935</v>
      </c>
      <c r="C37" s="289" t="s">
        <v>1867</v>
      </c>
      <c r="D37" s="310"/>
      <c r="E37" s="310"/>
      <c r="F37" s="310"/>
      <c r="G37" s="154"/>
      <c r="H37" s="158"/>
      <c r="I37" s="156"/>
      <c r="J37" s="161"/>
      <c r="K37" s="162"/>
      <c r="L37" s="162"/>
      <c r="M37" s="161"/>
      <c r="N37" s="162"/>
      <c r="O37" s="162"/>
    </row>
    <row r="38" spans="1:15" ht="28.5">
      <c r="A38" s="284" t="s">
        <v>2007</v>
      </c>
      <c r="B38" s="276" t="s">
        <v>1935</v>
      </c>
      <c r="C38" s="289" t="s">
        <v>1868</v>
      </c>
      <c r="D38" s="310"/>
      <c r="E38" s="310"/>
      <c r="F38" s="310"/>
      <c r="G38" s="154" t="s">
        <v>1332</v>
      </c>
      <c r="H38" s="158" t="s">
        <v>1172</v>
      </c>
      <c r="I38" s="156" t="s">
        <v>1003</v>
      </c>
      <c r="J38" s="161" t="s">
        <v>1560</v>
      </c>
      <c r="K38" s="162" t="s">
        <v>1711</v>
      </c>
      <c r="L38" s="162" t="s">
        <v>1723</v>
      </c>
      <c r="M38" s="161" t="s">
        <v>1603</v>
      </c>
      <c r="N38" s="162" t="s">
        <v>1751</v>
      </c>
      <c r="O38" s="162" t="s">
        <v>1779</v>
      </c>
    </row>
    <row r="39" spans="1:15" ht="28.5">
      <c r="A39" s="284" t="s">
        <v>2008</v>
      </c>
      <c r="B39" s="276" t="s">
        <v>1935</v>
      </c>
      <c r="C39" s="289" t="s">
        <v>1865</v>
      </c>
      <c r="D39" s="310"/>
      <c r="E39" s="310"/>
      <c r="F39" s="310"/>
      <c r="G39" s="154" t="s">
        <v>1332</v>
      </c>
      <c r="H39" s="158" t="s">
        <v>1455</v>
      </c>
      <c r="I39" s="156" t="s">
        <v>1346</v>
      </c>
      <c r="J39" s="161" t="s">
        <v>1561</v>
      </c>
      <c r="K39" s="162" t="s">
        <v>1711</v>
      </c>
      <c r="L39" s="162" t="s">
        <v>1724</v>
      </c>
      <c r="M39" s="161" t="s">
        <v>1604</v>
      </c>
      <c r="N39" s="162" t="s">
        <v>1750</v>
      </c>
      <c r="O39" s="162" t="s">
        <v>1780</v>
      </c>
    </row>
    <row r="40" spans="1:15" ht="28.5">
      <c r="A40" s="284" t="s">
        <v>2009</v>
      </c>
      <c r="B40" s="276" t="s">
        <v>1935</v>
      </c>
      <c r="C40" s="289" t="s">
        <v>1866</v>
      </c>
      <c r="D40" s="310"/>
      <c r="E40" s="310"/>
      <c r="F40" s="310"/>
      <c r="G40" s="154" t="s">
        <v>1332</v>
      </c>
      <c r="H40" s="158" t="s">
        <v>1458</v>
      </c>
      <c r="I40" s="156" t="s">
        <v>1004</v>
      </c>
      <c r="J40" s="161" t="s">
        <v>1562</v>
      </c>
      <c r="K40" s="162" t="s">
        <v>1711</v>
      </c>
      <c r="L40" s="162" t="s">
        <v>1725</v>
      </c>
      <c r="M40" s="161" t="s">
        <v>1605</v>
      </c>
      <c r="N40" s="162" t="s">
        <v>1750</v>
      </c>
      <c r="O40" s="162" t="s">
        <v>1781</v>
      </c>
    </row>
    <row r="41" spans="1:15" ht="42.75">
      <c r="A41" s="284" t="s">
        <v>2010</v>
      </c>
      <c r="B41" s="276" t="s">
        <v>1952</v>
      </c>
      <c r="C41" s="289" t="s">
        <v>1899</v>
      </c>
      <c r="D41" s="290"/>
      <c r="E41" s="290"/>
      <c r="F41" s="290"/>
      <c r="G41" s="154" t="s">
        <v>1332</v>
      </c>
      <c r="H41" s="158" t="s">
        <v>1462</v>
      </c>
      <c r="I41" s="156" t="s">
        <v>1495</v>
      </c>
      <c r="J41" s="161" t="s">
        <v>1563</v>
      </c>
      <c r="K41" s="162" t="s">
        <v>1711</v>
      </c>
      <c r="L41" s="162" t="s">
        <v>1726</v>
      </c>
      <c r="M41" s="161" t="s">
        <v>1606</v>
      </c>
      <c r="N41" s="162" t="s">
        <v>1750</v>
      </c>
      <c r="O41" s="162" t="s">
        <v>1782</v>
      </c>
    </row>
    <row r="42" spans="1:15" ht="15.75">
      <c r="A42" s="284" t="s">
        <v>2011</v>
      </c>
      <c r="B42" s="276" t="s">
        <v>1935</v>
      </c>
      <c r="C42" s="292" t="s">
        <v>1879</v>
      </c>
      <c r="D42" s="290"/>
      <c r="E42" s="290"/>
      <c r="F42" s="290"/>
      <c r="G42" s="154" t="s">
        <v>1332</v>
      </c>
      <c r="H42" s="158" t="s">
        <v>1460</v>
      </c>
      <c r="I42" s="156" t="s">
        <v>1005</v>
      </c>
      <c r="J42" s="161" t="s">
        <v>1564</v>
      </c>
      <c r="K42" s="162" t="s">
        <v>1711</v>
      </c>
      <c r="L42" s="165" t="s">
        <v>1728</v>
      </c>
      <c r="M42" s="161" t="s">
        <v>1607</v>
      </c>
      <c r="N42" s="162" t="s">
        <v>1750</v>
      </c>
      <c r="O42" s="162" t="s">
        <v>1783</v>
      </c>
    </row>
    <row r="43" spans="1:15" ht="15.75">
      <c r="A43" s="284" t="s">
        <v>2012</v>
      </c>
      <c r="B43" s="276" t="s">
        <v>1896</v>
      </c>
      <c r="C43" s="292" t="s">
        <v>2014</v>
      </c>
      <c r="D43" s="290"/>
      <c r="E43" s="290"/>
      <c r="F43" s="290"/>
      <c r="G43" s="154" t="s">
        <v>1332</v>
      </c>
      <c r="H43" s="158" t="s">
        <v>1174</v>
      </c>
      <c r="I43" s="156" t="s">
        <v>1006</v>
      </c>
      <c r="J43" s="161" t="s">
        <v>1565</v>
      </c>
      <c r="K43" s="162" t="s">
        <v>1711</v>
      </c>
      <c r="L43" s="162" t="s">
        <v>1727</v>
      </c>
      <c r="M43" s="161" t="s">
        <v>1608</v>
      </c>
      <c r="N43" s="162" t="s">
        <v>1750</v>
      </c>
      <c r="O43" s="162" t="s">
        <v>1784</v>
      </c>
    </row>
    <row r="44" spans="1:15" ht="15.75">
      <c r="A44" s="284" t="s">
        <v>2013</v>
      </c>
      <c r="B44" s="276" t="s">
        <v>1896</v>
      </c>
      <c r="C44" s="292" t="s">
        <v>2015</v>
      </c>
      <c r="D44" s="290"/>
      <c r="E44" s="290"/>
      <c r="F44" s="290"/>
      <c r="G44" s="157" t="s">
        <v>1332</v>
      </c>
      <c r="H44" s="158" t="s">
        <v>1175</v>
      </c>
      <c r="I44" s="158" t="s">
        <v>1007</v>
      </c>
      <c r="J44" s="161" t="s">
        <v>1566</v>
      </c>
      <c r="K44" s="162" t="s">
        <v>1711</v>
      </c>
      <c r="L44" s="162" t="s">
        <v>1729</v>
      </c>
      <c r="M44" s="161" t="s">
        <v>1609</v>
      </c>
      <c r="N44" s="162" t="s">
        <v>1750</v>
      </c>
      <c r="O44" s="162" t="s">
        <v>1785</v>
      </c>
    </row>
    <row r="45" spans="1:15" ht="15.75">
      <c r="A45" s="284" t="s">
        <v>2016</v>
      </c>
      <c r="B45" s="276" t="s">
        <v>1896</v>
      </c>
      <c r="C45" s="292" t="s">
        <v>1897</v>
      </c>
      <c r="D45" s="311"/>
      <c r="E45" s="311"/>
      <c r="F45" s="311"/>
      <c r="G45" s="157" t="s">
        <v>1332</v>
      </c>
      <c r="H45" s="158" t="s">
        <v>1176</v>
      </c>
      <c r="I45" s="158" t="s">
        <v>1008</v>
      </c>
      <c r="J45" s="161" t="s">
        <v>1567</v>
      </c>
      <c r="K45" s="162" t="s">
        <v>1711</v>
      </c>
      <c r="L45" s="162" t="s">
        <v>1730</v>
      </c>
      <c r="M45" s="161" t="s">
        <v>1610</v>
      </c>
      <c r="N45" s="162" t="s">
        <v>1750</v>
      </c>
      <c r="O45" s="162" t="s">
        <v>1786</v>
      </c>
    </row>
    <row r="46" spans="1:15" ht="15.75">
      <c r="A46" s="284" t="s">
        <v>2017</v>
      </c>
      <c r="B46" s="276"/>
      <c r="C46" s="298" t="s">
        <v>1953</v>
      </c>
      <c r="D46" s="290"/>
      <c r="E46" s="290"/>
      <c r="F46" s="290"/>
      <c r="G46" s="154" t="s">
        <v>1332</v>
      </c>
      <c r="H46" s="158" t="s">
        <v>1178</v>
      </c>
      <c r="I46" s="156" t="s">
        <v>1474</v>
      </c>
      <c r="J46" s="161" t="s">
        <v>1568</v>
      </c>
      <c r="K46" s="162" t="s">
        <v>1711</v>
      </c>
      <c r="L46" s="162" t="s">
        <v>1731</v>
      </c>
      <c r="M46" s="161" t="s">
        <v>1611</v>
      </c>
      <c r="N46" s="162" t="s">
        <v>1750</v>
      </c>
      <c r="O46" s="162" t="s">
        <v>1787</v>
      </c>
    </row>
    <row r="47" spans="1:15" ht="15.75">
      <c r="A47" s="284" t="s">
        <v>2018</v>
      </c>
      <c r="B47" s="276" t="s">
        <v>1896</v>
      </c>
      <c r="C47" s="292" t="s">
        <v>1880</v>
      </c>
      <c r="D47" s="290"/>
      <c r="E47" s="290"/>
      <c r="F47" s="290"/>
      <c r="G47" s="154" t="s">
        <v>1332</v>
      </c>
      <c r="H47" s="158" t="s">
        <v>1179</v>
      </c>
      <c r="I47" s="156" t="s">
        <v>1009</v>
      </c>
      <c r="J47" s="165" t="s">
        <v>1852</v>
      </c>
      <c r="K47" s="165" t="s">
        <v>1851</v>
      </c>
      <c r="L47" s="165" t="s">
        <v>1846</v>
      </c>
      <c r="M47" s="161" t="s">
        <v>1612</v>
      </c>
      <c r="N47" s="162" t="s">
        <v>1750</v>
      </c>
      <c r="O47" s="162" t="s">
        <v>1788</v>
      </c>
    </row>
    <row r="48" spans="1:15" ht="15.75">
      <c r="A48" s="284" t="s">
        <v>2019</v>
      </c>
      <c r="B48" s="276"/>
      <c r="C48" s="292" t="s">
        <v>1875</v>
      </c>
      <c r="D48" s="290"/>
      <c r="E48" s="290"/>
      <c r="F48" s="290"/>
      <c r="G48" s="157" t="s">
        <v>1332</v>
      </c>
      <c r="H48" s="158" t="s">
        <v>1177</v>
      </c>
      <c r="I48" s="158" t="s">
        <v>1347</v>
      </c>
      <c r="J48" s="165" t="s">
        <v>1853</v>
      </c>
      <c r="K48" s="165" t="s">
        <v>1851</v>
      </c>
      <c r="L48" s="165" t="s">
        <v>1847</v>
      </c>
      <c r="M48" s="161" t="s">
        <v>1613</v>
      </c>
      <c r="N48" s="162" t="s">
        <v>1750</v>
      </c>
      <c r="O48" s="162" t="s">
        <v>1789</v>
      </c>
    </row>
    <row r="49" spans="1:15" ht="15.75">
      <c r="A49" s="284" t="s">
        <v>2020</v>
      </c>
      <c r="B49" s="276"/>
      <c r="C49" s="292" t="s">
        <v>1876</v>
      </c>
      <c r="D49" s="290"/>
      <c r="E49" s="290"/>
      <c r="F49" s="290"/>
      <c r="G49" s="154" t="s">
        <v>1333</v>
      </c>
      <c r="H49" s="158" t="s">
        <v>1470</v>
      </c>
      <c r="I49" s="156" t="s">
        <v>1388</v>
      </c>
      <c r="J49" s="165" t="s">
        <v>1854</v>
      </c>
      <c r="K49" s="165" t="s">
        <v>1851</v>
      </c>
      <c r="L49" s="165" t="s">
        <v>1848</v>
      </c>
      <c r="M49" s="161" t="s">
        <v>1614</v>
      </c>
      <c r="N49" s="162" t="s">
        <v>1750</v>
      </c>
      <c r="O49" s="162" t="s">
        <v>1790</v>
      </c>
    </row>
    <row r="50" spans="1:15" ht="15.75">
      <c r="A50" s="284" t="s">
        <v>2021</v>
      </c>
      <c r="B50" s="276"/>
      <c r="C50" s="292" t="s">
        <v>1877</v>
      </c>
      <c r="D50" s="276"/>
      <c r="E50" s="276"/>
      <c r="F50" s="276"/>
      <c r="G50" s="154" t="s">
        <v>1333</v>
      </c>
      <c r="H50" s="158" t="s">
        <v>1180</v>
      </c>
      <c r="I50" s="156" t="s">
        <v>1010</v>
      </c>
      <c r="J50" s="165" t="s">
        <v>1855</v>
      </c>
      <c r="K50" s="165" t="s">
        <v>1851</v>
      </c>
      <c r="L50" s="165" t="s">
        <v>1849</v>
      </c>
      <c r="M50" s="161" t="s">
        <v>1615</v>
      </c>
      <c r="N50" s="162" t="s">
        <v>1750</v>
      </c>
      <c r="O50" s="162" t="s">
        <v>1791</v>
      </c>
    </row>
    <row r="51" spans="1:15" ht="25.5">
      <c r="A51" s="284" t="s">
        <v>2023</v>
      </c>
      <c r="B51" s="276" t="s">
        <v>1954</v>
      </c>
      <c r="C51" s="285" t="s">
        <v>1955</v>
      </c>
      <c r="D51" s="276"/>
      <c r="E51" s="276"/>
      <c r="F51" s="276"/>
      <c r="G51" s="154" t="s">
        <v>1333</v>
      </c>
      <c r="H51" s="158" t="s">
        <v>1181</v>
      </c>
      <c r="I51" s="156" t="s">
        <v>1011</v>
      </c>
      <c r="J51" s="165" t="s">
        <v>1856</v>
      </c>
      <c r="K51" s="165" t="s">
        <v>1851</v>
      </c>
      <c r="L51" s="165" t="s">
        <v>1850</v>
      </c>
      <c r="M51" s="161" t="s">
        <v>1616</v>
      </c>
      <c r="N51" s="162" t="s">
        <v>1752</v>
      </c>
      <c r="O51" s="165" t="s">
        <v>1792</v>
      </c>
    </row>
    <row r="52" spans="1:15" ht="15.75">
      <c r="A52" s="284" t="s">
        <v>2022</v>
      </c>
      <c r="B52" s="276" t="s">
        <v>1956</v>
      </c>
      <c r="C52" s="285" t="s">
        <v>1959</v>
      </c>
      <c r="D52" s="276"/>
      <c r="E52" s="276"/>
      <c r="F52" s="276"/>
      <c r="G52" s="154" t="s">
        <v>1333</v>
      </c>
      <c r="H52" s="158" t="s">
        <v>1182</v>
      </c>
      <c r="I52" s="156" t="s">
        <v>1348</v>
      </c>
      <c r="J52" s="161" t="s">
        <v>1569</v>
      </c>
      <c r="K52" s="162" t="s">
        <v>1701</v>
      </c>
      <c r="L52" s="165" t="s">
        <v>1732</v>
      </c>
      <c r="M52" s="161" t="s">
        <v>1617</v>
      </c>
      <c r="N52" s="162" t="s">
        <v>1752</v>
      </c>
      <c r="O52" s="165" t="s">
        <v>1793</v>
      </c>
    </row>
    <row r="53" spans="1:15" ht="15.75">
      <c r="A53" s="284" t="s">
        <v>2024</v>
      </c>
      <c r="B53" s="276" t="s">
        <v>1957</v>
      </c>
      <c r="C53" s="285" t="s">
        <v>1959</v>
      </c>
      <c r="D53" s="276"/>
      <c r="E53" s="276"/>
      <c r="F53" s="276"/>
      <c r="G53" s="154" t="s">
        <v>1333</v>
      </c>
      <c r="H53" s="158" t="s">
        <v>1183</v>
      </c>
      <c r="I53" s="156" t="s">
        <v>1012</v>
      </c>
      <c r="J53" s="161" t="s">
        <v>1570</v>
      </c>
      <c r="K53" s="162" t="s">
        <v>1701</v>
      </c>
      <c r="L53" s="162" t="s">
        <v>1733</v>
      </c>
      <c r="M53" s="161" t="s">
        <v>1618</v>
      </c>
      <c r="N53" s="162" t="s">
        <v>1752</v>
      </c>
      <c r="O53" s="165" t="s">
        <v>1794</v>
      </c>
    </row>
    <row r="54" spans="1:15" ht="25.5">
      <c r="A54" s="284" t="s">
        <v>2025</v>
      </c>
      <c r="B54" s="276"/>
      <c r="C54" s="285" t="s">
        <v>1960</v>
      </c>
      <c r="D54" s="276"/>
      <c r="E54" s="276"/>
      <c r="F54" s="276"/>
      <c r="G54" s="154" t="s">
        <v>1333</v>
      </c>
      <c r="H54" s="158" t="s">
        <v>1184</v>
      </c>
      <c r="I54" s="156" t="s">
        <v>1013</v>
      </c>
      <c r="J54" s="161" t="s">
        <v>1571</v>
      </c>
      <c r="K54" s="162" t="s">
        <v>1701</v>
      </c>
      <c r="L54" s="162" t="s">
        <v>1734</v>
      </c>
      <c r="M54" s="161" t="s">
        <v>1619</v>
      </c>
      <c r="N54" s="162" t="s">
        <v>1752</v>
      </c>
      <c r="O54" s="165" t="s">
        <v>1795</v>
      </c>
    </row>
    <row r="55" spans="1:15" ht="15.75">
      <c r="A55" s="284" t="s">
        <v>2026</v>
      </c>
      <c r="B55" s="276" t="s">
        <v>1958</v>
      </c>
      <c r="C55" s="285" t="s">
        <v>1961</v>
      </c>
      <c r="D55" s="276"/>
      <c r="E55" s="276"/>
      <c r="F55" s="276"/>
      <c r="G55" s="154" t="s">
        <v>1333</v>
      </c>
      <c r="H55" s="158" t="s">
        <v>1185</v>
      </c>
      <c r="I55" s="156" t="s">
        <v>1014</v>
      </c>
      <c r="J55" s="161" t="s">
        <v>1572</v>
      </c>
      <c r="K55" s="162" t="s">
        <v>1701</v>
      </c>
      <c r="L55" s="162" t="s">
        <v>1735</v>
      </c>
      <c r="M55" s="161" t="s">
        <v>1620</v>
      </c>
      <c r="N55" s="162" t="s">
        <v>1752</v>
      </c>
      <c r="O55" s="165" t="s">
        <v>1796</v>
      </c>
    </row>
    <row r="56" spans="1:15" ht="38.25">
      <c r="A56" s="299" t="s">
        <v>2027</v>
      </c>
      <c r="B56" s="280"/>
      <c r="C56" s="285" t="s">
        <v>2038</v>
      </c>
      <c r="D56" s="276"/>
      <c r="E56" s="276"/>
      <c r="F56" s="276"/>
      <c r="G56" s="157" t="s">
        <v>1333</v>
      </c>
      <c r="H56" s="158" t="s">
        <v>1186</v>
      </c>
      <c r="I56" s="158" t="s">
        <v>1015</v>
      </c>
      <c r="J56" s="161" t="s">
        <v>1573</v>
      </c>
      <c r="K56" s="165" t="s">
        <v>1701</v>
      </c>
      <c r="L56" s="162" t="s">
        <v>1736</v>
      </c>
      <c r="M56" s="161" t="s">
        <v>1621</v>
      </c>
      <c r="N56" s="162" t="s">
        <v>1752</v>
      </c>
      <c r="O56" s="165" t="s">
        <v>1797</v>
      </c>
    </row>
    <row r="57" spans="1:15" ht="15.75">
      <c r="A57" s="284" t="s">
        <v>1906</v>
      </c>
      <c r="B57" s="276" t="s">
        <v>1962</v>
      </c>
      <c r="C57" s="285" t="s">
        <v>1959</v>
      </c>
      <c r="D57" s="276"/>
      <c r="E57" s="276"/>
      <c r="F57" s="276"/>
      <c r="G57" s="154" t="s">
        <v>1333</v>
      </c>
      <c r="H57" s="158" t="s">
        <v>1187</v>
      </c>
      <c r="I57" s="156" t="s">
        <v>1016</v>
      </c>
      <c r="J57" s="161"/>
      <c r="K57" s="161"/>
      <c r="L57" s="161"/>
      <c r="M57" s="161" t="s">
        <v>1622</v>
      </c>
      <c r="N57" s="162" t="s">
        <v>1693</v>
      </c>
      <c r="O57" s="165" t="s">
        <v>1798</v>
      </c>
    </row>
    <row r="58" spans="1:15" ht="25.5">
      <c r="A58" s="284" t="s">
        <v>2033</v>
      </c>
      <c r="B58" s="276"/>
      <c r="C58" s="285" t="s">
        <v>1963</v>
      </c>
      <c r="D58" s="276"/>
      <c r="E58" s="276"/>
      <c r="F58" s="276"/>
      <c r="G58" s="154" t="s">
        <v>1333</v>
      </c>
      <c r="H58" s="158" t="s">
        <v>1188</v>
      </c>
      <c r="I58" s="156" t="s">
        <v>1349</v>
      </c>
      <c r="J58" s="161"/>
      <c r="K58" s="161"/>
      <c r="L58" s="161"/>
      <c r="M58" s="161" t="s">
        <v>1623</v>
      </c>
      <c r="N58" s="162" t="s">
        <v>1693</v>
      </c>
      <c r="O58" s="165" t="s">
        <v>1799</v>
      </c>
    </row>
    <row r="59" spans="1:15" ht="15.75">
      <c r="A59" s="284" t="s">
        <v>2030</v>
      </c>
      <c r="B59" s="276"/>
      <c r="C59" s="285" t="s">
        <v>1959</v>
      </c>
      <c r="D59" s="276"/>
      <c r="E59" s="276"/>
      <c r="F59" s="276"/>
      <c r="G59" s="154" t="s">
        <v>1333</v>
      </c>
      <c r="H59" s="158" t="s">
        <v>1389</v>
      </c>
      <c r="I59" s="156" t="s">
        <v>1350</v>
      </c>
      <c r="J59" s="161"/>
      <c r="K59" s="161"/>
      <c r="L59" s="161"/>
      <c r="M59" s="161" t="s">
        <v>1624</v>
      </c>
      <c r="N59" s="162" t="s">
        <v>1693</v>
      </c>
      <c r="O59" s="165" t="s">
        <v>1800</v>
      </c>
    </row>
    <row r="60" spans="1:15" ht="25.5">
      <c r="A60" s="284" t="s">
        <v>2031</v>
      </c>
      <c r="B60" s="276"/>
      <c r="C60" s="285" t="s">
        <v>1964</v>
      </c>
      <c r="D60" s="276"/>
      <c r="E60" s="276"/>
      <c r="F60" s="276"/>
      <c r="G60" s="154" t="s">
        <v>1333</v>
      </c>
      <c r="H60" s="158" t="s">
        <v>1390</v>
      </c>
      <c r="I60" s="156" t="s">
        <v>1351</v>
      </c>
      <c r="J60" s="161"/>
      <c r="K60" s="161"/>
      <c r="L60" s="161"/>
      <c r="M60" s="161" t="s">
        <v>1625</v>
      </c>
      <c r="N60" s="162" t="s">
        <v>1693</v>
      </c>
      <c r="O60" s="165" t="s">
        <v>1801</v>
      </c>
    </row>
    <row r="61" spans="1:15" ht="15.75">
      <c r="A61" s="284" t="s">
        <v>2034</v>
      </c>
      <c r="B61" s="276"/>
      <c r="C61" s="285" t="s">
        <v>1965</v>
      </c>
      <c r="D61" s="276"/>
      <c r="E61" s="276"/>
      <c r="F61" s="276"/>
      <c r="G61" s="154" t="s">
        <v>1333</v>
      </c>
      <c r="H61" s="158" t="s">
        <v>1189</v>
      </c>
      <c r="I61" s="156" t="s">
        <v>1017</v>
      </c>
      <c r="J61" s="161"/>
      <c r="K61" s="161"/>
      <c r="L61" s="161"/>
      <c r="M61" s="161" t="s">
        <v>1626</v>
      </c>
      <c r="N61" s="162" t="s">
        <v>1693</v>
      </c>
      <c r="O61" s="165" t="s">
        <v>1802</v>
      </c>
    </row>
    <row r="62" spans="1:15" ht="15.75">
      <c r="A62" s="284" t="s">
        <v>10</v>
      </c>
      <c r="B62" s="276"/>
      <c r="C62" s="285" t="s">
        <v>1959</v>
      </c>
      <c r="D62" s="276"/>
      <c r="E62" s="276"/>
      <c r="F62" s="276"/>
      <c r="G62" s="154" t="s">
        <v>1333</v>
      </c>
      <c r="H62" s="158" t="s">
        <v>1190</v>
      </c>
      <c r="I62" s="156" t="s">
        <v>1018</v>
      </c>
      <c r="J62" s="161"/>
      <c r="K62" s="161"/>
      <c r="L62" s="161"/>
      <c r="M62" s="161" t="s">
        <v>1627</v>
      </c>
      <c r="N62" s="162" t="s">
        <v>1693</v>
      </c>
      <c r="O62" s="165" t="s">
        <v>1803</v>
      </c>
    </row>
    <row r="63" spans="1:15" ht="15.75">
      <c r="A63" s="284" t="s">
        <v>11</v>
      </c>
      <c r="B63" s="276"/>
      <c r="C63" s="285" t="s">
        <v>1959</v>
      </c>
      <c r="D63" s="301"/>
      <c r="E63" s="301"/>
      <c r="F63" s="301"/>
      <c r="G63" s="154" t="s">
        <v>1333</v>
      </c>
      <c r="H63" s="158" t="s">
        <v>1191</v>
      </c>
      <c r="I63" s="158" t="s">
        <v>1019</v>
      </c>
      <c r="J63" s="161"/>
      <c r="K63" s="161"/>
      <c r="L63" s="161"/>
      <c r="M63" s="161" t="s">
        <v>1628</v>
      </c>
      <c r="N63" s="162" t="s">
        <v>1711</v>
      </c>
      <c r="O63" s="165" t="s">
        <v>1804</v>
      </c>
    </row>
    <row r="64" spans="1:15" ht="15.75">
      <c r="A64" s="300" t="s">
        <v>1146</v>
      </c>
      <c r="B64" s="301"/>
      <c r="C64" s="302"/>
      <c r="D64" s="303"/>
      <c r="E64" s="303"/>
      <c r="F64" s="303"/>
      <c r="G64" s="154" t="s">
        <v>1333</v>
      </c>
      <c r="H64" s="158" t="s">
        <v>1192</v>
      </c>
      <c r="I64" s="156" t="s">
        <v>1020</v>
      </c>
      <c r="J64" s="161"/>
      <c r="K64" s="161"/>
      <c r="L64" s="161"/>
      <c r="M64" s="161" t="s">
        <v>1629</v>
      </c>
      <c r="N64" s="162" t="s">
        <v>1711</v>
      </c>
      <c r="O64" s="165" t="s">
        <v>1805</v>
      </c>
    </row>
    <row r="65" spans="1:15" ht="15.75">
      <c r="A65" s="300" t="s">
        <v>1147</v>
      </c>
      <c r="B65" s="303"/>
      <c r="C65" s="304"/>
      <c r="D65" s="303"/>
      <c r="E65" s="303"/>
      <c r="F65" s="303"/>
      <c r="G65" s="154" t="s">
        <v>1333</v>
      </c>
      <c r="H65" s="158" t="s">
        <v>1396</v>
      </c>
      <c r="I65" s="156" t="s">
        <v>1021</v>
      </c>
      <c r="J65" s="161"/>
      <c r="K65" s="161"/>
      <c r="L65" s="161"/>
      <c r="M65" s="161" t="s">
        <v>1630</v>
      </c>
      <c r="N65" s="162" t="s">
        <v>1711</v>
      </c>
      <c r="O65" s="165" t="s">
        <v>1806</v>
      </c>
    </row>
    <row r="66" spans="1:15" ht="15.75">
      <c r="A66" s="300" t="s">
        <v>1148</v>
      </c>
      <c r="B66" s="303"/>
      <c r="C66" s="304"/>
      <c r="D66" s="303"/>
      <c r="E66" s="303"/>
      <c r="F66" s="303"/>
      <c r="G66" s="154" t="s">
        <v>1333</v>
      </c>
      <c r="H66" s="158" t="s">
        <v>1397</v>
      </c>
      <c r="I66" s="156" t="s">
        <v>1022</v>
      </c>
      <c r="J66" s="161"/>
      <c r="K66" s="161"/>
      <c r="L66" s="161"/>
      <c r="M66" s="161" t="s">
        <v>1631</v>
      </c>
      <c r="N66" s="162" t="s">
        <v>1711</v>
      </c>
      <c r="O66" s="165" t="s">
        <v>1807</v>
      </c>
    </row>
    <row r="67" spans="1:15" ht="15.75">
      <c r="A67" s="300" t="s">
        <v>1149</v>
      </c>
      <c r="B67" s="303"/>
      <c r="C67" s="304"/>
      <c r="D67" s="303"/>
      <c r="E67" s="303"/>
      <c r="F67" s="303"/>
      <c r="G67" s="154" t="s">
        <v>1333</v>
      </c>
      <c r="H67" s="158" t="s">
        <v>1398</v>
      </c>
      <c r="I67" s="156" t="s">
        <v>1496</v>
      </c>
      <c r="J67" s="161"/>
      <c r="K67" s="161"/>
      <c r="L67" s="161"/>
      <c r="M67" s="161" t="s">
        <v>1632</v>
      </c>
      <c r="N67" s="162" t="s">
        <v>1711</v>
      </c>
      <c r="O67" s="165" t="s">
        <v>1808</v>
      </c>
    </row>
    <row r="68" spans="1:15" ht="15.75">
      <c r="A68" s="300" t="s">
        <v>1150</v>
      </c>
      <c r="B68" s="303"/>
      <c r="C68" s="304"/>
      <c r="D68" s="303"/>
      <c r="E68" s="303"/>
      <c r="F68" s="303"/>
      <c r="G68" s="154" t="s">
        <v>1333</v>
      </c>
      <c r="H68" s="158" t="s">
        <v>1400</v>
      </c>
      <c r="I68" s="156" t="s">
        <v>1023</v>
      </c>
      <c r="J68" s="161"/>
      <c r="K68" s="161"/>
      <c r="L68" s="161"/>
      <c r="M68" s="161" t="s">
        <v>1633</v>
      </c>
      <c r="N68" s="162" t="s">
        <v>1711</v>
      </c>
      <c r="O68" s="165" t="s">
        <v>1809</v>
      </c>
    </row>
    <row r="69" spans="1:15" ht="15.75">
      <c r="A69" s="300" t="s">
        <v>1151</v>
      </c>
      <c r="B69" s="303"/>
      <c r="C69" s="304"/>
      <c r="D69" s="303"/>
      <c r="E69" s="303"/>
      <c r="F69" s="303"/>
      <c r="G69" s="154" t="s">
        <v>1333</v>
      </c>
      <c r="H69" s="158" t="s">
        <v>1401</v>
      </c>
      <c r="I69" s="156" t="s">
        <v>1024</v>
      </c>
      <c r="J69" s="161"/>
      <c r="K69" s="161"/>
      <c r="L69" s="161"/>
      <c r="M69" s="161" t="s">
        <v>1634</v>
      </c>
      <c r="N69" s="162" t="s">
        <v>1752</v>
      </c>
      <c r="O69" s="165" t="s">
        <v>1810</v>
      </c>
    </row>
    <row r="70" spans="1:15" ht="15.75">
      <c r="A70" s="300" t="s">
        <v>1152</v>
      </c>
      <c r="B70" s="303"/>
      <c r="C70" s="304"/>
      <c r="D70" s="303"/>
      <c r="E70" s="303"/>
      <c r="F70" s="303"/>
      <c r="G70" s="154" t="s">
        <v>1333</v>
      </c>
      <c r="H70" s="158" t="s">
        <v>1402</v>
      </c>
      <c r="I70" s="156" t="s">
        <v>1352</v>
      </c>
      <c r="J70" s="161"/>
      <c r="K70" s="161"/>
      <c r="L70" s="161"/>
      <c r="M70" s="161" t="s">
        <v>1635</v>
      </c>
      <c r="N70" s="162" t="s">
        <v>1752</v>
      </c>
      <c r="O70" s="165" t="s">
        <v>1811</v>
      </c>
    </row>
    <row r="71" spans="1:15" ht="15.75">
      <c r="A71" s="300" t="s">
        <v>1154</v>
      </c>
      <c r="B71" s="303"/>
      <c r="C71" s="304"/>
      <c r="D71" s="303"/>
      <c r="E71" s="303"/>
      <c r="F71" s="303"/>
      <c r="G71" s="154" t="s">
        <v>1333</v>
      </c>
      <c r="H71" s="158" t="s">
        <v>1403</v>
      </c>
      <c r="I71" s="156" t="s">
        <v>1025</v>
      </c>
      <c r="J71" s="161"/>
      <c r="K71" s="161"/>
      <c r="L71" s="161"/>
      <c r="M71" s="161" t="s">
        <v>1636</v>
      </c>
      <c r="N71" s="162" t="s">
        <v>1752</v>
      </c>
      <c r="O71" s="165" t="s">
        <v>1812</v>
      </c>
    </row>
    <row r="72" spans="1:15" ht="15.75">
      <c r="A72" s="300" t="s">
        <v>1153</v>
      </c>
      <c r="B72" s="303"/>
      <c r="C72" s="304"/>
      <c r="D72" s="303"/>
      <c r="E72" s="303"/>
      <c r="F72" s="303"/>
      <c r="G72" s="154" t="s">
        <v>1333</v>
      </c>
      <c r="H72" s="158" t="s">
        <v>1399</v>
      </c>
      <c r="I72" s="156" t="s">
        <v>1026</v>
      </c>
      <c r="J72" s="161"/>
      <c r="K72" s="161"/>
      <c r="L72" s="161"/>
      <c r="M72" s="161" t="s">
        <v>1637</v>
      </c>
      <c r="N72" s="162" t="s">
        <v>1752</v>
      </c>
      <c r="O72" s="165" t="s">
        <v>1813</v>
      </c>
    </row>
    <row r="73" spans="1:15" ht="15.75">
      <c r="A73" s="300" t="s">
        <v>1155</v>
      </c>
      <c r="B73" s="303"/>
      <c r="C73" s="304"/>
      <c r="D73" s="303"/>
      <c r="E73" s="303"/>
      <c r="F73" s="303"/>
      <c r="G73" s="154" t="s">
        <v>1333</v>
      </c>
      <c r="H73" s="158" t="s">
        <v>1193</v>
      </c>
      <c r="I73" s="156" t="s">
        <v>1027</v>
      </c>
      <c r="J73" s="161"/>
      <c r="K73" s="161"/>
      <c r="L73" s="161"/>
      <c r="M73" s="161" t="s">
        <v>1638</v>
      </c>
      <c r="N73" s="162" t="s">
        <v>1752</v>
      </c>
      <c r="O73" s="165" t="s">
        <v>1814</v>
      </c>
    </row>
    <row r="74" spans="1:15" ht="15.75">
      <c r="A74" s="300" t="s">
        <v>1156</v>
      </c>
      <c r="B74" s="303"/>
      <c r="C74" s="304"/>
      <c r="D74" s="303"/>
      <c r="E74" s="303"/>
      <c r="F74" s="303"/>
      <c r="G74" s="154" t="s">
        <v>1333</v>
      </c>
      <c r="H74" s="158" t="s">
        <v>1194</v>
      </c>
      <c r="I74" s="156" t="s">
        <v>1028</v>
      </c>
      <c r="J74" s="161"/>
      <c r="K74" s="161"/>
      <c r="L74" s="161"/>
      <c r="M74" s="161" t="s">
        <v>1639</v>
      </c>
      <c r="N74" s="162" t="s">
        <v>1752</v>
      </c>
      <c r="O74" s="165" t="s">
        <v>1815</v>
      </c>
    </row>
    <row r="75" spans="1:15" ht="15.75">
      <c r="A75" s="300" t="s">
        <v>1157</v>
      </c>
      <c r="B75" s="303"/>
      <c r="C75" s="304"/>
      <c r="D75" s="303"/>
      <c r="E75" s="303"/>
      <c r="F75" s="303"/>
      <c r="G75" s="154" t="s">
        <v>1333</v>
      </c>
      <c r="H75" s="158" t="s">
        <v>1195</v>
      </c>
      <c r="I75" s="156" t="s">
        <v>1029</v>
      </c>
      <c r="J75" s="161"/>
      <c r="K75" s="161"/>
      <c r="L75" s="161"/>
      <c r="M75" s="161" t="s">
        <v>1640</v>
      </c>
      <c r="N75" s="162" t="s">
        <v>1752</v>
      </c>
      <c r="O75" s="165" t="s">
        <v>1816</v>
      </c>
    </row>
    <row r="76" spans="1:15" ht="15.75">
      <c r="A76" s="300" t="s">
        <v>1158</v>
      </c>
      <c r="B76" s="303"/>
      <c r="C76" s="304"/>
      <c r="D76" s="303"/>
      <c r="E76" s="303"/>
      <c r="F76" s="303"/>
      <c r="G76" s="154" t="s">
        <v>1333</v>
      </c>
      <c r="H76" s="158" t="s">
        <v>1196</v>
      </c>
      <c r="I76" s="156" t="s">
        <v>1030</v>
      </c>
      <c r="J76" s="161"/>
      <c r="K76" s="161"/>
      <c r="L76" s="161"/>
      <c r="M76" s="161" t="s">
        <v>1641</v>
      </c>
      <c r="N76" s="162" t="s">
        <v>1752</v>
      </c>
      <c r="O76" s="165" t="s">
        <v>1817</v>
      </c>
    </row>
    <row r="77" spans="1:15" ht="15.75">
      <c r="A77" s="300" t="s">
        <v>1159</v>
      </c>
      <c r="B77" s="303"/>
      <c r="C77" s="304"/>
      <c r="D77" s="303"/>
      <c r="E77" s="303"/>
      <c r="F77" s="303"/>
      <c r="G77" s="154" t="s">
        <v>1333</v>
      </c>
      <c r="H77" s="158" t="s">
        <v>1197</v>
      </c>
      <c r="I77" s="156" t="s">
        <v>1353</v>
      </c>
      <c r="J77" s="161"/>
      <c r="K77" s="161"/>
      <c r="L77" s="161"/>
      <c r="M77" s="161" t="s">
        <v>1642</v>
      </c>
      <c r="N77" s="162" t="s">
        <v>1752</v>
      </c>
      <c r="O77" s="165" t="s">
        <v>1818</v>
      </c>
    </row>
    <row r="78" spans="1:15" ht="15.75">
      <c r="A78" s="300" t="s">
        <v>1160</v>
      </c>
      <c r="B78" s="303"/>
      <c r="C78" s="304"/>
      <c r="D78" s="303"/>
      <c r="E78" s="303"/>
      <c r="F78" s="303"/>
      <c r="G78" s="154" t="s">
        <v>1333</v>
      </c>
      <c r="H78" s="158" t="s">
        <v>1409</v>
      </c>
      <c r="I78" s="156" t="s">
        <v>1031</v>
      </c>
      <c r="J78" s="161"/>
      <c r="K78" s="161"/>
      <c r="L78" s="161"/>
      <c r="M78" s="161" t="s">
        <v>1643</v>
      </c>
      <c r="N78" s="162" t="s">
        <v>1752</v>
      </c>
      <c r="O78" s="165" t="s">
        <v>1819</v>
      </c>
    </row>
    <row r="79" spans="1:15" ht="15.75">
      <c r="A79" s="300" t="s">
        <v>1161</v>
      </c>
      <c r="B79" s="303"/>
      <c r="C79" s="304"/>
      <c r="D79" s="303"/>
      <c r="E79" s="303"/>
      <c r="F79" s="303"/>
      <c r="G79" s="154" t="s">
        <v>1333</v>
      </c>
      <c r="H79" s="158" t="s">
        <v>1407</v>
      </c>
      <c r="I79" s="156" t="s">
        <v>1032</v>
      </c>
      <c r="J79" s="161"/>
      <c r="K79" s="161"/>
      <c r="L79" s="161"/>
      <c r="M79" s="161" t="s">
        <v>1644</v>
      </c>
      <c r="N79" s="162" t="s">
        <v>1752</v>
      </c>
      <c r="O79" s="165" t="s">
        <v>1820</v>
      </c>
    </row>
    <row r="80" spans="1:15" ht="15.75">
      <c r="A80" s="300" t="s">
        <v>1162</v>
      </c>
      <c r="B80" s="303"/>
      <c r="C80" s="304"/>
      <c r="D80" s="303"/>
      <c r="E80" s="303"/>
      <c r="F80" s="303"/>
      <c r="G80" s="154" t="s">
        <v>1333</v>
      </c>
      <c r="H80" s="158" t="s">
        <v>1410</v>
      </c>
      <c r="I80" s="156" t="s">
        <v>1033</v>
      </c>
      <c r="J80" s="161"/>
      <c r="K80" s="161"/>
      <c r="L80" s="161"/>
      <c r="M80" s="161" t="s">
        <v>1645</v>
      </c>
      <c r="N80" s="162" t="s">
        <v>1752</v>
      </c>
      <c r="O80" s="165" t="s">
        <v>1821</v>
      </c>
    </row>
    <row r="81" spans="1:15" ht="15.75">
      <c r="A81" s="300" t="s">
        <v>1405</v>
      </c>
      <c r="B81" s="303"/>
      <c r="C81" s="304"/>
      <c r="D81" s="303"/>
      <c r="E81" s="303"/>
      <c r="F81" s="303"/>
      <c r="G81" s="154" t="s">
        <v>1333</v>
      </c>
      <c r="H81" s="158" t="s">
        <v>1412</v>
      </c>
      <c r="I81" s="156" t="s">
        <v>1355</v>
      </c>
      <c r="J81" s="161"/>
      <c r="K81" s="161"/>
      <c r="L81" s="161"/>
      <c r="M81" s="161" t="s">
        <v>1646</v>
      </c>
      <c r="N81" s="162" t="s">
        <v>1752</v>
      </c>
      <c r="O81" s="165" t="s">
        <v>1822</v>
      </c>
    </row>
    <row r="82" spans="1:15" ht="15.75">
      <c r="A82" s="300" t="s">
        <v>1416</v>
      </c>
      <c r="B82" s="303"/>
      <c r="C82" s="304"/>
      <c r="D82" s="303"/>
      <c r="E82" s="303"/>
      <c r="F82" s="303"/>
      <c r="G82" s="154" t="s">
        <v>1333</v>
      </c>
      <c r="H82" s="158" t="s">
        <v>1408</v>
      </c>
      <c r="I82" s="156" t="s">
        <v>1034</v>
      </c>
      <c r="J82" s="161"/>
      <c r="K82" s="161"/>
      <c r="L82" s="161"/>
      <c r="M82" s="161" t="s">
        <v>1647</v>
      </c>
      <c r="N82" s="162" t="s">
        <v>1752</v>
      </c>
      <c r="O82" s="165" t="s">
        <v>1823</v>
      </c>
    </row>
    <row r="83" spans="1:15" ht="15.75">
      <c r="A83" s="300" t="s">
        <v>1426</v>
      </c>
      <c r="B83" s="303"/>
      <c r="C83" s="304"/>
      <c r="D83" s="303"/>
      <c r="E83" s="303"/>
      <c r="F83" s="303"/>
      <c r="G83" s="154" t="s">
        <v>1333</v>
      </c>
      <c r="H83" s="158" t="s">
        <v>1411</v>
      </c>
      <c r="I83" s="156" t="s">
        <v>1354</v>
      </c>
      <c r="J83" s="161"/>
      <c r="K83" s="161"/>
      <c r="L83" s="161"/>
      <c r="M83" s="161" t="s">
        <v>1648</v>
      </c>
      <c r="N83" s="162" t="s">
        <v>1752</v>
      </c>
      <c r="O83" s="165" t="s">
        <v>1824</v>
      </c>
    </row>
    <row r="84" spans="1:15" ht="15.75">
      <c r="A84" s="300" t="s">
        <v>1413</v>
      </c>
      <c r="B84" s="303"/>
      <c r="C84" s="304"/>
      <c r="D84" s="303"/>
      <c r="E84" s="303"/>
      <c r="F84" s="303"/>
      <c r="G84" s="154" t="s">
        <v>1333</v>
      </c>
      <c r="H84" s="158" t="s">
        <v>1199</v>
      </c>
      <c r="I84" s="156" t="s">
        <v>1497</v>
      </c>
      <c r="J84" s="161"/>
      <c r="K84" s="161"/>
      <c r="L84" s="161"/>
      <c r="M84" s="161" t="s">
        <v>1649</v>
      </c>
      <c r="N84" s="162" t="s">
        <v>1752</v>
      </c>
      <c r="O84" s="165" t="s">
        <v>1825</v>
      </c>
    </row>
    <row r="85" spans="1:15" ht="15.75">
      <c r="A85" s="300" t="s">
        <v>1424</v>
      </c>
      <c r="B85" s="303"/>
      <c r="C85" s="304"/>
      <c r="D85" s="303"/>
      <c r="E85" s="303"/>
      <c r="F85" s="303"/>
      <c r="G85" s="154" t="s">
        <v>1333</v>
      </c>
      <c r="H85" s="158" t="s">
        <v>1200</v>
      </c>
      <c r="I85" s="156" t="s">
        <v>1475</v>
      </c>
      <c r="J85" s="161"/>
      <c r="K85" s="161"/>
      <c r="L85" s="161"/>
      <c r="M85" s="161" t="s">
        <v>1650</v>
      </c>
      <c r="N85" s="162" t="s">
        <v>1752</v>
      </c>
      <c r="O85" s="165" t="s">
        <v>1826</v>
      </c>
    </row>
    <row r="86" spans="1:15" ht="15.75">
      <c r="A86" s="300" t="s">
        <v>1163</v>
      </c>
      <c r="B86" s="303"/>
      <c r="C86" s="304"/>
      <c r="D86" s="303"/>
      <c r="E86" s="303"/>
      <c r="F86" s="303"/>
      <c r="G86" s="154" t="s">
        <v>1333</v>
      </c>
      <c r="H86" s="158" t="s">
        <v>1201</v>
      </c>
      <c r="I86" s="156" t="s">
        <v>1498</v>
      </c>
      <c r="J86" s="161"/>
      <c r="K86" s="161"/>
      <c r="L86" s="161"/>
      <c r="M86" s="161" t="s">
        <v>1651</v>
      </c>
      <c r="N86" s="162" t="s">
        <v>1752</v>
      </c>
      <c r="O86" s="165" t="s">
        <v>1827</v>
      </c>
    </row>
    <row r="87" spans="1:15" ht="15.75">
      <c r="A87" s="300" t="s">
        <v>1428</v>
      </c>
      <c r="B87" s="303"/>
      <c r="C87" s="304"/>
      <c r="D87" s="303"/>
      <c r="E87" s="303"/>
      <c r="F87" s="303"/>
      <c r="G87" s="154" t="s">
        <v>1333</v>
      </c>
      <c r="H87" s="158" t="s">
        <v>1202</v>
      </c>
      <c r="I87" s="156" t="s">
        <v>1356</v>
      </c>
      <c r="J87" s="161"/>
      <c r="K87" s="161"/>
      <c r="L87" s="161"/>
      <c r="M87" s="161" t="s">
        <v>1652</v>
      </c>
      <c r="N87" s="162" t="s">
        <v>1752</v>
      </c>
      <c r="O87" s="165" t="s">
        <v>1828</v>
      </c>
    </row>
    <row r="88" spans="1:15" ht="15.75">
      <c r="A88" s="300" t="s">
        <v>1164</v>
      </c>
      <c r="B88" s="303"/>
      <c r="C88" s="304"/>
      <c r="D88" s="303"/>
      <c r="E88" s="303"/>
      <c r="F88" s="303"/>
      <c r="G88" s="154" t="s">
        <v>1333</v>
      </c>
      <c r="H88" s="158" t="s">
        <v>1420</v>
      </c>
      <c r="I88" s="156" t="s">
        <v>1035</v>
      </c>
      <c r="J88" s="161"/>
      <c r="K88" s="161"/>
      <c r="L88" s="161"/>
      <c r="M88" s="161" t="s">
        <v>1653</v>
      </c>
      <c r="N88" s="162" t="s">
        <v>1752</v>
      </c>
      <c r="O88" s="165" t="s">
        <v>1829</v>
      </c>
    </row>
    <row r="89" spans="1:15" ht="15.75">
      <c r="A89" s="300" t="s">
        <v>1165</v>
      </c>
      <c r="B89" s="303"/>
      <c r="C89" s="304"/>
      <c r="D89" s="303"/>
      <c r="E89" s="303"/>
      <c r="F89" s="303"/>
      <c r="G89" s="154" t="s">
        <v>1333</v>
      </c>
      <c r="H89" s="158" t="s">
        <v>1417</v>
      </c>
      <c r="I89" s="156" t="s">
        <v>1036</v>
      </c>
      <c r="J89" s="161"/>
      <c r="K89" s="161"/>
      <c r="L89" s="161"/>
      <c r="M89" s="161" t="s">
        <v>1654</v>
      </c>
      <c r="N89" s="162" t="s">
        <v>1752</v>
      </c>
      <c r="O89" s="165" t="s">
        <v>1830</v>
      </c>
    </row>
    <row r="90" spans="1:15" ht="15.75">
      <c r="A90" s="300" t="s">
        <v>1434</v>
      </c>
      <c r="B90" s="303"/>
      <c r="C90" s="304"/>
      <c r="D90" s="303"/>
      <c r="E90" s="303"/>
      <c r="F90" s="303"/>
      <c r="G90" s="154" t="s">
        <v>1333</v>
      </c>
      <c r="H90" s="158" t="s">
        <v>1419</v>
      </c>
      <c r="I90" s="156" t="s">
        <v>1476</v>
      </c>
      <c r="J90" s="161"/>
      <c r="K90" s="161"/>
      <c r="L90" s="161"/>
      <c r="M90" s="161" t="s">
        <v>1655</v>
      </c>
      <c r="N90" s="162" t="s">
        <v>1752</v>
      </c>
      <c r="O90" s="165" t="s">
        <v>1831</v>
      </c>
    </row>
    <row r="91" spans="1:15" ht="15.75">
      <c r="A91" s="300" t="s">
        <v>1433</v>
      </c>
      <c r="B91" s="303"/>
      <c r="C91" s="304"/>
      <c r="D91" s="303"/>
      <c r="E91" s="303"/>
      <c r="F91" s="303"/>
      <c r="G91" s="154" t="s">
        <v>1333</v>
      </c>
      <c r="H91" s="158" t="s">
        <v>1421</v>
      </c>
      <c r="I91" s="156" t="s">
        <v>1037</v>
      </c>
      <c r="J91" s="161"/>
      <c r="K91" s="161"/>
      <c r="L91" s="161"/>
      <c r="M91" s="161" t="s">
        <v>1656</v>
      </c>
      <c r="N91" s="162" t="s">
        <v>1752</v>
      </c>
      <c r="O91" s="165" t="s">
        <v>1832</v>
      </c>
    </row>
    <row r="92" spans="1:15" ht="15.75">
      <c r="A92" s="300" t="s">
        <v>1167</v>
      </c>
      <c r="B92" s="303"/>
      <c r="C92" s="304"/>
      <c r="D92" s="303"/>
      <c r="E92" s="303"/>
      <c r="F92" s="303"/>
      <c r="G92" s="154" t="s">
        <v>1333</v>
      </c>
      <c r="H92" s="158" t="s">
        <v>1422</v>
      </c>
      <c r="I92" s="156" t="s">
        <v>1357</v>
      </c>
      <c r="J92" s="161"/>
      <c r="K92" s="161"/>
      <c r="L92" s="161"/>
      <c r="M92" s="161" t="s">
        <v>1657</v>
      </c>
      <c r="N92" s="162" t="s">
        <v>1752</v>
      </c>
      <c r="O92" s="165" t="s">
        <v>1833</v>
      </c>
    </row>
    <row r="93" spans="1:15" ht="15.75">
      <c r="A93" s="300" t="s">
        <v>1168</v>
      </c>
      <c r="B93" s="303"/>
      <c r="C93" s="304"/>
      <c r="D93" s="303"/>
      <c r="E93" s="303"/>
      <c r="F93" s="303"/>
      <c r="G93" s="154" t="s">
        <v>1333</v>
      </c>
      <c r="H93" s="158" t="s">
        <v>1425</v>
      </c>
      <c r="I93" s="156" t="s">
        <v>1038</v>
      </c>
      <c r="J93" s="161"/>
      <c r="K93" s="161"/>
      <c r="L93" s="161"/>
      <c r="M93" s="161" t="s">
        <v>1658</v>
      </c>
      <c r="N93" s="162" t="s">
        <v>1752</v>
      </c>
      <c r="O93" s="165" t="s">
        <v>1834</v>
      </c>
    </row>
    <row r="94" spans="1:15" ht="15.75">
      <c r="A94" s="300" t="s">
        <v>1169</v>
      </c>
      <c r="B94" s="303"/>
      <c r="C94" s="304"/>
      <c r="D94" s="303"/>
      <c r="E94" s="303"/>
      <c r="F94" s="303"/>
      <c r="G94" s="154" t="s">
        <v>1333</v>
      </c>
      <c r="H94" s="158" t="s">
        <v>1430</v>
      </c>
      <c r="I94" s="156" t="s">
        <v>1039</v>
      </c>
      <c r="J94" s="161"/>
      <c r="K94" s="161"/>
      <c r="L94" s="161"/>
      <c r="M94" s="161" t="s">
        <v>1659</v>
      </c>
      <c r="N94" s="162" t="s">
        <v>1752</v>
      </c>
      <c r="O94" s="165" t="s">
        <v>1835</v>
      </c>
    </row>
    <row r="95" spans="1:15" ht="15.75">
      <c r="A95" s="300" t="s">
        <v>1170</v>
      </c>
      <c r="B95" s="303"/>
      <c r="C95" s="304"/>
      <c r="D95" s="303"/>
      <c r="E95" s="303"/>
      <c r="F95" s="303"/>
      <c r="G95" s="154" t="s">
        <v>1333</v>
      </c>
      <c r="H95" s="158" t="s">
        <v>1431</v>
      </c>
      <c r="I95" s="158" t="s">
        <v>1358</v>
      </c>
      <c r="J95" s="161"/>
      <c r="K95" s="161"/>
      <c r="L95" s="161"/>
      <c r="M95" s="161" t="s">
        <v>1660</v>
      </c>
      <c r="N95" s="162" t="s">
        <v>1752</v>
      </c>
      <c r="O95" s="165" t="s">
        <v>1836</v>
      </c>
    </row>
    <row r="96" spans="1:15" ht="15.75">
      <c r="A96" s="300" t="s">
        <v>1171</v>
      </c>
      <c r="B96" s="303"/>
      <c r="C96" s="304"/>
      <c r="D96" s="303"/>
      <c r="E96" s="303"/>
      <c r="F96" s="303"/>
      <c r="G96" s="154" t="s">
        <v>1333</v>
      </c>
      <c r="H96" s="158" t="s">
        <v>1203</v>
      </c>
      <c r="I96" s="156" t="s">
        <v>1040</v>
      </c>
      <c r="J96" s="161"/>
      <c r="K96" s="161"/>
      <c r="L96" s="161"/>
      <c r="M96" s="161" t="s">
        <v>1661</v>
      </c>
      <c r="N96" s="162" t="s">
        <v>1752</v>
      </c>
      <c r="O96" s="165" t="s">
        <v>1837</v>
      </c>
    </row>
    <row r="97" spans="1:15" ht="15.75">
      <c r="A97" s="300" t="s">
        <v>1172</v>
      </c>
      <c r="B97" s="303"/>
      <c r="C97" s="304"/>
      <c r="D97" s="303"/>
      <c r="E97" s="303"/>
      <c r="F97" s="303"/>
      <c r="G97" s="154" t="s">
        <v>1333</v>
      </c>
      <c r="H97" s="158" t="s">
        <v>1204</v>
      </c>
      <c r="I97" s="156" t="s">
        <v>1041</v>
      </c>
      <c r="J97" s="161"/>
      <c r="K97" s="161"/>
      <c r="L97" s="161"/>
      <c r="M97" s="161" t="s">
        <v>1662</v>
      </c>
      <c r="N97" s="162" t="s">
        <v>1752</v>
      </c>
      <c r="O97" s="165" t="s">
        <v>1838</v>
      </c>
    </row>
    <row r="98" spans="1:15" ht="15.75">
      <c r="A98" s="300" t="s">
        <v>1455</v>
      </c>
      <c r="B98" s="303"/>
      <c r="C98" s="304"/>
      <c r="D98" s="303"/>
      <c r="E98" s="303"/>
      <c r="F98" s="303"/>
      <c r="G98" s="154" t="s">
        <v>1333</v>
      </c>
      <c r="H98" s="158" t="s">
        <v>1205</v>
      </c>
      <c r="I98" s="156" t="s">
        <v>1499</v>
      </c>
      <c r="J98" s="161"/>
      <c r="K98" s="161"/>
      <c r="L98" s="161"/>
      <c r="M98" s="161" t="s">
        <v>1663</v>
      </c>
      <c r="N98" s="162" t="s">
        <v>1752</v>
      </c>
      <c r="O98" s="165" t="s">
        <v>1839</v>
      </c>
    </row>
    <row r="99" spans="1:15" ht="15.75">
      <c r="A99" s="300" t="s">
        <v>1458</v>
      </c>
      <c r="B99" s="303"/>
      <c r="C99" s="304"/>
      <c r="D99" s="303"/>
      <c r="E99" s="303"/>
      <c r="F99" s="303"/>
      <c r="G99" s="154" t="s">
        <v>1333</v>
      </c>
      <c r="H99" s="158" t="s">
        <v>1206</v>
      </c>
      <c r="I99" s="156" t="s">
        <v>1500</v>
      </c>
      <c r="J99" s="161"/>
      <c r="K99" s="161"/>
      <c r="L99" s="161"/>
      <c r="M99" s="161" t="s">
        <v>1664</v>
      </c>
      <c r="N99" s="162" t="s">
        <v>1752</v>
      </c>
      <c r="O99" s="165" t="s">
        <v>1840</v>
      </c>
    </row>
    <row r="100" spans="1:15" ht="15.75">
      <c r="A100" s="300" t="s">
        <v>1462</v>
      </c>
      <c r="B100" s="303"/>
      <c r="C100" s="304"/>
      <c r="D100" s="303"/>
      <c r="E100" s="303"/>
      <c r="F100" s="303"/>
      <c r="G100" s="154" t="s">
        <v>1333</v>
      </c>
      <c r="H100" s="158" t="s">
        <v>1207</v>
      </c>
      <c r="I100" s="156" t="s">
        <v>1042</v>
      </c>
      <c r="J100" s="161"/>
      <c r="K100" s="161"/>
      <c r="L100" s="161"/>
      <c r="M100" s="161" t="s">
        <v>1665</v>
      </c>
      <c r="N100" s="162" t="s">
        <v>1752</v>
      </c>
      <c r="O100" s="165" t="s">
        <v>1841</v>
      </c>
    </row>
    <row r="101" spans="1:15" ht="15.75">
      <c r="A101" s="300" t="s">
        <v>1460</v>
      </c>
      <c r="B101" s="303"/>
      <c r="C101" s="304"/>
      <c r="D101" s="303"/>
      <c r="E101" s="303"/>
      <c r="F101" s="303"/>
      <c r="G101" s="154" t="s">
        <v>1333</v>
      </c>
      <c r="H101" s="158" t="s">
        <v>1208</v>
      </c>
      <c r="I101" s="156" t="s">
        <v>1043</v>
      </c>
      <c r="J101" s="161"/>
      <c r="K101" s="161"/>
      <c r="L101" s="161"/>
      <c r="M101" s="161" t="s">
        <v>1666</v>
      </c>
      <c r="N101" s="162" t="s">
        <v>1752</v>
      </c>
      <c r="O101" s="165" t="s">
        <v>1842</v>
      </c>
    </row>
    <row r="102" spans="1:15" ht="15.75">
      <c r="A102" s="300" t="s">
        <v>1174</v>
      </c>
      <c r="B102" s="303"/>
      <c r="C102" s="304"/>
      <c r="D102" s="303"/>
      <c r="E102" s="303"/>
      <c r="F102" s="303"/>
      <c r="G102" s="154" t="s">
        <v>1333</v>
      </c>
      <c r="H102" s="158" t="s">
        <v>1209</v>
      </c>
      <c r="I102" s="156" t="s">
        <v>1385</v>
      </c>
      <c r="J102" s="161"/>
      <c r="K102" s="161"/>
      <c r="L102" s="161"/>
      <c r="M102" s="161" t="s">
        <v>1667</v>
      </c>
      <c r="N102" s="162" t="s">
        <v>1752</v>
      </c>
      <c r="O102" s="165" t="s">
        <v>1843</v>
      </c>
    </row>
    <row r="103" spans="1:15" ht="15.75">
      <c r="A103" s="300" t="s">
        <v>1175</v>
      </c>
      <c r="B103" s="303"/>
      <c r="C103" s="304"/>
      <c r="D103" s="303"/>
      <c r="E103" s="303"/>
      <c r="F103" s="303"/>
      <c r="G103" s="154" t="s">
        <v>1333</v>
      </c>
      <c r="H103" s="158" t="s">
        <v>1210</v>
      </c>
      <c r="I103" s="156" t="s">
        <v>1501</v>
      </c>
      <c r="J103" s="161"/>
      <c r="K103" s="161"/>
      <c r="L103" s="161"/>
      <c r="M103" s="161" t="s">
        <v>1668</v>
      </c>
      <c r="N103" s="162" t="s">
        <v>1752</v>
      </c>
      <c r="O103" s="165" t="s">
        <v>1844</v>
      </c>
    </row>
    <row r="104" spans="1:15" ht="15.75">
      <c r="A104" s="300" t="s">
        <v>1176</v>
      </c>
      <c r="B104" s="303"/>
      <c r="C104" s="304"/>
      <c r="D104" s="303"/>
      <c r="E104" s="303"/>
      <c r="F104" s="303"/>
      <c r="G104" s="154" t="s">
        <v>1333</v>
      </c>
      <c r="H104" s="158" t="s">
        <v>1439</v>
      </c>
      <c r="I104" s="156" t="s">
        <v>1477</v>
      </c>
      <c r="J104" s="161"/>
      <c r="K104" s="161"/>
      <c r="L104" s="161"/>
      <c r="M104" s="161" t="s">
        <v>1669</v>
      </c>
      <c r="N104" s="162" t="s">
        <v>1752</v>
      </c>
      <c r="O104" s="165" t="s">
        <v>1845</v>
      </c>
    </row>
    <row r="105" spans="1:15" ht="15.75">
      <c r="A105" s="300" t="s">
        <v>1178</v>
      </c>
      <c r="B105" s="303"/>
      <c r="C105" s="304"/>
      <c r="D105" s="303"/>
      <c r="E105" s="303"/>
      <c r="F105" s="303"/>
      <c r="G105" s="154" t="s">
        <v>1333</v>
      </c>
      <c r="H105" s="158" t="s">
        <v>1441</v>
      </c>
      <c r="I105" s="156" t="s">
        <v>1359</v>
      </c>
      <c r="J105" s="161"/>
      <c r="K105" s="161"/>
      <c r="L105" s="161"/>
      <c r="M105" s="161" t="s">
        <v>1670</v>
      </c>
      <c r="O105" s="161" t="s">
        <v>1753</v>
      </c>
    </row>
    <row r="106" spans="1:15" ht="15.75">
      <c r="A106" s="300" t="s">
        <v>1179</v>
      </c>
      <c r="B106" s="303"/>
      <c r="C106" s="304"/>
      <c r="D106" s="303"/>
      <c r="E106" s="303"/>
      <c r="F106" s="303"/>
      <c r="G106" s="154" t="s">
        <v>1333</v>
      </c>
      <c r="H106" s="158" t="s">
        <v>1442</v>
      </c>
      <c r="I106" s="156" t="s">
        <v>1502</v>
      </c>
      <c r="J106" s="161"/>
      <c r="K106" s="161"/>
      <c r="L106" s="161"/>
      <c r="M106" s="161" t="s">
        <v>1671</v>
      </c>
      <c r="O106" s="161" t="s">
        <v>1753</v>
      </c>
    </row>
    <row r="107" spans="1:15" ht="15.75">
      <c r="A107" s="300" t="s">
        <v>1177</v>
      </c>
      <c r="B107" s="303"/>
      <c r="C107" s="304"/>
      <c r="D107" s="303"/>
      <c r="E107" s="303"/>
      <c r="F107" s="303"/>
      <c r="G107" s="154" t="s">
        <v>1333</v>
      </c>
      <c r="H107" s="158" t="s">
        <v>1211</v>
      </c>
      <c r="I107" s="156" t="s">
        <v>1044</v>
      </c>
      <c r="J107" s="161"/>
      <c r="K107" s="161"/>
      <c r="L107" s="161"/>
      <c r="M107" s="161" t="s">
        <v>1672</v>
      </c>
      <c r="O107" s="161" t="s">
        <v>1753</v>
      </c>
    </row>
    <row r="108" spans="1:15" ht="15.75">
      <c r="A108" s="300" t="s">
        <v>1470</v>
      </c>
      <c r="B108" s="303"/>
      <c r="C108" s="304"/>
      <c r="D108" s="303"/>
      <c r="E108" s="303"/>
      <c r="F108" s="303"/>
      <c r="G108" s="154" t="s">
        <v>1333</v>
      </c>
      <c r="H108" s="158" t="s">
        <v>1212</v>
      </c>
      <c r="I108" s="156" t="s">
        <v>1045</v>
      </c>
      <c r="J108" s="161"/>
      <c r="K108" s="161"/>
      <c r="L108" s="161"/>
      <c r="M108" s="161" t="s">
        <v>1673</v>
      </c>
      <c r="O108" s="161" t="s">
        <v>1753</v>
      </c>
    </row>
    <row r="109" spans="1:15" ht="15.75">
      <c r="A109" s="300" t="s">
        <v>1180</v>
      </c>
      <c r="B109" s="303"/>
      <c r="C109" s="304"/>
      <c r="D109" s="303"/>
      <c r="E109" s="303"/>
      <c r="F109" s="303"/>
      <c r="G109" s="154" t="s">
        <v>1333</v>
      </c>
      <c r="H109" s="158" t="s">
        <v>1213</v>
      </c>
      <c r="I109" s="156" t="s">
        <v>1046</v>
      </c>
      <c r="J109" s="161"/>
      <c r="K109" s="161"/>
      <c r="L109" s="161"/>
      <c r="M109" s="161" t="s">
        <v>1674</v>
      </c>
      <c r="O109" s="161" t="s">
        <v>1753</v>
      </c>
    </row>
    <row r="110" spans="1:15" ht="15.75">
      <c r="A110" s="300" t="s">
        <v>1181</v>
      </c>
      <c r="B110" s="303"/>
      <c r="C110" s="304"/>
      <c r="D110" s="303"/>
      <c r="E110" s="303"/>
      <c r="F110" s="303"/>
      <c r="G110" s="154" t="s">
        <v>1333</v>
      </c>
      <c r="H110" s="158" t="s">
        <v>1214</v>
      </c>
      <c r="I110" s="156" t="s">
        <v>1047</v>
      </c>
      <c r="J110" s="161"/>
      <c r="K110" s="161"/>
      <c r="L110" s="161"/>
      <c r="M110" s="161" t="s">
        <v>1675</v>
      </c>
      <c r="O110" s="161" t="s">
        <v>1753</v>
      </c>
    </row>
    <row r="111" spans="1:15" ht="15.75">
      <c r="A111" s="300" t="s">
        <v>1182</v>
      </c>
      <c r="B111" s="303"/>
      <c r="C111" s="304"/>
      <c r="D111" s="303"/>
      <c r="E111" s="303"/>
      <c r="F111" s="303"/>
      <c r="G111" s="154" t="s">
        <v>1333</v>
      </c>
      <c r="H111" s="158" t="s">
        <v>1215</v>
      </c>
      <c r="I111" s="158" t="s">
        <v>1503</v>
      </c>
      <c r="J111" s="161"/>
      <c r="K111" s="161"/>
      <c r="L111" s="161"/>
      <c r="M111" s="161" t="s">
        <v>1676</v>
      </c>
      <c r="N111" s="162" t="s">
        <v>1752</v>
      </c>
      <c r="O111" s="162" t="s">
        <v>1754</v>
      </c>
    </row>
    <row r="112" spans="1:15" ht="15.75">
      <c r="A112" s="300" t="s">
        <v>1183</v>
      </c>
      <c r="B112" s="303"/>
      <c r="C112" s="304"/>
      <c r="D112" s="303"/>
      <c r="E112" s="303"/>
      <c r="F112" s="303"/>
      <c r="G112" s="154" t="s">
        <v>1333</v>
      </c>
      <c r="H112" s="158" t="s">
        <v>1216</v>
      </c>
      <c r="I112" s="156" t="s">
        <v>1048</v>
      </c>
      <c r="J112" s="161"/>
      <c r="K112" s="161"/>
      <c r="L112" s="161"/>
      <c r="M112" s="161" t="s">
        <v>1677</v>
      </c>
      <c r="N112" s="162" t="s">
        <v>1752</v>
      </c>
      <c r="O112" s="161" t="s">
        <v>1754</v>
      </c>
    </row>
    <row r="113" spans="1:15" ht="15.75">
      <c r="A113" s="300" t="s">
        <v>1184</v>
      </c>
      <c r="B113" s="303"/>
      <c r="C113" s="304"/>
      <c r="D113" s="303"/>
      <c r="E113" s="303"/>
      <c r="F113" s="303"/>
      <c r="G113" s="154" t="s">
        <v>1333</v>
      </c>
      <c r="H113" s="158" t="s">
        <v>1217</v>
      </c>
      <c r="I113" s="156" t="s">
        <v>1049</v>
      </c>
      <c r="J113" s="161"/>
      <c r="K113" s="161"/>
      <c r="L113" s="161"/>
      <c r="M113" s="161" t="s">
        <v>1678</v>
      </c>
      <c r="N113" s="162" t="s">
        <v>1752</v>
      </c>
      <c r="O113" s="161" t="s">
        <v>1754</v>
      </c>
    </row>
    <row r="114" spans="1:15" ht="15.75">
      <c r="A114" s="300" t="s">
        <v>1185</v>
      </c>
      <c r="B114" s="303"/>
      <c r="C114" s="304"/>
      <c r="D114" s="303"/>
      <c r="E114" s="303"/>
      <c r="F114" s="303"/>
      <c r="G114" s="154" t="s">
        <v>1333</v>
      </c>
      <c r="H114" s="158" t="s">
        <v>1218</v>
      </c>
      <c r="I114" s="156" t="s">
        <v>1050</v>
      </c>
      <c r="J114" s="161"/>
      <c r="K114" s="161"/>
      <c r="L114" s="161"/>
      <c r="M114" s="161" t="s">
        <v>1679</v>
      </c>
      <c r="N114" s="162" t="s">
        <v>1752</v>
      </c>
      <c r="O114" s="161" t="s">
        <v>1754</v>
      </c>
    </row>
    <row r="115" spans="1:15" ht="15.75">
      <c r="A115" s="300" t="s">
        <v>1186</v>
      </c>
      <c r="B115" s="303"/>
      <c r="C115" s="304"/>
      <c r="D115" s="303"/>
      <c r="E115" s="303"/>
      <c r="F115" s="303"/>
      <c r="G115" s="154" t="s">
        <v>1333</v>
      </c>
      <c r="H115" s="158" t="s">
        <v>1219</v>
      </c>
      <c r="I115" s="156" t="s">
        <v>1051</v>
      </c>
      <c r="J115" s="161"/>
      <c r="K115" s="161"/>
      <c r="L115" s="161"/>
      <c r="M115" s="161" t="s">
        <v>1680</v>
      </c>
      <c r="N115" s="162" t="s">
        <v>1752</v>
      </c>
      <c r="O115" s="161" t="s">
        <v>1754</v>
      </c>
    </row>
    <row r="116" spans="1:15" ht="15.75">
      <c r="A116" s="300" t="s">
        <v>1187</v>
      </c>
      <c r="B116" s="303"/>
      <c r="C116" s="304"/>
      <c r="D116" s="303"/>
      <c r="E116" s="303"/>
      <c r="F116" s="303"/>
      <c r="G116" s="154" t="s">
        <v>1333</v>
      </c>
      <c r="H116" s="158" t="s">
        <v>1450</v>
      </c>
      <c r="I116" s="156" t="s">
        <v>1478</v>
      </c>
      <c r="J116" s="161"/>
      <c r="K116" s="161"/>
      <c r="L116" s="161"/>
      <c r="M116" s="161" t="s">
        <v>1681</v>
      </c>
      <c r="N116" s="162" t="s">
        <v>1752</v>
      </c>
      <c r="O116" s="161" t="s">
        <v>1754</v>
      </c>
    </row>
    <row r="117" spans="1:15" ht="15.75">
      <c r="A117" s="300" t="s">
        <v>1188</v>
      </c>
      <c r="B117" s="303"/>
      <c r="C117" s="304"/>
      <c r="D117" s="303"/>
      <c r="E117" s="303"/>
      <c r="F117" s="303"/>
      <c r="G117" s="154" t="s">
        <v>1333</v>
      </c>
      <c r="H117" s="158" t="s">
        <v>1220</v>
      </c>
      <c r="I117" s="156" t="s">
        <v>1052</v>
      </c>
      <c r="J117" s="161"/>
      <c r="K117" s="161"/>
      <c r="L117" s="161"/>
      <c r="M117" s="161" t="s">
        <v>1682</v>
      </c>
      <c r="N117" s="162" t="s">
        <v>1752</v>
      </c>
      <c r="O117" s="162" t="s">
        <v>1755</v>
      </c>
    </row>
    <row r="118" spans="1:15" ht="15.75">
      <c r="A118" s="300" t="s">
        <v>1389</v>
      </c>
      <c r="B118" s="303"/>
      <c r="C118" s="304"/>
      <c r="D118" s="303"/>
      <c r="E118" s="303"/>
      <c r="F118" s="303"/>
      <c r="G118" s="154" t="s">
        <v>1333</v>
      </c>
      <c r="H118" s="158" t="s">
        <v>1221</v>
      </c>
      <c r="I118" s="156" t="s">
        <v>1053</v>
      </c>
      <c r="J118" s="161"/>
      <c r="K118" s="161"/>
      <c r="L118" s="161"/>
      <c r="M118" s="161" t="s">
        <v>1683</v>
      </c>
      <c r="N118" s="162" t="s">
        <v>1752</v>
      </c>
      <c r="O118" s="162" t="s">
        <v>1755</v>
      </c>
    </row>
    <row r="119" spans="1:15" ht="15.75">
      <c r="A119" s="300" t="s">
        <v>1390</v>
      </c>
      <c r="B119" s="303"/>
      <c r="C119" s="304"/>
      <c r="D119" s="303"/>
      <c r="E119" s="303"/>
      <c r="F119" s="303"/>
      <c r="G119" s="154" t="s">
        <v>1333</v>
      </c>
      <c r="H119" s="156" t="s">
        <v>1222</v>
      </c>
      <c r="I119" s="156" t="s">
        <v>1054</v>
      </c>
      <c r="J119" s="161"/>
      <c r="K119" s="161"/>
      <c r="L119" s="161"/>
      <c r="M119" s="161" t="s">
        <v>1684</v>
      </c>
      <c r="N119" s="162" t="s">
        <v>1752</v>
      </c>
      <c r="O119" s="162" t="s">
        <v>1755</v>
      </c>
    </row>
    <row r="120" spans="1:15" ht="15.75">
      <c r="A120" s="300" t="s">
        <v>1189</v>
      </c>
      <c r="B120" s="303"/>
      <c r="C120" s="304"/>
      <c r="D120" s="303"/>
      <c r="E120" s="303"/>
      <c r="F120" s="303"/>
      <c r="G120" s="154" t="s">
        <v>1333</v>
      </c>
      <c r="H120" s="156" t="s">
        <v>1222</v>
      </c>
      <c r="I120" s="156" t="s">
        <v>1055</v>
      </c>
      <c r="J120" s="161"/>
      <c r="K120" s="161"/>
      <c r="L120" s="161"/>
      <c r="M120" s="161" t="s">
        <v>1685</v>
      </c>
      <c r="N120" s="162" t="s">
        <v>1752</v>
      </c>
      <c r="O120" s="162" t="s">
        <v>1755</v>
      </c>
    </row>
    <row r="121" spans="1:15" ht="15.75">
      <c r="A121" s="300" t="s">
        <v>1190</v>
      </c>
      <c r="B121" s="303"/>
      <c r="C121" s="304"/>
      <c r="D121" s="303"/>
      <c r="E121" s="303"/>
      <c r="F121" s="303"/>
      <c r="G121" s="154" t="s">
        <v>1333</v>
      </c>
      <c r="H121" s="156" t="s">
        <v>1223</v>
      </c>
      <c r="I121" s="156" t="s">
        <v>1056</v>
      </c>
      <c r="J121" s="161"/>
      <c r="K121" s="161"/>
      <c r="L121" s="161"/>
      <c r="M121" s="161" t="s">
        <v>1686</v>
      </c>
      <c r="N121" s="162" t="s">
        <v>1752</v>
      </c>
      <c r="O121" s="162" t="s">
        <v>1755</v>
      </c>
    </row>
    <row r="122" spans="1:15" ht="15.75">
      <c r="A122" s="300" t="s">
        <v>1191</v>
      </c>
      <c r="B122" s="303"/>
      <c r="C122" s="304"/>
      <c r="D122" s="303"/>
      <c r="E122" s="303"/>
      <c r="F122" s="303"/>
      <c r="G122" s="154" t="s">
        <v>1333</v>
      </c>
      <c r="H122" s="158" t="s">
        <v>1224</v>
      </c>
      <c r="I122" s="156" t="s">
        <v>1057</v>
      </c>
      <c r="J122" s="161"/>
      <c r="K122" s="161"/>
      <c r="L122" s="161"/>
      <c r="M122" s="161" t="s">
        <v>1687</v>
      </c>
      <c r="N122" s="162" t="s">
        <v>1752</v>
      </c>
      <c r="O122" s="162" t="s">
        <v>1755</v>
      </c>
    </row>
    <row r="123" spans="1:15" ht="15.75">
      <c r="A123" s="300" t="s">
        <v>1192</v>
      </c>
      <c r="B123" s="303"/>
      <c r="C123" s="304"/>
      <c r="D123" s="303"/>
      <c r="E123" s="303"/>
      <c r="F123" s="303"/>
      <c r="G123" s="154" t="s">
        <v>1333</v>
      </c>
      <c r="H123" s="158" t="s">
        <v>1225</v>
      </c>
      <c r="I123" s="156" t="s">
        <v>1058</v>
      </c>
      <c r="J123" s="161"/>
      <c r="K123" s="161"/>
      <c r="L123" s="161"/>
      <c r="M123" s="161"/>
      <c r="N123" s="161"/>
      <c r="O123" s="161"/>
    </row>
    <row r="124" spans="1:15" ht="15.75">
      <c r="A124" s="300" t="s">
        <v>1396</v>
      </c>
      <c r="B124" s="303"/>
      <c r="C124" s="304"/>
      <c r="D124" s="303"/>
      <c r="E124" s="303"/>
      <c r="F124" s="303"/>
      <c r="G124" s="154" t="s">
        <v>1333</v>
      </c>
      <c r="H124" s="156" t="s">
        <v>1226</v>
      </c>
      <c r="I124" s="156" t="s">
        <v>1059</v>
      </c>
      <c r="J124" s="161"/>
      <c r="K124" s="161"/>
      <c r="L124" s="161"/>
      <c r="M124" s="161"/>
      <c r="N124" s="161"/>
      <c r="O124" s="161"/>
    </row>
    <row r="125" spans="1:15" ht="15.75">
      <c r="A125" s="300" t="s">
        <v>1397</v>
      </c>
      <c r="B125" s="303"/>
      <c r="C125" s="304"/>
      <c r="D125" s="303"/>
      <c r="E125" s="303"/>
      <c r="F125" s="303"/>
      <c r="G125" s="154" t="s">
        <v>1333</v>
      </c>
      <c r="H125" s="158" t="s">
        <v>1227</v>
      </c>
      <c r="I125" s="156" t="s">
        <v>1504</v>
      </c>
      <c r="J125" s="161"/>
      <c r="K125" s="161"/>
      <c r="L125" s="161"/>
      <c r="M125" s="161"/>
      <c r="N125" s="161"/>
      <c r="O125" s="161"/>
    </row>
    <row r="126" spans="1:15" ht="15.75">
      <c r="A126" s="300" t="s">
        <v>1398</v>
      </c>
      <c r="B126" s="303"/>
      <c r="C126" s="304"/>
      <c r="D126" s="303"/>
      <c r="E126" s="303"/>
      <c r="F126" s="303"/>
      <c r="G126" s="154" t="s">
        <v>1333</v>
      </c>
      <c r="H126" s="156" t="s">
        <v>1228</v>
      </c>
      <c r="I126" s="156" t="s">
        <v>1360</v>
      </c>
      <c r="J126" s="161"/>
      <c r="K126" s="161"/>
      <c r="L126" s="161"/>
      <c r="M126" s="161"/>
      <c r="N126" s="161"/>
      <c r="O126" s="161"/>
    </row>
    <row r="127" spans="1:15" ht="15.75">
      <c r="A127" s="300" t="s">
        <v>1400</v>
      </c>
      <c r="B127" s="303"/>
      <c r="C127" s="304"/>
      <c r="D127" s="303"/>
      <c r="E127" s="303"/>
      <c r="F127" s="303"/>
      <c r="G127" s="154" t="s">
        <v>1333</v>
      </c>
      <c r="H127" s="156" t="s">
        <v>1229</v>
      </c>
      <c r="I127" s="156" t="s">
        <v>1361</v>
      </c>
      <c r="J127" s="161"/>
      <c r="K127" s="161"/>
      <c r="L127" s="161"/>
      <c r="M127" s="161"/>
      <c r="N127" s="161"/>
      <c r="O127" s="161"/>
    </row>
    <row r="128" spans="1:15" ht="15.75">
      <c r="A128" s="300" t="s">
        <v>1401</v>
      </c>
      <c r="B128" s="303"/>
      <c r="C128" s="304"/>
      <c r="D128" s="303"/>
      <c r="E128" s="303"/>
      <c r="F128" s="303"/>
      <c r="G128" s="154" t="s">
        <v>1333</v>
      </c>
      <c r="H128" s="156" t="s">
        <v>1230</v>
      </c>
      <c r="I128" s="156" t="s">
        <v>1362</v>
      </c>
      <c r="J128" s="161"/>
      <c r="K128" s="161"/>
      <c r="L128" s="161"/>
      <c r="M128" s="161"/>
      <c r="N128" s="161"/>
      <c r="O128" s="161"/>
    </row>
    <row r="129" spans="1:15" ht="15.75">
      <c r="A129" s="300" t="s">
        <v>1402</v>
      </c>
      <c r="B129" s="303"/>
      <c r="C129" s="304"/>
      <c r="D129" s="303"/>
      <c r="E129" s="303"/>
      <c r="F129" s="303"/>
      <c r="G129" s="154" t="s">
        <v>1333</v>
      </c>
      <c r="H129" s="156" t="s">
        <v>1451</v>
      </c>
      <c r="I129" s="156" t="s">
        <v>1060</v>
      </c>
      <c r="J129" s="161"/>
      <c r="K129" s="161"/>
      <c r="L129" s="161"/>
      <c r="M129" s="161"/>
      <c r="N129" s="161"/>
      <c r="O129" s="161"/>
    </row>
    <row r="130" spans="1:15" ht="15.75">
      <c r="A130" s="300" t="s">
        <v>1403</v>
      </c>
      <c r="B130" s="303"/>
      <c r="C130" s="304"/>
      <c r="D130" s="303"/>
      <c r="E130" s="303"/>
      <c r="F130" s="303"/>
      <c r="G130" s="154" t="s">
        <v>1333</v>
      </c>
      <c r="H130" s="156" t="s">
        <v>1452</v>
      </c>
      <c r="I130" s="156" t="s">
        <v>1363</v>
      </c>
      <c r="J130" s="161"/>
      <c r="K130" s="161"/>
      <c r="L130" s="161"/>
      <c r="M130" s="161"/>
      <c r="N130" s="161"/>
      <c r="O130" s="161"/>
    </row>
    <row r="131" spans="1:15" ht="15.75">
      <c r="A131" s="300" t="s">
        <v>1399</v>
      </c>
      <c r="B131" s="303"/>
      <c r="C131" s="304"/>
      <c r="D131" s="303"/>
      <c r="E131" s="303"/>
      <c r="F131" s="303"/>
      <c r="G131" s="154" t="s">
        <v>1333</v>
      </c>
      <c r="H131" s="158" t="s">
        <v>1231</v>
      </c>
      <c r="I131" s="156" t="s">
        <v>1505</v>
      </c>
      <c r="J131" s="161"/>
      <c r="K131" s="161"/>
      <c r="L131" s="161"/>
      <c r="M131" s="161"/>
      <c r="N131" s="161"/>
      <c r="O131" s="161"/>
    </row>
    <row r="132" spans="1:15" ht="15.75">
      <c r="A132" s="300" t="s">
        <v>1193</v>
      </c>
      <c r="B132" s="303"/>
      <c r="C132" s="304"/>
      <c r="D132" s="303"/>
      <c r="E132" s="303"/>
      <c r="F132" s="303"/>
      <c r="G132" s="154" t="s">
        <v>1333</v>
      </c>
      <c r="H132" s="158" t="s">
        <v>1453</v>
      </c>
      <c r="I132" s="156" t="s">
        <v>1061</v>
      </c>
      <c r="J132" s="161"/>
      <c r="K132" s="161"/>
      <c r="L132" s="161"/>
      <c r="M132" s="161"/>
      <c r="N132" s="161"/>
      <c r="O132" s="161"/>
    </row>
    <row r="133" spans="1:15" ht="15.75">
      <c r="A133" s="300" t="s">
        <v>1194</v>
      </c>
      <c r="B133" s="303"/>
      <c r="C133" s="304"/>
      <c r="D133" s="303"/>
      <c r="E133" s="303"/>
      <c r="F133" s="303"/>
      <c r="G133" s="154" t="s">
        <v>1333</v>
      </c>
      <c r="H133" s="156" t="s">
        <v>1232</v>
      </c>
      <c r="I133" s="156" t="s">
        <v>1479</v>
      </c>
      <c r="J133" s="161"/>
      <c r="K133" s="161"/>
      <c r="L133" s="161"/>
      <c r="M133" s="161"/>
      <c r="N133" s="161"/>
      <c r="O133" s="161"/>
    </row>
    <row r="134" spans="1:15" ht="15.75">
      <c r="A134" s="300" t="s">
        <v>1195</v>
      </c>
      <c r="B134" s="303"/>
      <c r="C134" s="304"/>
      <c r="D134" s="303"/>
      <c r="E134" s="303"/>
      <c r="F134" s="303"/>
      <c r="G134" s="154" t="s">
        <v>1333</v>
      </c>
      <c r="H134" s="158" t="s">
        <v>1465</v>
      </c>
      <c r="I134" s="156" t="s">
        <v>1062</v>
      </c>
      <c r="J134" s="161"/>
      <c r="K134" s="161"/>
      <c r="L134" s="161"/>
      <c r="M134" s="161"/>
      <c r="N134" s="161"/>
      <c r="O134" s="161"/>
    </row>
    <row r="135" spans="1:15" ht="15.75">
      <c r="A135" s="300" t="s">
        <v>1196</v>
      </c>
      <c r="B135" s="303"/>
      <c r="C135" s="304"/>
      <c r="D135" s="303"/>
      <c r="E135" s="303"/>
      <c r="F135" s="303"/>
      <c r="G135" s="154" t="s">
        <v>1333</v>
      </c>
      <c r="H135" s="158" t="s">
        <v>1464</v>
      </c>
      <c r="I135" s="156" t="s">
        <v>1506</v>
      </c>
      <c r="J135" s="161"/>
      <c r="K135" s="161"/>
      <c r="L135" s="161"/>
      <c r="M135" s="161"/>
      <c r="N135" s="161"/>
      <c r="O135" s="161"/>
    </row>
    <row r="136" spans="1:15" ht="15.75">
      <c r="A136" s="300" t="s">
        <v>1197</v>
      </c>
      <c r="B136" s="303"/>
      <c r="C136" s="304"/>
      <c r="D136" s="303"/>
      <c r="E136" s="303"/>
      <c r="F136" s="303"/>
      <c r="G136" s="154" t="s">
        <v>1333</v>
      </c>
      <c r="H136" s="156" t="s">
        <v>1233</v>
      </c>
      <c r="I136" s="156" t="s">
        <v>1063</v>
      </c>
      <c r="J136" s="161"/>
      <c r="K136" s="161"/>
      <c r="L136" s="161"/>
      <c r="M136" s="161"/>
      <c r="N136" s="161"/>
      <c r="O136" s="161"/>
    </row>
    <row r="137" spans="1:15" ht="15.75">
      <c r="A137" s="300" t="s">
        <v>1409</v>
      </c>
      <c r="B137" s="303"/>
      <c r="C137" s="304"/>
      <c r="D137" s="303"/>
      <c r="E137" s="303"/>
      <c r="F137" s="303"/>
      <c r="G137" s="154" t="s">
        <v>1333</v>
      </c>
      <c r="H137" s="156" t="s">
        <v>1468</v>
      </c>
      <c r="I137" s="156" t="s">
        <v>1064</v>
      </c>
      <c r="J137" s="161"/>
      <c r="K137" s="161"/>
      <c r="L137" s="161"/>
      <c r="M137" s="161"/>
      <c r="N137" s="161"/>
      <c r="O137" s="161"/>
    </row>
    <row r="138" spans="1:15" ht="15.75">
      <c r="A138" s="300" t="s">
        <v>1407</v>
      </c>
      <c r="B138" s="303"/>
      <c r="C138" s="304"/>
      <c r="D138" s="303"/>
      <c r="E138" s="303"/>
      <c r="F138" s="303"/>
      <c r="G138" s="154" t="s">
        <v>1333</v>
      </c>
      <c r="H138" s="156" t="s">
        <v>1469</v>
      </c>
      <c r="I138" s="156" t="s">
        <v>1065</v>
      </c>
      <c r="J138" s="161"/>
      <c r="K138" s="161"/>
      <c r="L138" s="161"/>
      <c r="M138" s="161"/>
      <c r="N138" s="161"/>
      <c r="O138" s="161"/>
    </row>
    <row r="139" spans="1:15" ht="15.75">
      <c r="A139" s="300" t="s">
        <v>1410</v>
      </c>
      <c r="B139" s="303"/>
      <c r="C139" s="304"/>
      <c r="D139" s="303"/>
      <c r="E139" s="303"/>
      <c r="F139" s="303"/>
      <c r="G139" s="154" t="s">
        <v>1333</v>
      </c>
      <c r="H139" s="158" t="s">
        <v>1234</v>
      </c>
      <c r="I139" s="156" t="s">
        <v>1480</v>
      </c>
      <c r="J139" s="161"/>
      <c r="K139" s="161"/>
      <c r="L139" s="161"/>
      <c r="M139" s="161"/>
      <c r="N139" s="161"/>
      <c r="O139" s="161"/>
    </row>
    <row r="140" spans="1:15" ht="15.75">
      <c r="A140" s="300" t="s">
        <v>1412</v>
      </c>
      <c r="B140" s="303"/>
      <c r="C140" s="304"/>
      <c r="D140" s="303"/>
      <c r="E140" s="303"/>
      <c r="F140" s="303"/>
      <c r="G140" s="154" t="s">
        <v>1333</v>
      </c>
      <c r="H140" s="156" t="s">
        <v>1235</v>
      </c>
      <c r="I140" s="156" t="s">
        <v>1066</v>
      </c>
      <c r="J140" s="161"/>
      <c r="K140" s="161"/>
      <c r="L140" s="161"/>
      <c r="M140" s="161"/>
      <c r="N140" s="161"/>
      <c r="O140" s="161"/>
    </row>
    <row r="141" spans="1:15" ht="15.75">
      <c r="A141" s="300" t="s">
        <v>1408</v>
      </c>
      <c r="B141" s="303"/>
      <c r="C141" s="304"/>
      <c r="D141" s="303"/>
      <c r="E141" s="303"/>
      <c r="F141" s="303"/>
      <c r="G141" s="154" t="s">
        <v>1333</v>
      </c>
      <c r="H141" s="158" t="s">
        <v>1236</v>
      </c>
      <c r="I141" s="156" t="s">
        <v>1067</v>
      </c>
      <c r="J141" s="161"/>
      <c r="K141" s="161"/>
      <c r="L141" s="161"/>
      <c r="M141" s="161"/>
      <c r="N141" s="161"/>
      <c r="O141" s="161"/>
    </row>
    <row r="142" spans="1:15" ht="15.75">
      <c r="A142" s="300" t="s">
        <v>1411</v>
      </c>
      <c r="B142" s="303"/>
      <c r="C142" s="304"/>
      <c r="D142" s="303"/>
      <c r="E142" s="303"/>
      <c r="F142" s="303"/>
      <c r="G142" s="154" t="s">
        <v>1334</v>
      </c>
      <c r="H142" s="156" t="s">
        <v>1237</v>
      </c>
      <c r="I142" s="156" t="s">
        <v>1068</v>
      </c>
      <c r="J142" s="161"/>
      <c r="K142" s="161"/>
      <c r="L142" s="161"/>
      <c r="M142" s="161"/>
      <c r="N142" s="161"/>
      <c r="O142" s="161"/>
    </row>
    <row r="143" spans="1:15" ht="15.75">
      <c r="A143" s="300" t="s">
        <v>1199</v>
      </c>
      <c r="B143" s="303"/>
      <c r="C143" s="304"/>
      <c r="D143" s="303"/>
      <c r="E143" s="303"/>
      <c r="F143" s="303"/>
      <c r="G143" s="154" t="s">
        <v>1334</v>
      </c>
      <c r="H143" s="156" t="s">
        <v>1238</v>
      </c>
      <c r="I143" s="156" t="s">
        <v>1069</v>
      </c>
      <c r="J143" s="161"/>
      <c r="K143" s="161"/>
      <c r="L143" s="161"/>
      <c r="M143" s="161"/>
      <c r="N143" s="161"/>
      <c r="O143" s="161"/>
    </row>
    <row r="144" spans="1:15" ht="15.75">
      <c r="A144" s="300" t="s">
        <v>1200</v>
      </c>
      <c r="B144" s="303"/>
      <c r="C144" s="304"/>
      <c r="D144" s="303"/>
      <c r="E144" s="303"/>
      <c r="F144" s="303"/>
      <c r="G144" s="154" t="s">
        <v>1334</v>
      </c>
      <c r="H144" s="156" t="s">
        <v>1239</v>
      </c>
      <c r="I144" s="156" t="s">
        <v>1070</v>
      </c>
      <c r="J144" s="161"/>
      <c r="K144" s="161"/>
      <c r="L144" s="161"/>
      <c r="M144" s="161"/>
      <c r="N144" s="161"/>
      <c r="O144" s="161"/>
    </row>
    <row r="145" spans="1:15" ht="15.75">
      <c r="A145" s="300" t="s">
        <v>1201</v>
      </c>
      <c r="B145" s="303"/>
      <c r="C145" s="304"/>
      <c r="D145" s="303"/>
      <c r="E145" s="303"/>
      <c r="F145" s="303"/>
      <c r="G145" s="154" t="s">
        <v>1334</v>
      </c>
      <c r="H145" s="156" t="s">
        <v>1198</v>
      </c>
      <c r="I145" s="156" t="s">
        <v>1364</v>
      </c>
      <c r="J145" s="161"/>
      <c r="K145" s="161"/>
      <c r="L145" s="161"/>
      <c r="M145" s="161"/>
      <c r="N145" s="161"/>
      <c r="O145" s="161"/>
    </row>
    <row r="146" spans="1:15" ht="15.75">
      <c r="A146" s="300" t="s">
        <v>1202</v>
      </c>
      <c r="B146" s="303"/>
      <c r="C146" s="304"/>
      <c r="D146" s="303"/>
      <c r="E146" s="303"/>
      <c r="F146" s="303"/>
      <c r="G146" s="154" t="s">
        <v>1334</v>
      </c>
      <c r="H146" s="156" t="s">
        <v>1240</v>
      </c>
      <c r="I146" s="156" t="s">
        <v>1365</v>
      </c>
      <c r="J146" s="161"/>
      <c r="K146" s="161"/>
      <c r="L146" s="161"/>
      <c r="M146" s="161"/>
      <c r="N146" s="161"/>
      <c r="O146" s="161"/>
    </row>
    <row r="147" spans="1:15" ht="15.75">
      <c r="A147" s="300" t="s">
        <v>1420</v>
      </c>
      <c r="B147" s="303"/>
      <c r="C147" s="304"/>
      <c r="D147" s="303"/>
      <c r="E147" s="303"/>
      <c r="F147" s="303"/>
      <c r="G147" s="154" t="s">
        <v>1334</v>
      </c>
      <c r="H147" s="156" t="s">
        <v>1241</v>
      </c>
      <c r="I147" s="156" t="s">
        <v>1366</v>
      </c>
      <c r="J147" s="161"/>
      <c r="K147" s="161"/>
      <c r="L147" s="161"/>
      <c r="M147" s="161"/>
      <c r="N147" s="161"/>
      <c r="O147" s="161"/>
    </row>
    <row r="148" spans="1:15" ht="15.75">
      <c r="A148" s="300" t="s">
        <v>1417</v>
      </c>
      <c r="B148" s="303"/>
      <c r="C148" s="304"/>
      <c r="D148" s="303"/>
      <c r="E148" s="303"/>
      <c r="F148" s="303"/>
      <c r="G148" s="154" t="s">
        <v>1334</v>
      </c>
      <c r="H148" s="158" t="s">
        <v>1242</v>
      </c>
      <c r="I148" s="156" t="s">
        <v>1071</v>
      </c>
      <c r="J148" s="161"/>
      <c r="K148" s="161"/>
      <c r="L148" s="161"/>
      <c r="M148" s="161"/>
      <c r="N148" s="161"/>
      <c r="O148" s="161"/>
    </row>
    <row r="149" spans="1:15" ht="15.75">
      <c r="A149" s="300" t="s">
        <v>1419</v>
      </c>
      <c r="B149" s="303"/>
      <c r="C149" s="304"/>
      <c r="D149" s="303"/>
      <c r="E149" s="303"/>
      <c r="F149" s="303"/>
      <c r="G149" s="154" t="s">
        <v>1334</v>
      </c>
      <c r="H149" s="156" t="s">
        <v>1461</v>
      </c>
      <c r="I149" s="156" t="s">
        <v>1367</v>
      </c>
      <c r="J149" s="161"/>
      <c r="K149" s="161"/>
      <c r="L149" s="161"/>
      <c r="M149" s="161"/>
      <c r="N149" s="161"/>
      <c r="O149" s="161"/>
    </row>
    <row r="150" spans="1:15" ht="15.75">
      <c r="A150" s="300" t="s">
        <v>1421</v>
      </c>
      <c r="B150" s="303"/>
      <c r="C150" s="304"/>
      <c r="D150" s="303"/>
      <c r="E150" s="303"/>
      <c r="F150" s="303"/>
      <c r="G150" s="157" t="s">
        <v>1335</v>
      </c>
      <c r="H150" s="158" t="s">
        <v>1243</v>
      </c>
      <c r="I150" s="158" t="s">
        <v>1072</v>
      </c>
      <c r="J150" s="161"/>
      <c r="K150" s="161"/>
      <c r="L150" s="161"/>
      <c r="M150" s="161"/>
      <c r="N150" s="161"/>
      <c r="O150" s="161"/>
    </row>
    <row r="151" spans="1:15" ht="15.75">
      <c r="A151" s="300" t="s">
        <v>1422</v>
      </c>
      <c r="B151" s="303"/>
      <c r="C151" s="304"/>
      <c r="D151" s="303"/>
      <c r="E151" s="303"/>
      <c r="F151" s="303"/>
      <c r="G151" s="154" t="s">
        <v>1335</v>
      </c>
      <c r="H151" s="156" t="s">
        <v>1244</v>
      </c>
      <c r="I151" s="156" t="s">
        <v>1386</v>
      </c>
      <c r="J151" s="161"/>
      <c r="K151" s="161"/>
      <c r="L151" s="161"/>
      <c r="M151" s="161"/>
      <c r="N151" s="161"/>
      <c r="O151" s="161"/>
    </row>
    <row r="152" spans="1:15" ht="15.75">
      <c r="A152" s="300" t="s">
        <v>1425</v>
      </c>
      <c r="B152" s="303"/>
      <c r="C152" s="304"/>
      <c r="D152" s="303"/>
      <c r="E152" s="303"/>
      <c r="F152" s="303"/>
      <c r="G152" s="154" t="s">
        <v>1335</v>
      </c>
      <c r="H152" s="156" t="s">
        <v>1245</v>
      </c>
      <c r="I152" s="156" t="s">
        <v>1481</v>
      </c>
      <c r="J152" s="161"/>
      <c r="K152" s="161"/>
      <c r="L152" s="161"/>
      <c r="M152" s="161"/>
      <c r="N152" s="161"/>
      <c r="O152" s="161"/>
    </row>
    <row r="153" spans="1:15" ht="15.75">
      <c r="A153" s="300" t="s">
        <v>1430</v>
      </c>
      <c r="B153" s="303"/>
      <c r="C153" s="304"/>
      <c r="D153" s="303"/>
      <c r="E153" s="303"/>
      <c r="F153" s="303"/>
      <c r="G153" s="154" t="s">
        <v>1335</v>
      </c>
      <c r="H153" s="158" t="s">
        <v>1246</v>
      </c>
      <c r="I153" s="156" t="s">
        <v>1507</v>
      </c>
      <c r="J153" s="161"/>
      <c r="K153" s="161"/>
      <c r="L153" s="161"/>
      <c r="M153" s="161"/>
      <c r="N153" s="161"/>
      <c r="O153" s="161"/>
    </row>
    <row r="154" spans="1:15" ht="15.75">
      <c r="A154" s="300" t="s">
        <v>1431</v>
      </c>
      <c r="B154" s="303"/>
      <c r="C154" s="304"/>
      <c r="D154" s="303"/>
      <c r="E154" s="303"/>
      <c r="F154" s="303"/>
      <c r="G154" s="154" t="s">
        <v>1336</v>
      </c>
      <c r="H154" s="158" t="s">
        <v>1247</v>
      </c>
      <c r="I154" s="156" t="s">
        <v>1073</v>
      </c>
      <c r="J154" s="161"/>
      <c r="K154" s="161"/>
      <c r="L154" s="161"/>
      <c r="M154" s="161"/>
      <c r="N154" s="161"/>
      <c r="O154" s="161"/>
    </row>
    <row r="155" spans="1:15" ht="15.75">
      <c r="A155" s="300" t="s">
        <v>1203</v>
      </c>
      <c r="B155" s="303"/>
      <c r="C155" s="304"/>
      <c r="D155" s="303"/>
      <c r="E155" s="303"/>
      <c r="F155" s="303"/>
      <c r="G155" s="154" t="s">
        <v>1336</v>
      </c>
      <c r="H155" s="158" t="s">
        <v>1248</v>
      </c>
      <c r="I155" s="156" t="s">
        <v>1074</v>
      </c>
      <c r="J155" s="161"/>
      <c r="K155" s="161"/>
      <c r="L155" s="161"/>
      <c r="M155" s="161"/>
      <c r="N155" s="161"/>
      <c r="O155" s="161"/>
    </row>
    <row r="156" spans="1:15" ht="15.75">
      <c r="A156" s="300" t="s">
        <v>1204</v>
      </c>
      <c r="B156" s="303"/>
      <c r="C156" s="304"/>
      <c r="D156" s="303"/>
      <c r="E156" s="303"/>
      <c r="F156" s="303"/>
      <c r="G156" s="154" t="s">
        <v>1336</v>
      </c>
      <c r="H156" s="158" t="s">
        <v>1249</v>
      </c>
      <c r="I156" s="156" t="s">
        <v>1075</v>
      </c>
      <c r="J156" s="161"/>
      <c r="K156" s="161"/>
      <c r="L156" s="161"/>
      <c r="M156" s="161"/>
      <c r="N156" s="161"/>
      <c r="O156" s="161"/>
    </row>
    <row r="157" spans="1:15" ht="15.75">
      <c r="A157" s="300" t="s">
        <v>1205</v>
      </c>
      <c r="B157" s="303"/>
      <c r="C157" s="304"/>
      <c r="D157" s="303"/>
      <c r="E157" s="303"/>
      <c r="F157" s="303"/>
      <c r="G157" s="154" t="s">
        <v>1336</v>
      </c>
      <c r="H157" s="158" t="s">
        <v>1250</v>
      </c>
      <c r="I157" s="156" t="s">
        <v>1076</v>
      </c>
      <c r="J157" s="161"/>
      <c r="K157" s="161"/>
      <c r="L157" s="161"/>
      <c r="M157" s="161"/>
      <c r="N157" s="161"/>
      <c r="O157" s="161"/>
    </row>
    <row r="158" spans="1:15" ht="15.75">
      <c r="A158" s="300" t="s">
        <v>1206</v>
      </c>
      <c r="B158" s="303"/>
      <c r="C158" s="304"/>
      <c r="D158" s="303"/>
      <c r="E158" s="303"/>
      <c r="F158" s="303"/>
      <c r="G158" s="154" t="s">
        <v>1336</v>
      </c>
      <c r="H158" s="156" t="s">
        <v>1251</v>
      </c>
      <c r="I158" s="156" t="s">
        <v>1482</v>
      </c>
      <c r="J158" s="161"/>
      <c r="K158" s="161"/>
      <c r="L158" s="161"/>
      <c r="M158" s="161"/>
      <c r="N158" s="161"/>
      <c r="O158" s="161"/>
    </row>
    <row r="159" spans="1:15" ht="15.75">
      <c r="A159" s="300" t="s">
        <v>1207</v>
      </c>
      <c r="B159" s="303"/>
      <c r="C159" s="304"/>
      <c r="D159" s="303"/>
      <c r="E159" s="303"/>
      <c r="F159" s="303"/>
      <c r="G159" s="154" t="s">
        <v>1336</v>
      </c>
      <c r="H159" s="158" t="s">
        <v>1252</v>
      </c>
      <c r="I159" s="156" t="s">
        <v>1077</v>
      </c>
      <c r="J159" s="161"/>
      <c r="K159" s="161"/>
      <c r="L159" s="161"/>
      <c r="M159" s="161"/>
      <c r="N159" s="161"/>
      <c r="O159" s="161"/>
    </row>
    <row r="160" spans="1:15" ht="15.75">
      <c r="A160" s="300" t="s">
        <v>1208</v>
      </c>
      <c r="B160" s="303"/>
      <c r="C160" s="304"/>
      <c r="D160" s="303"/>
      <c r="E160" s="303"/>
      <c r="F160" s="303"/>
      <c r="G160" s="154" t="s">
        <v>1336</v>
      </c>
      <c r="H160" s="158" t="s">
        <v>1253</v>
      </c>
      <c r="I160" s="156" t="s">
        <v>1483</v>
      </c>
      <c r="J160" s="161"/>
      <c r="K160" s="161"/>
      <c r="L160" s="161"/>
      <c r="M160" s="161"/>
      <c r="N160" s="161"/>
      <c r="O160" s="161"/>
    </row>
    <row r="161" spans="1:15" ht="15.75">
      <c r="A161" s="300" t="s">
        <v>1209</v>
      </c>
      <c r="B161" s="303"/>
      <c r="C161" s="304"/>
      <c r="D161" s="303"/>
      <c r="E161" s="303"/>
      <c r="F161" s="303"/>
      <c r="G161" s="154" t="s">
        <v>1336</v>
      </c>
      <c r="H161" s="158" t="s">
        <v>1254</v>
      </c>
      <c r="I161" s="156" t="s">
        <v>1078</v>
      </c>
      <c r="J161" s="161"/>
      <c r="K161" s="161"/>
      <c r="L161" s="161"/>
      <c r="M161" s="161"/>
      <c r="N161" s="161"/>
      <c r="O161" s="161"/>
    </row>
    <row r="162" spans="1:15" ht="15.75">
      <c r="A162" s="300" t="s">
        <v>1210</v>
      </c>
      <c r="B162" s="303"/>
      <c r="C162" s="304"/>
      <c r="D162" s="303"/>
      <c r="E162" s="303"/>
      <c r="F162" s="303"/>
      <c r="G162" s="157" t="s">
        <v>1336</v>
      </c>
      <c r="H162" s="158" t="s">
        <v>1395</v>
      </c>
      <c r="I162" s="158" t="s">
        <v>1508</v>
      </c>
      <c r="J162" s="161"/>
      <c r="K162" s="161"/>
      <c r="L162" s="161"/>
      <c r="M162" s="161"/>
      <c r="N162" s="161"/>
      <c r="O162" s="161"/>
    </row>
    <row r="163" spans="1:15" ht="15.75">
      <c r="A163" s="300" t="s">
        <v>1439</v>
      </c>
      <c r="B163" s="303"/>
      <c r="C163" s="304"/>
      <c r="D163" s="303"/>
      <c r="E163" s="303"/>
      <c r="F163" s="303"/>
      <c r="G163" s="154" t="s">
        <v>1336</v>
      </c>
      <c r="H163" s="158" t="s">
        <v>1393</v>
      </c>
      <c r="I163" s="156" t="s">
        <v>1484</v>
      </c>
      <c r="J163" s="161"/>
      <c r="K163" s="161"/>
      <c r="L163" s="161"/>
      <c r="M163" s="161"/>
      <c r="N163" s="161"/>
      <c r="O163" s="161"/>
    </row>
    <row r="164" spans="1:15" ht="15.75">
      <c r="A164" s="300" t="s">
        <v>1441</v>
      </c>
      <c r="B164" s="303"/>
      <c r="C164" s="304"/>
      <c r="D164" s="303"/>
      <c r="E164" s="303"/>
      <c r="F164" s="303"/>
      <c r="G164" s="154" t="s">
        <v>1336</v>
      </c>
      <c r="H164" s="156" t="s">
        <v>1394</v>
      </c>
      <c r="I164" s="156" t="s">
        <v>1079</v>
      </c>
      <c r="J164" s="161"/>
      <c r="K164" s="161"/>
      <c r="L164" s="161"/>
      <c r="M164" s="161"/>
      <c r="N164" s="161"/>
      <c r="O164" s="161"/>
    </row>
    <row r="165" spans="1:15" ht="15.75">
      <c r="A165" s="300" t="s">
        <v>1442</v>
      </c>
      <c r="B165" s="303"/>
      <c r="C165" s="304"/>
      <c r="D165" s="303"/>
      <c r="E165" s="303"/>
      <c r="F165" s="303"/>
      <c r="G165" s="154" t="s">
        <v>1336</v>
      </c>
      <c r="H165" s="156" t="s">
        <v>1391</v>
      </c>
      <c r="I165" s="156" t="s">
        <v>1080</v>
      </c>
      <c r="J165" s="161"/>
      <c r="K165" s="161"/>
      <c r="L165" s="161"/>
      <c r="M165" s="161"/>
      <c r="N165" s="161"/>
      <c r="O165" s="161"/>
    </row>
    <row r="166" spans="1:15" ht="15.75">
      <c r="A166" s="300" t="s">
        <v>1211</v>
      </c>
      <c r="B166" s="303"/>
      <c r="C166" s="304"/>
      <c r="D166" s="303"/>
      <c r="E166" s="303"/>
      <c r="F166" s="303"/>
      <c r="G166" s="154" t="s">
        <v>1336</v>
      </c>
      <c r="H166" s="156" t="s">
        <v>1392</v>
      </c>
      <c r="I166" s="156" t="s">
        <v>1368</v>
      </c>
      <c r="J166" s="161"/>
      <c r="K166" s="161"/>
      <c r="L166" s="161"/>
      <c r="M166" s="161"/>
      <c r="N166" s="161"/>
      <c r="O166" s="161"/>
    </row>
    <row r="167" spans="1:15" ht="15.75">
      <c r="A167" s="300" t="s">
        <v>1212</v>
      </c>
      <c r="B167" s="303"/>
      <c r="C167" s="304"/>
      <c r="D167" s="303"/>
      <c r="E167" s="303"/>
      <c r="F167" s="303"/>
      <c r="G167" s="154" t="s">
        <v>1336</v>
      </c>
      <c r="H167" s="156" t="s">
        <v>1406</v>
      </c>
      <c r="I167" s="156" t="s">
        <v>1081</v>
      </c>
      <c r="J167" s="161"/>
      <c r="K167" s="161"/>
      <c r="L167" s="161"/>
      <c r="M167" s="161"/>
      <c r="N167" s="161"/>
      <c r="O167" s="161"/>
    </row>
    <row r="168" spans="1:15" ht="15.75">
      <c r="A168" s="300" t="s">
        <v>1213</v>
      </c>
      <c r="B168" s="303"/>
      <c r="C168" s="304"/>
      <c r="D168" s="303"/>
      <c r="E168" s="303"/>
      <c r="F168" s="303"/>
      <c r="G168" s="154" t="s">
        <v>1336</v>
      </c>
      <c r="H168" s="156" t="s">
        <v>1471</v>
      </c>
      <c r="I168" s="156" t="s">
        <v>1082</v>
      </c>
      <c r="J168" s="161"/>
      <c r="K168" s="161"/>
      <c r="L168" s="161"/>
      <c r="M168" s="161"/>
      <c r="N168" s="161"/>
      <c r="O168" s="161"/>
    </row>
    <row r="169" spans="1:15" ht="15.75">
      <c r="A169" s="300" t="s">
        <v>1214</v>
      </c>
      <c r="B169" s="303"/>
      <c r="C169" s="304"/>
      <c r="D169" s="303"/>
      <c r="E169" s="303"/>
      <c r="F169" s="303"/>
      <c r="G169" s="154" t="s">
        <v>1336</v>
      </c>
      <c r="H169" s="156" t="s">
        <v>1404</v>
      </c>
      <c r="I169" s="156" t="s">
        <v>1083</v>
      </c>
      <c r="J169" s="161"/>
      <c r="K169" s="161"/>
      <c r="L169" s="161"/>
      <c r="M169" s="161"/>
      <c r="N169" s="161"/>
      <c r="O169" s="161"/>
    </row>
    <row r="170" spans="1:15" ht="15.75">
      <c r="A170" s="300" t="s">
        <v>1215</v>
      </c>
      <c r="B170" s="303"/>
      <c r="C170" s="304"/>
      <c r="D170" s="303"/>
      <c r="E170" s="303"/>
      <c r="F170" s="303"/>
      <c r="G170" s="154" t="s">
        <v>1336</v>
      </c>
      <c r="H170" s="158" t="s">
        <v>1255</v>
      </c>
      <c r="I170" s="156" t="s">
        <v>1485</v>
      </c>
      <c r="J170" s="161"/>
      <c r="K170" s="161"/>
      <c r="L170" s="161"/>
      <c r="M170" s="161"/>
      <c r="N170" s="161"/>
      <c r="O170" s="161"/>
    </row>
    <row r="171" spans="1:15" ht="15.75">
      <c r="A171" s="300" t="s">
        <v>1216</v>
      </c>
      <c r="B171" s="303"/>
      <c r="C171" s="304"/>
      <c r="D171" s="303"/>
      <c r="E171" s="303"/>
      <c r="F171" s="303"/>
      <c r="G171" s="154" t="s">
        <v>1336</v>
      </c>
      <c r="H171" s="158" t="s">
        <v>1256</v>
      </c>
      <c r="I171" s="156" t="s">
        <v>1387</v>
      </c>
      <c r="J171" s="161"/>
      <c r="K171" s="161"/>
      <c r="L171" s="161"/>
      <c r="M171" s="161"/>
      <c r="N171" s="161"/>
      <c r="O171" s="161"/>
    </row>
    <row r="172" spans="1:15" ht="15.75">
      <c r="A172" s="300" t="s">
        <v>1217</v>
      </c>
      <c r="B172" s="303"/>
      <c r="C172" s="304"/>
      <c r="D172" s="303"/>
      <c r="E172" s="303"/>
      <c r="F172" s="303"/>
      <c r="G172" s="154" t="s">
        <v>1336</v>
      </c>
      <c r="H172" s="156" t="s">
        <v>1257</v>
      </c>
      <c r="I172" s="156" t="s">
        <v>1084</v>
      </c>
      <c r="J172" s="161"/>
      <c r="K172" s="161"/>
      <c r="L172" s="161"/>
      <c r="M172" s="161"/>
      <c r="N172" s="161"/>
      <c r="O172" s="161"/>
    </row>
    <row r="173" spans="1:15" ht="15.75">
      <c r="A173" s="300" t="s">
        <v>1218</v>
      </c>
      <c r="B173" s="303"/>
      <c r="C173" s="304"/>
      <c r="D173" s="303"/>
      <c r="E173" s="303"/>
      <c r="F173" s="303"/>
      <c r="G173" s="154" t="s">
        <v>1336</v>
      </c>
      <c r="H173" s="158" t="s">
        <v>1258</v>
      </c>
      <c r="I173" s="156" t="s">
        <v>1509</v>
      </c>
      <c r="J173" s="161"/>
      <c r="K173" s="161"/>
      <c r="L173" s="161"/>
      <c r="M173" s="161"/>
      <c r="N173" s="161"/>
      <c r="O173" s="161"/>
    </row>
    <row r="174" spans="1:15" ht="15.75">
      <c r="A174" s="300" t="s">
        <v>1219</v>
      </c>
      <c r="B174" s="303"/>
      <c r="C174" s="304"/>
      <c r="D174" s="303"/>
      <c r="E174" s="303"/>
      <c r="F174" s="303"/>
      <c r="G174" s="154" t="s">
        <v>1336</v>
      </c>
      <c r="H174" s="156" t="s">
        <v>1259</v>
      </c>
      <c r="I174" s="156" t="s">
        <v>1085</v>
      </c>
      <c r="J174" s="161"/>
      <c r="K174" s="161"/>
      <c r="L174" s="161"/>
      <c r="M174" s="161"/>
      <c r="N174" s="161"/>
      <c r="O174" s="161"/>
    </row>
    <row r="175" spans="1:15" ht="15.75">
      <c r="A175" s="300" t="s">
        <v>1450</v>
      </c>
      <c r="B175" s="303"/>
      <c r="C175" s="304"/>
      <c r="D175" s="303"/>
      <c r="E175" s="303"/>
      <c r="F175" s="303"/>
      <c r="G175" s="154" t="s">
        <v>1336</v>
      </c>
      <c r="H175" s="158" t="s">
        <v>1260</v>
      </c>
      <c r="I175" s="156" t="s">
        <v>1086</v>
      </c>
      <c r="J175" s="161"/>
      <c r="K175" s="161"/>
      <c r="L175" s="161"/>
      <c r="M175" s="161"/>
      <c r="N175" s="161"/>
      <c r="O175" s="161"/>
    </row>
    <row r="176" spans="1:15" ht="15.75">
      <c r="A176" s="300" t="s">
        <v>1220</v>
      </c>
      <c r="B176" s="303"/>
      <c r="C176" s="304"/>
      <c r="D176" s="303"/>
      <c r="E176" s="303"/>
      <c r="F176" s="303"/>
      <c r="G176" s="154" t="s">
        <v>1336</v>
      </c>
      <c r="H176" s="158" t="s">
        <v>1261</v>
      </c>
      <c r="I176" s="156" t="s">
        <v>1087</v>
      </c>
      <c r="J176" s="161"/>
      <c r="K176" s="161"/>
      <c r="L176" s="161"/>
      <c r="M176" s="161"/>
      <c r="N176" s="161"/>
      <c r="O176" s="161"/>
    </row>
    <row r="177" spans="1:15" ht="15.75">
      <c r="A177" s="300" t="s">
        <v>1221</v>
      </c>
      <c r="B177" s="303"/>
      <c r="C177" s="304"/>
      <c r="D177" s="303"/>
      <c r="E177" s="303"/>
      <c r="F177" s="303"/>
      <c r="G177" s="154" t="s">
        <v>1336</v>
      </c>
      <c r="H177" s="156" t="s">
        <v>1166</v>
      </c>
      <c r="I177" s="156" t="s">
        <v>1088</v>
      </c>
      <c r="J177" s="161"/>
      <c r="K177" s="161"/>
      <c r="L177" s="161"/>
      <c r="M177" s="161"/>
      <c r="N177" s="161"/>
      <c r="O177" s="161"/>
    </row>
    <row r="178" spans="1:15" ht="15.75">
      <c r="A178" s="300" t="s">
        <v>1222</v>
      </c>
      <c r="B178" s="303"/>
      <c r="C178" s="304"/>
      <c r="D178" s="303"/>
      <c r="E178" s="303"/>
      <c r="F178" s="303"/>
      <c r="G178" s="154" t="s">
        <v>1336</v>
      </c>
      <c r="H178" s="156" t="s">
        <v>1262</v>
      </c>
      <c r="I178" s="156" t="s">
        <v>1089</v>
      </c>
      <c r="J178" s="161"/>
      <c r="K178" s="161"/>
      <c r="L178" s="161"/>
      <c r="M178" s="161"/>
      <c r="N178" s="161"/>
      <c r="O178" s="161"/>
    </row>
    <row r="179" spans="1:15" ht="15.75">
      <c r="A179" s="300" t="s">
        <v>1222</v>
      </c>
      <c r="B179" s="303"/>
      <c r="C179" s="304"/>
      <c r="D179" s="303"/>
      <c r="E179" s="303"/>
      <c r="F179" s="303"/>
      <c r="G179" s="154" t="s">
        <v>1336</v>
      </c>
      <c r="H179" s="158" t="s">
        <v>1263</v>
      </c>
      <c r="I179" s="156" t="s">
        <v>1090</v>
      </c>
      <c r="J179" s="161"/>
      <c r="K179" s="161"/>
      <c r="L179" s="161"/>
      <c r="M179" s="161"/>
      <c r="N179" s="161"/>
      <c r="O179" s="161"/>
    </row>
    <row r="180" spans="1:15" ht="15.75">
      <c r="A180" s="300" t="s">
        <v>1223</v>
      </c>
      <c r="B180" s="303"/>
      <c r="C180" s="304"/>
      <c r="D180" s="303"/>
      <c r="E180" s="303"/>
      <c r="F180" s="303"/>
      <c r="G180" s="154" t="s">
        <v>1336</v>
      </c>
      <c r="H180" s="156" t="s">
        <v>1435</v>
      </c>
      <c r="I180" s="156" t="s">
        <v>1091</v>
      </c>
      <c r="J180" s="161"/>
      <c r="K180" s="161"/>
      <c r="L180" s="161"/>
      <c r="M180" s="161"/>
      <c r="N180" s="161"/>
      <c r="O180" s="161"/>
    </row>
    <row r="181" spans="1:15" ht="15.75">
      <c r="A181" s="300" t="s">
        <v>1224</v>
      </c>
      <c r="B181" s="303"/>
      <c r="C181" s="304"/>
      <c r="D181" s="303"/>
      <c r="E181" s="303"/>
      <c r="F181" s="303"/>
      <c r="G181" s="154" t="s">
        <v>1336</v>
      </c>
      <c r="H181" s="156" t="s">
        <v>1436</v>
      </c>
      <c r="I181" s="156" t="s">
        <v>1092</v>
      </c>
      <c r="J181" s="161"/>
      <c r="K181" s="161"/>
      <c r="L181" s="161"/>
      <c r="M181" s="161"/>
      <c r="N181" s="161"/>
      <c r="O181" s="161"/>
    </row>
    <row r="182" spans="1:15" ht="15.75">
      <c r="A182" s="300" t="s">
        <v>1225</v>
      </c>
      <c r="B182" s="303"/>
      <c r="C182" s="304"/>
      <c r="D182" s="303"/>
      <c r="E182" s="303"/>
      <c r="F182" s="303"/>
      <c r="G182" s="154" t="s">
        <v>1336</v>
      </c>
      <c r="H182" s="156" t="s">
        <v>1437</v>
      </c>
      <c r="I182" s="156" t="s">
        <v>1093</v>
      </c>
      <c r="J182" s="161"/>
      <c r="K182" s="161"/>
      <c r="L182" s="161"/>
      <c r="M182" s="161"/>
      <c r="N182" s="161"/>
      <c r="O182" s="161"/>
    </row>
    <row r="183" spans="1:15" ht="15.75">
      <c r="A183" s="300" t="s">
        <v>1226</v>
      </c>
      <c r="B183" s="303"/>
      <c r="C183" s="304"/>
      <c r="D183" s="303"/>
      <c r="E183" s="303"/>
      <c r="F183" s="303"/>
      <c r="G183" s="154" t="s">
        <v>1336</v>
      </c>
      <c r="H183" s="158" t="s">
        <v>1264</v>
      </c>
      <c r="I183" s="156" t="s">
        <v>1094</v>
      </c>
      <c r="J183" s="161"/>
      <c r="K183" s="161"/>
      <c r="L183" s="161"/>
      <c r="M183" s="161"/>
      <c r="N183" s="161"/>
      <c r="O183" s="161"/>
    </row>
    <row r="184" spans="1:15" ht="15.75">
      <c r="A184" s="300" t="s">
        <v>1227</v>
      </c>
      <c r="B184" s="303"/>
      <c r="C184" s="304"/>
      <c r="D184" s="303"/>
      <c r="E184" s="303"/>
      <c r="F184" s="303"/>
      <c r="G184" s="154" t="s">
        <v>1336</v>
      </c>
      <c r="H184" s="156" t="s">
        <v>1447</v>
      </c>
      <c r="I184" s="156" t="s">
        <v>1095</v>
      </c>
      <c r="J184" s="161"/>
      <c r="K184" s="161"/>
      <c r="L184" s="161"/>
      <c r="M184" s="161"/>
      <c r="N184" s="161"/>
      <c r="O184" s="161"/>
    </row>
    <row r="185" spans="1:15" ht="15.75">
      <c r="A185" s="300" t="s">
        <v>1228</v>
      </c>
      <c r="B185" s="303"/>
      <c r="C185" s="304"/>
      <c r="D185" s="303"/>
      <c r="E185" s="303"/>
      <c r="F185" s="303"/>
      <c r="G185" s="154" t="s">
        <v>1336</v>
      </c>
      <c r="H185" s="156" t="s">
        <v>1448</v>
      </c>
      <c r="I185" s="156" t="s">
        <v>1369</v>
      </c>
      <c r="J185" s="161"/>
      <c r="K185" s="161"/>
      <c r="L185" s="161"/>
      <c r="M185" s="161"/>
      <c r="N185" s="161"/>
      <c r="O185" s="161"/>
    </row>
    <row r="186" spans="1:15" ht="15.75">
      <c r="A186" s="300" t="s">
        <v>1229</v>
      </c>
      <c r="B186" s="303"/>
      <c r="C186" s="304"/>
      <c r="D186" s="303"/>
      <c r="E186" s="303"/>
      <c r="F186" s="303"/>
      <c r="G186" s="154" t="s">
        <v>1336</v>
      </c>
      <c r="H186" s="158" t="s">
        <v>1265</v>
      </c>
      <c r="I186" s="156" t="s">
        <v>1486</v>
      </c>
      <c r="J186" s="161"/>
      <c r="K186" s="161"/>
      <c r="L186" s="161"/>
      <c r="M186" s="161"/>
      <c r="N186" s="161"/>
      <c r="O186" s="161"/>
    </row>
    <row r="187" spans="1:15" ht="15.75">
      <c r="A187" s="300" t="s">
        <v>1230</v>
      </c>
      <c r="B187" s="303"/>
      <c r="C187" s="304"/>
      <c r="D187" s="303"/>
      <c r="E187" s="303"/>
      <c r="F187" s="303"/>
      <c r="G187" s="154" t="s">
        <v>1336</v>
      </c>
      <c r="H187" s="156" t="s">
        <v>1267</v>
      </c>
      <c r="I187" s="156" t="s">
        <v>1266</v>
      </c>
      <c r="J187" s="161"/>
      <c r="K187" s="161"/>
      <c r="L187" s="161"/>
      <c r="M187" s="161"/>
      <c r="N187" s="161"/>
      <c r="O187" s="161"/>
    </row>
    <row r="188" spans="1:15" ht="15.75">
      <c r="A188" s="300" t="s">
        <v>1451</v>
      </c>
      <c r="B188" s="303"/>
      <c r="C188" s="304"/>
      <c r="D188" s="303"/>
      <c r="E188" s="303"/>
      <c r="F188" s="303"/>
      <c r="G188" s="154" t="s">
        <v>1336</v>
      </c>
      <c r="H188" s="158" t="s">
        <v>1449</v>
      </c>
      <c r="I188" s="156" t="s">
        <v>1510</v>
      </c>
      <c r="J188" s="161"/>
      <c r="K188" s="161"/>
      <c r="L188" s="161"/>
      <c r="M188" s="161"/>
      <c r="N188" s="161"/>
      <c r="O188" s="161"/>
    </row>
    <row r="189" spans="1:15" ht="15.75">
      <c r="A189" s="300" t="s">
        <v>1452</v>
      </c>
      <c r="B189" s="303"/>
      <c r="C189" s="304"/>
      <c r="D189" s="303"/>
      <c r="E189" s="303"/>
      <c r="F189" s="303"/>
      <c r="G189" s="154" t="s">
        <v>1336</v>
      </c>
      <c r="H189" s="158" t="s">
        <v>1268</v>
      </c>
      <c r="I189" s="156" t="s">
        <v>1096</v>
      </c>
      <c r="J189" s="161"/>
      <c r="K189" s="161"/>
      <c r="L189" s="161"/>
      <c r="M189" s="161"/>
      <c r="N189" s="161"/>
      <c r="O189" s="161"/>
    </row>
    <row r="190" spans="1:15" ht="15.75">
      <c r="A190" s="300" t="s">
        <v>1231</v>
      </c>
      <c r="B190" s="303"/>
      <c r="C190" s="304"/>
      <c r="D190" s="303"/>
      <c r="E190" s="303"/>
      <c r="F190" s="303"/>
      <c r="G190" s="156" t="s">
        <v>1336</v>
      </c>
      <c r="H190" s="158" t="s">
        <v>1269</v>
      </c>
      <c r="I190" s="156" t="s">
        <v>1097</v>
      </c>
      <c r="J190" s="161"/>
      <c r="K190" s="161"/>
      <c r="L190" s="161"/>
      <c r="M190" s="161"/>
      <c r="N190" s="161"/>
      <c r="O190" s="161"/>
    </row>
    <row r="191" spans="1:15" ht="15.75">
      <c r="A191" s="300" t="s">
        <v>1453</v>
      </c>
      <c r="B191" s="303"/>
      <c r="C191" s="304"/>
      <c r="D191" s="303"/>
      <c r="E191" s="303"/>
      <c r="F191" s="303"/>
      <c r="G191" s="154" t="s">
        <v>1336</v>
      </c>
      <c r="H191" s="156" t="s">
        <v>1459</v>
      </c>
      <c r="I191" s="156" t="s">
        <v>1270</v>
      </c>
      <c r="J191" s="161"/>
      <c r="K191" s="161"/>
      <c r="L191" s="161"/>
      <c r="M191" s="161"/>
      <c r="N191" s="161"/>
      <c r="O191" s="161"/>
    </row>
    <row r="192" spans="1:15" ht="15.75">
      <c r="A192" s="300" t="s">
        <v>1232</v>
      </c>
      <c r="B192" s="303"/>
      <c r="C192" s="304"/>
      <c r="D192" s="303"/>
      <c r="E192" s="303"/>
      <c r="F192" s="303"/>
      <c r="G192" s="154" t="s">
        <v>1336</v>
      </c>
      <c r="H192" s="156" t="s">
        <v>1272</v>
      </c>
      <c r="I192" s="156" t="s">
        <v>1271</v>
      </c>
      <c r="J192" s="161"/>
      <c r="K192" s="161"/>
      <c r="L192" s="161"/>
      <c r="M192" s="161"/>
      <c r="N192" s="161"/>
      <c r="O192" s="161"/>
    </row>
    <row r="193" spans="1:15" ht="15.75">
      <c r="A193" s="300" t="s">
        <v>1465</v>
      </c>
      <c r="B193" s="303"/>
      <c r="C193" s="304"/>
      <c r="D193" s="303"/>
      <c r="E193" s="303"/>
      <c r="F193" s="303"/>
      <c r="G193" s="154" t="s">
        <v>1337</v>
      </c>
      <c r="H193" s="158" t="s">
        <v>1273</v>
      </c>
      <c r="I193" s="156" t="s">
        <v>1511</v>
      </c>
      <c r="J193" s="161"/>
      <c r="K193" s="161"/>
      <c r="L193" s="161"/>
      <c r="M193" s="161"/>
      <c r="N193" s="161"/>
      <c r="O193" s="161"/>
    </row>
    <row r="194" spans="1:15" ht="15.75">
      <c r="A194" s="300" t="s">
        <v>1464</v>
      </c>
      <c r="B194" s="303"/>
      <c r="C194" s="304"/>
      <c r="D194" s="303"/>
      <c r="E194" s="303"/>
      <c r="F194" s="303"/>
      <c r="G194" s="154" t="s">
        <v>1337</v>
      </c>
      <c r="H194" s="156" t="s">
        <v>1445</v>
      </c>
      <c r="I194" s="156" t="s">
        <v>1098</v>
      </c>
      <c r="J194" s="161"/>
      <c r="K194" s="161"/>
      <c r="L194" s="161"/>
      <c r="M194" s="161"/>
      <c r="N194" s="161"/>
      <c r="O194" s="161"/>
    </row>
    <row r="195" spans="1:15" ht="15.75">
      <c r="A195" s="300" t="s">
        <v>1233</v>
      </c>
      <c r="B195" s="303"/>
      <c r="C195" s="304"/>
      <c r="D195" s="303"/>
      <c r="E195" s="303"/>
      <c r="F195" s="303"/>
      <c r="G195" s="154" t="s">
        <v>1337</v>
      </c>
      <c r="H195" s="158" t="s">
        <v>1444</v>
      </c>
      <c r="I195" s="156" t="s">
        <v>1099</v>
      </c>
      <c r="J195" s="161"/>
      <c r="K195" s="161"/>
      <c r="L195" s="161"/>
      <c r="M195" s="161"/>
      <c r="N195" s="161"/>
      <c r="O195" s="161"/>
    </row>
    <row r="196" spans="1:15" ht="15.75">
      <c r="A196" s="300" t="s">
        <v>1468</v>
      </c>
      <c r="B196" s="303"/>
      <c r="C196" s="304"/>
      <c r="D196" s="303"/>
      <c r="E196" s="303"/>
      <c r="F196" s="303"/>
      <c r="G196" s="154" t="s">
        <v>1337</v>
      </c>
      <c r="H196" s="158" t="s">
        <v>1446</v>
      </c>
      <c r="I196" s="156" t="s">
        <v>1487</v>
      </c>
      <c r="J196" s="161"/>
      <c r="K196" s="161"/>
      <c r="L196" s="161"/>
      <c r="M196" s="161"/>
      <c r="N196" s="161"/>
      <c r="O196" s="161"/>
    </row>
    <row r="197" spans="1:15" ht="15.75">
      <c r="A197" s="300" t="s">
        <v>1469</v>
      </c>
      <c r="B197" s="303"/>
      <c r="C197" s="304"/>
      <c r="D197" s="303"/>
      <c r="E197" s="303"/>
      <c r="F197" s="303"/>
      <c r="G197" s="154" t="s">
        <v>1337</v>
      </c>
      <c r="H197" s="158" t="s">
        <v>1274</v>
      </c>
      <c r="I197" s="156" t="s">
        <v>1100</v>
      </c>
      <c r="J197" s="161"/>
      <c r="K197" s="161"/>
      <c r="L197" s="161"/>
      <c r="M197" s="161"/>
      <c r="N197" s="161"/>
      <c r="O197" s="161"/>
    </row>
    <row r="198" spans="1:15" ht="15.75">
      <c r="A198" s="300" t="s">
        <v>1234</v>
      </c>
      <c r="B198" s="303"/>
      <c r="C198" s="304"/>
      <c r="D198" s="303"/>
      <c r="E198" s="303"/>
      <c r="F198" s="303"/>
      <c r="G198" s="154" t="s">
        <v>1338</v>
      </c>
      <c r="H198" s="158" t="s">
        <v>1275</v>
      </c>
      <c r="I198" s="156" t="s">
        <v>1101</v>
      </c>
      <c r="J198" s="161"/>
      <c r="K198" s="161"/>
      <c r="L198" s="161"/>
      <c r="M198" s="161"/>
      <c r="N198" s="161"/>
      <c r="O198" s="161"/>
    </row>
    <row r="199" spans="1:15" ht="15.75">
      <c r="A199" s="300" t="s">
        <v>1235</v>
      </c>
      <c r="B199" s="303"/>
      <c r="C199" s="304"/>
      <c r="D199" s="303"/>
      <c r="E199" s="303"/>
      <c r="F199" s="303"/>
      <c r="G199" s="154" t="s">
        <v>1338</v>
      </c>
      <c r="H199" s="156" t="s">
        <v>1276</v>
      </c>
      <c r="I199" s="156" t="s">
        <v>1102</v>
      </c>
      <c r="J199" s="161"/>
      <c r="K199" s="161"/>
      <c r="L199" s="161"/>
      <c r="M199" s="161"/>
      <c r="N199" s="161"/>
      <c r="O199" s="161"/>
    </row>
    <row r="200" spans="1:15" ht="15.75">
      <c r="A200" s="300" t="s">
        <v>1236</v>
      </c>
      <c r="B200" s="303"/>
      <c r="C200" s="304"/>
      <c r="D200" s="303"/>
      <c r="E200" s="303"/>
      <c r="F200" s="303"/>
      <c r="G200" s="154" t="s">
        <v>1338</v>
      </c>
      <c r="H200" s="158" t="s">
        <v>1277</v>
      </c>
      <c r="I200" s="156" t="s">
        <v>1512</v>
      </c>
      <c r="J200" s="161"/>
      <c r="K200" s="161"/>
      <c r="L200" s="161"/>
      <c r="M200" s="161"/>
      <c r="N200" s="161"/>
      <c r="O200" s="161"/>
    </row>
    <row r="201" spans="1:15" ht="15.75">
      <c r="A201" s="300" t="s">
        <v>1237</v>
      </c>
      <c r="B201" s="303"/>
      <c r="C201" s="304"/>
      <c r="D201" s="303"/>
      <c r="E201" s="303"/>
      <c r="F201" s="303"/>
      <c r="G201" s="154" t="s">
        <v>1338</v>
      </c>
      <c r="H201" s="156" t="s">
        <v>1423</v>
      </c>
      <c r="I201" s="156" t="s">
        <v>1370</v>
      </c>
      <c r="J201" s="161"/>
      <c r="K201" s="161"/>
      <c r="L201" s="161"/>
      <c r="M201" s="161"/>
      <c r="N201" s="161"/>
      <c r="O201" s="161"/>
    </row>
    <row r="202" spans="1:15" ht="15.75">
      <c r="A202" s="300" t="s">
        <v>1238</v>
      </c>
      <c r="B202" s="303"/>
      <c r="C202" s="304"/>
      <c r="D202" s="303"/>
      <c r="E202" s="303"/>
      <c r="F202" s="303"/>
      <c r="G202" s="154" t="s">
        <v>1338</v>
      </c>
      <c r="H202" s="156" t="s">
        <v>1278</v>
      </c>
      <c r="I202" s="156" t="s">
        <v>1371</v>
      </c>
      <c r="J202" s="161"/>
      <c r="K202" s="161"/>
      <c r="L202" s="161"/>
      <c r="M202" s="161"/>
      <c r="N202" s="161"/>
      <c r="O202" s="161"/>
    </row>
    <row r="203" spans="1:15" ht="15.75">
      <c r="A203" s="300" t="s">
        <v>1239</v>
      </c>
      <c r="B203" s="303"/>
      <c r="C203" s="304"/>
      <c r="D203" s="303"/>
      <c r="E203" s="303"/>
      <c r="F203" s="303"/>
      <c r="G203" s="154" t="s">
        <v>1338</v>
      </c>
      <c r="H203" s="158" t="s">
        <v>1443</v>
      </c>
      <c r="I203" s="156" t="s">
        <v>1103</v>
      </c>
      <c r="J203" s="161"/>
      <c r="K203" s="161"/>
      <c r="L203" s="161"/>
      <c r="M203" s="161"/>
      <c r="N203" s="161"/>
      <c r="O203" s="161"/>
    </row>
    <row r="204" spans="1:15" ht="15.75">
      <c r="A204" s="300" t="s">
        <v>1198</v>
      </c>
      <c r="B204" s="303"/>
      <c r="C204" s="304"/>
      <c r="D204" s="303"/>
      <c r="E204" s="303"/>
      <c r="F204" s="303"/>
      <c r="G204" s="154" t="s">
        <v>1338</v>
      </c>
      <c r="H204" s="158" t="s">
        <v>1279</v>
      </c>
      <c r="I204" s="156" t="s">
        <v>1104</v>
      </c>
      <c r="J204" s="161"/>
      <c r="K204" s="161"/>
      <c r="L204" s="161"/>
      <c r="M204" s="161"/>
      <c r="N204" s="161"/>
      <c r="O204" s="161"/>
    </row>
    <row r="205" spans="1:15" ht="15.75">
      <c r="A205" s="300" t="s">
        <v>1240</v>
      </c>
      <c r="B205" s="303"/>
      <c r="C205" s="304"/>
      <c r="D205" s="303"/>
      <c r="E205" s="303"/>
      <c r="F205" s="303"/>
      <c r="G205" s="154" t="s">
        <v>1338</v>
      </c>
      <c r="H205" s="156" t="s">
        <v>1280</v>
      </c>
      <c r="I205" s="156" t="s">
        <v>1105</v>
      </c>
      <c r="J205" s="161"/>
      <c r="K205" s="161"/>
      <c r="L205" s="161"/>
      <c r="M205" s="161"/>
      <c r="N205" s="161"/>
      <c r="O205" s="161"/>
    </row>
    <row r="206" spans="1:15" ht="15.75">
      <c r="A206" s="300" t="s">
        <v>1241</v>
      </c>
      <c r="B206" s="303"/>
      <c r="C206" s="304"/>
      <c r="D206" s="303"/>
      <c r="E206" s="303"/>
      <c r="F206" s="303"/>
      <c r="G206" s="154" t="s">
        <v>1338</v>
      </c>
      <c r="H206" s="158" t="s">
        <v>1280</v>
      </c>
      <c r="I206" s="156" t="s">
        <v>1513</v>
      </c>
      <c r="J206" s="161"/>
      <c r="K206" s="161"/>
      <c r="L206" s="161"/>
      <c r="M206" s="161"/>
      <c r="N206" s="161"/>
      <c r="O206" s="161"/>
    </row>
    <row r="207" spans="1:15" ht="15.75">
      <c r="A207" s="300" t="s">
        <v>1242</v>
      </c>
      <c r="B207" s="303"/>
      <c r="C207" s="304"/>
      <c r="D207" s="303"/>
      <c r="E207" s="303"/>
      <c r="F207" s="303"/>
      <c r="G207" s="154" t="s">
        <v>1338</v>
      </c>
      <c r="H207" s="156" t="s">
        <v>1281</v>
      </c>
      <c r="I207" s="156" t="s">
        <v>1106</v>
      </c>
      <c r="J207" s="161"/>
      <c r="K207" s="161"/>
      <c r="L207" s="161"/>
      <c r="M207" s="161"/>
      <c r="N207" s="161"/>
      <c r="O207" s="161"/>
    </row>
    <row r="208" spans="1:15" ht="15.75">
      <c r="A208" s="300" t="s">
        <v>1461</v>
      </c>
      <c r="B208" s="303"/>
      <c r="C208" s="304"/>
      <c r="D208" s="303"/>
      <c r="E208" s="303"/>
      <c r="F208" s="303"/>
      <c r="G208" s="154" t="s">
        <v>1338</v>
      </c>
      <c r="H208" s="158" t="s">
        <v>1282</v>
      </c>
      <c r="I208" s="156" t="s">
        <v>1514</v>
      </c>
      <c r="J208" s="161"/>
      <c r="K208" s="161"/>
      <c r="L208" s="161"/>
      <c r="M208" s="161"/>
      <c r="N208" s="161"/>
      <c r="O208" s="161"/>
    </row>
    <row r="209" spans="1:15" ht="15.75">
      <c r="A209" s="300" t="s">
        <v>1243</v>
      </c>
      <c r="B209" s="303"/>
      <c r="C209" s="304"/>
      <c r="D209" s="303"/>
      <c r="E209" s="303"/>
      <c r="F209" s="303"/>
      <c r="G209" s="154" t="s">
        <v>1338</v>
      </c>
      <c r="H209" s="156" t="s">
        <v>1454</v>
      </c>
      <c r="I209" s="156" t="s">
        <v>1107</v>
      </c>
      <c r="J209" s="161"/>
      <c r="K209" s="161"/>
      <c r="L209" s="161"/>
      <c r="M209" s="161"/>
      <c r="N209" s="161"/>
      <c r="O209" s="161"/>
    </row>
    <row r="210" spans="1:15" ht="15.75">
      <c r="A210" s="300" t="s">
        <v>1244</v>
      </c>
      <c r="B210" s="303"/>
      <c r="C210" s="304"/>
      <c r="D210" s="303"/>
      <c r="E210" s="303"/>
      <c r="F210" s="303"/>
      <c r="G210" s="154" t="s">
        <v>1338</v>
      </c>
      <c r="H210" s="156" t="s">
        <v>1283</v>
      </c>
      <c r="I210" s="156" t="s">
        <v>1108</v>
      </c>
      <c r="J210" s="161"/>
      <c r="K210" s="161"/>
      <c r="L210" s="161"/>
      <c r="M210" s="161"/>
      <c r="N210" s="161"/>
      <c r="O210" s="161"/>
    </row>
    <row r="211" spans="1:15" ht="15.75">
      <c r="A211" s="300" t="s">
        <v>1245</v>
      </c>
      <c r="B211" s="303"/>
      <c r="C211" s="304"/>
      <c r="D211" s="303"/>
      <c r="E211" s="303"/>
      <c r="F211" s="303"/>
      <c r="G211" s="154" t="s">
        <v>1338</v>
      </c>
      <c r="H211" s="158" t="s">
        <v>1284</v>
      </c>
      <c r="I211" s="156" t="s">
        <v>1488</v>
      </c>
      <c r="J211" s="161"/>
      <c r="K211" s="161"/>
      <c r="L211" s="161"/>
      <c r="M211" s="161"/>
      <c r="N211" s="161"/>
      <c r="O211" s="161"/>
    </row>
    <row r="212" spans="1:15" ht="15.75">
      <c r="A212" s="300" t="s">
        <v>1246</v>
      </c>
      <c r="B212" s="303"/>
      <c r="C212" s="304"/>
      <c r="D212" s="303"/>
      <c r="E212" s="303"/>
      <c r="F212" s="303"/>
      <c r="G212" s="154" t="s">
        <v>1338</v>
      </c>
      <c r="H212" s="158" t="s">
        <v>1285</v>
      </c>
      <c r="I212" s="156" t="s">
        <v>1515</v>
      </c>
      <c r="J212" s="161"/>
      <c r="K212" s="161"/>
      <c r="L212" s="161"/>
      <c r="M212" s="161"/>
      <c r="N212" s="161"/>
      <c r="O212" s="161"/>
    </row>
    <row r="213" spans="1:15" ht="15.75">
      <c r="A213" s="300" t="s">
        <v>1247</v>
      </c>
      <c r="B213" s="303"/>
      <c r="C213" s="304"/>
      <c r="D213" s="303"/>
      <c r="E213" s="303"/>
      <c r="F213" s="303"/>
      <c r="G213" s="154" t="s">
        <v>1338</v>
      </c>
      <c r="H213" s="156" t="s">
        <v>1286</v>
      </c>
      <c r="I213" s="156" t="s">
        <v>1109</v>
      </c>
      <c r="J213" s="161"/>
      <c r="K213" s="161"/>
      <c r="L213" s="161"/>
      <c r="M213" s="161"/>
      <c r="N213" s="161"/>
      <c r="O213" s="161"/>
    </row>
    <row r="214" spans="1:15" ht="15.75">
      <c r="A214" s="300" t="s">
        <v>1248</v>
      </c>
      <c r="B214" s="303"/>
      <c r="C214" s="304"/>
      <c r="D214" s="303"/>
      <c r="E214" s="303"/>
      <c r="F214" s="303"/>
      <c r="G214" s="154" t="s">
        <v>1338</v>
      </c>
      <c r="H214" s="156" t="s">
        <v>1287</v>
      </c>
      <c r="I214" s="156" t="s">
        <v>1110</v>
      </c>
      <c r="J214" s="161"/>
      <c r="K214" s="161"/>
      <c r="L214" s="161"/>
      <c r="M214" s="161"/>
      <c r="N214" s="161"/>
      <c r="O214" s="161"/>
    </row>
    <row r="215" spans="1:15" ht="15.75">
      <c r="A215" s="300" t="s">
        <v>1249</v>
      </c>
      <c r="B215" s="303"/>
      <c r="C215" s="304"/>
      <c r="D215" s="303"/>
      <c r="E215" s="303"/>
      <c r="F215" s="303"/>
      <c r="G215" s="154" t="s">
        <v>1338</v>
      </c>
      <c r="H215" s="156" t="s">
        <v>1288</v>
      </c>
      <c r="I215" s="156" t="s">
        <v>1372</v>
      </c>
      <c r="J215" s="161"/>
      <c r="K215" s="161"/>
      <c r="L215" s="161"/>
      <c r="M215" s="161"/>
      <c r="N215" s="161"/>
      <c r="O215" s="161"/>
    </row>
    <row r="216" spans="1:15" ht="15.75">
      <c r="A216" s="300" t="s">
        <v>1250</v>
      </c>
      <c r="B216" s="303"/>
      <c r="C216" s="304"/>
      <c r="D216" s="303"/>
      <c r="E216" s="303"/>
      <c r="F216" s="303"/>
      <c r="G216" s="154" t="s">
        <v>1338</v>
      </c>
      <c r="H216" s="156" t="s">
        <v>1289</v>
      </c>
      <c r="I216" s="156" t="s">
        <v>1373</v>
      </c>
      <c r="J216" s="161"/>
      <c r="K216" s="161"/>
      <c r="L216" s="161"/>
      <c r="M216" s="161"/>
      <c r="N216" s="161"/>
      <c r="O216" s="161"/>
    </row>
    <row r="217" spans="1:15" ht="15.75">
      <c r="A217" s="300" t="s">
        <v>1251</v>
      </c>
      <c r="B217" s="303"/>
      <c r="C217" s="304"/>
      <c r="D217" s="303"/>
      <c r="E217" s="303"/>
      <c r="F217" s="303"/>
      <c r="G217" s="154" t="s">
        <v>1338</v>
      </c>
      <c r="H217" s="156" t="s">
        <v>1290</v>
      </c>
      <c r="I217" s="156" t="s">
        <v>1374</v>
      </c>
      <c r="J217" s="161"/>
      <c r="K217" s="161"/>
      <c r="L217" s="161"/>
      <c r="M217" s="161"/>
      <c r="N217" s="161"/>
      <c r="O217" s="161"/>
    </row>
    <row r="218" spans="1:15" ht="15.75">
      <c r="A218" s="300" t="s">
        <v>1252</v>
      </c>
      <c r="B218" s="303"/>
      <c r="C218" s="304"/>
      <c r="D218" s="303"/>
      <c r="E218" s="303"/>
      <c r="F218" s="303"/>
      <c r="G218" s="154" t="s">
        <v>1338</v>
      </c>
      <c r="H218" s="156" t="s">
        <v>1291</v>
      </c>
      <c r="I218" s="156" t="s">
        <v>1111</v>
      </c>
      <c r="J218" s="161"/>
      <c r="K218" s="161"/>
      <c r="L218" s="161"/>
      <c r="M218" s="161"/>
      <c r="N218" s="161"/>
      <c r="O218" s="161"/>
    </row>
    <row r="219" spans="1:15" ht="15.75">
      <c r="A219" s="300" t="s">
        <v>1253</v>
      </c>
      <c r="B219" s="303"/>
      <c r="C219" s="304"/>
      <c r="D219" s="303"/>
      <c r="E219" s="303"/>
      <c r="F219" s="303"/>
      <c r="G219" s="154" t="s">
        <v>1338</v>
      </c>
      <c r="H219" s="156" t="s">
        <v>1292</v>
      </c>
      <c r="I219" s="156" t="s">
        <v>1489</v>
      </c>
      <c r="J219" s="161"/>
      <c r="K219" s="161"/>
      <c r="L219" s="161"/>
      <c r="M219" s="161"/>
      <c r="N219" s="161"/>
      <c r="O219" s="161"/>
    </row>
    <row r="220" spans="1:15" ht="15.75">
      <c r="A220" s="300" t="s">
        <v>1254</v>
      </c>
      <c r="B220" s="303"/>
      <c r="C220" s="304"/>
      <c r="D220" s="303"/>
      <c r="E220" s="303"/>
      <c r="F220" s="303"/>
      <c r="G220" s="154" t="s">
        <v>1339</v>
      </c>
      <c r="H220" s="156" t="s">
        <v>1293</v>
      </c>
      <c r="I220" s="156" t="s">
        <v>1112</v>
      </c>
      <c r="J220" s="161"/>
      <c r="K220" s="161"/>
      <c r="L220" s="161"/>
      <c r="M220" s="161"/>
      <c r="N220" s="161"/>
      <c r="O220" s="161"/>
    </row>
    <row r="221" spans="1:15" ht="15.75">
      <c r="A221" s="300" t="s">
        <v>1395</v>
      </c>
      <c r="B221" s="303"/>
      <c r="C221" s="304"/>
      <c r="D221" s="303"/>
      <c r="E221" s="303"/>
      <c r="F221" s="303"/>
      <c r="G221" s="154" t="s">
        <v>1339</v>
      </c>
      <c r="H221" s="156" t="s">
        <v>1294</v>
      </c>
      <c r="I221" s="156" t="s">
        <v>1375</v>
      </c>
      <c r="J221" s="161"/>
      <c r="K221" s="161"/>
      <c r="L221" s="161"/>
      <c r="M221" s="161"/>
      <c r="N221" s="161"/>
      <c r="O221" s="161"/>
    </row>
    <row r="222" spans="1:15" ht="15.75">
      <c r="A222" s="300" t="s">
        <v>1393</v>
      </c>
      <c r="B222" s="303"/>
      <c r="C222" s="304"/>
      <c r="D222" s="303"/>
      <c r="E222" s="303"/>
      <c r="F222" s="303"/>
      <c r="G222" s="154" t="s">
        <v>1340</v>
      </c>
      <c r="H222" s="156" t="s">
        <v>1295</v>
      </c>
      <c r="I222" s="156" t="s">
        <v>1376</v>
      </c>
      <c r="J222" s="161"/>
      <c r="K222" s="161"/>
      <c r="L222" s="161"/>
      <c r="M222" s="161"/>
      <c r="N222" s="161"/>
      <c r="O222" s="161"/>
    </row>
    <row r="223" spans="1:15" ht="15.75">
      <c r="A223" s="300" t="s">
        <v>1394</v>
      </c>
      <c r="B223" s="303"/>
      <c r="C223" s="304"/>
      <c r="D223" s="303"/>
      <c r="E223" s="303"/>
      <c r="F223" s="303"/>
      <c r="G223" s="154" t="s">
        <v>1339</v>
      </c>
      <c r="H223" s="156" t="s">
        <v>1296</v>
      </c>
      <c r="I223" s="156" t="s">
        <v>1377</v>
      </c>
      <c r="J223" s="161"/>
      <c r="K223" s="161"/>
      <c r="L223" s="161"/>
      <c r="M223" s="161"/>
      <c r="N223" s="161"/>
      <c r="O223" s="161"/>
    </row>
    <row r="224" spans="1:15" ht="15.75">
      <c r="A224" s="300" t="s">
        <v>1391</v>
      </c>
      <c r="B224" s="303"/>
      <c r="C224" s="304"/>
      <c r="D224" s="303"/>
      <c r="E224" s="303"/>
      <c r="F224" s="303"/>
      <c r="G224" s="154" t="s">
        <v>1339</v>
      </c>
      <c r="H224" s="158" t="s">
        <v>1297</v>
      </c>
      <c r="I224" s="156" t="s">
        <v>1113</v>
      </c>
      <c r="J224" s="161"/>
      <c r="K224" s="161"/>
      <c r="L224" s="161"/>
      <c r="M224" s="161"/>
      <c r="N224" s="161"/>
      <c r="O224" s="161"/>
    </row>
    <row r="225" spans="1:15" ht="15.75">
      <c r="A225" s="300" t="s">
        <v>1392</v>
      </c>
      <c r="B225" s="303"/>
      <c r="C225" s="304"/>
      <c r="D225" s="303"/>
      <c r="E225" s="303"/>
      <c r="F225" s="303"/>
      <c r="G225" s="154" t="s">
        <v>1340</v>
      </c>
      <c r="H225" s="156" t="s">
        <v>1298</v>
      </c>
      <c r="I225" s="156" t="s">
        <v>1114</v>
      </c>
      <c r="J225" s="161"/>
      <c r="K225" s="161"/>
      <c r="L225" s="161"/>
      <c r="M225" s="161"/>
      <c r="N225" s="161"/>
      <c r="O225" s="161"/>
    </row>
    <row r="226" spans="1:15" ht="15.75">
      <c r="A226" s="300" t="s">
        <v>1406</v>
      </c>
      <c r="B226" s="303"/>
      <c r="C226" s="304"/>
      <c r="D226" s="303"/>
      <c r="E226" s="303"/>
      <c r="F226" s="303"/>
      <c r="G226" s="154" t="s">
        <v>1339</v>
      </c>
      <c r="H226" s="158" t="s">
        <v>1299</v>
      </c>
      <c r="I226" s="156" t="s">
        <v>1115</v>
      </c>
      <c r="J226" s="161"/>
      <c r="K226" s="161"/>
      <c r="L226" s="161"/>
      <c r="M226" s="161"/>
      <c r="N226" s="161"/>
      <c r="O226" s="161"/>
    </row>
    <row r="227" spans="1:15" ht="15.75">
      <c r="A227" s="300" t="s">
        <v>1471</v>
      </c>
      <c r="B227" s="303"/>
      <c r="C227" s="304"/>
      <c r="D227" s="303"/>
      <c r="E227" s="303"/>
      <c r="F227" s="303"/>
      <c r="G227" s="154" t="s">
        <v>1339</v>
      </c>
      <c r="H227" s="156" t="s">
        <v>1466</v>
      </c>
      <c r="I227" s="156" t="s">
        <v>1116</v>
      </c>
      <c r="J227" s="161"/>
      <c r="K227" s="161"/>
      <c r="L227" s="161"/>
      <c r="M227" s="161"/>
      <c r="N227" s="161"/>
      <c r="O227" s="161"/>
    </row>
    <row r="228" spans="1:15" ht="15.75">
      <c r="A228" s="300" t="s">
        <v>1404</v>
      </c>
      <c r="B228" s="303"/>
      <c r="C228" s="304"/>
      <c r="D228" s="303"/>
      <c r="E228" s="303"/>
      <c r="F228" s="303"/>
      <c r="G228" s="154" t="s">
        <v>1339</v>
      </c>
      <c r="H228" s="158" t="s">
        <v>1463</v>
      </c>
      <c r="I228" s="156" t="s">
        <v>1117</v>
      </c>
      <c r="J228" s="161"/>
      <c r="K228" s="161"/>
      <c r="L228" s="161"/>
      <c r="M228" s="161"/>
      <c r="N228" s="161"/>
      <c r="O228" s="161"/>
    </row>
    <row r="229" spans="1:15" ht="15.75">
      <c r="A229" s="300" t="s">
        <v>1255</v>
      </c>
      <c r="B229" s="303"/>
      <c r="C229" s="304"/>
      <c r="D229" s="303"/>
      <c r="E229" s="303"/>
      <c r="F229" s="303"/>
      <c r="G229" s="154" t="s">
        <v>1339</v>
      </c>
      <c r="H229" s="158" t="s">
        <v>1467</v>
      </c>
      <c r="I229" s="156" t="s">
        <v>1516</v>
      </c>
      <c r="J229" s="161"/>
      <c r="K229" s="161"/>
      <c r="L229" s="161"/>
      <c r="M229" s="161"/>
      <c r="N229" s="161"/>
      <c r="O229" s="161"/>
    </row>
    <row r="230" spans="1:15" ht="15.75">
      <c r="A230" s="300" t="s">
        <v>1256</v>
      </c>
      <c r="B230" s="303"/>
      <c r="C230" s="304"/>
      <c r="D230" s="303"/>
      <c r="E230" s="303"/>
      <c r="F230" s="303"/>
      <c r="G230" s="154" t="s">
        <v>1341</v>
      </c>
      <c r="H230" s="156" t="s">
        <v>1300</v>
      </c>
      <c r="I230" s="156" t="s">
        <v>1118</v>
      </c>
      <c r="J230" s="161"/>
      <c r="K230" s="161"/>
      <c r="L230" s="161"/>
      <c r="M230" s="161"/>
      <c r="N230" s="161"/>
      <c r="O230" s="161"/>
    </row>
    <row r="231" spans="1:15" ht="15.75">
      <c r="A231" s="300" t="s">
        <v>1257</v>
      </c>
      <c r="B231" s="303"/>
      <c r="C231" s="304"/>
      <c r="D231" s="303"/>
      <c r="E231" s="303"/>
      <c r="F231" s="303"/>
      <c r="G231" s="154" t="s">
        <v>1341</v>
      </c>
      <c r="H231" s="158" t="s">
        <v>1301</v>
      </c>
      <c r="I231" s="156" t="s">
        <v>1490</v>
      </c>
      <c r="J231" s="161"/>
      <c r="K231" s="161"/>
      <c r="L231" s="161"/>
      <c r="M231" s="161"/>
      <c r="N231" s="161"/>
      <c r="O231" s="161"/>
    </row>
    <row r="232" spans="1:15" ht="15.75">
      <c r="A232" s="300" t="s">
        <v>1258</v>
      </c>
      <c r="B232" s="303"/>
      <c r="C232" s="304"/>
      <c r="D232" s="303"/>
      <c r="E232" s="303"/>
      <c r="F232" s="303"/>
      <c r="G232" s="154" t="s">
        <v>1341</v>
      </c>
      <c r="H232" s="158" t="s">
        <v>1302</v>
      </c>
      <c r="I232" s="156" t="s">
        <v>1491</v>
      </c>
      <c r="J232" s="161"/>
      <c r="K232" s="161"/>
      <c r="L232" s="161"/>
      <c r="M232" s="161"/>
      <c r="N232" s="161"/>
      <c r="O232" s="161"/>
    </row>
    <row r="233" spans="1:15" ht="15.75">
      <c r="A233" s="300" t="s">
        <v>1259</v>
      </c>
      <c r="B233" s="303"/>
      <c r="C233" s="304"/>
      <c r="D233" s="303"/>
      <c r="E233" s="303"/>
      <c r="F233" s="303"/>
      <c r="G233" s="154" t="s">
        <v>1341</v>
      </c>
      <c r="H233" s="158" t="s">
        <v>1303</v>
      </c>
      <c r="I233" s="156" t="s">
        <v>1517</v>
      </c>
      <c r="J233" s="161"/>
      <c r="K233" s="161"/>
      <c r="L233" s="161"/>
      <c r="M233" s="161"/>
      <c r="N233" s="161"/>
      <c r="O233" s="161"/>
    </row>
    <row r="234" spans="1:15" ht="15.75">
      <c r="A234" s="300" t="s">
        <v>1260</v>
      </c>
      <c r="B234" s="303"/>
      <c r="C234" s="304"/>
      <c r="D234" s="303"/>
      <c r="E234" s="303"/>
      <c r="F234" s="303"/>
      <c r="G234" s="154" t="s">
        <v>1341</v>
      </c>
      <c r="H234" s="156" t="s">
        <v>1304</v>
      </c>
      <c r="I234" s="156" t="s">
        <v>1119</v>
      </c>
      <c r="J234" s="161"/>
      <c r="K234" s="161"/>
      <c r="L234" s="161"/>
      <c r="M234" s="161"/>
      <c r="N234" s="161"/>
      <c r="O234" s="161"/>
    </row>
    <row r="235" spans="1:15" ht="15.75">
      <c r="A235" s="300" t="s">
        <v>1261</v>
      </c>
      <c r="B235" s="303"/>
      <c r="C235" s="304"/>
      <c r="D235" s="303"/>
      <c r="E235" s="303"/>
      <c r="F235" s="303"/>
      <c r="G235" s="154" t="s">
        <v>1341</v>
      </c>
      <c r="H235" s="158" t="s">
        <v>1305</v>
      </c>
      <c r="I235" s="156" t="s">
        <v>1518</v>
      </c>
      <c r="J235" s="161"/>
      <c r="K235" s="161"/>
      <c r="L235" s="161"/>
      <c r="M235" s="161"/>
      <c r="N235" s="161"/>
      <c r="O235" s="161"/>
    </row>
    <row r="236" spans="1:15" ht="15.75">
      <c r="A236" s="300" t="s">
        <v>1166</v>
      </c>
      <c r="B236" s="303"/>
      <c r="C236" s="304"/>
      <c r="D236" s="303"/>
      <c r="E236" s="303"/>
      <c r="F236" s="303"/>
      <c r="G236" s="154" t="s">
        <v>1341</v>
      </c>
      <c r="H236" s="156" t="s">
        <v>1306</v>
      </c>
      <c r="I236" s="156" t="s">
        <v>1120</v>
      </c>
      <c r="J236" s="161"/>
      <c r="K236" s="161"/>
      <c r="L236" s="161"/>
      <c r="M236" s="161"/>
      <c r="N236" s="161"/>
      <c r="O236" s="161"/>
    </row>
    <row r="237" spans="1:15" ht="15.75">
      <c r="A237" s="300" t="s">
        <v>1262</v>
      </c>
      <c r="B237" s="303"/>
      <c r="C237" s="304"/>
      <c r="D237" s="303"/>
      <c r="E237" s="303"/>
      <c r="F237" s="303"/>
      <c r="G237" s="154" t="s">
        <v>1341</v>
      </c>
      <c r="H237" s="158" t="s">
        <v>1307</v>
      </c>
      <c r="I237" s="156" t="s">
        <v>1121</v>
      </c>
      <c r="J237" s="161"/>
      <c r="K237" s="161"/>
      <c r="L237" s="161"/>
      <c r="M237" s="161"/>
      <c r="N237" s="161"/>
      <c r="O237" s="161"/>
    </row>
    <row r="238" spans="1:15" ht="15.75">
      <c r="A238" s="300" t="s">
        <v>1263</v>
      </c>
      <c r="B238" s="303"/>
      <c r="C238" s="304"/>
      <c r="D238" s="303"/>
      <c r="E238" s="303"/>
      <c r="F238" s="303"/>
      <c r="G238" s="154" t="s">
        <v>1341</v>
      </c>
      <c r="H238" s="158" t="s">
        <v>1308</v>
      </c>
      <c r="I238" s="156" t="s">
        <v>1122</v>
      </c>
      <c r="J238" s="161"/>
      <c r="K238" s="161"/>
      <c r="L238" s="161"/>
      <c r="M238" s="161"/>
      <c r="N238" s="161"/>
      <c r="O238" s="161"/>
    </row>
    <row r="239" spans="1:15" ht="15.75">
      <c r="A239" s="300" t="s">
        <v>1435</v>
      </c>
      <c r="B239" s="303"/>
      <c r="C239" s="304"/>
      <c r="D239" s="303"/>
      <c r="E239" s="303"/>
      <c r="F239" s="303"/>
      <c r="G239" s="154" t="s">
        <v>1341</v>
      </c>
      <c r="H239" s="158" t="s">
        <v>1309</v>
      </c>
      <c r="I239" s="156" t="s">
        <v>1519</v>
      </c>
      <c r="J239" s="161"/>
      <c r="K239" s="161"/>
      <c r="L239" s="161"/>
      <c r="M239" s="161"/>
      <c r="N239" s="161"/>
      <c r="O239" s="161"/>
    </row>
    <row r="240" spans="1:15" ht="15.75">
      <c r="A240" s="300" t="s">
        <v>1436</v>
      </c>
      <c r="B240" s="303"/>
      <c r="C240" s="304"/>
      <c r="D240" s="303"/>
      <c r="E240" s="303"/>
      <c r="F240" s="303"/>
      <c r="G240" s="154" t="s">
        <v>1341</v>
      </c>
      <c r="H240" s="158" t="s">
        <v>1310</v>
      </c>
      <c r="I240" s="156" t="s">
        <v>1123</v>
      </c>
      <c r="J240" s="161"/>
      <c r="K240" s="161"/>
      <c r="L240" s="161"/>
      <c r="M240" s="161"/>
      <c r="N240" s="161"/>
      <c r="O240" s="161"/>
    </row>
    <row r="241" spans="1:15" ht="15.75">
      <c r="A241" s="300" t="s">
        <v>1437</v>
      </c>
      <c r="B241" s="303"/>
      <c r="C241" s="304"/>
      <c r="D241" s="303"/>
      <c r="E241" s="303"/>
      <c r="F241" s="303"/>
      <c r="G241" s="154" t="s">
        <v>1341</v>
      </c>
      <c r="H241" s="158" t="s">
        <v>1311</v>
      </c>
      <c r="I241" s="156" t="s">
        <v>1520</v>
      </c>
      <c r="J241" s="161"/>
      <c r="K241" s="161"/>
      <c r="L241" s="161"/>
      <c r="M241" s="161"/>
      <c r="N241" s="161"/>
      <c r="O241" s="161"/>
    </row>
    <row r="242" spans="1:15" ht="15.75">
      <c r="A242" s="300" t="s">
        <v>1264</v>
      </c>
      <c r="B242" s="303"/>
      <c r="C242" s="304"/>
      <c r="D242" s="303"/>
      <c r="E242" s="303"/>
      <c r="F242" s="303"/>
      <c r="G242" s="154" t="s">
        <v>1341</v>
      </c>
      <c r="H242" s="158" t="s">
        <v>1312</v>
      </c>
      <c r="I242" s="156" t="s">
        <v>1124</v>
      </c>
      <c r="J242" s="161"/>
      <c r="K242" s="161"/>
      <c r="L242" s="161"/>
      <c r="M242" s="161"/>
      <c r="N242" s="161"/>
      <c r="O242" s="161"/>
    </row>
    <row r="243" spans="1:15" ht="15.75">
      <c r="A243" s="300" t="s">
        <v>1447</v>
      </c>
      <c r="B243" s="303"/>
      <c r="C243" s="304"/>
      <c r="D243" s="303"/>
      <c r="E243" s="303"/>
      <c r="F243" s="303"/>
      <c r="G243" s="154" t="s">
        <v>1341</v>
      </c>
      <c r="H243" s="156" t="s">
        <v>1313</v>
      </c>
      <c r="I243" s="156" t="s">
        <v>1378</v>
      </c>
      <c r="J243" s="161"/>
      <c r="K243" s="161"/>
      <c r="L243" s="161"/>
      <c r="M243" s="161"/>
      <c r="N243" s="161"/>
      <c r="O243" s="161"/>
    </row>
    <row r="244" spans="1:15" ht="15.75">
      <c r="A244" s="300" t="s">
        <v>1448</v>
      </c>
      <c r="B244" s="303"/>
      <c r="C244" s="304"/>
      <c r="D244" s="303"/>
      <c r="E244" s="303"/>
      <c r="F244" s="303"/>
      <c r="G244" s="154" t="s">
        <v>1341</v>
      </c>
      <c r="H244" s="156" t="s">
        <v>1316</v>
      </c>
      <c r="I244" s="156" t="s">
        <v>1125</v>
      </c>
      <c r="J244" s="161"/>
      <c r="K244" s="161"/>
      <c r="L244" s="161"/>
      <c r="M244" s="161"/>
      <c r="N244" s="161"/>
      <c r="O244" s="161"/>
    </row>
    <row r="245" spans="1:15" ht="15.75">
      <c r="A245" s="300" t="s">
        <v>1265</v>
      </c>
      <c r="B245" s="303"/>
      <c r="C245" s="304"/>
      <c r="D245" s="303"/>
      <c r="E245" s="303"/>
      <c r="F245" s="303"/>
      <c r="G245" s="154" t="s">
        <v>1341</v>
      </c>
      <c r="H245" s="156" t="s">
        <v>1314</v>
      </c>
      <c r="I245" s="156" t="s">
        <v>1379</v>
      </c>
      <c r="J245" s="161"/>
      <c r="K245" s="161"/>
      <c r="L245" s="161"/>
      <c r="M245" s="161"/>
      <c r="N245" s="161"/>
      <c r="O245" s="161"/>
    </row>
    <row r="246" spans="1:15" ht="15.75">
      <c r="A246" s="300" t="s">
        <v>1267</v>
      </c>
      <c r="B246" s="303"/>
      <c r="C246" s="304"/>
      <c r="D246" s="303"/>
      <c r="E246" s="303"/>
      <c r="F246" s="303"/>
      <c r="G246" s="154" t="s">
        <v>1341</v>
      </c>
      <c r="H246" s="156" t="s">
        <v>1315</v>
      </c>
      <c r="I246" s="156" t="s">
        <v>1380</v>
      </c>
      <c r="J246" s="161"/>
      <c r="K246" s="161"/>
      <c r="L246" s="161"/>
      <c r="M246" s="161"/>
      <c r="N246" s="161"/>
      <c r="O246" s="161"/>
    </row>
    <row r="247" spans="1:15" ht="15.75">
      <c r="A247" s="300" t="s">
        <v>1449</v>
      </c>
      <c r="B247" s="303"/>
      <c r="C247" s="304"/>
      <c r="D247" s="303"/>
      <c r="E247" s="303"/>
      <c r="F247" s="303"/>
      <c r="G247" s="154" t="s">
        <v>1341</v>
      </c>
      <c r="H247" s="158" t="s">
        <v>1317</v>
      </c>
      <c r="I247" s="156" t="s">
        <v>1126</v>
      </c>
      <c r="J247" s="161"/>
      <c r="K247" s="161"/>
      <c r="L247" s="161"/>
      <c r="M247" s="161"/>
      <c r="N247" s="161"/>
      <c r="O247" s="161"/>
    </row>
    <row r="248" spans="1:15" ht="15.75">
      <c r="A248" s="300" t="s">
        <v>1268</v>
      </c>
      <c r="B248" s="303"/>
      <c r="C248" s="304"/>
      <c r="D248" s="303"/>
      <c r="E248" s="303"/>
      <c r="F248" s="303"/>
      <c r="G248" s="154" t="s">
        <v>1341</v>
      </c>
      <c r="H248" s="158" t="s">
        <v>1418</v>
      </c>
      <c r="I248" s="156" t="s">
        <v>1127</v>
      </c>
      <c r="J248" s="161"/>
      <c r="K248" s="161"/>
      <c r="L248" s="161"/>
      <c r="M248" s="161"/>
      <c r="N248" s="161"/>
      <c r="O248" s="161"/>
    </row>
    <row r="249" spans="1:15" ht="15.75">
      <c r="A249" s="300" t="s">
        <v>1269</v>
      </c>
      <c r="B249" s="303"/>
      <c r="C249" s="304"/>
      <c r="D249" s="303"/>
      <c r="E249" s="303"/>
      <c r="F249" s="303"/>
      <c r="G249" s="154" t="s">
        <v>1341</v>
      </c>
      <c r="H249" s="158" t="s">
        <v>1414</v>
      </c>
      <c r="I249" s="156" t="s">
        <v>1128</v>
      </c>
      <c r="J249" s="161"/>
      <c r="K249" s="161"/>
      <c r="L249" s="161"/>
      <c r="M249" s="161"/>
      <c r="N249" s="161"/>
      <c r="O249" s="161"/>
    </row>
    <row r="250" spans="1:15" ht="15.75">
      <c r="A250" s="300" t="s">
        <v>1459</v>
      </c>
      <c r="B250" s="303"/>
      <c r="C250" s="304"/>
      <c r="D250" s="303"/>
      <c r="E250" s="303"/>
      <c r="F250" s="303"/>
      <c r="G250" s="154" t="s">
        <v>1341</v>
      </c>
      <c r="H250" s="156" t="s">
        <v>1415</v>
      </c>
      <c r="I250" s="156" t="s">
        <v>1129</v>
      </c>
      <c r="J250" s="161"/>
      <c r="K250" s="161"/>
      <c r="L250" s="161"/>
      <c r="M250" s="161"/>
      <c r="N250" s="161"/>
      <c r="O250" s="161"/>
    </row>
    <row r="251" spans="1:15" ht="15.75">
      <c r="A251" s="300" t="s">
        <v>1272</v>
      </c>
      <c r="B251" s="303"/>
      <c r="C251" s="304"/>
      <c r="D251" s="303"/>
      <c r="E251" s="303"/>
      <c r="F251" s="303"/>
      <c r="G251" s="154" t="s">
        <v>1341</v>
      </c>
      <c r="H251" s="156" t="s">
        <v>1427</v>
      </c>
      <c r="I251" s="156" t="s">
        <v>1130</v>
      </c>
      <c r="J251" s="161"/>
      <c r="K251" s="161"/>
      <c r="L251" s="161"/>
      <c r="M251" s="161"/>
      <c r="N251" s="161"/>
      <c r="O251" s="161"/>
    </row>
    <row r="252" spans="1:15" ht="15.75">
      <c r="A252" s="300" t="s">
        <v>1273</v>
      </c>
      <c r="B252" s="303"/>
      <c r="C252" s="304"/>
      <c r="D252" s="303"/>
      <c r="E252" s="303"/>
      <c r="F252" s="303"/>
      <c r="G252" s="154" t="s">
        <v>1341</v>
      </c>
      <c r="H252" s="156" t="s">
        <v>1429</v>
      </c>
      <c r="I252" s="156" t="s">
        <v>1131</v>
      </c>
      <c r="J252" s="161"/>
      <c r="K252" s="161"/>
      <c r="L252" s="161"/>
      <c r="M252" s="161"/>
      <c r="N252" s="161"/>
      <c r="O252" s="161"/>
    </row>
    <row r="253" spans="1:15" ht="15.75">
      <c r="A253" s="300" t="s">
        <v>1445</v>
      </c>
      <c r="B253" s="303"/>
      <c r="C253" s="304"/>
      <c r="D253" s="303"/>
      <c r="E253" s="303"/>
      <c r="F253" s="303"/>
      <c r="G253" s="154" t="s">
        <v>1341</v>
      </c>
      <c r="H253" s="156" t="s">
        <v>1318</v>
      </c>
      <c r="I253" s="156" t="s">
        <v>1132</v>
      </c>
      <c r="J253" s="161"/>
      <c r="K253" s="161"/>
      <c r="L253" s="161"/>
      <c r="M253" s="161"/>
      <c r="N253" s="161"/>
      <c r="O253" s="161"/>
    </row>
    <row r="254" spans="1:15" ht="15.75">
      <c r="A254" s="300" t="s">
        <v>1444</v>
      </c>
      <c r="B254" s="303"/>
      <c r="C254" s="304"/>
      <c r="D254" s="303"/>
      <c r="E254" s="303"/>
      <c r="F254" s="303"/>
      <c r="G254" s="154" t="s">
        <v>1341</v>
      </c>
      <c r="H254" s="158" t="s">
        <v>1432</v>
      </c>
      <c r="I254" s="156" t="s">
        <v>1521</v>
      </c>
      <c r="J254" s="161"/>
      <c r="K254" s="161"/>
      <c r="L254" s="161"/>
      <c r="M254" s="161"/>
      <c r="N254" s="161"/>
      <c r="O254" s="161"/>
    </row>
    <row r="255" spans="1:15" ht="15.75">
      <c r="A255" s="300" t="s">
        <v>1446</v>
      </c>
      <c r="B255" s="303"/>
      <c r="C255" s="304"/>
      <c r="D255" s="303"/>
      <c r="E255" s="303"/>
      <c r="F255" s="303"/>
      <c r="G255" s="154" t="s">
        <v>1341</v>
      </c>
      <c r="H255" s="156" t="s">
        <v>1438</v>
      </c>
      <c r="I255" s="156" t="s">
        <v>1133</v>
      </c>
      <c r="J255" s="161"/>
      <c r="K255" s="161"/>
      <c r="L255" s="161"/>
      <c r="M255" s="161"/>
      <c r="N255" s="161"/>
      <c r="O255" s="161"/>
    </row>
    <row r="256" spans="1:15" ht="15.75">
      <c r="A256" s="300" t="s">
        <v>1274</v>
      </c>
      <c r="B256" s="303"/>
      <c r="C256" s="304"/>
      <c r="D256" s="303"/>
      <c r="E256" s="303"/>
      <c r="F256" s="303"/>
      <c r="G256" s="154" t="s">
        <v>1341</v>
      </c>
      <c r="H256" s="158" t="s">
        <v>1440</v>
      </c>
      <c r="I256" s="156" t="s">
        <v>1134</v>
      </c>
      <c r="J256" s="161"/>
      <c r="K256" s="161"/>
      <c r="L256" s="161"/>
      <c r="M256" s="161"/>
      <c r="N256" s="161"/>
      <c r="O256" s="161"/>
    </row>
    <row r="257" spans="1:15" ht="15.75">
      <c r="A257" s="300" t="s">
        <v>1275</v>
      </c>
      <c r="B257" s="303"/>
      <c r="C257" s="304"/>
      <c r="D257" s="303"/>
      <c r="E257" s="303"/>
      <c r="F257" s="303"/>
      <c r="G257" s="154" t="s">
        <v>1341</v>
      </c>
      <c r="H257" s="156" t="s">
        <v>1319</v>
      </c>
      <c r="I257" s="156" t="s">
        <v>1135</v>
      </c>
      <c r="J257" s="161"/>
      <c r="K257" s="161"/>
      <c r="L257" s="161"/>
      <c r="M257" s="161"/>
      <c r="N257" s="161"/>
      <c r="O257" s="161"/>
    </row>
    <row r="258" spans="1:15" ht="15.75">
      <c r="A258" s="300" t="s">
        <v>1276</v>
      </c>
      <c r="B258" s="303"/>
      <c r="C258" s="304"/>
      <c r="D258" s="303"/>
      <c r="E258" s="303"/>
      <c r="F258" s="303"/>
      <c r="G258" s="154" t="s">
        <v>1341</v>
      </c>
      <c r="H258" s="156" t="s">
        <v>1320</v>
      </c>
      <c r="I258" s="156" t="s">
        <v>1136</v>
      </c>
      <c r="J258" s="161"/>
      <c r="K258" s="161"/>
      <c r="L258" s="161"/>
      <c r="M258" s="161"/>
      <c r="N258" s="161"/>
      <c r="O258" s="161"/>
    </row>
    <row r="259" spans="1:15" ht="15.75">
      <c r="A259" s="300" t="s">
        <v>1277</v>
      </c>
      <c r="B259" s="303"/>
      <c r="C259" s="304"/>
      <c r="D259" s="303"/>
      <c r="E259" s="303"/>
      <c r="F259" s="303"/>
      <c r="G259" s="154" t="s">
        <v>1341</v>
      </c>
      <c r="H259" s="158" t="s">
        <v>1321</v>
      </c>
      <c r="I259" s="156" t="s">
        <v>1137</v>
      </c>
      <c r="J259" s="161"/>
      <c r="K259" s="161"/>
      <c r="L259" s="161"/>
      <c r="M259" s="161"/>
      <c r="N259" s="161"/>
      <c r="O259" s="161"/>
    </row>
    <row r="260" spans="1:15" ht="15.75">
      <c r="A260" s="300" t="s">
        <v>1423</v>
      </c>
      <c r="B260" s="303"/>
      <c r="C260" s="304"/>
      <c r="D260" s="303"/>
      <c r="E260" s="303"/>
      <c r="F260" s="303"/>
      <c r="G260" s="154" t="s">
        <v>1341</v>
      </c>
      <c r="H260" s="158" t="s">
        <v>1322</v>
      </c>
      <c r="I260" s="156" t="s">
        <v>1138</v>
      </c>
      <c r="J260" s="161"/>
      <c r="K260" s="161"/>
      <c r="L260" s="161"/>
      <c r="M260" s="161"/>
      <c r="N260" s="161"/>
      <c r="O260" s="161"/>
    </row>
    <row r="261" spans="1:15" ht="15.75">
      <c r="A261" s="300" t="s">
        <v>1278</v>
      </c>
      <c r="B261" s="303"/>
      <c r="C261" s="304"/>
      <c r="D261" s="303"/>
      <c r="E261" s="303"/>
      <c r="F261" s="303"/>
      <c r="G261" s="154" t="s">
        <v>1341</v>
      </c>
      <c r="H261" s="158" t="s">
        <v>1323</v>
      </c>
      <c r="I261" s="156" t="s">
        <v>1492</v>
      </c>
      <c r="J261" s="161"/>
      <c r="K261" s="161"/>
      <c r="L261" s="161"/>
      <c r="M261" s="161"/>
      <c r="N261" s="161"/>
      <c r="O261" s="161"/>
    </row>
    <row r="262" spans="1:15" ht="15.75">
      <c r="A262" s="300" t="s">
        <v>1443</v>
      </c>
      <c r="B262" s="303"/>
      <c r="C262" s="304"/>
      <c r="D262" s="303"/>
      <c r="E262" s="303"/>
      <c r="F262" s="303"/>
      <c r="G262" s="154" t="s">
        <v>1341</v>
      </c>
      <c r="H262" s="158" t="s">
        <v>1324</v>
      </c>
      <c r="I262" s="156" t="s">
        <v>1139</v>
      </c>
      <c r="J262" s="161"/>
      <c r="K262" s="161"/>
      <c r="L262" s="161"/>
      <c r="M262" s="161"/>
      <c r="N262" s="161"/>
      <c r="O262" s="161"/>
    </row>
    <row r="263" spans="1:15" ht="15.75">
      <c r="A263" s="300" t="s">
        <v>1279</v>
      </c>
      <c r="B263" s="303"/>
      <c r="C263" s="304"/>
      <c r="D263" s="303"/>
      <c r="E263" s="303"/>
      <c r="F263" s="303"/>
      <c r="G263" s="154" t="s">
        <v>1341</v>
      </c>
      <c r="H263" s="158" t="s">
        <v>1325</v>
      </c>
      <c r="I263" s="156" t="s">
        <v>1522</v>
      </c>
      <c r="J263" s="161"/>
      <c r="K263" s="161"/>
      <c r="L263" s="161"/>
      <c r="M263" s="161"/>
      <c r="N263" s="161"/>
      <c r="O263" s="161"/>
    </row>
    <row r="264" spans="1:15" ht="15.75">
      <c r="A264" s="300" t="s">
        <v>1280</v>
      </c>
      <c r="B264" s="303"/>
      <c r="C264" s="304"/>
      <c r="D264" s="303"/>
      <c r="E264" s="303"/>
      <c r="F264" s="303"/>
      <c r="G264" s="154" t="s">
        <v>1341</v>
      </c>
      <c r="H264" s="156" t="s">
        <v>1326</v>
      </c>
      <c r="I264" s="156" t="s">
        <v>1140</v>
      </c>
      <c r="J264" s="161"/>
      <c r="K264" s="161"/>
      <c r="L264" s="161"/>
      <c r="M264" s="161"/>
      <c r="N264" s="161"/>
      <c r="O264" s="161"/>
    </row>
    <row r="265" spans="1:15" ht="15.75">
      <c r="A265" s="300" t="s">
        <v>1280</v>
      </c>
      <c r="B265" s="303"/>
      <c r="C265" s="304"/>
      <c r="D265" s="303"/>
      <c r="E265" s="303"/>
      <c r="F265" s="303"/>
      <c r="G265" s="154" t="s">
        <v>1341</v>
      </c>
      <c r="H265" s="156" t="s">
        <v>1327</v>
      </c>
      <c r="I265" s="156" t="s">
        <v>1141</v>
      </c>
      <c r="J265" s="161"/>
      <c r="K265" s="161"/>
      <c r="L265" s="161"/>
      <c r="M265" s="161"/>
      <c r="N265" s="161"/>
      <c r="O265" s="161"/>
    </row>
    <row r="266" spans="1:15" ht="15.75">
      <c r="A266" s="300" t="s">
        <v>1281</v>
      </c>
      <c r="B266" s="303"/>
      <c r="C266" s="304"/>
      <c r="D266" s="303"/>
      <c r="E266" s="303"/>
      <c r="F266" s="303"/>
      <c r="G266" s="154" t="s">
        <v>1341</v>
      </c>
      <c r="H266" s="156" t="s">
        <v>1324</v>
      </c>
      <c r="I266" s="156" t="s">
        <v>1142</v>
      </c>
      <c r="J266" s="161"/>
      <c r="K266" s="161"/>
      <c r="L266" s="161"/>
      <c r="M266" s="161"/>
      <c r="N266" s="161"/>
      <c r="O266" s="161"/>
    </row>
    <row r="267" spans="1:15" ht="15.75">
      <c r="A267" s="300" t="s">
        <v>1282</v>
      </c>
      <c r="B267" s="303"/>
      <c r="C267" s="304"/>
      <c r="D267" s="303"/>
      <c r="E267" s="303"/>
      <c r="F267" s="303"/>
      <c r="G267" s="154" t="s">
        <v>1341</v>
      </c>
      <c r="H267" s="158" t="s">
        <v>1324</v>
      </c>
      <c r="I267" s="156" t="s">
        <v>1523</v>
      </c>
      <c r="J267" s="161"/>
      <c r="K267" s="161"/>
      <c r="L267" s="161"/>
      <c r="M267" s="161"/>
      <c r="N267" s="161"/>
      <c r="O267" s="161"/>
    </row>
    <row r="268" spans="1:15" ht="15.75">
      <c r="A268" s="300" t="s">
        <v>1454</v>
      </c>
      <c r="B268" s="303"/>
      <c r="C268" s="304"/>
      <c r="D268" s="303"/>
      <c r="E268" s="303"/>
      <c r="F268" s="303"/>
      <c r="G268" s="154" t="s">
        <v>1341</v>
      </c>
      <c r="H268" s="156" t="s">
        <v>1173</v>
      </c>
      <c r="I268" s="156" t="s">
        <v>1381</v>
      </c>
      <c r="J268" s="161"/>
      <c r="K268" s="161"/>
      <c r="L268" s="161"/>
      <c r="M268" s="161"/>
      <c r="N268" s="161"/>
      <c r="O268" s="161"/>
    </row>
    <row r="269" spans="1:15" ht="15.75">
      <c r="A269" s="300" t="s">
        <v>1283</v>
      </c>
      <c r="B269" s="303"/>
      <c r="C269" s="304"/>
      <c r="D269" s="303"/>
      <c r="E269" s="303"/>
      <c r="F269" s="303"/>
      <c r="G269" s="154" t="s">
        <v>1341</v>
      </c>
      <c r="H269" s="156" t="s">
        <v>1328</v>
      </c>
      <c r="I269" s="156" t="s">
        <v>1382</v>
      </c>
      <c r="J269" s="161"/>
      <c r="K269" s="161"/>
      <c r="L269" s="161"/>
      <c r="M269" s="161"/>
      <c r="N269" s="161"/>
      <c r="O269" s="161"/>
    </row>
    <row r="270" spans="1:15" ht="15.75">
      <c r="A270" s="300" t="s">
        <v>1284</v>
      </c>
      <c r="B270" s="303"/>
      <c r="C270" s="304"/>
      <c r="G270" s="154" t="s">
        <v>1341</v>
      </c>
      <c r="H270" s="156" t="s">
        <v>1330</v>
      </c>
      <c r="I270" s="156" t="s">
        <v>1143</v>
      </c>
      <c r="J270" s="161"/>
      <c r="L270" s="161"/>
      <c r="M270" s="161"/>
    </row>
    <row r="271" spans="1:15" ht="15.75">
      <c r="A271" s="300" t="s">
        <v>1285</v>
      </c>
      <c r="G271" s="154" t="s">
        <v>1341</v>
      </c>
      <c r="H271" s="156" t="s">
        <v>1331</v>
      </c>
      <c r="I271" s="156" t="s">
        <v>1144</v>
      </c>
      <c r="J271" s="161"/>
      <c r="L271" s="161"/>
      <c r="M271" s="161"/>
    </row>
    <row r="272" spans="1:15" ht="15.75">
      <c r="A272" s="300" t="s">
        <v>1286</v>
      </c>
      <c r="G272" s="154" t="s">
        <v>1341</v>
      </c>
      <c r="H272" s="156" t="s">
        <v>1329</v>
      </c>
      <c r="I272" s="156" t="s">
        <v>1383</v>
      </c>
      <c r="J272" s="161"/>
      <c r="L272" s="161"/>
      <c r="M272" s="161"/>
    </row>
    <row r="273" spans="1:13" ht="15.75">
      <c r="A273" s="300" t="s">
        <v>1287</v>
      </c>
      <c r="G273" s="154" t="s">
        <v>1341</v>
      </c>
      <c r="H273" s="158" t="s">
        <v>1457</v>
      </c>
      <c r="I273" s="156" t="s">
        <v>1524</v>
      </c>
      <c r="J273" s="161"/>
      <c r="L273" s="161"/>
      <c r="M273" s="161"/>
    </row>
    <row r="274" spans="1:13" ht="15.75">
      <c r="A274" s="300" t="s">
        <v>1288</v>
      </c>
      <c r="G274" s="154" t="s">
        <v>1341</v>
      </c>
      <c r="H274" s="158" t="s">
        <v>1456</v>
      </c>
      <c r="I274" s="156" t="s">
        <v>1525</v>
      </c>
      <c r="J274" s="161"/>
      <c r="L274" s="161"/>
      <c r="M274" s="161"/>
    </row>
    <row r="275" spans="1:13" ht="15.75">
      <c r="A275" s="300" t="s">
        <v>1289</v>
      </c>
      <c r="G275" s="153"/>
      <c r="J275" s="161"/>
      <c r="M275" s="161"/>
    </row>
    <row r="276" spans="1:13" ht="15.75">
      <c r="A276" s="300" t="s">
        <v>1290</v>
      </c>
      <c r="G276" s="153"/>
      <c r="J276" s="161"/>
      <c r="M276" s="161"/>
    </row>
    <row r="277" spans="1:13" ht="15.75">
      <c r="A277" s="300" t="s">
        <v>1291</v>
      </c>
      <c r="G277" s="153"/>
      <c r="J277" s="161"/>
      <c r="M277" s="161"/>
    </row>
    <row r="278" spans="1:13" ht="15.75">
      <c r="A278" s="300" t="s">
        <v>1292</v>
      </c>
      <c r="G278" s="153"/>
      <c r="J278" s="161"/>
      <c r="M278" s="161"/>
    </row>
    <row r="279" spans="1:13" ht="15.75">
      <c r="A279" s="300" t="s">
        <v>1293</v>
      </c>
      <c r="G279" s="153"/>
      <c r="J279" s="161"/>
      <c r="M279" s="161"/>
    </row>
    <row r="280" spans="1:13" ht="15.75">
      <c r="A280" s="300" t="s">
        <v>1294</v>
      </c>
      <c r="G280" s="153"/>
      <c r="J280" s="161"/>
      <c r="M280" s="161"/>
    </row>
    <row r="281" spans="1:13" ht="15.75">
      <c r="A281" s="300" t="s">
        <v>1295</v>
      </c>
      <c r="G281" s="153"/>
      <c r="J281" s="161"/>
      <c r="M281" s="161"/>
    </row>
    <row r="282" spans="1:13" ht="15.75">
      <c r="A282" s="300" t="s">
        <v>1296</v>
      </c>
      <c r="G282" s="153"/>
      <c r="J282" s="161"/>
      <c r="M282" s="161"/>
    </row>
    <row r="283" spans="1:13" ht="15.75">
      <c r="A283" s="300" t="s">
        <v>1297</v>
      </c>
      <c r="G283" s="153"/>
      <c r="J283" s="161"/>
      <c r="M283" s="161"/>
    </row>
    <row r="284" spans="1:13" ht="15.75">
      <c r="A284" s="306" t="s">
        <v>1298</v>
      </c>
      <c r="G284" s="153"/>
      <c r="J284" s="161"/>
      <c r="M284" s="161"/>
    </row>
    <row r="285" spans="1:13" ht="15.75">
      <c r="A285" s="307" t="s">
        <v>1299</v>
      </c>
      <c r="G285" s="153"/>
      <c r="J285" s="161"/>
      <c r="M285" s="161"/>
    </row>
    <row r="286" spans="1:13" ht="15.75">
      <c r="A286" s="306" t="s">
        <v>1466</v>
      </c>
      <c r="G286" s="153"/>
      <c r="J286" s="161"/>
      <c r="M286" s="161"/>
    </row>
    <row r="287" spans="1:13" ht="15.75">
      <c r="A287" s="307" t="s">
        <v>1463</v>
      </c>
      <c r="G287" s="153"/>
      <c r="J287" s="161"/>
      <c r="M287" s="161"/>
    </row>
    <row r="288" spans="1:13" ht="15.75">
      <c r="A288" s="307" t="s">
        <v>1467</v>
      </c>
      <c r="G288" s="153"/>
      <c r="J288" s="161"/>
      <c r="M288" s="161"/>
    </row>
    <row r="289" spans="1:13" ht="15.75">
      <c r="A289" s="306" t="s">
        <v>1300</v>
      </c>
      <c r="G289" s="153"/>
      <c r="J289" s="161"/>
      <c r="M289" s="161"/>
    </row>
    <row r="290" spans="1:13" ht="15.75">
      <c r="A290" s="307" t="s">
        <v>1301</v>
      </c>
      <c r="G290" s="153"/>
      <c r="J290" s="161"/>
      <c r="M290" s="161"/>
    </row>
    <row r="291" spans="1:13" ht="15.75">
      <c r="A291" s="307" t="s">
        <v>1302</v>
      </c>
      <c r="G291" s="153"/>
      <c r="J291" s="161"/>
      <c r="M291" s="161"/>
    </row>
    <row r="292" spans="1:13" ht="15.75">
      <c r="A292" s="307" t="s">
        <v>1303</v>
      </c>
      <c r="G292" s="153"/>
      <c r="J292" s="161"/>
      <c r="M292" s="161"/>
    </row>
    <row r="293" spans="1:13" ht="15.75">
      <c r="A293" s="306" t="s">
        <v>1304</v>
      </c>
      <c r="G293" s="153"/>
      <c r="J293" s="161"/>
      <c r="M293" s="161"/>
    </row>
    <row r="294" spans="1:13" ht="15.75">
      <c r="A294" s="307" t="s">
        <v>1305</v>
      </c>
      <c r="G294" s="153"/>
      <c r="J294" s="161"/>
      <c r="M294" s="161"/>
    </row>
    <row r="295" spans="1:13" ht="15.75">
      <c r="A295" s="306" t="s">
        <v>1306</v>
      </c>
      <c r="G295" s="153"/>
      <c r="J295" s="161"/>
      <c r="M295" s="161"/>
    </row>
    <row r="296" spans="1:13" ht="15.75">
      <c r="A296" s="307" t="s">
        <v>1307</v>
      </c>
      <c r="G296" s="153"/>
      <c r="J296" s="161"/>
      <c r="M296" s="161"/>
    </row>
    <row r="297" spans="1:13" ht="15.75">
      <c r="A297" s="307" t="s">
        <v>1308</v>
      </c>
      <c r="G297" s="153"/>
      <c r="J297" s="161"/>
      <c r="M297" s="161"/>
    </row>
    <row r="298" spans="1:13" ht="15.75">
      <c r="A298" s="307" t="s">
        <v>1309</v>
      </c>
      <c r="G298" s="153"/>
      <c r="J298" s="161"/>
      <c r="M298" s="161"/>
    </row>
    <row r="299" spans="1:13" ht="15.75">
      <c r="A299" s="307" t="s">
        <v>1310</v>
      </c>
      <c r="G299" s="153"/>
      <c r="J299" s="161"/>
      <c r="M299" s="161"/>
    </row>
    <row r="300" spans="1:13" ht="15.75">
      <c r="A300" s="307" t="s">
        <v>1311</v>
      </c>
      <c r="G300" s="153"/>
      <c r="J300" s="161"/>
      <c r="M300" s="161"/>
    </row>
    <row r="301" spans="1:13" ht="15.75">
      <c r="A301" s="307" t="s">
        <v>1312</v>
      </c>
      <c r="G301" s="153"/>
      <c r="J301" s="161"/>
      <c r="M301" s="161"/>
    </row>
    <row r="302" spans="1:13" ht="15.75">
      <c r="A302" s="306" t="s">
        <v>1313</v>
      </c>
      <c r="G302" s="153"/>
      <c r="J302" s="161"/>
      <c r="M302" s="161"/>
    </row>
    <row r="303" spans="1:13" ht="15.75">
      <c r="A303" s="306" t="s">
        <v>1316</v>
      </c>
      <c r="G303" s="153"/>
      <c r="J303" s="161"/>
      <c r="M303" s="161"/>
    </row>
    <row r="304" spans="1:13" ht="15.75">
      <c r="A304" s="306" t="s">
        <v>1314</v>
      </c>
      <c r="G304" s="153"/>
      <c r="J304" s="161"/>
      <c r="M304" s="161"/>
    </row>
    <row r="305" spans="1:13" ht="15.75">
      <c r="A305" s="306" t="s">
        <v>1315</v>
      </c>
      <c r="G305" s="153"/>
      <c r="J305" s="161"/>
      <c r="M305" s="161"/>
    </row>
    <row r="306" spans="1:13" ht="15.75">
      <c r="A306" s="307" t="s">
        <v>1317</v>
      </c>
      <c r="G306" s="153"/>
      <c r="J306" s="161"/>
      <c r="M306" s="161"/>
    </row>
    <row r="307" spans="1:13" ht="15.75">
      <c r="A307" s="307" t="s">
        <v>1418</v>
      </c>
      <c r="G307" s="153"/>
      <c r="J307" s="161"/>
      <c r="M307" s="161"/>
    </row>
    <row r="308" spans="1:13" ht="15.75">
      <c r="A308" s="307" t="s">
        <v>1414</v>
      </c>
      <c r="G308" s="153"/>
      <c r="J308" s="161"/>
      <c r="M308" s="161"/>
    </row>
    <row r="309" spans="1:13" ht="15.75">
      <c r="A309" s="306" t="s">
        <v>1415</v>
      </c>
      <c r="G309" s="153"/>
      <c r="J309" s="161"/>
      <c r="M309" s="161"/>
    </row>
    <row r="310" spans="1:13" ht="15.75">
      <c r="A310" s="306" t="s">
        <v>1427</v>
      </c>
      <c r="G310" s="153"/>
      <c r="J310" s="161"/>
      <c r="M310" s="161"/>
    </row>
    <row r="311" spans="1:13" ht="15.75">
      <c r="A311" s="306" t="s">
        <v>1429</v>
      </c>
      <c r="G311" s="153"/>
      <c r="J311" s="161"/>
      <c r="M311" s="161"/>
    </row>
    <row r="312" spans="1:13" ht="15.75">
      <c r="A312" s="306" t="s">
        <v>1318</v>
      </c>
      <c r="G312" s="153"/>
      <c r="J312" s="161"/>
      <c r="M312" s="161"/>
    </row>
    <row r="313" spans="1:13" ht="15.75">
      <c r="A313" s="307" t="s">
        <v>1432</v>
      </c>
      <c r="G313" s="153"/>
      <c r="J313" s="161"/>
      <c r="M313" s="161"/>
    </row>
    <row r="314" spans="1:13" ht="15.75">
      <c r="A314" s="306" t="s">
        <v>1438</v>
      </c>
      <c r="G314" s="153"/>
      <c r="J314" s="161"/>
      <c r="M314" s="161"/>
    </row>
    <row r="315" spans="1:13" ht="15.75">
      <c r="A315" s="307" t="s">
        <v>1440</v>
      </c>
      <c r="G315" s="153"/>
      <c r="J315" s="161"/>
      <c r="M315" s="161"/>
    </row>
    <row r="316" spans="1:13" ht="15.75">
      <c r="A316" s="306" t="s">
        <v>1319</v>
      </c>
      <c r="G316" s="153"/>
      <c r="J316" s="161"/>
      <c r="M316" s="161"/>
    </row>
    <row r="317" spans="1:13" ht="15.75">
      <c r="A317" s="306" t="s">
        <v>1320</v>
      </c>
      <c r="G317" s="153"/>
      <c r="J317" s="161"/>
      <c r="M317" s="161"/>
    </row>
    <row r="318" spans="1:13" ht="15.75">
      <c r="A318" s="307" t="s">
        <v>1321</v>
      </c>
      <c r="G318" s="153"/>
      <c r="J318" s="161"/>
      <c r="M318" s="161"/>
    </row>
    <row r="319" spans="1:13" ht="15.75">
      <c r="A319" s="307" t="s">
        <v>1322</v>
      </c>
      <c r="G319" s="153"/>
      <c r="J319" s="161"/>
      <c r="M319" s="161"/>
    </row>
    <row r="320" spans="1:13" ht="15.75">
      <c r="A320" s="307" t="s">
        <v>1323</v>
      </c>
      <c r="G320" s="153"/>
      <c r="J320" s="161"/>
      <c r="M320" s="161"/>
    </row>
    <row r="321" spans="1:1" ht="15">
      <c r="A321" s="307" t="s">
        <v>1324</v>
      </c>
    </row>
    <row r="322" spans="1:1" ht="15">
      <c r="A322" s="307" t="s">
        <v>1325</v>
      </c>
    </row>
    <row r="323" spans="1:1" ht="15">
      <c r="A323" s="306" t="s">
        <v>1326</v>
      </c>
    </row>
    <row r="324" spans="1:1" ht="15">
      <c r="A324" s="306" t="s">
        <v>1327</v>
      </c>
    </row>
    <row r="325" spans="1:1" ht="15">
      <c r="A325" s="306" t="s">
        <v>1324</v>
      </c>
    </row>
    <row r="326" spans="1:1" ht="15">
      <c r="A326" s="307" t="s">
        <v>1324</v>
      </c>
    </row>
    <row r="327" spans="1:1" ht="15">
      <c r="A327" s="306" t="s">
        <v>1173</v>
      </c>
    </row>
    <row r="328" spans="1:1" ht="15">
      <c r="A328" s="306" t="s">
        <v>1328</v>
      </c>
    </row>
    <row r="329" spans="1:1" ht="15">
      <c r="A329" s="306" t="s">
        <v>1330</v>
      </c>
    </row>
    <row r="330" spans="1:1" ht="15">
      <c r="A330" s="306" t="s">
        <v>1331</v>
      </c>
    </row>
    <row r="331" spans="1:1" ht="15">
      <c r="A331" s="306" t="s">
        <v>1329</v>
      </c>
    </row>
    <row r="332" spans="1:1" ht="15">
      <c r="A332" s="307" t="s">
        <v>1457</v>
      </c>
    </row>
    <row r="333" spans="1:1" ht="15">
      <c r="A333" s="307" t="s">
        <v>1456</v>
      </c>
    </row>
    <row r="334" spans="1:1" ht="15">
      <c r="A334" s="306" t="s">
        <v>1145</v>
      </c>
    </row>
  </sheetData>
  <mergeCells count="5">
    <mergeCell ref="A1:C1"/>
    <mergeCell ref="G1:I1"/>
    <mergeCell ref="J1:L1"/>
    <mergeCell ref="M1:O1"/>
    <mergeCell ref="D1:F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16"/>
  <sheetViews>
    <sheetView showGridLines="0" workbookViewId="0">
      <pane xSplit="4" ySplit="2" topLeftCell="E3" activePane="bottomRight" state="frozen"/>
      <selection pane="topRight"/>
      <selection pane="bottomLeft"/>
      <selection pane="bottomRight" sqref="A1:R1"/>
    </sheetView>
  </sheetViews>
  <sheetFormatPr defaultColWidth="16.28515625" defaultRowHeight="20.100000000000001" customHeight="1"/>
  <cols>
    <col min="1" max="1" width="9.140625" style="61" customWidth="1"/>
    <col min="2" max="2" width="8.42578125" style="61" customWidth="1"/>
    <col min="3" max="3" width="9.140625" style="61" customWidth="1"/>
    <col min="4" max="4" width="11.7109375" style="61" customWidth="1"/>
    <col min="5" max="5" width="10.42578125" style="61" customWidth="1"/>
    <col min="6" max="6" width="18.42578125" style="61" customWidth="1"/>
    <col min="7" max="7" width="10.28515625" style="61" customWidth="1"/>
    <col min="8" max="8" width="11.28515625" style="61" customWidth="1"/>
    <col min="9" max="9" width="9.28515625" style="61" customWidth="1"/>
    <col min="10" max="10" width="7.140625" style="61" customWidth="1"/>
    <col min="11" max="11" width="7.85546875" style="61" customWidth="1"/>
    <col min="12" max="12" width="9.7109375" style="61" customWidth="1"/>
    <col min="13" max="13" width="10.140625" style="61" customWidth="1"/>
    <col min="14" max="19" width="16.28515625" style="61" customWidth="1"/>
    <col min="20" max="16384" width="16.28515625" style="61"/>
  </cols>
  <sheetData>
    <row r="1" spans="1:18" ht="27.75" customHeight="1">
      <c r="A1" s="347" t="s">
        <v>934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7"/>
      <c r="O1" s="347"/>
      <c r="P1" s="347"/>
      <c r="Q1" s="347"/>
      <c r="R1" s="347"/>
    </row>
    <row r="2" spans="1:18" ht="44.45" customHeight="1">
      <c r="A2" s="62" t="s">
        <v>935</v>
      </c>
      <c r="B2" s="63" t="s">
        <v>3</v>
      </c>
      <c r="C2" s="63" t="s">
        <v>0</v>
      </c>
      <c r="D2" s="63" t="s">
        <v>1</v>
      </c>
      <c r="E2" s="63" t="s">
        <v>936</v>
      </c>
      <c r="F2" s="166" t="s">
        <v>1878</v>
      </c>
      <c r="G2" s="63" t="s">
        <v>937</v>
      </c>
      <c r="H2" s="63" t="s">
        <v>4</v>
      </c>
      <c r="I2" s="64" t="s">
        <v>938</v>
      </c>
      <c r="J2" s="64" t="s">
        <v>5</v>
      </c>
      <c r="K2" s="64" t="s">
        <v>939</v>
      </c>
      <c r="L2" s="64" t="s">
        <v>940</v>
      </c>
      <c r="M2" s="63" t="s">
        <v>941</v>
      </c>
      <c r="N2" s="63" t="s">
        <v>942</v>
      </c>
      <c r="O2" s="64" t="s">
        <v>7</v>
      </c>
      <c r="P2" s="63" t="s">
        <v>943</v>
      </c>
      <c r="Q2" s="64" t="s">
        <v>8</v>
      </c>
      <c r="R2" s="65" t="s">
        <v>9</v>
      </c>
    </row>
    <row r="3" spans="1:18" ht="20.45" customHeight="1">
      <c r="A3" s="66">
        <v>1</v>
      </c>
      <c r="B3" s="67" t="s">
        <v>14</v>
      </c>
      <c r="C3" s="6" t="s">
        <v>12</v>
      </c>
      <c r="D3" s="68" t="s">
        <v>13</v>
      </c>
      <c r="E3" s="69">
        <v>1</v>
      </c>
      <c r="F3" s="10" t="s">
        <v>944</v>
      </c>
      <c r="G3" s="70">
        <v>1</v>
      </c>
      <c r="H3" s="70">
        <v>0</v>
      </c>
      <c r="I3" s="71"/>
      <c r="J3" s="72" t="s">
        <v>857</v>
      </c>
      <c r="K3" s="72" t="s">
        <v>857</v>
      </c>
      <c r="L3" s="72" t="s">
        <v>945</v>
      </c>
      <c r="M3" s="72" t="s">
        <v>857</v>
      </c>
      <c r="N3" s="72" t="s">
        <v>857</v>
      </c>
      <c r="O3" s="72" t="s">
        <v>857</v>
      </c>
      <c r="P3" s="72" t="s">
        <v>857</v>
      </c>
      <c r="Q3" s="72" t="s">
        <v>857</v>
      </c>
      <c r="R3" s="72" t="s">
        <v>857</v>
      </c>
    </row>
    <row r="4" spans="1:18" ht="20.25" customHeight="1">
      <c r="A4" s="73">
        <v>1</v>
      </c>
      <c r="B4" s="74" t="s">
        <v>14</v>
      </c>
      <c r="C4" s="11" t="s">
        <v>16</v>
      </c>
      <c r="D4" s="75" t="s">
        <v>17</v>
      </c>
      <c r="E4" s="76">
        <v>6</v>
      </c>
      <c r="F4" s="16" t="s">
        <v>944</v>
      </c>
      <c r="G4" s="77">
        <v>1</v>
      </c>
      <c r="H4" s="77">
        <v>0</v>
      </c>
      <c r="I4" s="78"/>
      <c r="J4" s="79" t="s">
        <v>857</v>
      </c>
      <c r="K4" s="79" t="s">
        <v>857</v>
      </c>
      <c r="L4" s="79" t="s">
        <v>945</v>
      </c>
      <c r="M4" s="79" t="s">
        <v>857</v>
      </c>
      <c r="N4" s="79" t="s">
        <v>857</v>
      </c>
      <c r="O4" s="79" t="s">
        <v>857</v>
      </c>
      <c r="P4" s="79" t="s">
        <v>857</v>
      </c>
      <c r="Q4" s="79" t="s">
        <v>857</v>
      </c>
      <c r="R4" s="79" t="s">
        <v>857</v>
      </c>
    </row>
    <row r="5" spans="1:18" ht="20.25" customHeight="1">
      <c r="A5" s="73">
        <v>1</v>
      </c>
      <c r="B5" s="74" t="s">
        <v>14</v>
      </c>
      <c r="C5" s="11" t="s">
        <v>16</v>
      </c>
      <c r="D5" s="75" t="s">
        <v>18</v>
      </c>
      <c r="E5" s="80">
        <v>7</v>
      </c>
      <c r="F5" s="24" t="s">
        <v>944</v>
      </c>
      <c r="G5" s="81">
        <v>1</v>
      </c>
      <c r="H5" s="81">
        <v>0</v>
      </c>
      <c r="I5" s="82"/>
      <c r="J5" s="33" t="s">
        <v>857</v>
      </c>
      <c r="K5" s="33" t="s">
        <v>857</v>
      </c>
      <c r="L5" s="33" t="s">
        <v>945</v>
      </c>
      <c r="M5" s="33" t="s">
        <v>857</v>
      </c>
      <c r="N5" s="33" t="s">
        <v>857</v>
      </c>
      <c r="O5" s="33" t="s">
        <v>857</v>
      </c>
      <c r="P5" s="33" t="s">
        <v>857</v>
      </c>
      <c r="Q5" s="33" t="s">
        <v>857</v>
      </c>
      <c r="R5" s="33" t="s">
        <v>857</v>
      </c>
    </row>
    <row r="6" spans="1:18" ht="20.25" customHeight="1">
      <c r="A6" s="73">
        <v>1</v>
      </c>
      <c r="B6" s="74" t="s">
        <v>14</v>
      </c>
      <c r="C6" s="11" t="s">
        <v>16</v>
      </c>
      <c r="D6" s="75" t="s">
        <v>19</v>
      </c>
      <c r="E6" s="76">
        <v>10</v>
      </c>
      <c r="F6" s="16" t="s">
        <v>944</v>
      </c>
      <c r="G6" s="77">
        <v>1</v>
      </c>
      <c r="H6" s="77">
        <v>0</v>
      </c>
      <c r="I6" s="78"/>
      <c r="J6" s="79" t="s">
        <v>857</v>
      </c>
      <c r="K6" s="79" t="s">
        <v>857</v>
      </c>
      <c r="L6" s="79" t="s">
        <v>945</v>
      </c>
      <c r="M6" s="79" t="s">
        <v>857</v>
      </c>
      <c r="N6" s="79" t="s">
        <v>857</v>
      </c>
      <c r="O6" s="79" t="s">
        <v>945</v>
      </c>
      <c r="P6" s="79" t="s">
        <v>857</v>
      </c>
      <c r="Q6" s="79" t="s">
        <v>857</v>
      </c>
      <c r="R6" s="79" t="s">
        <v>857</v>
      </c>
    </row>
    <row r="7" spans="1:18" ht="20.25" customHeight="1">
      <c r="A7" s="73">
        <v>1</v>
      </c>
      <c r="B7" s="74" t="s">
        <v>14</v>
      </c>
      <c r="C7" s="11" t="s">
        <v>16</v>
      </c>
      <c r="D7" s="75" t="s">
        <v>20</v>
      </c>
      <c r="E7" s="80">
        <v>11</v>
      </c>
      <c r="F7" s="24" t="s">
        <v>944</v>
      </c>
      <c r="G7" s="81">
        <v>1</v>
      </c>
      <c r="H7" s="81">
        <v>0</v>
      </c>
      <c r="I7" s="82"/>
      <c r="J7" s="33" t="s">
        <v>857</v>
      </c>
      <c r="K7" s="33" t="s">
        <v>857</v>
      </c>
      <c r="L7" s="33" t="s">
        <v>945</v>
      </c>
      <c r="M7" s="33" t="s">
        <v>857</v>
      </c>
      <c r="N7" s="33" t="s">
        <v>857</v>
      </c>
      <c r="O7" s="33" t="s">
        <v>857</v>
      </c>
      <c r="P7" s="33" t="s">
        <v>857</v>
      </c>
      <c r="Q7" s="33" t="s">
        <v>857</v>
      </c>
      <c r="R7" s="33" t="s">
        <v>857</v>
      </c>
    </row>
    <row r="8" spans="1:18" ht="20.25" customHeight="1">
      <c r="A8" s="73">
        <v>1</v>
      </c>
      <c r="B8" s="74" t="s">
        <v>14</v>
      </c>
      <c r="C8" s="11" t="s">
        <v>16</v>
      </c>
      <c r="D8" s="75" t="s">
        <v>21</v>
      </c>
      <c r="E8" s="76">
        <v>13</v>
      </c>
      <c r="F8" s="16" t="s">
        <v>944</v>
      </c>
      <c r="G8" s="77">
        <v>1</v>
      </c>
      <c r="H8" s="77">
        <v>0</v>
      </c>
      <c r="I8" s="78"/>
      <c r="J8" s="79" t="s">
        <v>857</v>
      </c>
      <c r="K8" s="79" t="s">
        <v>857</v>
      </c>
      <c r="L8" s="79" t="s">
        <v>945</v>
      </c>
      <c r="M8" s="79" t="s">
        <v>857</v>
      </c>
      <c r="N8" s="79" t="s">
        <v>857</v>
      </c>
      <c r="O8" s="79" t="s">
        <v>945</v>
      </c>
      <c r="P8" s="79" t="s">
        <v>857</v>
      </c>
      <c r="Q8" s="79" t="s">
        <v>857</v>
      </c>
      <c r="R8" s="79" t="s">
        <v>857</v>
      </c>
    </row>
    <row r="9" spans="1:18" ht="20.25" customHeight="1">
      <c r="A9" s="73">
        <v>1</v>
      </c>
      <c r="B9" s="74" t="s">
        <v>14</v>
      </c>
      <c r="C9" s="11" t="s">
        <v>16</v>
      </c>
      <c r="D9" s="75" t="s">
        <v>22</v>
      </c>
      <c r="E9" s="80">
        <v>15</v>
      </c>
      <c r="F9" s="24" t="s">
        <v>944</v>
      </c>
      <c r="G9" s="81">
        <v>1</v>
      </c>
      <c r="H9" s="81">
        <v>0</v>
      </c>
      <c r="I9" s="82"/>
      <c r="J9" s="33" t="s">
        <v>857</v>
      </c>
      <c r="K9" s="33" t="s">
        <v>857</v>
      </c>
      <c r="L9" s="33" t="s">
        <v>945</v>
      </c>
      <c r="M9" s="33" t="s">
        <v>857</v>
      </c>
      <c r="N9" s="33" t="s">
        <v>857</v>
      </c>
      <c r="O9" s="33" t="s">
        <v>857</v>
      </c>
      <c r="P9" s="33" t="s">
        <v>857</v>
      </c>
      <c r="Q9" s="33" t="s">
        <v>857</v>
      </c>
      <c r="R9" s="33" t="s">
        <v>857</v>
      </c>
    </row>
    <row r="10" spans="1:18" ht="20.25" customHeight="1">
      <c r="A10" s="73">
        <v>1</v>
      </c>
      <c r="B10" s="74" t="s">
        <v>14</v>
      </c>
      <c r="C10" s="11" t="s">
        <v>16</v>
      </c>
      <c r="D10" s="75" t="s">
        <v>23</v>
      </c>
      <c r="E10" s="76">
        <v>16</v>
      </c>
      <c r="F10" s="16" t="s">
        <v>944</v>
      </c>
      <c r="G10" s="77">
        <v>1</v>
      </c>
      <c r="H10" s="77">
        <v>0</v>
      </c>
      <c r="I10" s="78"/>
      <c r="J10" s="79" t="s">
        <v>857</v>
      </c>
      <c r="K10" s="79" t="s">
        <v>857</v>
      </c>
      <c r="L10" s="79" t="s">
        <v>945</v>
      </c>
      <c r="M10" s="79" t="s">
        <v>857</v>
      </c>
      <c r="N10" s="79" t="s">
        <v>857</v>
      </c>
      <c r="O10" s="79" t="s">
        <v>857</v>
      </c>
      <c r="P10" s="79" t="s">
        <v>857</v>
      </c>
      <c r="Q10" s="79" t="s">
        <v>857</v>
      </c>
      <c r="R10" s="79" t="s">
        <v>857</v>
      </c>
    </row>
    <row r="11" spans="1:18" ht="20.25" customHeight="1">
      <c r="A11" s="73">
        <v>1</v>
      </c>
      <c r="B11" s="74" t="s">
        <v>14</v>
      </c>
      <c r="C11" s="11" t="s">
        <v>16</v>
      </c>
      <c r="D11" s="75" t="s">
        <v>24</v>
      </c>
      <c r="E11" s="80">
        <v>17</v>
      </c>
      <c r="F11" s="24" t="s">
        <v>944</v>
      </c>
      <c r="G11" s="81">
        <v>1</v>
      </c>
      <c r="H11" s="81">
        <v>0</v>
      </c>
      <c r="I11" s="82"/>
      <c r="J11" s="33" t="s">
        <v>857</v>
      </c>
      <c r="K11" s="33" t="s">
        <v>857</v>
      </c>
      <c r="L11" s="33" t="s">
        <v>945</v>
      </c>
      <c r="M11" s="33" t="s">
        <v>857</v>
      </c>
      <c r="N11" s="33" t="s">
        <v>857</v>
      </c>
      <c r="O11" s="33" t="s">
        <v>857</v>
      </c>
      <c r="P11" s="33" t="s">
        <v>857</v>
      </c>
      <c r="Q11" s="33" t="s">
        <v>857</v>
      </c>
      <c r="R11" s="33" t="s">
        <v>857</v>
      </c>
    </row>
    <row r="12" spans="1:18" ht="20.25" customHeight="1">
      <c r="A12" s="73">
        <v>1</v>
      </c>
      <c r="B12" s="74" t="s">
        <v>14</v>
      </c>
      <c r="C12" s="11" t="s">
        <v>29</v>
      </c>
      <c r="D12" s="75" t="s">
        <v>30</v>
      </c>
      <c r="E12" s="76">
        <v>18</v>
      </c>
      <c r="F12" s="16" t="s">
        <v>944</v>
      </c>
      <c r="G12" s="77">
        <v>1</v>
      </c>
      <c r="H12" s="77">
        <v>0</v>
      </c>
      <c r="I12" s="78"/>
      <c r="J12" s="79" t="s">
        <v>857</v>
      </c>
      <c r="K12" s="79" t="s">
        <v>857</v>
      </c>
      <c r="L12" s="79" t="s">
        <v>945</v>
      </c>
      <c r="M12" s="79" t="s">
        <v>857</v>
      </c>
      <c r="N12" s="79" t="s">
        <v>857</v>
      </c>
      <c r="O12" s="79" t="s">
        <v>857</v>
      </c>
      <c r="P12" s="79" t="s">
        <v>857</v>
      </c>
      <c r="Q12" s="79" t="s">
        <v>857</v>
      </c>
      <c r="R12" s="79" t="s">
        <v>857</v>
      </c>
    </row>
    <row r="13" spans="1:18" ht="20.25" customHeight="1">
      <c r="A13" s="73">
        <v>1</v>
      </c>
      <c r="B13" s="74" t="s">
        <v>14</v>
      </c>
      <c r="C13" s="11" t="s">
        <v>16</v>
      </c>
      <c r="D13" s="75" t="s">
        <v>25</v>
      </c>
      <c r="E13" s="80">
        <v>31</v>
      </c>
      <c r="F13" s="24" t="s">
        <v>944</v>
      </c>
      <c r="G13" s="81">
        <v>1</v>
      </c>
      <c r="H13" s="81">
        <v>0</v>
      </c>
      <c r="I13" s="82"/>
      <c r="J13" s="33" t="s">
        <v>857</v>
      </c>
      <c r="K13" s="33" t="s">
        <v>857</v>
      </c>
      <c r="L13" s="33" t="s">
        <v>945</v>
      </c>
      <c r="M13" s="33" t="s">
        <v>857</v>
      </c>
      <c r="N13" s="33" t="s">
        <v>857</v>
      </c>
      <c r="O13" s="33" t="s">
        <v>945</v>
      </c>
      <c r="P13" s="33" t="s">
        <v>857</v>
      </c>
      <c r="Q13" s="33" t="s">
        <v>857</v>
      </c>
      <c r="R13" s="33" t="s">
        <v>857</v>
      </c>
    </row>
    <row r="14" spans="1:18" ht="20.25" customHeight="1">
      <c r="A14" s="73">
        <v>1</v>
      </c>
      <c r="B14" s="74" t="s">
        <v>14</v>
      </c>
      <c r="C14" s="11" t="s">
        <v>16</v>
      </c>
      <c r="D14" s="75" t="s">
        <v>26</v>
      </c>
      <c r="E14" s="76">
        <v>32</v>
      </c>
      <c r="F14" s="16" t="s">
        <v>944</v>
      </c>
      <c r="G14" s="77">
        <v>1</v>
      </c>
      <c r="H14" s="77">
        <v>0</v>
      </c>
      <c r="I14" s="78"/>
      <c r="J14" s="79" t="s">
        <v>857</v>
      </c>
      <c r="K14" s="79" t="s">
        <v>857</v>
      </c>
      <c r="L14" s="79" t="s">
        <v>945</v>
      </c>
      <c r="M14" s="79" t="s">
        <v>857</v>
      </c>
      <c r="N14" s="79" t="s">
        <v>857</v>
      </c>
      <c r="O14" s="79" t="s">
        <v>945</v>
      </c>
      <c r="P14" s="79" t="s">
        <v>857</v>
      </c>
      <c r="Q14" s="79" t="s">
        <v>857</v>
      </c>
      <c r="R14" s="79" t="s">
        <v>857</v>
      </c>
    </row>
    <row r="15" spans="1:18" ht="20.25" customHeight="1">
      <c r="A15" s="73">
        <v>1</v>
      </c>
      <c r="B15" s="74" t="s">
        <v>14</v>
      </c>
      <c r="C15" s="11" t="s">
        <v>16</v>
      </c>
      <c r="D15" s="75" t="s">
        <v>27</v>
      </c>
      <c r="E15" s="80">
        <v>35</v>
      </c>
      <c r="F15" s="24" t="s">
        <v>944</v>
      </c>
      <c r="G15" s="81">
        <v>1</v>
      </c>
      <c r="H15" s="81">
        <v>0</v>
      </c>
      <c r="I15" s="82"/>
      <c r="J15" s="33" t="s">
        <v>857</v>
      </c>
      <c r="K15" s="33" t="s">
        <v>857</v>
      </c>
      <c r="L15" s="33" t="s">
        <v>945</v>
      </c>
      <c r="M15" s="33" t="s">
        <v>857</v>
      </c>
      <c r="N15" s="33" t="s">
        <v>857</v>
      </c>
      <c r="O15" s="33" t="s">
        <v>945</v>
      </c>
      <c r="P15" s="33" t="s">
        <v>857</v>
      </c>
      <c r="Q15" s="33" t="s">
        <v>857</v>
      </c>
      <c r="R15" s="33" t="s">
        <v>857</v>
      </c>
    </row>
    <row r="16" spans="1:18" ht="20.25" customHeight="1">
      <c r="A16" s="73">
        <v>1</v>
      </c>
      <c r="B16" s="74" t="s">
        <v>14</v>
      </c>
      <c r="C16" s="11" t="s">
        <v>16</v>
      </c>
      <c r="D16" s="75" t="s">
        <v>28</v>
      </c>
      <c r="E16" s="76">
        <v>39</v>
      </c>
      <c r="F16" s="16" t="s">
        <v>944</v>
      </c>
      <c r="G16" s="77">
        <v>1</v>
      </c>
      <c r="H16" s="77">
        <v>0</v>
      </c>
      <c r="I16" s="78"/>
      <c r="J16" s="79" t="s">
        <v>857</v>
      </c>
      <c r="K16" s="79" t="s">
        <v>857</v>
      </c>
      <c r="L16" s="79" t="s">
        <v>945</v>
      </c>
      <c r="M16" s="79" t="s">
        <v>857</v>
      </c>
      <c r="N16" s="79" t="s">
        <v>857</v>
      </c>
      <c r="O16" s="79" t="s">
        <v>857</v>
      </c>
      <c r="P16" s="79" t="s">
        <v>857</v>
      </c>
      <c r="Q16" s="79" t="s">
        <v>857</v>
      </c>
      <c r="R16" s="79" t="s">
        <v>857</v>
      </c>
    </row>
    <row r="17" spans="1:18" ht="20.25" customHeight="1">
      <c r="A17" s="73">
        <v>2</v>
      </c>
      <c r="B17" s="74" t="s">
        <v>32</v>
      </c>
      <c r="C17" s="11" t="s">
        <v>12</v>
      </c>
      <c r="D17" s="75" t="s">
        <v>41</v>
      </c>
      <c r="E17" s="80">
        <v>3</v>
      </c>
      <c r="F17" s="24" t="s">
        <v>946</v>
      </c>
      <c r="G17" s="81">
        <v>1</v>
      </c>
      <c r="H17" s="81">
        <v>1</v>
      </c>
      <c r="I17" s="82"/>
      <c r="J17" s="33" t="s">
        <v>945</v>
      </c>
      <c r="K17" s="33" t="s">
        <v>945</v>
      </c>
      <c r="L17" s="33" t="s">
        <v>945</v>
      </c>
      <c r="M17" s="33" t="s">
        <v>857</v>
      </c>
      <c r="N17" s="33" t="s">
        <v>857</v>
      </c>
      <c r="O17" s="33" t="s">
        <v>945</v>
      </c>
      <c r="P17" s="33" t="s">
        <v>857</v>
      </c>
      <c r="Q17" s="33" t="s">
        <v>857</v>
      </c>
      <c r="R17" s="33" t="s">
        <v>945</v>
      </c>
    </row>
    <row r="18" spans="1:18" ht="20.25" customHeight="1">
      <c r="A18" s="73">
        <v>2</v>
      </c>
      <c r="B18" s="74" t="s">
        <v>32</v>
      </c>
      <c r="C18" s="11" t="s">
        <v>16</v>
      </c>
      <c r="D18" s="75" t="s">
        <v>81</v>
      </c>
      <c r="E18" s="76">
        <v>4</v>
      </c>
      <c r="F18" s="16" t="s">
        <v>946</v>
      </c>
      <c r="G18" s="77">
        <v>1</v>
      </c>
      <c r="H18" s="77">
        <v>1</v>
      </c>
      <c r="I18" s="78"/>
      <c r="J18" s="79" t="s">
        <v>945</v>
      </c>
      <c r="K18" s="79" t="s">
        <v>945</v>
      </c>
      <c r="L18" s="79" t="s">
        <v>945</v>
      </c>
      <c r="M18" s="79" t="s">
        <v>857</v>
      </c>
      <c r="N18" s="79" t="s">
        <v>857</v>
      </c>
      <c r="O18" s="79" t="s">
        <v>945</v>
      </c>
      <c r="P18" s="79" t="s">
        <v>857</v>
      </c>
      <c r="Q18" s="79" t="s">
        <v>857</v>
      </c>
      <c r="R18" s="79" t="s">
        <v>945</v>
      </c>
    </row>
    <row r="19" spans="1:18" ht="20.25" customHeight="1">
      <c r="A19" s="73">
        <v>2</v>
      </c>
      <c r="B19" s="74" t="s">
        <v>32</v>
      </c>
      <c r="C19" s="11" t="s">
        <v>16</v>
      </c>
      <c r="D19" s="75" t="s">
        <v>73</v>
      </c>
      <c r="E19" s="80">
        <v>4</v>
      </c>
      <c r="F19" s="24" t="s">
        <v>946</v>
      </c>
      <c r="G19" s="81">
        <v>1</v>
      </c>
      <c r="H19" s="81">
        <v>1</v>
      </c>
      <c r="I19" s="82"/>
      <c r="J19" s="33" t="s">
        <v>857</v>
      </c>
      <c r="K19" s="33" t="s">
        <v>857</v>
      </c>
      <c r="L19" s="33" t="s">
        <v>945</v>
      </c>
      <c r="M19" s="33" t="s">
        <v>857</v>
      </c>
      <c r="N19" s="33" t="s">
        <v>857</v>
      </c>
      <c r="O19" s="33" t="s">
        <v>945</v>
      </c>
      <c r="P19" s="33" t="s">
        <v>857</v>
      </c>
      <c r="Q19" s="33" t="s">
        <v>857</v>
      </c>
      <c r="R19" s="33" t="s">
        <v>945</v>
      </c>
    </row>
    <row r="20" spans="1:18" ht="20.25" customHeight="1">
      <c r="A20" s="73">
        <v>2</v>
      </c>
      <c r="B20" s="74" t="s">
        <v>32</v>
      </c>
      <c r="C20" s="11" t="s">
        <v>16</v>
      </c>
      <c r="D20" s="75" t="s">
        <v>43</v>
      </c>
      <c r="E20" s="76">
        <v>5</v>
      </c>
      <c r="F20" s="16" t="s">
        <v>946</v>
      </c>
      <c r="G20" s="77">
        <v>1</v>
      </c>
      <c r="H20" s="77">
        <v>1</v>
      </c>
      <c r="I20" s="78"/>
      <c r="J20" s="79" t="s">
        <v>857</v>
      </c>
      <c r="K20" s="79" t="s">
        <v>945</v>
      </c>
      <c r="L20" s="79" t="s">
        <v>945</v>
      </c>
      <c r="M20" s="79" t="s">
        <v>857</v>
      </c>
      <c r="N20" s="79" t="s">
        <v>857</v>
      </c>
      <c r="O20" s="79" t="s">
        <v>945</v>
      </c>
      <c r="P20" s="79" t="s">
        <v>857</v>
      </c>
      <c r="Q20" s="79" t="s">
        <v>945</v>
      </c>
      <c r="R20" s="79" t="s">
        <v>945</v>
      </c>
    </row>
    <row r="21" spans="1:18" ht="20.25" customHeight="1">
      <c r="A21" s="73">
        <v>2</v>
      </c>
      <c r="B21" s="74" t="s">
        <v>32</v>
      </c>
      <c r="C21" s="11" t="s">
        <v>16</v>
      </c>
      <c r="D21" s="75" t="s">
        <v>18</v>
      </c>
      <c r="E21" s="80">
        <v>7</v>
      </c>
      <c r="F21" s="24" t="s">
        <v>946</v>
      </c>
      <c r="G21" s="81">
        <v>1</v>
      </c>
      <c r="H21" s="81">
        <v>1</v>
      </c>
      <c r="I21" s="82"/>
      <c r="J21" s="33" t="s">
        <v>945</v>
      </c>
      <c r="K21" s="33" t="s">
        <v>945</v>
      </c>
      <c r="L21" s="33" t="s">
        <v>945</v>
      </c>
      <c r="M21" s="33" t="s">
        <v>857</v>
      </c>
      <c r="N21" s="33" t="s">
        <v>857</v>
      </c>
      <c r="O21" s="33" t="s">
        <v>945</v>
      </c>
      <c r="P21" s="33" t="s">
        <v>857</v>
      </c>
      <c r="Q21" s="33" t="s">
        <v>857</v>
      </c>
      <c r="R21" s="33" t="s">
        <v>945</v>
      </c>
    </row>
    <row r="22" spans="1:18" ht="20.25" customHeight="1">
      <c r="A22" s="73">
        <v>2</v>
      </c>
      <c r="B22" s="74" t="s">
        <v>32</v>
      </c>
      <c r="C22" s="11" t="s">
        <v>16</v>
      </c>
      <c r="D22" s="75" t="s">
        <v>83</v>
      </c>
      <c r="E22" s="76">
        <v>8</v>
      </c>
      <c r="F22" s="16" t="s">
        <v>946</v>
      </c>
      <c r="G22" s="77">
        <v>1</v>
      </c>
      <c r="H22" s="77">
        <v>1</v>
      </c>
      <c r="I22" s="78"/>
      <c r="J22" s="79" t="s">
        <v>945</v>
      </c>
      <c r="K22" s="79" t="s">
        <v>857</v>
      </c>
      <c r="L22" s="79" t="s">
        <v>945</v>
      </c>
      <c r="M22" s="79" t="s">
        <v>857</v>
      </c>
      <c r="N22" s="79" t="s">
        <v>857</v>
      </c>
      <c r="O22" s="79" t="s">
        <v>945</v>
      </c>
      <c r="P22" s="79" t="s">
        <v>857</v>
      </c>
      <c r="Q22" s="79" t="s">
        <v>857</v>
      </c>
      <c r="R22" s="79" t="s">
        <v>945</v>
      </c>
    </row>
    <row r="23" spans="1:18" ht="20.25" customHeight="1">
      <c r="A23" s="73">
        <v>2</v>
      </c>
      <c r="B23" s="74" t="s">
        <v>32</v>
      </c>
      <c r="C23" s="11" t="s">
        <v>16</v>
      </c>
      <c r="D23" s="75" t="s">
        <v>21</v>
      </c>
      <c r="E23" s="80">
        <v>13</v>
      </c>
      <c r="F23" s="24" t="s">
        <v>946</v>
      </c>
      <c r="G23" s="81">
        <v>1</v>
      </c>
      <c r="H23" s="81">
        <v>1</v>
      </c>
      <c r="I23" s="82"/>
      <c r="J23" s="33" t="s">
        <v>945</v>
      </c>
      <c r="K23" s="33" t="s">
        <v>945</v>
      </c>
      <c r="L23" s="33" t="s">
        <v>945</v>
      </c>
      <c r="M23" s="33" t="s">
        <v>857</v>
      </c>
      <c r="N23" s="33" t="s">
        <v>857</v>
      </c>
      <c r="O23" s="33" t="s">
        <v>945</v>
      </c>
      <c r="P23" s="33" t="s">
        <v>857</v>
      </c>
      <c r="Q23" s="33" t="s">
        <v>857</v>
      </c>
      <c r="R23" s="33" t="s">
        <v>945</v>
      </c>
    </row>
    <row r="24" spans="1:18" ht="20.25" customHeight="1">
      <c r="A24" s="73">
        <v>2</v>
      </c>
      <c r="B24" s="74" t="s">
        <v>32</v>
      </c>
      <c r="C24" s="11" t="s">
        <v>16</v>
      </c>
      <c r="D24" s="75" t="s">
        <v>23</v>
      </c>
      <c r="E24" s="76">
        <v>16</v>
      </c>
      <c r="F24" s="16" t="s">
        <v>946</v>
      </c>
      <c r="G24" s="77">
        <v>1</v>
      </c>
      <c r="H24" s="77">
        <v>1</v>
      </c>
      <c r="I24" s="78"/>
      <c r="J24" s="79" t="s">
        <v>945</v>
      </c>
      <c r="K24" s="79" t="s">
        <v>857</v>
      </c>
      <c r="L24" s="79" t="s">
        <v>945</v>
      </c>
      <c r="M24" s="79" t="s">
        <v>857</v>
      </c>
      <c r="N24" s="79" t="s">
        <v>857</v>
      </c>
      <c r="O24" s="79" t="s">
        <v>945</v>
      </c>
      <c r="P24" s="79" t="s">
        <v>857</v>
      </c>
      <c r="Q24" s="79" t="s">
        <v>857</v>
      </c>
      <c r="R24" s="79" t="s">
        <v>945</v>
      </c>
    </row>
    <row r="25" spans="1:18" ht="20.25" customHeight="1">
      <c r="A25" s="73">
        <v>2</v>
      </c>
      <c r="B25" s="74" t="s">
        <v>32</v>
      </c>
      <c r="C25" s="11" t="s">
        <v>16</v>
      </c>
      <c r="D25" s="75" t="s">
        <v>24</v>
      </c>
      <c r="E25" s="80">
        <v>17</v>
      </c>
      <c r="F25" s="24" t="s">
        <v>946</v>
      </c>
      <c r="G25" s="81">
        <v>1</v>
      </c>
      <c r="H25" s="81">
        <v>1</v>
      </c>
      <c r="I25" s="82"/>
      <c r="J25" s="33" t="s">
        <v>857</v>
      </c>
      <c r="K25" s="33" t="s">
        <v>857</v>
      </c>
      <c r="L25" s="33" t="s">
        <v>945</v>
      </c>
      <c r="M25" s="33" t="s">
        <v>857</v>
      </c>
      <c r="N25" s="33" t="s">
        <v>857</v>
      </c>
      <c r="O25" s="33" t="s">
        <v>857</v>
      </c>
      <c r="P25" s="33" t="s">
        <v>857</v>
      </c>
      <c r="Q25" s="33" t="s">
        <v>857</v>
      </c>
      <c r="R25" s="33" t="s">
        <v>945</v>
      </c>
    </row>
    <row r="26" spans="1:18" ht="20.25" customHeight="1">
      <c r="A26" s="73">
        <v>2</v>
      </c>
      <c r="B26" s="74" t="s">
        <v>32</v>
      </c>
      <c r="C26" s="11" t="s">
        <v>12</v>
      </c>
      <c r="D26" s="75" t="s">
        <v>45</v>
      </c>
      <c r="E26" s="76">
        <v>21</v>
      </c>
      <c r="F26" s="16" t="s">
        <v>946</v>
      </c>
      <c r="G26" s="77">
        <v>1</v>
      </c>
      <c r="H26" s="77">
        <v>1</v>
      </c>
      <c r="I26" s="78"/>
      <c r="J26" s="79" t="s">
        <v>945</v>
      </c>
      <c r="K26" s="79" t="s">
        <v>945</v>
      </c>
      <c r="L26" s="79" t="s">
        <v>945</v>
      </c>
      <c r="M26" s="79" t="s">
        <v>857</v>
      </c>
      <c r="N26" s="79" t="s">
        <v>857</v>
      </c>
      <c r="O26" s="79" t="s">
        <v>945</v>
      </c>
      <c r="P26" s="79" t="s">
        <v>857</v>
      </c>
      <c r="Q26" s="79" t="s">
        <v>945</v>
      </c>
      <c r="R26" s="79" t="s">
        <v>945</v>
      </c>
    </row>
    <row r="27" spans="1:18" ht="20.25" customHeight="1">
      <c r="A27" s="73">
        <v>2</v>
      </c>
      <c r="B27" s="74" t="s">
        <v>32</v>
      </c>
      <c r="C27" s="11" t="s">
        <v>12</v>
      </c>
      <c r="D27" s="75" t="s">
        <v>47</v>
      </c>
      <c r="E27" s="80">
        <v>23</v>
      </c>
      <c r="F27" s="24" t="s">
        <v>946</v>
      </c>
      <c r="G27" s="81">
        <v>1</v>
      </c>
      <c r="H27" s="81">
        <v>1</v>
      </c>
      <c r="I27" s="82"/>
      <c r="J27" s="33" t="s">
        <v>945</v>
      </c>
      <c r="K27" s="33" t="s">
        <v>945</v>
      </c>
      <c r="L27" s="33" t="s">
        <v>945</v>
      </c>
      <c r="M27" s="33" t="s">
        <v>857</v>
      </c>
      <c r="N27" s="33" t="s">
        <v>857</v>
      </c>
      <c r="O27" s="33" t="s">
        <v>945</v>
      </c>
      <c r="P27" s="33" t="s">
        <v>857</v>
      </c>
      <c r="Q27" s="33" t="s">
        <v>945</v>
      </c>
      <c r="R27" s="33" t="s">
        <v>945</v>
      </c>
    </row>
    <row r="28" spans="1:18" ht="20.25" customHeight="1">
      <c r="A28" s="73">
        <v>2</v>
      </c>
      <c r="B28" s="74" t="s">
        <v>32</v>
      </c>
      <c r="C28" s="11" t="s">
        <v>12</v>
      </c>
      <c r="D28" s="75" t="s">
        <v>49</v>
      </c>
      <c r="E28" s="76">
        <v>25</v>
      </c>
      <c r="F28" s="16" t="s">
        <v>946</v>
      </c>
      <c r="G28" s="77">
        <v>1</v>
      </c>
      <c r="H28" s="77">
        <v>1</v>
      </c>
      <c r="I28" s="78"/>
      <c r="J28" s="79" t="s">
        <v>945</v>
      </c>
      <c r="K28" s="79" t="s">
        <v>945</v>
      </c>
      <c r="L28" s="79" t="s">
        <v>945</v>
      </c>
      <c r="M28" s="79" t="s">
        <v>857</v>
      </c>
      <c r="N28" s="79" t="s">
        <v>857</v>
      </c>
      <c r="O28" s="79" t="s">
        <v>945</v>
      </c>
      <c r="P28" s="79" t="s">
        <v>857</v>
      </c>
      <c r="Q28" s="79" t="s">
        <v>857</v>
      </c>
      <c r="R28" s="79" t="s">
        <v>945</v>
      </c>
    </row>
    <row r="29" spans="1:18" ht="20.25" customHeight="1">
      <c r="A29" s="73">
        <v>2</v>
      </c>
      <c r="B29" s="74" t="s">
        <v>32</v>
      </c>
      <c r="C29" s="11" t="s">
        <v>16</v>
      </c>
      <c r="D29" s="75" t="s">
        <v>36</v>
      </c>
      <c r="E29" s="80">
        <v>27</v>
      </c>
      <c r="F29" s="24" t="s">
        <v>946</v>
      </c>
      <c r="G29" s="81">
        <v>1</v>
      </c>
      <c r="H29" s="81">
        <v>1</v>
      </c>
      <c r="I29" s="82"/>
      <c r="J29" s="33" t="s">
        <v>857</v>
      </c>
      <c r="K29" s="33" t="s">
        <v>945</v>
      </c>
      <c r="L29" s="33" t="s">
        <v>945</v>
      </c>
      <c r="M29" s="33" t="s">
        <v>857</v>
      </c>
      <c r="N29" s="33" t="s">
        <v>857</v>
      </c>
      <c r="O29" s="33" t="s">
        <v>857</v>
      </c>
      <c r="P29" s="33" t="s">
        <v>857</v>
      </c>
      <c r="Q29" s="33" t="s">
        <v>945</v>
      </c>
      <c r="R29" s="33" t="s">
        <v>945</v>
      </c>
    </row>
    <row r="30" spans="1:18" ht="20.25" customHeight="1">
      <c r="A30" s="73">
        <v>2</v>
      </c>
      <c r="B30" s="74" t="s">
        <v>32</v>
      </c>
      <c r="C30" s="11" t="s">
        <v>16</v>
      </c>
      <c r="D30" s="75" t="s">
        <v>31</v>
      </c>
      <c r="E30" s="76">
        <v>29</v>
      </c>
      <c r="F30" s="16" t="s">
        <v>946</v>
      </c>
      <c r="G30" s="77">
        <v>1</v>
      </c>
      <c r="H30" s="77">
        <v>1</v>
      </c>
      <c r="I30" s="78"/>
      <c r="J30" s="79" t="s">
        <v>857</v>
      </c>
      <c r="K30" s="79" t="s">
        <v>945</v>
      </c>
      <c r="L30" s="79" t="s">
        <v>945</v>
      </c>
      <c r="M30" s="79" t="s">
        <v>857</v>
      </c>
      <c r="N30" s="79" t="s">
        <v>857</v>
      </c>
      <c r="O30" s="79" t="s">
        <v>945</v>
      </c>
      <c r="P30" s="79" t="s">
        <v>857</v>
      </c>
      <c r="Q30" s="79" t="s">
        <v>857</v>
      </c>
      <c r="R30" s="79" t="s">
        <v>945</v>
      </c>
    </row>
    <row r="31" spans="1:18" ht="20.25" customHeight="1">
      <c r="A31" s="73">
        <v>2</v>
      </c>
      <c r="B31" s="74" t="s">
        <v>32</v>
      </c>
      <c r="C31" s="11" t="s">
        <v>16</v>
      </c>
      <c r="D31" s="75" t="s">
        <v>25</v>
      </c>
      <c r="E31" s="80">
        <v>31</v>
      </c>
      <c r="F31" s="24" t="s">
        <v>946</v>
      </c>
      <c r="G31" s="81">
        <v>1</v>
      </c>
      <c r="H31" s="81">
        <v>1</v>
      </c>
      <c r="I31" s="82"/>
      <c r="J31" s="33" t="s">
        <v>857</v>
      </c>
      <c r="K31" s="33" t="s">
        <v>945</v>
      </c>
      <c r="L31" s="33" t="s">
        <v>945</v>
      </c>
      <c r="M31" s="33" t="s">
        <v>857</v>
      </c>
      <c r="N31" s="33" t="s">
        <v>857</v>
      </c>
      <c r="O31" s="33" t="s">
        <v>945</v>
      </c>
      <c r="P31" s="33" t="s">
        <v>857</v>
      </c>
      <c r="Q31" s="33" t="s">
        <v>945</v>
      </c>
      <c r="R31" s="33" t="s">
        <v>945</v>
      </c>
    </row>
    <row r="32" spans="1:18" ht="20.25" customHeight="1">
      <c r="A32" s="73">
        <v>2</v>
      </c>
      <c r="B32" s="74" t="s">
        <v>32</v>
      </c>
      <c r="C32" s="11" t="s">
        <v>16</v>
      </c>
      <c r="D32" s="75" t="s">
        <v>26</v>
      </c>
      <c r="E32" s="76">
        <v>32</v>
      </c>
      <c r="F32" s="16" t="s">
        <v>946</v>
      </c>
      <c r="G32" s="77">
        <v>1</v>
      </c>
      <c r="H32" s="77">
        <v>1</v>
      </c>
      <c r="I32" s="78"/>
      <c r="J32" s="79" t="s">
        <v>857</v>
      </c>
      <c r="K32" s="79" t="s">
        <v>945</v>
      </c>
      <c r="L32" s="79" t="s">
        <v>945</v>
      </c>
      <c r="M32" s="79" t="s">
        <v>857</v>
      </c>
      <c r="N32" s="79" t="s">
        <v>857</v>
      </c>
      <c r="O32" s="79" t="s">
        <v>945</v>
      </c>
      <c r="P32" s="79" t="s">
        <v>857</v>
      </c>
      <c r="Q32" s="79" t="s">
        <v>945</v>
      </c>
      <c r="R32" s="79" t="s">
        <v>945</v>
      </c>
    </row>
    <row r="33" spans="1:18" ht="20.25" customHeight="1">
      <c r="A33" s="73">
        <v>2</v>
      </c>
      <c r="B33" s="74" t="s">
        <v>32</v>
      </c>
      <c r="C33" s="11" t="s">
        <v>16</v>
      </c>
      <c r="D33" s="75" t="s">
        <v>76</v>
      </c>
      <c r="E33" s="80">
        <v>38</v>
      </c>
      <c r="F33" s="24" t="s">
        <v>946</v>
      </c>
      <c r="G33" s="81">
        <v>1</v>
      </c>
      <c r="H33" s="81">
        <v>1</v>
      </c>
      <c r="I33" s="82"/>
      <c r="J33" s="33" t="s">
        <v>857</v>
      </c>
      <c r="K33" s="33" t="s">
        <v>857</v>
      </c>
      <c r="L33" s="33" t="s">
        <v>945</v>
      </c>
      <c r="M33" s="33" t="s">
        <v>857</v>
      </c>
      <c r="N33" s="33" t="s">
        <v>857</v>
      </c>
      <c r="O33" s="33" t="s">
        <v>945</v>
      </c>
      <c r="P33" s="33" t="s">
        <v>857</v>
      </c>
      <c r="Q33" s="33" t="s">
        <v>857</v>
      </c>
      <c r="R33" s="33" t="s">
        <v>945</v>
      </c>
    </row>
    <row r="34" spans="1:18" ht="20.25" customHeight="1">
      <c r="A34" s="73">
        <v>2</v>
      </c>
      <c r="B34" s="74" t="s">
        <v>32</v>
      </c>
      <c r="C34" s="11" t="s">
        <v>16</v>
      </c>
      <c r="D34" s="75" t="s">
        <v>28</v>
      </c>
      <c r="E34" s="76">
        <v>39</v>
      </c>
      <c r="F34" s="16" t="s">
        <v>946</v>
      </c>
      <c r="G34" s="77">
        <v>1</v>
      </c>
      <c r="H34" s="77">
        <v>1</v>
      </c>
      <c r="I34" s="78"/>
      <c r="J34" s="79" t="s">
        <v>857</v>
      </c>
      <c r="K34" s="79" t="s">
        <v>857</v>
      </c>
      <c r="L34" s="79" t="s">
        <v>945</v>
      </c>
      <c r="M34" s="79" t="s">
        <v>857</v>
      </c>
      <c r="N34" s="79" t="s">
        <v>857</v>
      </c>
      <c r="O34" s="79" t="s">
        <v>945</v>
      </c>
      <c r="P34" s="79" t="s">
        <v>857</v>
      </c>
      <c r="Q34" s="79" t="s">
        <v>857</v>
      </c>
      <c r="R34" s="79" t="s">
        <v>945</v>
      </c>
    </row>
    <row r="35" spans="1:18" ht="20.25" customHeight="1">
      <c r="A35" s="73">
        <v>2</v>
      </c>
      <c r="B35" s="74" t="s">
        <v>32</v>
      </c>
      <c r="C35" s="11" t="s">
        <v>16</v>
      </c>
      <c r="D35" s="75" t="s">
        <v>79</v>
      </c>
      <c r="E35" s="80">
        <v>42</v>
      </c>
      <c r="F35" s="24" t="s">
        <v>946</v>
      </c>
      <c r="G35" s="81">
        <v>1</v>
      </c>
      <c r="H35" s="81">
        <v>1</v>
      </c>
      <c r="I35" s="82"/>
      <c r="J35" s="33" t="s">
        <v>857</v>
      </c>
      <c r="K35" s="33" t="s">
        <v>857</v>
      </c>
      <c r="L35" s="33" t="s">
        <v>945</v>
      </c>
      <c r="M35" s="33" t="s">
        <v>857</v>
      </c>
      <c r="N35" s="33" t="s">
        <v>857</v>
      </c>
      <c r="O35" s="33" t="s">
        <v>945</v>
      </c>
      <c r="P35" s="33" t="s">
        <v>857</v>
      </c>
      <c r="Q35" s="33" t="s">
        <v>857</v>
      </c>
      <c r="R35" s="33" t="s">
        <v>945</v>
      </c>
    </row>
    <row r="36" spans="1:18" ht="20.25" customHeight="1">
      <c r="A36" s="73">
        <v>2</v>
      </c>
      <c r="B36" s="74" t="s">
        <v>32</v>
      </c>
      <c r="C36" s="11" t="s">
        <v>16</v>
      </c>
      <c r="D36" s="75" t="s">
        <v>52</v>
      </c>
      <c r="E36" s="76">
        <v>44</v>
      </c>
      <c r="F36" s="16" t="s">
        <v>946</v>
      </c>
      <c r="G36" s="77">
        <v>1</v>
      </c>
      <c r="H36" s="77">
        <v>1</v>
      </c>
      <c r="I36" s="78"/>
      <c r="J36" s="79" t="s">
        <v>857</v>
      </c>
      <c r="K36" s="79" t="s">
        <v>857</v>
      </c>
      <c r="L36" s="79" t="s">
        <v>945</v>
      </c>
      <c r="M36" s="79" t="s">
        <v>857</v>
      </c>
      <c r="N36" s="79" t="s">
        <v>857</v>
      </c>
      <c r="O36" s="79" t="s">
        <v>945</v>
      </c>
      <c r="P36" s="79" t="s">
        <v>857</v>
      </c>
      <c r="Q36" s="79" t="s">
        <v>857</v>
      </c>
      <c r="R36" s="79" t="s">
        <v>945</v>
      </c>
    </row>
    <row r="37" spans="1:18" ht="20.25" customHeight="1">
      <c r="A37" s="73">
        <v>2</v>
      </c>
      <c r="B37" s="74" t="s">
        <v>32</v>
      </c>
      <c r="C37" s="11" t="s">
        <v>16</v>
      </c>
      <c r="D37" s="75" t="s">
        <v>39</v>
      </c>
      <c r="E37" s="80">
        <v>45</v>
      </c>
      <c r="F37" s="24" t="s">
        <v>946</v>
      </c>
      <c r="G37" s="81">
        <v>1</v>
      </c>
      <c r="H37" s="81">
        <v>1</v>
      </c>
      <c r="I37" s="82"/>
      <c r="J37" s="33" t="s">
        <v>857</v>
      </c>
      <c r="K37" s="33" t="s">
        <v>857</v>
      </c>
      <c r="L37" s="33" t="s">
        <v>945</v>
      </c>
      <c r="M37" s="33" t="s">
        <v>857</v>
      </c>
      <c r="N37" s="33" t="s">
        <v>857</v>
      </c>
      <c r="O37" s="33" t="s">
        <v>945</v>
      </c>
      <c r="P37" s="33" t="s">
        <v>857</v>
      </c>
      <c r="Q37" s="33" t="s">
        <v>857</v>
      </c>
      <c r="R37" s="33" t="s">
        <v>945</v>
      </c>
    </row>
    <row r="38" spans="1:18" ht="20.25" customHeight="1">
      <c r="A38" s="73">
        <v>2</v>
      </c>
      <c r="B38" s="74" t="s">
        <v>32</v>
      </c>
      <c r="C38" s="11" t="s">
        <v>54</v>
      </c>
      <c r="D38" s="75" t="s">
        <v>55</v>
      </c>
      <c r="E38" s="83" t="s">
        <v>56</v>
      </c>
      <c r="F38" s="16" t="s">
        <v>946</v>
      </c>
      <c r="G38" s="77">
        <v>1</v>
      </c>
      <c r="H38" s="77">
        <v>1</v>
      </c>
      <c r="I38" s="78"/>
      <c r="J38" s="79" t="s">
        <v>857</v>
      </c>
      <c r="K38" s="79" t="s">
        <v>857</v>
      </c>
      <c r="L38" s="79" t="s">
        <v>945</v>
      </c>
      <c r="M38" s="79" t="s">
        <v>857</v>
      </c>
      <c r="N38" s="79" t="s">
        <v>857</v>
      </c>
      <c r="O38" s="79" t="s">
        <v>945</v>
      </c>
      <c r="P38" s="79" t="s">
        <v>857</v>
      </c>
      <c r="Q38" s="79" t="s">
        <v>945</v>
      </c>
      <c r="R38" s="79" t="s">
        <v>945</v>
      </c>
    </row>
    <row r="39" spans="1:18" ht="20.25" customHeight="1">
      <c r="A39" s="73">
        <v>2</v>
      </c>
      <c r="B39" s="74" t="s">
        <v>32</v>
      </c>
      <c r="C39" s="11" t="s">
        <v>54</v>
      </c>
      <c r="D39" s="75" t="s">
        <v>58</v>
      </c>
      <c r="E39" s="84" t="s">
        <v>59</v>
      </c>
      <c r="F39" s="24" t="s">
        <v>946</v>
      </c>
      <c r="G39" s="81">
        <v>1</v>
      </c>
      <c r="H39" s="81">
        <v>1</v>
      </c>
      <c r="I39" s="82"/>
      <c r="J39" s="33" t="s">
        <v>857</v>
      </c>
      <c r="K39" s="33" t="s">
        <v>857</v>
      </c>
      <c r="L39" s="33" t="s">
        <v>945</v>
      </c>
      <c r="M39" s="33" t="s">
        <v>857</v>
      </c>
      <c r="N39" s="33" t="s">
        <v>857</v>
      </c>
      <c r="O39" s="33" t="s">
        <v>945</v>
      </c>
      <c r="P39" s="33" t="s">
        <v>857</v>
      </c>
      <c r="Q39" s="33" t="s">
        <v>945</v>
      </c>
      <c r="R39" s="33" t="s">
        <v>945</v>
      </c>
    </row>
    <row r="40" spans="1:18" ht="20.25" customHeight="1">
      <c r="A40" s="73">
        <v>2</v>
      </c>
      <c r="B40" s="74" t="s">
        <v>32</v>
      </c>
      <c r="C40" s="11" t="s">
        <v>54</v>
      </c>
      <c r="D40" s="75" t="s">
        <v>61</v>
      </c>
      <c r="E40" s="83" t="s">
        <v>62</v>
      </c>
      <c r="F40" s="16" t="s">
        <v>946</v>
      </c>
      <c r="G40" s="77">
        <v>1</v>
      </c>
      <c r="H40" s="77">
        <v>1</v>
      </c>
      <c r="I40" s="78"/>
      <c r="J40" s="79" t="s">
        <v>857</v>
      </c>
      <c r="K40" s="79" t="s">
        <v>857</v>
      </c>
      <c r="L40" s="79" t="s">
        <v>945</v>
      </c>
      <c r="M40" s="79" t="s">
        <v>857</v>
      </c>
      <c r="N40" s="79" t="s">
        <v>857</v>
      </c>
      <c r="O40" s="79" t="s">
        <v>945</v>
      </c>
      <c r="P40" s="79" t="s">
        <v>857</v>
      </c>
      <c r="Q40" s="79" t="s">
        <v>857</v>
      </c>
      <c r="R40" s="79" t="s">
        <v>945</v>
      </c>
    </row>
    <row r="41" spans="1:18" ht="20.25" customHeight="1">
      <c r="A41" s="73">
        <v>2</v>
      </c>
      <c r="B41" s="74" t="s">
        <v>32</v>
      </c>
      <c r="C41" s="11" t="s">
        <v>54</v>
      </c>
      <c r="D41" s="75" t="s">
        <v>64</v>
      </c>
      <c r="E41" s="84" t="s">
        <v>65</v>
      </c>
      <c r="F41" s="24" t="s">
        <v>946</v>
      </c>
      <c r="G41" s="81">
        <v>1</v>
      </c>
      <c r="H41" s="81">
        <v>1</v>
      </c>
      <c r="I41" s="82"/>
      <c r="J41" s="33" t="s">
        <v>857</v>
      </c>
      <c r="K41" s="33" t="s">
        <v>857</v>
      </c>
      <c r="L41" s="33" t="s">
        <v>945</v>
      </c>
      <c r="M41" s="33" t="s">
        <v>857</v>
      </c>
      <c r="N41" s="33" t="s">
        <v>857</v>
      </c>
      <c r="O41" s="33" t="s">
        <v>945</v>
      </c>
      <c r="P41" s="33" t="s">
        <v>857</v>
      </c>
      <c r="Q41" s="33" t="s">
        <v>945</v>
      </c>
      <c r="R41" s="33" t="s">
        <v>945</v>
      </c>
    </row>
    <row r="42" spans="1:18" ht="20.25" customHeight="1">
      <c r="A42" s="73">
        <v>2</v>
      </c>
      <c r="B42" s="74" t="s">
        <v>32</v>
      </c>
      <c r="C42" s="11" t="s">
        <v>54</v>
      </c>
      <c r="D42" s="75" t="s">
        <v>67</v>
      </c>
      <c r="E42" s="83" t="s">
        <v>68</v>
      </c>
      <c r="F42" s="16" t="s">
        <v>946</v>
      </c>
      <c r="G42" s="77">
        <v>1</v>
      </c>
      <c r="H42" s="77">
        <v>1</v>
      </c>
      <c r="I42" s="78"/>
      <c r="J42" s="79" t="s">
        <v>857</v>
      </c>
      <c r="K42" s="79" t="s">
        <v>857</v>
      </c>
      <c r="L42" s="79" t="s">
        <v>945</v>
      </c>
      <c r="M42" s="79" t="s">
        <v>857</v>
      </c>
      <c r="N42" s="79" t="s">
        <v>857</v>
      </c>
      <c r="O42" s="79" t="s">
        <v>945</v>
      </c>
      <c r="P42" s="79" t="s">
        <v>857</v>
      </c>
      <c r="Q42" s="79" t="s">
        <v>945</v>
      </c>
      <c r="R42" s="79" t="s">
        <v>945</v>
      </c>
    </row>
    <row r="43" spans="1:18" ht="20.25" customHeight="1">
      <c r="A43" s="73">
        <v>2</v>
      </c>
      <c r="B43" s="74" t="s">
        <v>32</v>
      </c>
      <c r="C43" s="11" t="s">
        <v>54</v>
      </c>
      <c r="D43" s="75" t="s">
        <v>70</v>
      </c>
      <c r="E43" s="84" t="s">
        <v>71</v>
      </c>
      <c r="F43" s="24" t="s">
        <v>946</v>
      </c>
      <c r="G43" s="81">
        <v>1</v>
      </c>
      <c r="H43" s="81">
        <v>1</v>
      </c>
      <c r="I43" s="82"/>
      <c r="J43" s="33" t="s">
        <v>857</v>
      </c>
      <c r="K43" s="33" t="s">
        <v>857</v>
      </c>
      <c r="L43" s="33" t="s">
        <v>945</v>
      </c>
      <c r="M43" s="33" t="s">
        <v>857</v>
      </c>
      <c r="N43" s="33" t="s">
        <v>857</v>
      </c>
      <c r="O43" s="33" t="s">
        <v>945</v>
      </c>
      <c r="P43" s="33" t="s">
        <v>857</v>
      </c>
      <c r="Q43" s="33" t="s">
        <v>857</v>
      </c>
      <c r="R43" s="33" t="s">
        <v>945</v>
      </c>
    </row>
    <row r="44" spans="1:18" ht="20.25" customHeight="1">
      <c r="A44" s="73">
        <v>3</v>
      </c>
      <c r="B44" s="74" t="s">
        <v>87</v>
      </c>
      <c r="C44" s="11" t="s">
        <v>12</v>
      </c>
      <c r="D44" s="75" t="s">
        <v>109</v>
      </c>
      <c r="E44" s="85">
        <v>2</v>
      </c>
      <c r="F44" s="16" t="s">
        <v>947</v>
      </c>
      <c r="G44" s="77">
        <v>1</v>
      </c>
      <c r="H44" s="77">
        <v>1</v>
      </c>
      <c r="I44" s="78"/>
      <c r="J44" s="79" t="s">
        <v>857</v>
      </c>
      <c r="K44" s="79" t="s">
        <v>945</v>
      </c>
      <c r="L44" s="79" t="s">
        <v>945</v>
      </c>
      <c r="M44" s="79" t="s">
        <v>857</v>
      </c>
      <c r="N44" s="79" t="s">
        <v>857</v>
      </c>
      <c r="O44" s="79" t="s">
        <v>857</v>
      </c>
      <c r="P44" s="79" t="s">
        <v>857</v>
      </c>
      <c r="Q44" s="79" t="s">
        <v>857</v>
      </c>
      <c r="R44" s="79" t="s">
        <v>945</v>
      </c>
    </row>
    <row r="45" spans="1:18" ht="20.25" customHeight="1">
      <c r="A45" s="73">
        <v>3</v>
      </c>
      <c r="B45" s="74" t="s">
        <v>87</v>
      </c>
      <c r="C45" s="11" t="s">
        <v>12</v>
      </c>
      <c r="D45" s="75" t="s">
        <v>41</v>
      </c>
      <c r="E45" s="80">
        <v>3</v>
      </c>
      <c r="F45" s="24" t="s">
        <v>947</v>
      </c>
      <c r="G45" s="81">
        <v>1</v>
      </c>
      <c r="H45" s="81">
        <v>1</v>
      </c>
      <c r="I45" s="82"/>
      <c r="J45" s="33" t="s">
        <v>857</v>
      </c>
      <c r="K45" s="86" t="s">
        <v>945</v>
      </c>
      <c r="L45" s="33" t="s">
        <v>945</v>
      </c>
      <c r="M45" s="33" t="s">
        <v>857</v>
      </c>
      <c r="N45" s="33" t="s">
        <v>857</v>
      </c>
      <c r="O45" s="33" t="s">
        <v>857</v>
      </c>
      <c r="P45" s="33" t="s">
        <v>857</v>
      </c>
      <c r="Q45" s="33" t="s">
        <v>857</v>
      </c>
      <c r="R45" s="33" t="s">
        <v>945</v>
      </c>
    </row>
    <row r="46" spans="1:18" ht="20.25" customHeight="1">
      <c r="A46" s="73">
        <v>3</v>
      </c>
      <c r="B46" s="74" t="s">
        <v>87</v>
      </c>
      <c r="C46" s="11" t="s">
        <v>16</v>
      </c>
      <c r="D46" s="75" t="s">
        <v>86</v>
      </c>
      <c r="E46" s="76">
        <v>9</v>
      </c>
      <c r="F46" s="16" t="s">
        <v>947</v>
      </c>
      <c r="G46" s="77">
        <v>1</v>
      </c>
      <c r="H46" s="77">
        <v>1</v>
      </c>
      <c r="I46" s="78"/>
      <c r="J46" s="79" t="s">
        <v>857</v>
      </c>
      <c r="K46" s="78"/>
      <c r="L46" s="79" t="s">
        <v>945</v>
      </c>
      <c r="M46" s="79" t="s">
        <v>857</v>
      </c>
      <c r="N46" s="79" t="s">
        <v>857</v>
      </c>
      <c r="O46" s="79" t="s">
        <v>945</v>
      </c>
      <c r="P46" s="79" t="s">
        <v>857</v>
      </c>
      <c r="Q46" s="79" t="s">
        <v>857</v>
      </c>
      <c r="R46" s="79" t="s">
        <v>945</v>
      </c>
    </row>
    <row r="47" spans="1:18" ht="20.25" customHeight="1">
      <c r="A47" s="73">
        <v>3</v>
      </c>
      <c r="B47" s="74" t="s">
        <v>87</v>
      </c>
      <c r="C47" s="11" t="s">
        <v>16</v>
      </c>
      <c r="D47" s="75" t="s">
        <v>89</v>
      </c>
      <c r="E47" s="80">
        <v>9</v>
      </c>
      <c r="F47" s="24" t="s">
        <v>947</v>
      </c>
      <c r="G47" s="81">
        <v>1</v>
      </c>
      <c r="H47" s="81">
        <v>1</v>
      </c>
      <c r="I47" s="82"/>
      <c r="J47" s="33" t="s">
        <v>857</v>
      </c>
      <c r="K47" s="33" t="s">
        <v>857</v>
      </c>
      <c r="L47" s="33" t="s">
        <v>945</v>
      </c>
      <c r="M47" s="33" t="s">
        <v>857</v>
      </c>
      <c r="N47" s="33" t="s">
        <v>857</v>
      </c>
      <c r="O47" s="33" t="s">
        <v>857</v>
      </c>
      <c r="P47" s="33" t="s">
        <v>857</v>
      </c>
      <c r="Q47" s="33" t="s">
        <v>857</v>
      </c>
      <c r="R47" s="33" t="s">
        <v>857</v>
      </c>
    </row>
    <row r="48" spans="1:18" ht="20.25" customHeight="1">
      <c r="A48" s="73">
        <v>3</v>
      </c>
      <c r="B48" s="74" t="s">
        <v>87</v>
      </c>
      <c r="C48" s="11" t="s">
        <v>16</v>
      </c>
      <c r="D48" s="75" t="s">
        <v>19</v>
      </c>
      <c r="E48" s="76">
        <v>10</v>
      </c>
      <c r="F48" s="16" t="s">
        <v>947</v>
      </c>
      <c r="G48" s="77">
        <v>1</v>
      </c>
      <c r="H48" s="77">
        <v>1</v>
      </c>
      <c r="I48" s="78"/>
      <c r="J48" s="79" t="s">
        <v>857</v>
      </c>
      <c r="K48" s="79" t="s">
        <v>945</v>
      </c>
      <c r="L48" s="79" t="s">
        <v>945</v>
      </c>
      <c r="M48" s="79" t="s">
        <v>857</v>
      </c>
      <c r="N48" s="79" t="s">
        <v>857</v>
      </c>
      <c r="O48" s="79" t="s">
        <v>945</v>
      </c>
      <c r="P48" s="79" t="s">
        <v>857</v>
      </c>
      <c r="Q48" s="79" t="s">
        <v>857</v>
      </c>
      <c r="R48" s="79" t="s">
        <v>945</v>
      </c>
    </row>
    <row r="49" spans="1:18" ht="20.25" customHeight="1">
      <c r="A49" s="73">
        <v>3</v>
      </c>
      <c r="B49" s="74" t="s">
        <v>87</v>
      </c>
      <c r="C49" s="11" t="s">
        <v>16</v>
      </c>
      <c r="D49" s="75" t="s">
        <v>91</v>
      </c>
      <c r="E49" s="80">
        <v>10</v>
      </c>
      <c r="F49" s="24" t="s">
        <v>947</v>
      </c>
      <c r="G49" s="81">
        <v>1</v>
      </c>
      <c r="H49" s="81">
        <v>1</v>
      </c>
      <c r="I49" s="82"/>
      <c r="J49" s="33" t="s">
        <v>857</v>
      </c>
      <c r="K49" s="82"/>
      <c r="L49" s="33" t="s">
        <v>945</v>
      </c>
      <c r="M49" s="33" t="s">
        <v>857</v>
      </c>
      <c r="N49" s="33" t="s">
        <v>857</v>
      </c>
      <c r="O49" s="33" t="s">
        <v>857</v>
      </c>
      <c r="P49" s="33" t="s">
        <v>857</v>
      </c>
      <c r="Q49" s="33" t="s">
        <v>857</v>
      </c>
      <c r="R49" s="33" t="s">
        <v>857</v>
      </c>
    </row>
    <row r="50" spans="1:18" ht="20.25" customHeight="1">
      <c r="A50" s="73">
        <v>3</v>
      </c>
      <c r="B50" s="74" t="s">
        <v>87</v>
      </c>
      <c r="C50" s="11" t="s">
        <v>16</v>
      </c>
      <c r="D50" s="75" t="s">
        <v>93</v>
      </c>
      <c r="E50" s="76">
        <v>12</v>
      </c>
      <c r="F50" s="16" t="s">
        <v>947</v>
      </c>
      <c r="G50" s="77">
        <v>1</v>
      </c>
      <c r="H50" s="77">
        <v>1</v>
      </c>
      <c r="I50" s="78"/>
      <c r="J50" s="79" t="s">
        <v>857</v>
      </c>
      <c r="K50" s="78"/>
      <c r="L50" s="79" t="s">
        <v>945</v>
      </c>
      <c r="M50" s="79" t="s">
        <v>857</v>
      </c>
      <c r="N50" s="79" t="s">
        <v>857</v>
      </c>
      <c r="O50" s="79" t="s">
        <v>945</v>
      </c>
      <c r="P50" s="79" t="s">
        <v>857</v>
      </c>
      <c r="Q50" s="79" t="s">
        <v>857</v>
      </c>
      <c r="R50" s="79" t="s">
        <v>945</v>
      </c>
    </row>
    <row r="51" spans="1:18" ht="20.25" customHeight="1">
      <c r="A51" s="73">
        <v>3</v>
      </c>
      <c r="B51" s="74" t="s">
        <v>87</v>
      </c>
      <c r="C51" s="11" t="s">
        <v>16</v>
      </c>
      <c r="D51" s="75" t="s">
        <v>22</v>
      </c>
      <c r="E51" s="80">
        <v>15</v>
      </c>
      <c r="F51" s="24" t="s">
        <v>947</v>
      </c>
      <c r="G51" s="81">
        <v>1</v>
      </c>
      <c r="H51" s="81">
        <v>1</v>
      </c>
      <c r="I51" s="82"/>
      <c r="J51" s="33" t="s">
        <v>857</v>
      </c>
      <c r="K51" s="82"/>
      <c r="L51" s="33" t="s">
        <v>945</v>
      </c>
      <c r="M51" s="33" t="s">
        <v>857</v>
      </c>
      <c r="N51" s="33" t="s">
        <v>857</v>
      </c>
      <c r="O51" s="33" t="s">
        <v>945</v>
      </c>
      <c r="P51" s="33" t="s">
        <v>857</v>
      </c>
      <c r="Q51" s="33" t="s">
        <v>857</v>
      </c>
      <c r="R51" s="33" t="s">
        <v>945</v>
      </c>
    </row>
    <row r="52" spans="1:18" ht="20.25" customHeight="1">
      <c r="A52" s="73">
        <v>3</v>
      </c>
      <c r="B52" s="74" t="s">
        <v>87</v>
      </c>
      <c r="C52" s="11" t="s">
        <v>29</v>
      </c>
      <c r="D52" s="75" t="s">
        <v>30</v>
      </c>
      <c r="E52" s="76">
        <v>18</v>
      </c>
      <c r="F52" s="16" t="s">
        <v>947</v>
      </c>
      <c r="G52" s="77">
        <v>1</v>
      </c>
      <c r="H52" s="77">
        <v>1</v>
      </c>
      <c r="I52" s="78"/>
      <c r="J52" s="79" t="s">
        <v>857</v>
      </c>
      <c r="K52" s="78"/>
      <c r="L52" s="79" t="s">
        <v>945</v>
      </c>
      <c r="M52" s="79" t="s">
        <v>857</v>
      </c>
      <c r="N52" s="79" t="s">
        <v>857</v>
      </c>
      <c r="O52" s="79" t="s">
        <v>857</v>
      </c>
      <c r="P52" s="79" t="s">
        <v>857</v>
      </c>
      <c r="Q52" s="79" t="s">
        <v>857</v>
      </c>
      <c r="R52" s="79" t="s">
        <v>945</v>
      </c>
    </row>
    <row r="53" spans="1:18" ht="20.25" customHeight="1">
      <c r="A53" s="73">
        <v>3</v>
      </c>
      <c r="B53" s="74" t="s">
        <v>87</v>
      </c>
      <c r="C53" s="11" t="s">
        <v>12</v>
      </c>
      <c r="D53" s="75" t="s">
        <v>45</v>
      </c>
      <c r="E53" s="80">
        <v>21</v>
      </c>
      <c r="F53" s="24" t="s">
        <v>947</v>
      </c>
      <c r="G53" s="81">
        <v>1</v>
      </c>
      <c r="H53" s="81">
        <v>1</v>
      </c>
      <c r="I53" s="82"/>
      <c r="J53" s="33" t="s">
        <v>857</v>
      </c>
      <c r="K53" s="33" t="s">
        <v>945</v>
      </c>
      <c r="L53" s="33" t="s">
        <v>945</v>
      </c>
      <c r="M53" s="33" t="s">
        <v>857</v>
      </c>
      <c r="N53" s="33" t="s">
        <v>857</v>
      </c>
      <c r="O53" s="33" t="s">
        <v>857</v>
      </c>
      <c r="P53" s="33" t="s">
        <v>857</v>
      </c>
      <c r="Q53" s="33" t="s">
        <v>857</v>
      </c>
      <c r="R53" s="33" t="s">
        <v>857</v>
      </c>
    </row>
    <row r="54" spans="1:18" ht="20.25" customHeight="1">
      <c r="A54" s="73">
        <v>3</v>
      </c>
      <c r="B54" s="74" t="s">
        <v>87</v>
      </c>
      <c r="C54" s="11" t="s">
        <v>12</v>
      </c>
      <c r="D54" s="75" t="s">
        <v>116</v>
      </c>
      <c r="E54" s="76">
        <v>33</v>
      </c>
      <c r="F54" s="16" t="s">
        <v>947</v>
      </c>
      <c r="G54" s="77">
        <v>1</v>
      </c>
      <c r="H54" s="77">
        <v>1</v>
      </c>
      <c r="I54" s="78"/>
      <c r="J54" s="79" t="s">
        <v>857</v>
      </c>
      <c r="K54" s="78"/>
      <c r="L54" s="79" t="s">
        <v>945</v>
      </c>
      <c r="M54" s="79" t="s">
        <v>857</v>
      </c>
      <c r="N54" s="79" t="s">
        <v>857</v>
      </c>
      <c r="O54" s="79" t="s">
        <v>857</v>
      </c>
      <c r="P54" s="79" t="s">
        <v>857</v>
      </c>
      <c r="Q54" s="79" t="s">
        <v>857</v>
      </c>
      <c r="R54" s="79" t="s">
        <v>857</v>
      </c>
    </row>
    <row r="55" spans="1:18" ht="20.25" customHeight="1">
      <c r="A55" s="73">
        <v>3</v>
      </c>
      <c r="B55" s="74" t="s">
        <v>87</v>
      </c>
      <c r="C55" s="11" t="s">
        <v>16</v>
      </c>
      <c r="D55" s="75" t="s">
        <v>95</v>
      </c>
      <c r="E55" s="80">
        <v>34</v>
      </c>
      <c r="F55" s="24" t="s">
        <v>947</v>
      </c>
      <c r="G55" s="81">
        <v>1</v>
      </c>
      <c r="H55" s="81">
        <v>1</v>
      </c>
      <c r="I55" s="82"/>
      <c r="J55" s="33" t="s">
        <v>857</v>
      </c>
      <c r="K55" s="82"/>
      <c r="L55" s="33" t="s">
        <v>945</v>
      </c>
      <c r="M55" s="33" t="s">
        <v>857</v>
      </c>
      <c r="N55" s="33" t="s">
        <v>857</v>
      </c>
      <c r="O55" s="33" t="s">
        <v>857</v>
      </c>
      <c r="P55" s="33" t="s">
        <v>857</v>
      </c>
      <c r="Q55" s="33" t="s">
        <v>857</v>
      </c>
      <c r="R55" s="33" t="s">
        <v>857</v>
      </c>
    </row>
    <row r="56" spans="1:18" ht="20.25" customHeight="1">
      <c r="A56" s="73">
        <v>3</v>
      </c>
      <c r="B56" s="74" t="s">
        <v>87</v>
      </c>
      <c r="C56" s="11" t="s">
        <v>16</v>
      </c>
      <c r="D56" s="75" t="s">
        <v>27</v>
      </c>
      <c r="E56" s="76">
        <v>35</v>
      </c>
      <c r="F56" s="16" t="s">
        <v>947</v>
      </c>
      <c r="G56" s="77">
        <v>1</v>
      </c>
      <c r="H56" s="77">
        <v>1</v>
      </c>
      <c r="I56" s="78"/>
      <c r="J56" s="79" t="s">
        <v>857</v>
      </c>
      <c r="K56" s="78"/>
      <c r="L56" s="79" t="s">
        <v>945</v>
      </c>
      <c r="M56" s="79" t="s">
        <v>857</v>
      </c>
      <c r="N56" s="79" t="s">
        <v>857</v>
      </c>
      <c r="O56" s="79" t="s">
        <v>857</v>
      </c>
      <c r="P56" s="79" t="s">
        <v>857</v>
      </c>
      <c r="Q56" s="79" t="s">
        <v>857</v>
      </c>
      <c r="R56" s="79" t="s">
        <v>857</v>
      </c>
    </row>
    <row r="57" spans="1:18" ht="20.25" customHeight="1">
      <c r="A57" s="73">
        <v>3</v>
      </c>
      <c r="B57" s="74" t="s">
        <v>87</v>
      </c>
      <c r="C57" s="11" t="s">
        <v>16</v>
      </c>
      <c r="D57" s="75" t="s">
        <v>98</v>
      </c>
      <c r="E57" s="80">
        <v>36</v>
      </c>
      <c r="F57" s="24" t="s">
        <v>947</v>
      </c>
      <c r="G57" s="81">
        <v>2</v>
      </c>
      <c r="H57" s="81">
        <v>1</v>
      </c>
      <c r="I57" s="82"/>
      <c r="J57" s="33" t="s">
        <v>857</v>
      </c>
      <c r="K57" s="82"/>
      <c r="L57" s="33" t="s">
        <v>945</v>
      </c>
      <c r="M57" s="33" t="s">
        <v>857</v>
      </c>
      <c r="N57" s="33" t="s">
        <v>857</v>
      </c>
      <c r="O57" s="33" t="s">
        <v>857</v>
      </c>
      <c r="P57" s="33" t="s">
        <v>857</v>
      </c>
      <c r="Q57" s="33" t="s">
        <v>857</v>
      </c>
      <c r="R57" s="33" t="s">
        <v>857</v>
      </c>
    </row>
    <row r="58" spans="1:18" ht="20.25" customHeight="1">
      <c r="A58" s="73">
        <v>3</v>
      </c>
      <c r="B58" s="74" t="s">
        <v>87</v>
      </c>
      <c r="C58" s="11" t="s">
        <v>16</v>
      </c>
      <c r="D58" s="75" t="s">
        <v>101</v>
      </c>
      <c r="E58" s="76">
        <v>37</v>
      </c>
      <c r="F58" s="16" t="s">
        <v>947</v>
      </c>
      <c r="G58" s="77">
        <v>2</v>
      </c>
      <c r="H58" s="77">
        <v>1</v>
      </c>
      <c r="I58" s="78"/>
      <c r="J58" s="79" t="s">
        <v>857</v>
      </c>
      <c r="K58" s="78"/>
      <c r="L58" s="79" t="s">
        <v>945</v>
      </c>
      <c r="M58" s="79" t="s">
        <v>857</v>
      </c>
      <c r="N58" s="79" t="s">
        <v>857</v>
      </c>
      <c r="O58" s="79" t="s">
        <v>857</v>
      </c>
      <c r="P58" s="79" t="s">
        <v>857</v>
      </c>
      <c r="Q58" s="79" t="s">
        <v>857</v>
      </c>
      <c r="R58" s="79" t="s">
        <v>857</v>
      </c>
    </row>
    <row r="59" spans="1:18" ht="20.25" customHeight="1">
      <c r="A59" s="73">
        <v>3</v>
      </c>
      <c r="B59" s="74" t="s">
        <v>87</v>
      </c>
      <c r="C59" s="11" t="s">
        <v>16</v>
      </c>
      <c r="D59" s="75" t="s">
        <v>105</v>
      </c>
      <c r="E59" s="80">
        <v>40</v>
      </c>
      <c r="F59" s="24" t="s">
        <v>947</v>
      </c>
      <c r="G59" s="81">
        <v>1</v>
      </c>
      <c r="H59" s="81">
        <v>1</v>
      </c>
      <c r="I59" s="82"/>
      <c r="J59" s="33" t="s">
        <v>857</v>
      </c>
      <c r="K59" s="82"/>
      <c r="L59" s="33" t="s">
        <v>945</v>
      </c>
      <c r="M59" s="33" t="s">
        <v>857</v>
      </c>
      <c r="N59" s="33" t="s">
        <v>857</v>
      </c>
      <c r="O59" s="33" t="s">
        <v>945</v>
      </c>
      <c r="P59" s="33" t="s">
        <v>857</v>
      </c>
      <c r="Q59" s="33" t="s">
        <v>857</v>
      </c>
      <c r="R59" s="33" t="s">
        <v>945</v>
      </c>
    </row>
    <row r="60" spans="1:18" ht="20.25" customHeight="1">
      <c r="A60" s="73">
        <v>3</v>
      </c>
      <c r="B60" s="74" t="s">
        <v>87</v>
      </c>
      <c r="C60" s="11" t="s">
        <v>16</v>
      </c>
      <c r="D60" s="75" t="s">
        <v>107</v>
      </c>
      <c r="E60" s="76">
        <v>41</v>
      </c>
      <c r="F60" s="16" t="s">
        <v>947</v>
      </c>
      <c r="G60" s="77">
        <v>1</v>
      </c>
      <c r="H60" s="77">
        <v>1</v>
      </c>
      <c r="I60" s="78"/>
      <c r="J60" s="79" t="s">
        <v>857</v>
      </c>
      <c r="K60" s="78"/>
      <c r="L60" s="79" t="s">
        <v>945</v>
      </c>
      <c r="M60" s="79" t="s">
        <v>857</v>
      </c>
      <c r="N60" s="79" t="s">
        <v>857</v>
      </c>
      <c r="O60" s="79" t="s">
        <v>857</v>
      </c>
      <c r="P60" s="79" t="s">
        <v>857</v>
      </c>
      <c r="Q60" s="79" t="s">
        <v>857</v>
      </c>
      <c r="R60" s="79" t="s">
        <v>945</v>
      </c>
    </row>
    <row r="61" spans="1:18" ht="20.25" customHeight="1">
      <c r="A61" s="73">
        <v>3</v>
      </c>
      <c r="B61" s="74" t="s">
        <v>87</v>
      </c>
      <c r="C61" s="11" t="s">
        <v>12</v>
      </c>
      <c r="D61" s="75" t="s">
        <v>118</v>
      </c>
      <c r="E61" s="80">
        <v>46</v>
      </c>
      <c r="F61" s="24" t="s">
        <v>947</v>
      </c>
      <c r="G61" s="81">
        <v>1</v>
      </c>
      <c r="H61" s="81">
        <v>1</v>
      </c>
      <c r="I61" s="82"/>
      <c r="J61" s="33" t="s">
        <v>857</v>
      </c>
      <c r="K61" s="82"/>
      <c r="L61" s="33" t="s">
        <v>945</v>
      </c>
      <c r="M61" s="33" t="s">
        <v>857</v>
      </c>
      <c r="N61" s="33" t="s">
        <v>857</v>
      </c>
      <c r="O61" s="33" t="s">
        <v>857</v>
      </c>
      <c r="P61" s="33" t="s">
        <v>857</v>
      </c>
      <c r="Q61" s="33" t="s">
        <v>857</v>
      </c>
      <c r="R61" s="33" t="s">
        <v>945</v>
      </c>
    </row>
    <row r="62" spans="1:18" ht="20.25" customHeight="1">
      <c r="A62" s="73">
        <v>3</v>
      </c>
      <c r="B62" s="74" t="s">
        <v>87</v>
      </c>
      <c r="C62" s="11" t="s">
        <v>54</v>
      </c>
      <c r="D62" s="75" t="s">
        <v>55</v>
      </c>
      <c r="E62" s="83" t="s">
        <v>56</v>
      </c>
      <c r="F62" s="16" t="s">
        <v>947</v>
      </c>
      <c r="G62" s="77">
        <v>2</v>
      </c>
      <c r="H62" s="77">
        <v>1</v>
      </c>
      <c r="I62" s="78"/>
      <c r="J62" s="79" t="s">
        <v>857</v>
      </c>
      <c r="K62" s="79" t="s">
        <v>945</v>
      </c>
      <c r="L62" s="79" t="s">
        <v>945</v>
      </c>
      <c r="M62" s="79" t="s">
        <v>857</v>
      </c>
      <c r="N62" s="79" t="s">
        <v>857</v>
      </c>
      <c r="O62" s="79" t="s">
        <v>857</v>
      </c>
      <c r="P62" s="79" t="s">
        <v>857</v>
      </c>
      <c r="Q62" s="79" t="s">
        <v>857</v>
      </c>
      <c r="R62" s="79" t="s">
        <v>945</v>
      </c>
    </row>
    <row r="63" spans="1:18" ht="20.25" customHeight="1">
      <c r="A63" s="73">
        <v>3</v>
      </c>
      <c r="B63" s="74" t="s">
        <v>87</v>
      </c>
      <c r="C63" s="11" t="s">
        <v>54</v>
      </c>
      <c r="D63" s="75" t="s">
        <v>58</v>
      </c>
      <c r="E63" s="84" t="s">
        <v>59</v>
      </c>
      <c r="F63" s="24" t="s">
        <v>947</v>
      </c>
      <c r="G63" s="81">
        <v>2</v>
      </c>
      <c r="H63" s="81">
        <v>1</v>
      </c>
      <c r="I63" s="82"/>
      <c r="J63" s="33" t="s">
        <v>857</v>
      </c>
      <c r="K63" s="86" t="s">
        <v>945</v>
      </c>
      <c r="L63" s="33" t="s">
        <v>945</v>
      </c>
      <c r="M63" s="33" t="s">
        <v>857</v>
      </c>
      <c r="N63" s="33" t="s">
        <v>857</v>
      </c>
      <c r="O63" s="33" t="s">
        <v>857</v>
      </c>
      <c r="P63" s="33" t="s">
        <v>857</v>
      </c>
      <c r="Q63" s="33" t="s">
        <v>857</v>
      </c>
      <c r="R63" s="33" t="s">
        <v>857</v>
      </c>
    </row>
    <row r="64" spans="1:18" ht="20.25" customHeight="1">
      <c r="A64" s="73">
        <v>3</v>
      </c>
      <c r="B64" s="74" t="s">
        <v>87</v>
      </c>
      <c r="C64" s="11" t="s">
        <v>54</v>
      </c>
      <c r="D64" s="75" t="s">
        <v>128</v>
      </c>
      <c r="E64" s="87" t="s">
        <v>130</v>
      </c>
      <c r="F64" s="16" t="s">
        <v>947</v>
      </c>
      <c r="G64" s="77">
        <v>1</v>
      </c>
      <c r="H64" s="77">
        <v>1</v>
      </c>
      <c r="I64" s="78"/>
      <c r="J64" s="79" t="s">
        <v>857</v>
      </c>
      <c r="K64" s="78"/>
      <c r="L64" s="79" t="s">
        <v>945</v>
      </c>
      <c r="M64" s="79" t="s">
        <v>857</v>
      </c>
      <c r="N64" s="79" t="s">
        <v>857</v>
      </c>
      <c r="O64" s="79" t="s">
        <v>857</v>
      </c>
      <c r="P64" s="79" t="s">
        <v>857</v>
      </c>
      <c r="Q64" s="79" t="s">
        <v>857</v>
      </c>
      <c r="R64" s="79" t="s">
        <v>857</v>
      </c>
    </row>
    <row r="65" spans="1:18" ht="20.25" customHeight="1">
      <c r="A65" s="73">
        <v>3</v>
      </c>
      <c r="B65" s="74" t="s">
        <v>87</v>
      </c>
      <c r="C65" s="11" t="s">
        <v>54</v>
      </c>
      <c r="D65" s="75" t="s">
        <v>132</v>
      </c>
      <c r="E65" s="88" t="s">
        <v>134</v>
      </c>
      <c r="F65" s="24" t="s">
        <v>947</v>
      </c>
      <c r="G65" s="81">
        <v>2</v>
      </c>
      <c r="H65" s="81">
        <v>1</v>
      </c>
      <c r="I65" s="82"/>
      <c r="J65" s="33" t="s">
        <v>857</v>
      </c>
      <c r="K65" s="82"/>
      <c r="L65" s="33" t="s">
        <v>945</v>
      </c>
      <c r="M65" s="33" t="s">
        <v>857</v>
      </c>
      <c r="N65" s="33" t="s">
        <v>857</v>
      </c>
      <c r="O65" s="33" t="s">
        <v>857</v>
      </c>
      <c r="P65" s="33" t="s">
        <v>857</v>
      </c>
      <c r="Q65" s="33" t="s">
        <v>857</v>
      </c>
      <c r="R65" s="33" t="s">
        <v>857</v>
      </c>
    </row>
    <row r="66" spans="1:18" ht="20.25" customHeight="1">
      <c r="A66" s="73">
        <v>3</v>
      </c>
      <c r="B66" s="74" t="s">
        <v>87</v>
      </c>
      <c r="C66" s="11" t="s">
        <v>54</v>
      </c>
      <c r="D66" s="75" t="s">
        <v>137</v>
      </c>
      <c r="E66" s="83" t="s">
        <v>139</v>
      </c>
      <c r="F66" s="16" t="s">
        <v>947</v>
      </c>
      <c r="G66" s="77">
        <v>1</v>
      </c>
      <c r="H66" s="77">
        <v>1</v>
      </c>
      <c r="I66" s="78"/>
      <c r="J66" s="79" t="s">
        <v>857</v>
      </c>
      <c r="K66" s="78"/>
      <c r="L66" s="79" t="s">
        <v>945</v>
      </c>
      <c r="M66" s="79" t="s">
        <v>857</v>
      </c>
      <c r="N66" s="79" t="s">
        <v>857</v>
      </c>
      <c r="O66" s="79" t="s">
        <v>857</v>
      </c>
      <c r="P66" s="79" t="s">
        <v>857</v>
      </c>
      <c r="Q66" s="79" t="s">
        <v>857</v>
      </c>
      <c r="R66" s="79" t="s">
        <v>857</v>
      </c>
    </row>
    <row r="67" spans="1:18" ht="20.25" customHeight="1">
      <c r="A67" s="73">
        <v>3</v>
      </c>
      <c r="B67" s="74" t="s">
        <v>87</v>
      </c>
      <c r="C67" s="11" t="s">
        <v>54</v>
      </c>
      <c r="D67" s="75" t="s">
        <v>141</v>
      </c>
      <c r="E67" s="88" t="s">
        <v>143</v>
      </c>
      <c r="F67" s="24" t="s">
        <v>947</v>
      </c>
      <c r="G67" s="81">
        <v>1</v>
      </c>
      <c r="H67" s="81">
        <v>1</v>
      </c>
      <c r="I67" s="82"/>
      <c r="J67" s="33" t="s">
        <v>857</v>
      </c>
      <c r="K67" s="89"/>
      <c r="L67" s="33" t="s">
        <v>945</v>
      </c>
      <c r="M67" s="33" t="s">
        <v>857</v>
      </c>
      <c r="N67" s="33" t="s">
        <v>857</v>
      </c>
      <c r="O67" s="33" t="s">
        <v>857</v>
      </c>
      <c r="P67" s="33" t="s">
        <v>857</v>
      </c>
      <c r="Q67" s="33" t="s">
        <v>857</v>
      </c>
      <c r="R67" s="33" t="s">
        <v>945</v>
      </c>
    </row>
    <row r="68" spans="1:18" ht="20.25" customHeight="1">
      <c r="A68" s="73">
        <v>4</v>
      </c>
      <c r="B68" s="74" t="s">
        <v>145</v>
      </c>
      <c r="C68" s="11" t="s">
        <v>12</v>
      </c>
      <c r="D68" s="75" t="s">
        <v>109</v>
      </c>
      <c r="E68" s="85">
        <v>2</v>
      </c>
      <c r="F68" s="16" t="s">
        <v>948</v>
      </c>
      <c r="G68" s="77">
        <v>1</v>
      </c>
      <c r="H68" s="77">
        <v>1</v>
      </c>
      <c r="I68" s="78"/>
      <c r="J68" s="79" t="s">
        <v>857</v>
      </c>
      <c r="K68" s="79" t="s">
        <v>945</v>
      </c>
      <c r="L68" s="79" t="s">
        <v>945</v>
      </c>
      <c r="M68" s="79" t="s">
        <v>857</v>
      </c>
      <c r="N68" s="79" t="s">
        <v>857</v>
      </c>
      <c r="O68" s="79" t="s">
        <v>857</v>
      </c>
      <c r="P68" s="79" t="s">
        <v>945</v>
      </c>
      <c r="Q68" s="79" t="s">
        <v>945</v>
      </c>
      <c r="R68" s="79" t="s">
        <v>945</v>
      </c>
    </row>
    <row r="69" spans="1:18" ht="20.25" customHeight="1">
      <c r="A69" s="73">
        <v>4</v>
      </c>
      <c r="B69" s="74" t="s">
        <v>145</v>
      </c>
      <c r="C69" s="11" t="s">
        <v>16</v>
      </c>
      <c r="D69" s="75" t="s">
        <v>81</v>
      </c>
      <c r="E69" s="80">
        <v>4</v>
      </c>
      <c r="F69" s="24" t="s">
        <v>948</v>
      </c>
      <c r="G69" s="81">
        <v>1</v>
      </c>
      <c r="H69" s="81">
        <v>1</v>
      </c>
      <c r="I69" s="82"/>
      <c r="J69" s="33" t="s">
        <v>945</v>
      </c>
      <c r="K69" s="33" t="s">
        <v>945</v>
      </c>
      <c r="L69" s="33" t="s">
        <v>945</v>
      </c>
      <c r="M69" s="33" t="s">
        <v>857</v>
      </c>
      <c r="N69" s="33" t="s">
        <v>857</v>
      </c>
      <c r="O69" s="33" t="s">
        <v>857</v>
      </c>
      <c r="P69" s="33" t="s">
        <v>945</v>
      </c>
      <c r="Q69" s="33" t="s">
        <v>945</v>
      </c>
      <c r="R69" s="33" t="s">
        <v>945</v>
      </c>
    </row>
    <row r="70" spans="1:18" ht="20.25" customHeight="1">
      <c r="A70" s="73">
        <v>4</v>
      </c>
      <c r="B70" s="74" t="s">
        <v>145</v>
      </c>
      <c r="C70" s="11" t="s">
        <v>16</v>
      </c>
      <c r="D70" s="75" t="s">
        <v>43</v>
      </c>
      <c r="E70" s="76">
        <v>5</v>
      </c>
      <c r="F70" s="16" t="s">
        <v>948</v>
      </c>
      <c r="G70" s="77">
        <v>3</v>
      </c>
      <c r="H70" s="77">
        <v>2</v>
      </c>
      <c r="I70" s="78"/>
      <c r="J70" s="79" t="s">
        <v>945</v>
      </c>
      <c r="K70" s="79" t="s">
        <v>945</v>
      </c>
      <c r="L70" s="79" t="s">
        <v>945</v>
      </c>
      <c r="M70" s="79" t="s">
        <v>857</v>
      </c>
      <c r="N70" s="79" t="s">
        <v>857</v>
      </c>
      <c r="O70" s="79" t="s">
        <v>857</v>
      </c>
      <c r="P70" s="79" t="s">
        <v>945</v>
      </c>
      <c r="Q70" s="79" t="s">
        <v>945</v>
      </c>
      <c r="R70" s="79" t="s">
        <v>945</v>
      </c>
    </row>
    <row r="71" spans="1:18" ht="20.25" customHeight="1">
      <c r="A71" s="73">
        <v>4</v>
      </c>
      <c r="B71" s="74" t="s">
        <v>145</v>
      </c>
      <c r="C71" s="11" t="s">
        <v>16</v>
      </c>
      <c r="D71" s="75" t="s">
        <v>17</v>
      </c>
      <c r="E71" s="80">
        <v>6</v>
      </c>
      <c r="F71" s="24" t="s">
        <v>948</v>
      </c>
      <c r="G71" s="81">
        <v>1</v>
      </c>
      <c r="H71" s="81">
        <v>1</v>
      </c>
      <c r="I71" s="82"/>
      <c r="J71" s="33" t="s">
        <v>945</v>
      </c>
      <c r="K71" s="33" t="s">
        <v>945</v>
      </c>
      <c r="L71" s="33" t="s">
        <v>945</v>
      </c>
      <c r="M71" s="33" t="s">
        <v>857</v>
      </c>
      <c r="N71" s="33" t="s">
        <v>857</v>
      </c>
      <c r="O71" s="33" t="s">
        <v>857</v>
      </c>
      <c r="P71" s="33" t="s">
        <v>857</v>
      </c>
      <c r="Q71" s="33" t="s">
        <v>857</v>
      </c>
      <c r="R71" s="33" t="s">
        <v>945</v>
      </c>
    </row>
    <row r="72" spans="1:18" ht="20.25" customHeight="1">
      <c r="A72" s="73">
        <v>4</v>
      </c>
      <c r="B72" s="74" t="s">
        <v>145</v>
      </c>
      <c r="C72" s="11" t="s">
        <v>16</v>
      </c>
      <c r="D72" s="75" t="s">
        <v>18</v>
      </c>
      <c r="E72" s="76">
        <v>7</v>
      </c>
      <c r="F72" s="16" t="s">
        <v>948</v>
      </c>
      <c r="G72" s="77">
        <v>1</v>
      </c>
      <c r="H72" s="77">
        <v>1</v>
      </c>
      <c r="I72" s="78"/>
      <c r="J72" s="79" t="s">
        <v>945</v>
      </c>
      <c r="K72" s="79" t="s">
        <v>945</v>
      </c>
      <c r="L72" s="79" t="s">
        <v>945</v>
      </c>
      <c r="M72" s="79" t="s">
        <v>857</v>
      </c>
      <c r="N72" s="79" t="s">
        <v>857</v>
      </c>
      <c r="O72" s="79" t="s">
        <v>857</v>
      </c>
      <c r="P72" s="79" t="s">
        <v>945</v>
      </c>
      <c r="Q72" s="79" t="s">
        <v>945</v>
      </c>
      <c r="R72" s="79" t="s">
        <v>945</v>
      </c>
    </row>
    <row r="73" spans="1:18" ht="20.25" customHeight="1">
      <c r="A73" s="73">
        <v>4</v>
      </c>
      <c r="B73" s="74" t="s">
        <v>145</v>
      </c>
      <c r="C73" s="11" t="s">
        <v>16</v>
      </c>
      <c r="D73" s="75" t="s">
        <v>18</v>
      </c>
      <c r="E73" s="80">
        <v>7</v>
      </c>
      <c r="F73" s="24" t="s">
        <v>948</v>
      </c>
      <c r="G73" s="81">
        <v>1</v>
      </c>
      <c r="H73" s="81">
        <v>1</v>
      </c>
      <c r="I73" s="82"/>
      <c r="J73" s="33" t="s">
        <v>945</v>
      </c>
      <c r="K73" s="33" t="s">
        <v>857</v>
      </c>
      <c r="L73" s="33" t="s">
        <v>945</v>
      </c>
      <c r="M73" s="33" t="s">
        <v>857</v>
      </c>
      <c r="N73" s="33" t="s">
        <v>857</v>
      </c>
      <c r="O73" s="33" t="s">
        <v>857</v>
      </c>
      <c r="P73" s="33" t="s">
        <v>857</v>
      </c>
      <c r="Q73" s="33" t="s">
        <v>857</v>
      </c>
      <c r="R73" s="33" t="s">
        <v>945</v>
      </c>
    </row>
    <row r="74" spans="1:18" ht="20.25" customHeight="1">
      <c r="A74" s="73">
        <v>4</v>
      </c>
      <c r="B74" s="74" t="s">
        <v>145</v>
      </c>
      <c r="C74" s="11" t="s">
        <v>16</v>
      </c>
      <c r="D74" s="75" t="s">
        <v>83</v>
      </c>
      <c r="E74" s="76">
        <v>8</v>
      </c>
      <c r="F74" s="16" t="s">
        <v>948</v>
      </c>
      <c r="G74" s="77">
        <v>1</v>
      </c>
      <c r="H74" s="77">
        <v>1</v>
      </c>
      <c r="I74" s="78"/>
      <c r="J74" s="79" t="s">
        <v>945</v>
      </c>
      <c r="K74" s="79" t="s">
        <v>945</v>
      </c>
      <c r="L74" s="79" t="s">
        <v>945</v>
      </c>
      <c r="M74" s="79" t="s">
        <v>857</v>
      </c>
      <c r="N74" s="79" t="s">
        <v>857</v>
      </c>
      <c r="O74" s="79" t="s">
        <v>857</v>
      </c>
      <c r="P74" s="79" t="s">
        <v>945</v>
      </c>
      <c r="Q74" s="79" t="s">
        <v>945</v>
      </c>
      <c r="R74" s="79" t="s">
        <v>945</v>
      </c>
    </row>
    <row r="75" spans="1:18" ht="20.25" customHeight="1">
      <c r="A75" s="73">
        <v>4</v>
      </c>
      <c r="B75" s="74" t="s">
        <v>145</v>
      </c>
      <c r="C75" s="11" t="s">
        <v>16</v>
      </c>
      <c r="D75" s="75" t="s">
        <v>83</v>
      </c>
      <c r="E75" s="80">
        <v>8</v>
      </c>
      <c r="F75" s="24" t="s">
        <v>948</v>
      </c>
      <c r="G75" s="81">
        <v>1</v>
      </c>
      <c r="H75" s="81">
        <v>1</v>
      </c>
      <c r="I75" s="82"/>
      <c r="J75" s="33" t="s">
        <v>945</v>
      </c>
      <c r="K75" s="33" t="s">
        <v>857</v>
      </c>
      <c r="L75" s="33" t="s">
        <v>945</v>
      </c>
      <c r="M75" s="33" t="s">
        <v>857</v>
      </c>
      <c r="N75" s="33" t="s">
        <v>857</v>
      </c>
      <c r="O75" s="33" t="s">
        <v>857</v>
      </c>
      <c r="P75" s="33" t="s">
        <v>857</v>
      </c>
      <c r="Q75" s="33" t="s">
        <v>857</v>
      </c>
      <c r="R75" s="33" t="s">
        <v>945</v>
      </c>
    </row>
    <row r="76" spans="1:18" ht="20.25" customHeight="1">
      <c r="A76" s="73">
        <v>4</v>
      </c>
      <c r="B76" s="74" t="s">
        <v>145</v>
      </c>
      <c r="C76" s="11" t="s">
        <v>16</v>
      </c>
      <c r="D76" s="75" t="s">
        <v>19</v>
      </c>
      <c r="E76" s="76">
        <v>10</v>
      </c>
      <c r="F76" s="16" t="s">
        <v>948</v>
      </c>
      <c r="G76" s="77">
        <v>1</v>
      </c>
      <c r="H76" s="77">
        <v>2</v>
      </c>
      <c r="I76" s="78"/>
      <c r="J76" s="79" t="s">
        <v>945</v>
      </c>
      <c r="K76" s="79" t="s">
        <v>945</v>
      </c>
      <c r="L76" s="79" t="s">
        <v>945</v>
      </c>
      <c r="M76" s="79" t="s">
        <v>857</v>
      </c>
      <c r="N76" s="79" t="s">
        <v>857</v>
      </c>
      <c r="O76" s="79" t="s">
        <v>857</v>
      </c>
      <c r="P76" s="79" t="s">
        <v>945</v>
      </c>
      <c r="Q76" s="79" t="s">
        <v>945</v>
      </c>
      <c r="R76" s="79" t="s">
        <v>945</v>
      </c>
    </row>
    <row r="77" spans="1:18" ht="20.25" customHeight="1">
      <c r="A77" s="73">
        <v>4</v>
      </c>
      <c r="B77" s="74" t="s">
        <v>145</v>
      </c>
      <c r="C77" s="11" t="s">
        <v>16</v>
      </c>
      <c r="D77" s="75" t="s">
        <v>20</v>
      </c>
      <c r="E77" s="80">
        <v>11</v>
      </c>
      <c r="F77" s="24" t="s">
        <v>948</v>
      </c>
      <c r="G77" s="81">
        <v>1</v>
      </c>
      <c r="H77" s="81">
        <v>1</v>
      </c>
      <c r="I77" s="82"/>
      <c r="J77" s="33" t="s">
        <v>945</v>
      </c>
      <c r="K77" s="33" t="s">
        <v>857</v>
      </c>
      <c r="L77" s="33" t="s">
        <v>945</v>
      </c>
      <c r="M77" s="33" t="s">
        <v>857</v>
      </c>
      <c r="N77" s="33" t="s">
        <v>857</v>
      </c>
      <c r="O77" s="33" t="s">
        <v>857</v>
      </c>
      <c r="P77" s="33" t="s">
        <v>945</v>
      </c>
      <c r="Q77" s="33" t="s">
        <v>945</v>
      </c>
      <c r="R77" s="33" t="s">
        <v>945</v>
      </c>
    </row>
    <row r="78" spans="1:18" ht="20.25" customHeight="1">
      <c r="A78" s="73">
        <v>4</v>
      </c>
      <c r="B78" s="74" t="s">
        <v>145</v>
      </c>
      <c r="C78" s="11" t="s">
        <v>16</v>
      </c>
      <c r="D78" s="75" t="s">
        <v>21</v>
      </c>
      <c r="E78" s="76">
        <v>13</v>
      </c>
      <c r="F78" s="16" t="s">
        <v>948</v>
      </c>
      <c r="G78" s="77">
        <v>1</v>
      </c>
      <c r="H78" s="77">
        <v>1</v>
      </c>
      <c r="I78" s="78"/>
      <c r="J78" s="79" t="s">
        <v>945</v>
      </c>
      <c r="K78" s="79" t="s">
        <v>945</v>
      </c>
      <c r="L78" s="79" t="s">
        <v>945</v>
      </c>
      <c r="M78" s="79" t="s">
        <v>857</v>
      </c>
      <c r="N78" s="79" t="s">
        <v>857</v>
      </c>
      <c r="O78" s="79" t="s">
        <v>857</v>
      </c>
      <c r="P78" s="79" t="s">
        <v>945</v>
      </c>
      <c r="Q78" s="79" t="s">
        <v>945</v>
      </c>
      <c r="R78" s="79" t="s">
        <v>945</v>
      </c>
    </row>
    <row r="79" spans="1:18" ht="20.25" customHeight="1">
      <c r="A79" s="73">
        <v>4</v>
      </c>
      <c r="B79" s="74" t="s">
        <v>145</v>
      </c>
      <c r="C79" s="11" t="s">
        <v>16</v>
      </c>
      <c r="D79" s="75" t="s">
        <v>22</v>
      </c>
      <c r="E79" s="80">
        <v>15</v>
      </c>
      <c r="F79" s="24" t="s">
        <v>948</v>
      </c>
      <c r="G79" s="81">
        <v>1</v>
      </c>
      <c r="H79" s="81">
        <v>1</v>
      </c>
      <c r="I79" s="82"/>
      <c r="J79" s="33" t="s">
        <v>857</v>
      </c>
      <c r="K79" s="33" t="s">
        <v>857</v>
      </c>
      <c r="L79" s="33" t="s">
        <v>945</v>
      </c>
      <c r="M79" s="33" t="s">
        <v>857</v>
      </c>
      <c r="N79" s="33" t="s">
        <v>857</v>
      </c>
      <c r="O79" s="33" t="s">
        <v>857</v>
      </c>
      <c r="P79" s="33" t="s">
        <v>945</v>
      </c>
      <c r="Q79" s="33" t="s">
        <v>945</v>
      </c>
      <c r="R79" s="33" t="s">
        <v>945</v>
      </c>
    </row>
    <row r="80" spans="1:18" ht="20.25" customHeight="1">
      <c r="A80" s="73">
        <v>4</v>
      </c>
      <c r="B80" s="74" t="s">
        <v>145</v>
      </c>
      <c r="C80" s="11" t="s">
        <v>16</v>
      </c>
      <c r="D80" s="75" t="s">
        <v>23</v>
      </c>
      <c r="E80" s="76">
        <v>16</v>
      </c>
      <c r="F80" s="16" t="s">
        <v>948</v>
      </c>
      <c r="G80" s="77">
        <v>1</v>
      </c>
      <c r="H80" s="77">
        <v>1</v>
      </c>
      <c r="I80" s="78"/>
      <c r="J80" s="79" t="s">
        <v>945</v>
      </c>
      <c r="K80" s="79" t="s">
        <v>857</v>
      </c>
      <c r="L80" s="79" t="s">
        <v>945</v>
      </c>
      <c r="M80" s="79" t="s">
        <v>857</v>
      </c>
      <c r="N80" s="79" t="s">
        <v>857</v>
      </c>
      <c r="O80" s="79" t="s">
        <v>857</v>
      </c>
      <c r="P80" s="79" t="s">
        <v>945</v>
      </c>
      <c r="Q80" s="79" t="s">
        <v>945</v>
      </c>
      <c r="R80" s="79" t="s">
        <v>945</v>
      </c>
    </row>
    <row r="81" spans="1:18" ht="20.25" customHeight="1">
      <c r="A81" s="73">
        <v>4</v>
      </c>
      <c r="B81" s="74" t="s">
        <v>145</v>
      </c>
      <c r="C81" s="11" t="s">
        <v>12</v>
      </c>
      <c r="D81" s="75" t="s">
        <v>45</v>
      </c>
      <c r="E81" s="80">
        <v>21</v>
      </c>
      <c r="F81" s="24" t="s">
        <v>948</v>
      </c>
      <c r="G81" s="81">
        <v>1</v>
      </c>
      <c r="H81" s="81">
        <v>1</v>
      </c>
      <c r="I81" s="82"/>
      <c r="J81" s="33" t="s">
        <v>857</v>
      </c>
      <c r="K81" s="33" t="s">
        <v>945</v>
      </c>
      <c r="L81" s="33" t="s">
        <v>945</v>
      </c>
      <c r="M81" s="33" t="s">
        <v>857</v>
      </c>
      <c r="N81" s="33" t="s">
        <v>857</v>
      </c>
      <c r="O81" s="33" t="s">
        <v>857</v>
      </c>
      <c r="P81" s="33" t="s">
        <v>857</v>
      </c>
      <c r="Q81" s="33" t="s">
        <v>857</v>
      </c>
      <c r="R81" s="33" t="s">
        <v>945</v>
      </c>
    </row>
    <row r="82" spans="1:18" ht="20.25" customHeight="1">
      <c r="A82" s="73">
        <v>4</v>
      </c>
      <c r="B82" s="74" t="s">
        <v>145</v>
      </c>
      <c r="C82" s="11" t="s">
        <v>16</v>
      </c>
      <c r="D82" s="75" t="s">
        <v>25</v>
      </c>
      <c r="E82" s="76">
        <v>31</v>
      </c>
      <c r="F82" s="16" t="s">
        <v>948</v>
      </c>
      <c r="G82" s="77">
        <v>1</v>
      </c>
      <c r="H82" s="77">
        <v>1</v>
      </c>
      <c r="I82" s="78"/>
      <c r="J82" s="79" t="s">
        <v>945</v>
      </c>
      <c r="K82" s="79" t="s">
        <v>857</v>
      </c>
      <c r="L82" s="79" t="s">
        <v>945</v>
      </c>
      <c r="M82" s="79" t="s">
        <v>857</v>
      </c>
      <c r="N82" s="79" t="s">
        <v>857</v>
      </c>
      <c r="O82" s="79" t="s">
        <v>857</v>
      </c>
      <c r="P82" s="79" t="s">
        <v>945</v>
      </c>
      <c r="Q82" s="79" t="s">
        <v>857</v>
      </c>
      <c r="R82" s="79" t="s">
        <v>945</v>
      </c>
    </row>
    <row r="83" spans="1:18" ht="20.25" customHeight="1">
      <c r="A83" s="73">
        <v>4</v>
      </c>
      <c r="B83" s="74" t="s">
        <v>145</v>
      </c>
      <c r="C83" s="11" t="s">
        <v>16</v>
      </c>
      <c r="D83" s="75" t="s">
        <v>26</v>
      </c>
      <c r="E83" s="80">
        <v>32</v>
      </c>
      <c r="F83" s="24" t="s">
        <v>948</v>
      </c>
      <c r="G83" s="81">
        <v>2</v>
      </c>
      <c r="H83" s="81">
        <v>1</v>
      </c>
      <c r="I83" s="82"/>
      <c r="J83" s="33" t="s">
        <v>945</v>
      </c>
      <c r="K83" s="33" t="s">
        <v>945</v>
      </c>
      <c r="L83" s="33" t="s">
        <v>945</v>
      </c>
      <c r="M83" s="33" t="s">
        <v>857</v>
      </c>
      <c r="N83" s="33" t="s">
        <v>857</v>
      </c>
      <c r="O83" s="33" t="s">
        <v>857</v>
      </c>
      <c r="P83" s="33" t="s">
        <v>945</v>
      </c>
      <c r="Q83" s="33" t="s">
        <v>945</v>
      </c>
      <c r="R83" s="33" t="s">
        <v>945</v>
      </c>
    </row>
    <row r="84" spans="1:18" ht="20.25" customHeight="1">
      <c r="A84" s="73">
        <v>4</v>
      </c>
      <c r="B84" s="74" t="s">
        <v>145</v>
      </c>
      <c r="C84" s="11" t="s">
        <v>12</v>
      </c>
      <c r="D84" s="75" t="s">
        <v>116</v>
      </c>
      <c r="E84" s="76">
        <v>33</v>
      </c>
      <c r="F84" s="16" t="s">
        <v>948</v>
      </c>
      <c r="G84" s="77">
        <v>1</v>
      </c>
      <c r="H84" s="77">
        <v>1</v>
      </c>
      <c r="I84" s="78"/>
      <c r="J84" s="79" t="s">
        <v>945</v>
      </c>
      <c r="K84" s="79" t="s">
        <v>857</v>
      </c>
      <c r="L84" s="79" t="s">
        <v>945</v>
      </c>
      <c r="M84" s="79" t="s">
        <v>857</v>
      </c>
      <c r="N84" s="79" t="s">
        <v>857</v>
      </c>
      <c r="O84" s="79" t="s">
        <v>857</v>
      </c>
      <c r="P84" s="79" t="s">
        <v>857</v>
      </c>
      <c r="Q84" s="79" t="s">
        <v>857</v>
      </c>
      <c r="R84" s="79" t="s">
        <v>945</v>
      </c>
    </row>
    <row r="85" spans="1:18" ht="20.25" customHeight="1">
      <c r="A85" s="73">
        <v>4</v>
      </c>
      <c r="B85" s="74" t="s">
        <v>145</v>
      </c>
      <c r="C85" s="11" t="s">
        <v>16</v>
      </c>
      <c r="D85" s="75" t="s">
        <v>76</v>
      </c>
      <c r="E85" s="80">
        <v>38</v>
      </c>
      <c r="F85" s="24" t="s">
        <v>948</v>
      </c>
      <c r="G85" s="81">
        <v>1</v>
      </c>
      <c r="H85" s="81">
        <v>1</v>
      </c>
      <c r="I85" s="82"/>
      <c r="J85" s="33" t="s">
        <v>857</v>
      </c>
      <c r="K85" s="33" t="s">
        <v>857</v>
      </c>
      <c r="L85" s="33" t="s">
        <v>945</v>
      </c>
      <c r="M85" s="33" t="s">
        <v>857</v>
      </c>
      <c r="N85" s="33" t="s">
        <v>857</v>
      </c>
      <c r="O85" s="33" t="s">
        <v>857</v>
      </c>
      <c r="P85" s="33" t="s">
        <v>857</v>
      </c>
      <c r="Q85" s="33" t="s">
        <v>857</v>
      </c>
      <c r="R85" s="33" t="s">
        <v>945</v>
      </c>
    </row>
    <row r="86" spans="1:18" ht="20.25" customHeight="1">
      <c r="A86" s="73">
        <v>4</v>
      </c>
      <c r="B86" s="74" t="s">
        <v>145</v>
      </c>
      <c r="C86" s="11" t="s">
        <v>16</v>
      </c>
      <c r="D86" s="75" t="s">
        <v>28</v>
      </c>
      <c r="E86" s="76">
        <v>39</v>
      </c>
      <c r="F86" s="16" t="s">
        <v>948</v>
      </c>
      <c r="G86" s="77">
        <v>1</v>
      </c>
      <c r="H86" s="77">
        <v>1</v>
      </c>
      <c r="I86" s="78"/>
      <c r="J86" s="79" t="s">
        <v>945</v>
      </c>
      <c r="K86" s="79" t="s">
        <v>945</v>
      </c>
      <c r="L86" s="79" t="s">
        <v>945</v>
      </c>
      <c r="M86" s="79" t="s">
        <v>857</v>
      </c>
      <c r="N86" s="79" t="s">
        <v>857</v>
      </c>
      <c r="O86" s="79" t="s">
        <v>857</v>
      </c>
      <c r="P86" s="79" t="s">
        <v>857</v>
      </c>
      <c r="Q86" s="79" t="s">
        <v>857</v>
      </c>
      <c r="R86" s="79" t="s">
        <v>945</v>
      </c>
    </row>
    <row r="87" spans="1:18" ht="20.25" customHeight="1">
      <c r="A87" s="73">
        <v>4</v>
      </c>
      <c r="B87" s="74" t="s">
        <v>145</v>
      </c>
      <c r="C87" s="11" t="s">
        <v>16</v>
      </c>
      <c r="D87" s="75" t="s">
        <v>107</v>
      </c>
      <c r="E87" s="80">
        <v>41</v>
      </c>
      <c r="F87" s="24" t="s">
        <v>948</v>
      </c>
      <c r="G87" s="81">
        <v>1</v>
      </c>
      <c r="H87" s="81">
        <v>1</v>
      </c>
      <c r="I87" s="82"/>
      <c r="J87" s="33" t="s">
        <v>945</v>
      </c>
      <c r="K87" s="33" t="s">
        <v>857</v>
      </c>
      <c r="L87" s="33" t="s">
        <v>945</v>
      </c>
      <c r="M87" s="33" t="s">
        <v>857</v>
      </c>
      <c r="N87" s="33" t="s">
        <v>857</v>
      </c>
      <c r="O87" s="33" t="s">
        <v>857</v>
      </c>
      <c r="P87" s="33" t="s">
        <v>857</v>
      </c>
      <c r="Q87" s="33" t="s">
        <v>857</v>
      </c>
      <c r="R87" s="33" t="s">
        <v>945</v>
      </c>
    </row>
    <row r="88" spans="1:18" ht="20.25" customHeight="1">
      <c r="A88" s="73">
        <v>4</v>
      </c>
      <c r="B88" s="74" t="s">
        <v>145</v>
      </c>
      <c r="C88" s="11" t="s">
        <v>16</v>
      </c>
      <c r="D88" s="75" t="s">
        <v>170</v>
      </c>
      <c r="E88" s="76">
        <v>43</v>
      </c>
      <c r="F88" s="16" t="s">
        <v>948</v>
      </c>
      <c r="G88" s="77">
        <v>1</v>
      </c>
      <c r="H88" s="77">
        <v>1</v>
      </c>
      <c r="I88" s="78"/>
      <c r="J88" s="79" t="s">
        <v>945</v>
      </c>
      <c r="K88" s="79" t="s">
        <v>857</v>
      </c>
      <c r="L88" s="79" t="s">
        <v>945</v>
      </c>
      <c r="M88" s="79" t="s">
        <v>857</v>
      </c>
      <c r="N88" s="79" t="s">
        <v>857</v>
      </c>
      <c r="O88" s="79" t="s">
        <v>857</v>
      </c>
      <c r="P88" s="79" t="s">
        <v>857</v>
      </c>
      <c r="Q88" s="79" t="s">
        <v>857</v>
      </c>
      <c r="R88" s="79" t="s">
        <v>945</v>
      </c>
    </row>
    <row r="89" spans="1:18" ht="20.25" customHeight="1">
      <c r="A89" s="73">
        <v>4</v>
      </c>
      <c r="B89" s="74" t="s">
        <v>145</v>
      </c>
      <c r="C89" s="11" t="s">
        <v>12</v>
      </c>
      <c r="D89" s="75" t="s">
        <v>118</v>
      </c>
      <c r="E89" s="80">
        <v>46</v>
      </c>
      <c r="F89" s="24" t="s">
        <v>948</v>
      </c>
      <c r="G89" s="81">
        <v>1</v>
      </c>
      <c r="H89" s="81">
        <v>1</v>
      </c>
      <c r="I89" s="82"/>
      <c r="J89" s="33" t="s">
        <v>945</v>
      </c>
      <c r="K89" s="33" t="s">
        <v>857</v>
      </c>
      <c r="L89" s="33" t="s">
        <v>945</v>
      </c>
      <c r="M89" s="33" t="s">
        <v>857</v>
      </c>
      <c r="N89" s="33" t="s">
        <v>857</v>
      </c>
      <c r="O89" s="33" t="s">
        <v>857</v>
      </c>
      <c r="P89" s="33" t="s">
        <v>857</v>
      </c>
      <c r="Q89" s="33" t="s">
        <v>857</v>
      </c>
      <c r="R89" s="33" t="s">
        <v>945</v>
      </c>
    </row>
    <row r="90" spans="1:18" ht="20.25" customHeight="1">
      <c r="A90" s="73">
        <v>5</v>
      </c>
      <c r="B90" s="74" t="s">
        <v>174</v>
      </c>
      <c r="C90" s="11" t="s">
        <v>12</v>
      </c>
      <c r="D90" s="75" t="s">
        <v>13</v>
      </c>
      <c r="E90" s="85">
        <v>1</v>
      </c>
      <c r="F90" s="16" t="s">
        <v>949</v>
      </c>
      <c r="G90" s="77">
        <v>1</v>
      </c>
      <c r="H90" s="77">
        <v>1</v>
      </c>
      <c r="I90" s="78"/>
      <c r="J90" s="79" t="s">
        <v>857</v>
      </c>
      <c r="K90" s="79" t="s">
        <v>945</v>
      </c>
      <c r="L90" s="79" t="s">
        <v>945</v>
      </c>
      <c r="M90" s="79" t="s">
        <v>857</v>
      </c>
      <c r="N90" s="79" t="s">
        <v>945</v>
      </c>
      <c r="O90" s="79" t="s">
        <v>945</v>
      </c>
      <c r="P90" s="79" t="s">
        <v>857</v>
      </c>
      <c r="Q90" s="79" t="s">
        <v>945</v>
      </c>
      <c r="R90" s="79" t="s">
        <v>945</v>
      </c>
    </row>
    <row r="91" spans="1:18" ht="20.25" customHeight="1">
      <c r="A91" s="73">
        <v>5</v>
      </c>
      <c r="B91" s="74" t="s">
        <v>174</v>
      </c>
      <c r="C91" s="11" t="s">
        <v>12</v>
      </c>
      <c r="D91" s="75" t="s">
        <v>41</v>
      </c>
      <c r="E91" s="80">
        <v>3</v>
      </c>
      <c r="F91" s="24" t="s">
        <v>949</v>
      </c>
      <c r="G91" s="81">
        <v>1</v>
      </c>
      <c r="H91" s="81">
        <v>1</v>
      </c>
      <c r="I91" s="82"/>
      <c r="J91" s="33" t="s">
        <v>857</v>
      </c>
      <c r="K91" s="33" t="s">
        <v>857</v>
      </c>
      <c r="L91" s="33" t="s">
        <v>945</v>
      </c>
      <c r="M91" s="33" t="s">
        <v>857</v>
      </c>
      <c r="N91" s="33" t="s">
        <v>945</v>
      </c>
      <c r="O91" s="33" t="s">
        <v>945</v>
      </c>
      <c r="P91" s="33" t="s">
        <v>857</v>
      </c>
      <c r="Q91" s="33" t="s">
        <v>945</v>
      </c>
      <c r="R91" s="33" t="s">
        <v>945</v>
      </c>
    </row>
    <row r="92" spans="1:18" ht="20.25" customHeight="1">
      <c r="A92" s="73">
        <v>5</v>
      </c>
      <c r="B92" s="74" t="s">
        <v>174</v>
      </c>
      <c r="C92" s="11" t="s">
        <v>16</v>
      </c>
      <c r="D92" s="75" t="s">
        <v>81</v>
      </c>
      <c r="E92" s="76">
        <v>4</v>
      </c>
      <c r="F92" s="16" t="s">
        <v>949</v>
      </c>
      <c r="G92" s="77">
        <v>1</v>
      </c>
      <c r="H92" s="77">
        <v>1</v>
      </c>
      <c r="I92" s="78"/>
      <c r="J92" s="79" t="s">
        <v>857</v>
      </c>
      <c r="K92" s="79" t="s">
        <v>857</v>
      </c>
      <c r="L92" s="79" t="s">
        <v>945</v>
      </c>
      <c r="M92" s="79" t="s">
        <v>857</v>
      </c>
      <c r="N92" s="79" t="s">
        <v>945</v>
      </c>
      <c r="O92" s="79" t="s">
        <v>945</v>
      </c>
      <c r="P92" s="79" t="s">
        <v>857</v>
      </c>
      <c r="Q92" s="79" t="s">
        <v>945</v>
      </c>
      <c r="R92" s="79" t="s">
        <v>945</v>
      </c>
    </row>
    <row r="93" spans="1:18" ht="20.25" customHeight="1">
      <c r="A93" s="73">
        <v>5</v>
      </c>
      <c r="B93" s="74" t="s">
        <v>174</v>
      </c>
      <c r="C93" s="11" t="s">
        <v>16</v>
      </c>
      <c r="D93" s="75" t="s">
        <v>43</v>
      </c>
      <c r="E93" s="80">
        <v>5</v>
      </c>
      <c r="F93" s="24" t="s">
        <v>949</v>
      </c>
      <c r="G93" s="81">
        <v>8</v>
      </c>
      <c r="H93" s="81">
        <v>1</v>
      </c>
      <c r="I93" s="82"/>
      <c r="J93" s="33" t="s">
        <v>857</v>
      </c>
      <c r="K93" s="33" t="s">
        <v>945</v>
      </c>
      <c r="L93" s="33" t="s">
        <v>945</v>
      </c>
      <c r="M93" s="33" t="s">
        <v>857</v>
      </c>
      <c r="N93" s="33" t="s">
        <v>945</v>
      </c>
      <c r="O93" s="33" t="s">
        <v>857</v>
      </c>
      <c r="P93" s="33" t="s">
        <v>857</v>
      </c>
      <c r="Q93" s="33" t="s">
        <v>857</v>
      </c>
      <c r="R93" s="33" t="s">
        <v>857</v>
      </c>
    </row>
    <row r="94" spans="1:18" ht="20.25" customHeight="1">
      <c r="A94" s="73">
        <v>5</v>
      </c>
      <c r="B94" s="74" t="s">
        <v>174</v>
      </c>
      <c r="C94" s="11" t="s">
        <v>16</v>
      </c>
      <c r="D94" s="75" t="s">
        <v>17</v>
      </c>
      <c r="E94" s="76">
        <v>6</v>
      </c>
      <c r="F94" s="16" t="s">
        <v>949</v>
      </c>
      <c r="G94" s="77">
        <v>1</v>
      </c>
      <c r="H94" s="77">
        <v>1</v>
      </c>
      <c r="I94" s="78"/>
      <c r="J94" s="79" t="s">
        <v>857</v>
      </c>
      <c r="K94" s="79" t="s">
        <v>857</v>
      </c>
      <c r="L94" s="79" t="s">
        <v>857</v>
      </c>
      <c r="M94" s="79" t="s">
        <v>857</v>
      </c>
      <c r="N94" s="79" t="s">
        <v>857</v>
      </c>
      <c r="O94" s="79" t="s">
        <v>945</v>
      </c>
      <c r="P94" s="79" t="s">
        <v>857</v>
      </c>
      <c r="Q94" s="79" t="s">
        <v>857</v>
      </c>
      <c r="R94" s="79" t="s">
        <v>945</v>
      </c>
    </row>
    <row r="95" spans="1:18" ht="20.25" customHeight="1">
      <c r="A95" s="73">
        <v>5</v>
      </c>
      <c r="B95" s="74" t="s">
        <v>174</v>
      </c>
      <c r="C95" s="11" t="s">
        <v>16</v>
      </c>
      <c r="D95" s="75" t="s">
        <v>18</v>
      </c>
      <c r="E95" s="80">
        <v>7</v>
      </c>
      <c r="F95" s="24" t="s">
        <v>949</v>
      </c>
      <c r="G95" s="81">
        <v>1</v>
      </c>
      <c r="H95" s="81">
        <v>1</v>
      </c>
      <c r="I95" s="82"/>
      <c r="J95" s="33" t="s">
        <v>857</v>
      </c>
      <c r="K95" s="33" t="s">
        <v>945</v>
      </c>
      <c r="L95" s="33" t="s">
        <v>945</v>
      </c>
      <c r="M95" s="33" t="s">
        <v>857</v>
      </c>
      <c r="N95" s="33" t="s">
        <v>945</v>
      </c>
      <c r="O95" s="33" t="s">
        <v>945</v>
      </c>
      <c r="P95" s="33" t="s">
        <v>857</v>
      </c>
      <c r="Q95" s="33" t="s">
        <v>945</v>
      </c>
      <c r="R95" s="33" t="s">
        <v>945</v>
      </c>
    </row>
    <row r="96" spans="1:18" ht="20.25" customHeight="1">
      <c r="A96" s="73">
        <v>5</v>
      </c>
      <c r="B96" s="74" t="s">
        <v>174</v>
      </c>
      <c r="C96" s="11" t="s">
        <v>16</v>
      </c>
      <c r="D96" s="75" t="s">
        <v>19</v>
      </c>
      <c r="E96" s="76">
        <v>10</v>
      </c>
      <c r="F96" s="16" t="s">
        <v>949</v>
      </c>
      <c r="G96" s="77">
        <v>1</v>
      </c>
      <c r="H96" s="77">
        <v>1</v>
      </c>
      <c r="I96" s="78"/>
      <c r="J96" s="79" t="s">
        <v>857</v>
      </c>
      <c r="K96" s="79" t="s">
        <v>945</v>
      </c>
      <c r="L96" s="79" t="s">
        <v>945</v>
      </c>
      <c r="M96" s="79" t="s">
        <v>857</v>
      </c>
      <c r="N96" s="79" t="s">
        <v>945</v>
      </c>
      <c r="O96" s="79" t="s">
        <v>945</v>
      </c>
      <c r="P96" s="79" t="s">
        <v>857</v>
      </c>
      <c r="Q96" s="79" t="s">
        <v>945</v>
      </c>
      <c r="R96" s="79" t="s">
        <v>945</v>
      </c>
    </row>
    <row r="97" spans="1:18" ht="20.25" customHeight="1">
      <c r="A97" s="73">
        <v>5</v>
      </c>
      <c r="B97" s="74" t="s">
        <v>174</v>
      </c>
      <c r="C97" s="11" t="s">
        <v>16</v>
      </c>
      <c r="D97" s="75" t="s">
        <v>20</v>
      </c>
      <c r="E97" s="80">
        <v>11</v>
      </c>
      <c r="F97" s="24" t="s">
        <v>949</v>
      </c>
      <c r="G97" s="81">
        <v>1</v>
      </c>
      <c r="H97" s="81">
        <v>1</v>
      </c>
      <c r="I97" s="82"/>
      <c r="J97" s="33" t="s">
        <v>857</v>
      </c>
      <c r="K97" s="33" t="s">
        <v>945</v>
      </c>
      <c r="L97" s="33" t="s">
        <v>945</v>
      </c>
      <c r="M97" s="33" t="s">
        <v>857</v>
      </c>
      <c r="N97" s="33" t="s">
        <v>857</v>
      </c>
      <c r="O97" s="33" t="s">
        <v>857</v>
      </c>
      <c r="P97" s="33" t="s">
        <v>857</v>
      </c>
      <c r="Q97" s="33" t="s">
        <v>857</v>
      </c>
      <c r="R97" s="33" t="s">
        <v>857</v>
      </c>
    </row>
    <row r="98" spans="1:18" ht="20.25" customHeight="1">
      <c r="A98" s="73">
        <v>5</v>
      </c>
      <c r="B98" s="74" t="s">
        <v>174</v>
      </c>
      <c r="C98" s="11" t="s">
        <v>16</v>
      </c>
      <c r="D98" s="75" t="s">
        <v>23</v>
      </c>
      <c r="E98" s="76">
        <v>16</v>
      </c>
      <c r="F98" s="16" t="s">
        <v>949</v>
      </c>
      <c r="G98" s="77">
        <v>1</v>
      </c>
      <c r="H98" s="77">
        <v>1</v>
      </c>
      <c r="I98" s="78"/>
      <c r="J98" s="79" t="s">
        <v>857</v>
      </c>
      <c r="K98" s="79" t="s">
        <v>857</v>
      </c>
      <c r="L98" s="79" t="s">
        <v>857</v>
      </c>
      <c r="M98" s="79" t="s">
        <v>857</v>
      </c>
      <c r="N98" s="79" t="s">
        <v>857</v>
      </c>
      <c r="O98" s="79" t="s">
        <v>945</v>
      </c>
      <c r="P98" s="79" t="s">
        <v>857</v>
      </c>
      <c r="Q98" s="79" t="s">
        <v>945</v>
      </c>
      <c r="R98" s="79" t="s">
        <v>945</v>
      </c>
    </row>
    <row r="99" spans="1:18" ht="20.25" customHeight="1">
      <c r="A99" s="73">
        <v>5</v>
      </c>
      <c r="B99" s="74" t="s">
        <v>174</v>
      </c>
      <c r="C99" s="11" t="s">
        <v>16</v>
      </c>
      <c r="D99" s="75" t="s">
        <v>24</v>
      </c>
      <c r="E99" s="80">
        <v>17</v>
      </c>
      <c r="F99" s="24" t="s">
        <v>949</v>
      </c>
      <c r="G99" s="81">
        <v>1</v>
      </c>
      <c r="H99" s="81">
        <v>1</v>
      </c>
      <c r="I99" s="82"/>
      <c r="J99" s="33" t="s">
        <v>857</v>
      </c>
      <c r="K99" s="33" t="s">
        <v>857</v>
      </c>
      <c r="L99" s="33" t="s">
        <v>857</v>
      </c>
      <c r="M99" s="33" t="s">
        <v>857</v>
      </c>
      <c r="N99" s="33" t="s">
        <v>945</v>
      </c>
      <c r="O99" s="33" t="s">
        <v>857</v>
      </c>
      <c r="P99" s="33" t="s">
        <v>857</v>
      </c>
      <c r="Q99" s="33" t="s">
        <v>857</v>
      </c>
      <c r="R99" s="33" t="s">
        <v>857</v>
      </c>
    </row>
    <row r="100" spans="1:18" ht="20.25" customHeight="1">
      <c r="A100" s="73">
        <v>5</v>
      </c>
      <c r="B100" s="74" t="s">
        <v>174</v>
      </c>
      <c r="C100" s="11" t="s">
        <v>12</v>
      </c>
      <c r="D100" s="75" t="s">
        <v>45</v>
      </c>
      <c r="E100" s="76">
        <v>21</v>
      </c>
      <c r="F100" s="16" t="s">
        <v>949</v>
      </c>
      <c r="G100" s="77">
        <v>1</v>
      </c>
      <c r="H100" s="77">
        <v>1</v>
      </c>
      <c r="I100" s="78"/>
      <c r="J100" s="79" t="s">
        <v>857</v>
      </c>
      <c r="K100" s="79" t="s">
        <v>857</v>
      </c>
      <c r="L100" s="79" t="s">
        <v>945</v>
      </c>
      <c r="M100" s="79" t="s">
        <v>857</v>
      </c>
      <c r="N100" s="79" t="s">
        <v>945</v>
      </c>
      <c r="O100" s="79" t="s">
        <v>945</v>
      </c>
      <c r="P100" s="79" t="s">
        <v>857</v>
      </c>
      <c r="Q100" s="79" t="s">
        <v>945</v>
      </c>
      <c r="R100" s="79" t="s">
        <v>945</v>
      </c>
    </row>
    <row r="101" spans="1:18" ht="20.25" customHeight="1">
      <c r="A101" s="73">
        <v>5</v>
      </c>
      <c r="B101" s="74" t="s">
        <v>174</v>
      </c>
      <c r="C101" s="11" t="s">
        <v>12</v>
      </c>
      <c r="D101" s="75" t="s">
        <v>207</v>
      </c>
      <c r="E101" s="80">
        <v>22</v>
      </c>
      <c r="F101" s="24" t="s">
        <v>949</v>
      </c>
      <c r="G101" s="81">
        <v>1</v>
      </c>
      <c r="H101" s="81">
        <v>1</v>
      </c>
      <c r="I101" s="82"/>
      <c r="J101" s="33" t="s">
        <v>857</v>
      </c>
      <c r="K101" s="33" t="s">
        <v>857</v>
      </c>
      <c r="L101" s="33" t="s">
        <v>945</v>
      </c>
      <c r="M101" s="33" t="s">
        <v>857</v>
      </c>
      <c r="N101" s="33" t="s">
        <v>945</v>
      </c>
      <c r="O101" s="33" t="s">
        <v>945</v>
      </c>
      <c r="P101" s="33" t="s">
        <v>857</v>
      </c>
      <c r="Q101" s="33" t="s">
        <v>945</v>
      </c>
      <c r="R101" s="33" t="s">
        <v>945</v>
      </c>
    </row>
    <row r="102" spans="1:18" ht="20.25" customHeight="1">
      <c r="A102" s="73">
        <v>5</v>
      </c>
      <c r="B102" s="74" t="s">
        <v>174</v>
      </c>
      <c r="C102" s="11" t="s">
        <v>16</v>
      </c>
      <c r="D102" s="75" t="s">
        <v>36</v>
      </c>
      <c r="E102" s="76">
        <v>27</v>
      </c>
      <c r="F102" s="16" t="s">
        <v>949</v>
      </c>
      <c r="G102" s="77">
        <v>1</v>
      </c>
      <c r="H102" s="77">
        <v>1</v>
      </c>
      <c r="I102" s="78"/>
      <c r="J102" s="79" t="s">
        <v>857</v>
      </c>
      <c r="K102" s="79" t="s">
        <v>945</v>
      </c>
      <c r="L102" s="79" t="s">
        <v>945</v>
      </c>
      <c r="M102" s="79" t="s">
        <v>857</v>
      </c>
      <c r="N102" s="79" t="s">
        <v>945</v>
      </c>
      <c r="O102" s="79" t="s">
        <v>945</v>
      </c>
      <c r="P102" s="79" t="s">
        <v>857</v>
      </c>
      <c r="Q102" s="79" t="s">
        <v>945</v>
      </c>
      <c r="R102" s="79" t="s">
        <v>945</v>
      </c>
    </row>
    <row r="103" spans="1:18" ht="20.25" customHeight="1">
      <c r="A103" s="73">
        <v>5</v>
      </c>
      <c r="B103" s="74" t="s">
        <v>174</v>
      </c>
      <c r="C103" s="11" t="s">
        <v>16</v>
      </c>
      <c r="D103" s="75" t="s">
        <v>31</v>
      </c>
      <c r="E103" s="80">
        <v>29</v>
      </c>
      <c r="F103" s="24" t="s">
        <v>949</v>
      </c>
      <c r="G103" s="81">
        <v>1</v>
      </c>
      <c r="H103" s="81">
        <v>1</v>
      </c>
      <c r="I103" s="82"/>
      <c r="J103" s="33" t="s">
        <v>857</v>
      </c>
      <c r="K103" s="33" t="s">
        <v>945</v>
      </c>
      <c r="L103" s="33" t="s">
        <v>945</v>
      </c>
      <c r="M103" s="33" t="s">
        <v>857</v>
      </c>
      <c r="N103" s="33" t="s">
        <v>945</v>
      </c>
      <c r="O103" s="33" t="s">
        <v>945</v>
      </c>
      <c r="P103" s="33" t="s">
        <v>857</v>
      </c>
      <c r="Q103" s="33" t="s">
        <v>857</v>
      </c>
      <c r="R103" s="33" t="s">
        <v>945</v>
      </c>
    </row>
    <row r="104" spans="1:18" ht="20.25" customHeight="1">
      <c r="A104" s="73">
        <v>5</v>
      </c>
      <c r="B104" s="74" t="s">
        <v>174</v>
      </c>
      <c r="C104" s="11" t="s">
        <v>16</v>
      </c>
      <c r="D104" s="75" t="s">
        <v>52</v>
      </c>
      <c r="E104" s="76">
        <v>44</v>
      </c>
      <c r="F104" s="16" t="s">
        <v>949</v>
      </c>
      <c r="G104" s="77">
        <v>1</v>
      </c>
      <c r="H104" s="77">
        <v>1</v>
      </c>
      <c r="I104" s="78"/>
      <c r="J104" s="79" t="s">
        <v>857</v>
      </c>
      <c r="K104" s="79" t="s">
        <v>857</v>
      </c>
      <c r="L104" s="79" t="s">
        <v>857</v>
      </c>
      <c r="M104" s="79" t="s">
        <v>857</v>
      </c>
      <c r="N104" s="79" t="s">
        <v>945</v>
      </c>
      <c r="O104" s="79" t="s">
        <v>945</v>
      </c>
      <c r="P104" s="79" t="s">
        <v>857</v>
      </c>
      <c r="Q104" s="79" t="s">
        <v>945</v>
      </c>
      <c r="R104" s="79" t="s">
        <v>945</v>
      </c>
    </row>
    <row r="105" spans="1:18" ht="20.25" customHeight="1">
      <c r="A105" s="73">
        <v>5</v>
      </c>
      <c r="B105" s="74" t="s">
        <v>174</v>
      </c>
      <c r="C105" s="11" t="s">
        <v>16</v>
      </c>
      <c r="D105" s="75" t="s">
        <v>210</v>
      </c>
      <c r="E105" s="90"/>
      <c r="F105" s="24" t="s">
        <v>949</v>
      </c>
      <c r="G105" s="81">
        <v>1</v>
      </c>
      <c r="H105" s="81">
        <v>1</v>
      </c>
      <c r="I105" s="82"/>
      <c r="J105" s="33" t="s">
        <v>857</v>
      </c>
      <c r="K105" s="33" t="s">
        <v>857</v>
      </c>
      <c r="L105" s="33" t="s">
        <v>857</v>
      </c>
      <c r="M105" s="33" t="s">
        <v>857</v>
      </c>
      <c r="N105" s="33" t="s">
        <v>945</v>
      </c>
      <c r="O105" s="33" t="s">
        <v>945</v>
      </c>
      <c r="P105" s="33" t="s">
        <v>857</v>
      </c>
      <c r="Q105" s="33" t="s">
        <v>945</v>
      </c>
      <c r="R105" s="33" t="s">
        <v>945</v>
      </c>
    </row>
    <row r="106" spans="1:18" ht="20.25" customHeight="1">
      <c r="A106" s="73">
        <v>5</v>
      </c>
      <c r="B106" s="74" t="s">
        <v>174</v>
      </c>
      <c r="C106" s="11" t="s">
        <v>16</v>
      </c>
      <c r="D106" s="75" t="s">
        <v>211</v>
      </c>
      <c r="E106" s="91"/>
      <c r="F106" s="16" t="s">
        <v>949</v>
      </c>
      <c r="G106" s="77">
        <v>1</v>
      </c>
      <c r="H106" s="77">
        <v>1</v>
      </c>
      <c r="I106" s="78"/>
      <c r="J106" s="79" t="s">
        <v>857</v>
      </c>
      <c r="K106" s="79" t="s">
        <v>857</v>
      </c>
      <c r="L106" s="79" t="s">
        <v>857</v>
      </c>
      <c r="M106" s="79" t="s">
        <v>857</v>
      </c>
      <c r="N106" s="79" t="s">
        <v>857</v>
      </c>
      <c r="O106" s="79" t="s">
        <v>945</v>
      </c>
      <c r="P106" s="79" t="s">
        <v>857</v>
      </c>
      <c r="Q106" s="79" t="s">
        <v>945</v>
      </c>
      <c r="R106" s="79" t="s">
        <v>945</v>
      </c>
    </row>
    <row r="107" spans="1:18" ht="20.25" customHeight="1">
      <c r="A107" s="73">
        <v>6</v>
      </c>
      <c r="B107" s="74" t="s">
        <v>212</v>
      </c>
      <c r="C107" s="11" t="s">
        <v>16</v>
      </c>
      <c r="D107" s="75" t="s">
        <v>18</v>
      </c>
      <c r="E107" s="80">
        <v>7</v>
      </c>
      <c r="F107" s="24" t="s">
        <v>950</v>
      </c>
      <c r="G107" s="81">
        <v>1</v>
      </c>
      <c r="H107" s="81">
        <v>1</v>
      </c>
      <c r="I107" s="89"/>
      <c r="J107" s="86" t="s">
        <v>857</v>
      </c>
      <c r="K107" s="33" t="s">
        <v>945</v>
      </c>
      <c r="L107" s="33" t="s">
        <v>945</v>
      </c>
      <c r="M107" s="33" t="s">
        <v>857</v>
      </c>
      <c r="N107" s="33" t="s">
        <v>945</v>
      </c>
      <c r="O107" s="92" t="s">
        <v>857</v>
      </c>
      <c r="P107" s="33" t="s">
        <v>857</v>
      </c>
      <c r="Q107" s="92" t="s">
        <v>857</v>
      </c>
      <c r="R107" s="92" t="s">
        <v>857</v>
      </c>
    </row>
    <row r="108" spans="1:18" ht="20.25" customHeight="1">
      <c r="A108" s="73">
        <v>6</v>
      </c>
      <c r="B108" s="74" t="s">
        <v>212</v>
      </c>
      <c r="C108" s="11" t="s">
        <v>16</v>
      </c>
      <c r="D108" s="75" t="s">
        <v>83</v>
      </c>
      <c r="E108" s="76">
        <v>8</v>
      </c>
      <c r="F108" s="16" t="s">
        <v>950</v>
      </c>
      <c r="G108" s="77">
        <v>1</v>
      </c>
      <c r="H108" s="77">
        <v>1</v>
      </c>
      <c r="I108" s="93"/>
      <c r="J108" s="94" t="s">
        <v>857</v>
      </c>
      <c r="K108" s="79" t="s">
        <v>945</v>
      </c>
      <c r="L108" s="79" t="s">
        <v>945</v>
      </c>
      <c r="M108" s="79" t="s">
        <v>857</v>
      </c>
      <c r="N108" s="79" t="s">
        <v>945</v>
      </c>
      <c r="O108" s="95" t="s">
        <v>857</v>
      </c>
      <c r="P108" s="79" t="s">
        <v>857</v>
      </c>
      <c r="Q108" s="95" t="s">
        <v>857</v>
      </c>
      <c r="R108" s="95" t="s">
        <v>857</v>
      </c>
    </row>
    <row r="109" spans="1:18" ht="20.25" customHeight="1">
      <c r="A109" s="73">
        <v>7</v>
      </c>
      <c r="B109" s="74" t="s">
        <v>215</v>
      </c>
      <c r="C109" s="11" t="s">
        <v>12</v>
      </c>
      <c r="D109" s="75" t="s">
        <v>13</v>
      </c>
      <c r="E109" s="80">
        <v>1</v>
      </c>
      <c r="F109" s="24" t="s">
        <v>951</v>
      </c>
      <c r="G109" s="81">
        <v>2</v>
      </c>
      <c r="H109" s="81">
        <v>1</v>
      </c>
      <c r="I109" s="82"/>
      <c r="J109" s="33" t="s">
        <v>857</v>
      </c>
      <c r="K109" s="33" t="s">
        <v>945</v>
      </c>
      <c r="L109" s="33" t="s">
        <v>945</v>
      </c>
      <c r="M109" s="33" t="s">
        <v>857</v>
      </c>
      <c r="N109" s="33" t="s">
        <v>857</v>
      </c>
      <c r="O109" s="33" t="s">
        <v>945</v>
      </c>
      <c r="P109" s="33" t="s">
        <v>945</v>
      </c>
      <c r="Q109" s="33" t="s">
        <v>857</v>
      </c>
      <c r="R109" s="33" t="s">
        <v>945</v>
      </c>
    </row>
    <row r="110" spans="1:18" ht="20.25" customHeight="1">
      <c r="A110" s="73">
        <v>7</v>
      </c>
      <c r="B110" s="74" t="s">
        <v>215</v>
      </c>
      <c r="C110" s="11" t="s">
        <v>12</v>
      </c>
      <c r="D110" s="75" t="s">
        <v>41</v>
      </c>
      <c r="E110" s="76">
        <v>3</v>
      </c>
      <c r="F110" s="16" t="s">
        <v>951</v>
      </c>
      <c r="G110" s="77">
        <v>1</v>
      </c>
      <c r="H110" s="77">
        <v>1</v>
      </c>
      <c r="I110" s="78"/>
      <c r="J110" s="79" t="s">
        <v>857</v>
      </c>
      <c r="K110" s="79" t="s">
        <v>945</v>
      </c>
      <c r="L110" s="79" t="s">
        <v>945</v>
      </c>
      <c r="M110" s="79" t="s">
        <v>857</v>
      </c>
      <c r="N110" s="79" t="s">
        <v>857</v>
      </c>
      <c r="O110" s="79" t="s">
        <v>945</v>
      </c>
      <c r="P110" s="79" t="s">
        <v>945</v>
      </c>
      <c r="Q110" s="79" t="s">
        <v>857</v>
      </c>
      <c r="R110" s="79" t="s">
        <v>945</v>
      </c>
    </row>
    <row r="111" spans="1:18" ht="20.25" customHeight="1">
      <c r="A111" s="73">
        <v>7</v>
      </c>
      <c r="B111" s="74" t="s">
        <v>215</v>
      </c>
      <c r="C111" s="11" t="s">
        <v>16</v>
      </c>
      <c r="D111" s="75" t="s">
        <v>257</v>
      </c>
      <c r="E111" s="80">
        <v>5</v>
      </c>
      <c r="F111" s="24" t="s">
        <v>951</v>
      </c>
      <c r="G111" s="81">
        <v>1</v>
      </c>
      <c r="H111" s="81">
        <v>1</v>
      </c>
      <c r="I111" s="82"/>
      <c r="J111" s="33" t="s">
        <v>857</v>
      </c>
      <c r="K111" s="33" t="s">
        <v>945</v>
      </c>
      <c r="L111" s="33" t="s">
        <v>945</v>
      </c>
      <c r="M111" s="33" t="s">
        <v>857</v>
      </c>
      <c r="N111" s="33" t="s">
        <v>857</v>
      </c>
      <c r="O111" s="33" t="s">
        <v>945</v>
      </c>
      <c r="P111" s="33" t="s">
        <v>945</v>
      </c>
      <c r="Q111" s="33" t="s">
        <v>857</v>
      </c>
      <c r="R111" s="33" t="s">
        <v>945</v>
      </c>
    </row>
    <row r="112" spans="1:18" ht="20.25" customHeight="1">
      <c r="A112" s="73">
        <v>7</v>
      </c>
      <c r="B112" s="74" t="s">
        <v>215</v>
      </c>
      <c r="C112" s="11" t="s">
        <v>16</v>
      </c>
      <c r="D112" s="75" t="s">
        <v>17</v>
      </c>
      <c r="E112" s="76">
        <v>6</v>
      </c>
      <c r="F112" s="16" t="s">
        <v>951</v>
      </c>
      <c r="G112" s="77">
        <v>1</v>
      </c>
      <c r="H112" s="77">
        <v>1</v>
      </c>
      <c r="I112" s="78"/>
      <c r="J112" s="79" t="s">
        <v>857</v>
      </c>
      <c r="K112" s="79" t="s">
        <v>945</v>
      </c>
      <c r="L112" s="79" t="s">
        <v>945</v>
      </c>
      <c r="M112" s="79" t="s">
        <v>857</v>
      </c>
      <c r="N112" s="79" t="s">
        <v>857</v>
      </c>
      <c r="O112" s="79" t="s">
        <v>945</v>
      </c>
      <c r="P112" s="79" t="s">
        <v>945</v>
      </c>
      <c r="Q112" s="79" t="s">
        <v>857</v>
      </c>
      <c r="R112" s="79" t="s">
        <v>945</v>
      </c>
    </row>
    <row r="113" spans="1:18" ht="20.25" customHeight="1">
      <c r="A113" s="73">
        <v>7</v>
      </c>
      <c r="B113" s="74" t="s">
        <v>215</v>
      </c>
      <c r="C113" s="11" t="s">
        <v>16</v>
      </c>
      <c r="D113" s="75" t="s">
        <v>86</v>
      </c>
      <c r="E113" s="80">
        <v>9</v>
      </c>
      <c r="F113" s="24" t="s">
        <v>951</v>
      </c>
      <c r="G113" s="81">
        <v>1</v>
      </c>
      <c r="H113" s="81">
        <v>1</v>
      </c>
      <c r="I113" s="82"/>
      <c r="J113" s="33" t="s">
        <v>857</v>
      </c>
      <c r="K113" s="33" t="s">
        <v>945</v>
      </c>
      <c r="L113" s="33" t="s">
        <v>945</v>
      </c>
      <c r="M113" s="33" t="s">
        <v>857</v>
      </c>
      <c r="N113" s="33" t="s">
        <v>857</v>
      </c>
      <c r="O113" s="33" t="s">
        <v>945</v>
      </c>
      <c r="P113" s="33" t="s">
        <v>945</v>
      </c>
      <c r="Q113" s="33" t="s">
        <v>857</v>
      </c>
      <c r="R113" s="33" t="s">
        <v>945</v>
      </c>
    </row>
    <row r="114" spans="1:18" ht="20.25" customHeight="1">
      <c r="A114" s="73">
        <v>7</v>
      </c>
      <c r="B114" s="74" t="s">
        <v>215</v>
      </c>
      <c r="C114" s="11" t="s">
        <v>16</v>
      </c>
      <c r="D114" s="75" t="s">
        <v>93</v>
      </c>
      <c r="E114" s="76">
        <v>12</v>
      </c>
      <c r="F114" s="16" t="s">
        <v>951</v>
      </c>
      <c r="G114" s="77">
        <v>1</v>
      </c>
      <c r="H114" s="77">
        <v>1</v>
      </c>
      <c r="I114" s="78"/>
      <c r="J114" s="79" t="s">
        <v>857</v>
      </c>
      <c r="K114" s="79" t="s">
        <v>857</v>
      </c>
      <c r="L114" s="79" t="s">
        <v>945</v>
      </c>
      <c r="M114" s="79" t="s">
        <v>857</v>
      </c>
      <c r="N114" s="79" t="s">
        <v>857</v>
      </c>
      <c r="O114" s="79" t="s">
        <v>857</v>
      </c>
      <c r="P114" s="79" t="s">
        <v>945</v>
      </c>
      <c r="Q114" s="79" t="s">
        <v>857</v>
      </c>
      <c r="R114" s="79" t="s">
        <v>945</v>
      </c>
    </row>
    <row r="115" spans="1:18" ht="20.25" customHeight="1">
      <c r="A115" s="73">
        <v>7</v>
      </c>
      <c r="B115" s="74" t="s">
        <v>215</v>
      </c>
      <c r="C115" s="11" t="s">
        <v>16</v>
      </c>
      <c r="D115" s="75" t="s">
        <v>21</v>
      </c>
      <c r="E115" s="80">
        <v>13</v>
      </c>
      <c r="F115" s="24" t="s">
        <v>951</v>
      </c>
      <c r="G115" s="81">
        <v>1</v>
      </c>
      <c r="H115" s="81">
        <v>1</v>
      </c>
      <c r="I115" s="82"/>
      <c r="J115" s="33" t="s">
        <v>857</v>
      </c>
      <c r="K115" s="33" t="s">
        <v>945</v>
      </c>
      <c r="L115" s="33" t="s">
        <v>945</v>
      </c>
      <c r="M115" s="33" t="s">
        <v>857</v>
      </c>
      <c r="N115" s="33" t="s">
        <v>857</v>
      </c>
      <c r="O115" s="33" t="s">
        <v>945</v>
      </c>
      <c r="P115" s="33" t="s">
        <v>945</v>
      </c>
      <c r="Q115" s="33" t="s">
        <v>857</v>
      </c>
      <c r="R115" s="33" t="s">
        <v>945</v>
      </c>
    </row>
    <row r="116" spans="1:18" ht="20.25" customHeight="1">
      <c r="A116" s="73">
        <v>7</v>
      </c>
      <c r="B116" s="74" t="s">
        <v>215</v>
      </c>
      <c r="C116" s="11" t="s">
        <v>16</v>
      </c>
      <c r="D116" s="75" t="s">
        <v>318</v>
      </c>
      <c r="E116" s="76">
        <v>14</v>
      </c>
      <c r="F116" s="16" t="s">
        <v>951</v>
      </c>
      <c r="G116" s="77">
        <v>1</v>
      </c>
      <c r="H116" s="77">
        <v>1</v>
      </c>
      <c r="I116" s="78"/>
      <c r="J116" s="79" t="s">
        <v>857</v>
      </c>
      <c r="K116" s="79" t="s">
        <v>945</v>
      </c>
      <c r="L116" s="79" t="s">
        <v>945</v>
      </c>
      <c r="M116" s="79" t="s">
        <v>857</v>
      </c>
      <c r="N116" s="79" t="s">
        <v>857</v>
      </c>
      <c r="O116" s="79" t="s">
        <v>945</v>
      </c>
      <c r="P116" s="79" t="s">
        <v>945</v>
      </c>
      <c r="Q116" s="79" t="s">
        <v>857</v>
      </c>
      <c r="R116" s="79" t="s">
        <v>945</v>
      </c>
    </row>
    <row r="117" spans="1:18" ht="20.25" customHeight="1">
      <c r="A117" s="73">
        <v>7</v>
      </c>
      <c r="B117" s="39" t="s">
        <v>215</v>
      </c>
      <c r="C117" s="35" t="s">
        <v>16</v>
      </c>
      <c r="D117" s="96" t="s">
        <v>22</v>
      </c>
      <c r="E117" s="80">
        <v>15</v>
      </c>
      <c r="F117" s="24" t="s">
        <v>951</v>
      </c>
      <c r="G117" s="81">
        <v>1</v>
      </c>
      <c r="H117" s="81">
        <v>1</v>
      </c>
      <c r="I117" s="82"/>
      <c r="J117" s="33" t="s">
        <v>857</v>
      </c>
      <c r="K117" s="33" t="s">
        <v>945</v>
      </c>
      <c r="L117" s="33" t="s">
        <v>945</v>
      </c>
      <c r="M117" s="33" t="s">
        <v>857</v>
      </c>
      <c r="N117" s="33" t="s">
        <v>857</v>
      </c>
      <c r="O117" s="33" t="s">
        <v>945</v>
      </c>
      <c r="P117" s="33" t="s">
        <v>945</v>
      </c>
      <c r="Q117" s="33" t="s">
        <v>857</v>
      </c>
      <c r="R117" s="33" t="s">
        <v>945</v>
      </c>
    </row>
    <row r="118" spans="1:18" ht="20.25" customHeight="1">
      <c r="A118" s="73">
        <v>7</v>
      </c>
      <c r="B118" s="39" t="s">
        <v>215</v>
      </c>
      <c r="C118" s="35" t="s">
        <v>16</v>
      </c>
      <c r="D118" s="96" t="s">
        <v>22</v>
      </c>
      <c r="E118" s="76">
        <v>15</v>
      </c>
      <c r="F118" s="16" t="s">
        <v>951</v>
      </c>
      <c r="G118" s="77">
        <v>1</v>
      </c>
      <c r="H118" s="77">
        <v>1</v>
      </c>
      <c r="I118" s="78"/>
      <c r="J118" s="79" t="s">
        <v>857</v>
      </c>
      <c r="K118" s="79" t="s">
        <v>857</v>
      </c>
      <c r="L118" s="79" t="s">
        <v>945</v>
      </c>
      <c r="M118" s="79" t="s">
        <v>857</v>
      </c>
      <c r="N118" s="79" t="s">
        <v>857</v>
      </c>
      <c r="O118" s="79" t="s">
        <v>857</v>
      </c>
      <c r="P118" s="79" t="s">
        <v>945</v>
      </c>
      <c r="Q118" s="79" t="s">
        <v>857</v>
      </c>
      <c r="R118" s="79" t="s">
        <v>945</v>
      </c>
    </row>
    <row r="119" spans="1:18" ht="20.25" customHeight="1">
      <c r="A119" s="73">
        <v>7</v>
      </c>
      <c r="B119" s="74" t="s">
        <v>215</v>
      </c>
      <c r="C119" s="11" t="s">
        <v>266</v>
      </c>
      <c r="D119" s="75" t="s">
        <v>263</v>
      </c>
      <c r="E119" s="80">
        <v>16</v>
      </c>
      <c r="F119" s="24" t="s">
        <v>951</v>
      </c>
      <c r="G119" s="81">
        <v>1</v>
      </c>
      <c r="H119" s="81">
        <v>1</v>
      </c>
      <c r="I119" s="82"/>
      <c r="J119" s="33" t="s">
        <v>857</v>
      </c>
      <c r="K119" s="33" t="s">
        <v>857</v>
      </c>
      <c r="L119" s="33" t="s">
        <v>945</v>
      </c>
      <c r="M119" s="33" t="s">
        <v>857</v>
      </c>
      <c r="N119" s="33" t="s">
        <v>857</v>
      </c>
      <c r="O119" s="33" t="s">
        <v>945</v>
      </c>
      <c r="P119" s="33" t="s">
        <v>945</v>
      </c>
      <c r="Q119" s="33" t="s">
        <v>857</v>
      </c>
      <c r="R119" s="33" t="s">
        <v>945</v>
      </c>
    </row>
    <row r="120" spans="1:18" ht="24.6" customHeight="1">
      <c r="A120" s="73">
        <v>7</v>
      </c>
      <c r="B120" s="74" t="s">
        <v>215</v>
      </c>
      <c r="C120" s="11" t="s">
        <v>266</v>
      </c>
      <c r="D120" s="75" t="s">
        <v>952</v>
      </c>
      <c r="E120" s="76">
        <v>17</v>
      </c>
      <c r="F120" s="16" t="s">
        <v>951</v>
      </c>
      <c r="G120" s="77">
        <v>2</v>
      </c>
      <c r="H120" s="77">
        <v>1</v>
      </c>
      <c r="I120" s="78"/>
      <c r="J120" s="79" t="s">
        <v>857</v>
      </c>
      <c r="K120" s="79" t="s">
        <v>857</v>
      </c>
      <c r="L120" s="79" t="s">
        <v>945</v>
      </c>
      <c r="M120" s="79" t="s">
        <v>857</v>
      </c>
      <c r="N120" s="79" t="s">
        <v>857</v>
      </c>
      <c r="O120" s="79" t="s">
        <v>945</v>
      </c>
      <c r="P120" s="79" t="s">
        <v>945</v>
      </c>
      <c r="Q120" s="79" t="s">
        <v>857</v>
      </c>
      <c r="R120" s="79" t="s">
        <v>945</v>
      </c>
    </row>
    <row r="121" spans="1:18" ht="20.25" customHeight="1">
      <c r="A121" s="73">
        <v>7</v>
      </c>
      <c r="B121" s="74" t="s">
        <v>215</v>
      </c>
      <c r="C121" s="11" t="s">
        <v>29</v>
      </c>
      <c r="D121" s="75" t="s">
        <v>30</v>
      </c>
      <c r="E121" s="80">
        <v>18</v>
      </c>
      <c r="F121" s="24" t="s">
        <v>951</v>
      </c>
      <c r="G121" s="81">
        <v>1</v>
      </c>
      <c r="H121" s="81">
        <v>1</v>
      </c>
      <c r="I121" s="82"/>
      <c r="J121" s="33" t="s">
        <v>857</v>
      </c>
      <c r="K121" s="33" t="s">
        <v>857</v>
      </c>
      <c r="L121" s="33" t="s">
        <v>945</v>
      </c>
      <c r="M121" s="33" t="s">
        <v>857</v>
      </c>
      <c r="N121" s="33" t="s">
        <v>857</v>
      </c>
      <c r="O121" s="33" t="s">
        <v>945</v>
      </c>
      <c r="P121" s="33" t="s">
        <v>945</v>
      </c>
      <c r="Q121" s="33" t="s">
        <v>857</v>
      </c>
      <c r="R121" s="33" t="s">
        <v>945</v>
      </c>
    </row>
    <row r="122" spans="1:18" ht="20.25" customHeight="1">
      <c r="A122" s="73">
        <v>7</v>
      </c>
      <c r="B122" s="74" t="s">
        <v>215</v>
      </c>
      <c r="C122" s="11" t="s">
        <v>12</v>
      </c>
      <c r="D122" s="75" t="s">
        <v>45</v>
      </c>
      <c r="E122" s="76">
        <v>21</v>
      </c>
      <c r="F122" s="16" t="s">
        <v>951</v>
      </c>
      <c r="G122" s="77">
        <v>1</v>
      </c>
      <c r="H122" s="77">
        <v>1</v>
      </c>
      <c r="I122" s="78"/>
      <c r="J122" s="79" t="s">
        <v>857</v>
      </c>
      <c r="K122" s="79" t="s">
        <v>945</v>
      </c>
      <c r="L122" s="79" t="s">
        <v>945</v>
      </c>
      <c r="M122" s="79" t="s">
        <v>857</v>
      </c>
      <c r="N122" s="79" t="s">
        <v>857</v>
      </c>
      <c r="O122" s="79" t="s">
        <v>945</v>
      </c>
      <c r="P122" s="79" t="s">
        <v>945</v>
      </c>
      <c r="Q122" s="79" t="s">
        <v>857</v>
      </c>
      <c r="R122" s="79" t="s">
        <v>945</v>
      </c>
    </row>
    <row r="123" spans="1:18" ht="20.25" customHeight="1">
      <c r="A123" s="73">
        <v>7</v>
      </c>
      <c r="B123" s="74" t="s">
        <v>215</v>
      </c>
      <c r="C123" s="11" t="s">
        <v>12</v>
      </c>
      <c r="D123" s="75" t="s">
        <v>207</v>
      </c>
      <c r="E123" s="80">
        <v>22</v>
      </c>
      <c r="F123" s="24" t="s">
        <v>951</v>
      </c>
      <c r="G123" s="81">
        <v>1</v>
      </c>
      <c r="H123" s="81">
        <v>1</v>
      </c>
      <c r="I123" s="82"/>
      <c r="J123" s="33" t="s">
        <v>857</v>
      </c>
      <c r="K123" s="33" t="s">
        <v>945</v>
      </c>
      <c r="L123" s="33" t="s">
        <v>945</v>
      </c>
      <c r="M123" s="33" t="s">
        <v>857</v>
      </c>
      <c r="N123" s="33" t="s">
        <v>857</v>
      </c>
      <c r="O123" s="33" t="s">
        <v>945</v>
      </c>
      <c r="P123" s="33" t="s">
        <v>945</v>
      </c>
      <c r="Q123" s="33" t="s">
        <v>857</v>
      </c>
      <c r="R123" s="33" t="s">
        <v>945</v>
      </c>
    </row>
    <row r="124" spans="1:18" ht="20.25" customHeight="1">
      <c r="A124" s="73">
        <v>7</v>
      </c>
      <c r="B124" s="74" t="s">
        <v>215</v>
      </c>
      <c r="C124" s="11" t="s">
        <v>12</v>
      </c>
      <c r="D124" s="75" t="s">
        <v>49</v>
      </c>
      <c r="E124" s="76">
        <v>25</v>
      </c>
      <c r="F124" s="16" t="s">
        <v>951</v>
      </c>
      <c r="G124" s="77">
        <v>1</v>
      </c>
      <c r="H124" s="77">
        <v>1</v>
      </c>
      <c r="I124" s="78"/>
      <c r="J124" s="79" t="s">
        <v>857</v>
      </c>
      <c r="K124" s="79" t="s">
        <v>857</v>
      </c>
      <c r="L124" s="79" t="s">
        <v>945</v>
      </c>
      <c r="M124" s="79" t="s">
        <v>857</v>
      </c>
      <c r="N124" s="79" t="s">
        <v>857</v>
      </c>
      <c r="O124" s="79" t="s">
        <v>945</v>
      </c>
      <c r="P124" s="79" t="s">
        <v>945</v>
      </c>
      <c r="Q124" s="79" t="s">
        <v>857</v>
      </c>
      <c r="R124" s="79" t="s">
        <v>945</v>
      </c>
    </row>
    <row r="125" spans="1:18" ht="20.25" customHeight="1">
      <c r="A125" s="73">
        <v>7</v>
      </c>
      <c r="B125" s="74" t="s">
        <v>215</v>
      </c>
      <c r="C125" s="11" t="s">
        <v>16</v>
      </c>
      <c r="D125" s="75" t="s">
        <v>25</v>
      </c>
      <c r="E125" s="80">
        <v>31</v>
      </c>
      <c r="F125" s="24" t="s">
        <v>951</v>
      </c>
      <c r="G125" s="81">
        <v>1</v>
      </c>
      <c r="H125" s="81">
        <v>1</v>
      </c>
      <c r="I125" s="82"/>
      <c r="J125" s="33" t="s">
        <v>857</v>
      </c>
      <c r="K125" s="33" t="s">
        <v>945</v>
      </c>
      <c r="L125" s="33" t="s">
        <v>945</v>
      </c>
      <c r="M125" s="33" t="s">
        <v>857</v>
      </c>
      <c r="N125" s="33" t="s">
        <v>857</v>
      </c>
      <c r="O125" s="33" t="s">
        <v>945</v>
      </c>
      <c r="P125" s="33" t="s">
        <v>945</v>
      </c>
      <c r="Q125" s="33" t="s">
        <v>857</v>
      </c>
      <c r="R125" s="33" t="s">
        <v>945</v>
      </c>
    </row>
    <row r="126" spans="1:18" ht="20.25" customHeight="1">
      <c r="A126" s="73">
        <v>7</v>
      </c>
      <c r="B126" s="74" t="s">
        <v>215</v>
      </c>
      <c r="C126" s="11" t="s">
        <v>16</v>
      </c>
      <c r="D126" s="75" t="s">
        <v>52</v>
      </c>
      <c r="E126" s="76">
        <v>44</v>
      </c>
      <c r="F126" s="16" t="s">
        <v>951</v>
      </c>
      <c r="G126" s="77">
        <v>1</v>
      </c>
      <c r="H126" s="77">
        <v>1</v>
      </c>
      <c r="I126" s="78"/>
      <c r="J126" s="79" t="s">
        <v>857</v>
      </c>
      <c r="K126" s="79" t="s">
        <v>857</v>
      </c>
      <c r="L126" s="79" t="s">
        <v>945</v>
      </c>
      <c r="M126" s="79" t="s">
        <v>857</v>
      </c>
      <c r="N126" s="79" t="s">
        <v>857</v>
      </c>
      <c r="O126" s="79" t="s">
        <v>945</v>
      </c>
      <c r="P126" s="79" t="s">
        <v>945</v>
      </c>
      <c r="Q126" s="79" t="s">
        <v>857</v>
      </c>
      <c r="R126" s="79" t="s">
        <v>945</v>
      </c>
    </row>
    <row r="127" spans="1:18" ht="20.25" customHeight="1">
      <c r="A127" s="73">
        <v>7</v>
      </c>
      <c r="B127" s="74" t="s">
        <v>215</v>
      </c>
      <c r="C127" s="11" t="s">
        <v>12</v>
      </c>
      <c r="D127" s="75" t="s">
        <v>118</v>
      </c>
      <c r="E127" s="80">
        <v>46</v>
      </c>
      <c r="F127" s="24" t="s">
        <v>951</v>
      </c>
      <c r="G127" s="81">
        <v>1</v>
      </c>
      <c r="H127" s="81">
        <v>1</v>
      </c>
      <c r="I127" s="82"/>
      <c r="J127" s="33" t="s">
        <v>857</v>
      </c>
      <c r="K127" s="33" t="s">
        <v>945</v>
      </c>
      <c r="L127" s="33" t="s">
        <v>945</v>
      </c>
      <c r="M127" s="33" t="s">
        <v>857</v>
      </c>
      <c r="N127" s="33" t="s">
        <v>857</v>
      </c>
      <c r="O127" s="33" t="s">
        <v>945</v>
      </c>
      <c r="P127" s="33" t="s">
        <v>945</v>
      </c>
      <c r="Q127" s="33" t="s">
        <v>857</v>
      </c>
      <c r="R127" s="33" t="s">
        <v>945</v>
      </c>
    </row>
    <row r="128" spans="1:18" ht="20.25" customHeight="1">
      <c r="A128" s="73">
        <v>7</v>
      </c>
      <c r="B128" s="74" t="s">
        <v>215</v>
      </c>
      <c r="C128" s="11" t="s">
        <v>54</v>
      </c>
      <c r="D128" s="75" t="s">
        <v>221</v>
      </c>
      <c r="E128" s="83" t="s">
        <v>223</v>
      </c>
      <c r="F128" s="16" t="s">
        <v>951</v>
      </c>
      <c r="G128" s="77">
        <v>1</v>
      </c>
      <c r="H128" s="77">
        <v>1</v>
      </c>
      <c r="I128" s="78"/>
      <c r="J128" s="79" t="s">
        <v>857</v>
      </c>
      <c r="K128" s="79" t="s">
        <v>857</v>
      </c>
      <c r="L128" s="79" t="s">
        <v>945</v>
      </c>
      <c r="M128" s="79" t="s">
        <v>857</v>
      </c>
      <c r="N128" s="79" t="s">
        <v>857</v>
      </c>
      <c r="O128" s="79" t="s">
        <v>945</v>
      </c>
      <c r="P128" s="79" t="s">
        <v>857</v>
      </c>
      <c r="Q128" s="79" t="s">
        <v>857</v>
      </c>
      <c r="R128" s="79" t="s">
        <v>945</v>
      </c>
    </row>
    <row r="129" spans="1:18" ht="20.25" customHeight="1">
      <c r="A129" s="73">
        <v>7</v>
      </c>
      <c r="B129" s="74" t="s">
        <v>215</v>
      </c>
      <c r="C129" s="11" t="s">
        <v>54</v>
      </c>
      <c r="D129" s="75" t="s">
        <v>225</v>
      </c>
      <c r="E129" s="84" t="s">
        <v>227</v>
      </c>
      <c r="F129" s="24" t="s">
        <v>951</v>
      </c>
      <c r="G129" s="81">
        <v>1</v>
      </c>
      <c r="H129" s="81">
        <v>1</v>
      </c>
      <c r="I129" s="82"/>
      <c r="J129" s="33" t="s">
        <v>857</v>
      </c>
      <c r="K129" s="33" t="s">
        <v>857</v>
      </c>
      <c r="L129" s="33" t="s">
        <v>945</v>
      </c>
      <c r="M129" s="33" t="s">
        <v>857</v>
      </c>
      <c r="N129" s="33" t="s">
        <v>857</v>
      </c>
      <c r="O129" s="33" t="s">
        <v>945</v>
      </c>
      <c r="P129" s="33" t="s">
        <v>857</v>
      </c>
      <c r="Q129" s="33" t="s">
        <v>857</v>
      </c>
      <c r="R129" s="33" t="s">
        <v>945</v>
      </c>
    </row>
    <row r="130" spans="1:18" ht="20.25" customHeight="1">
      <c r="A130" s="73">
        <v>7</v>
      </c>
      <c r="B130" s="74" t="s">
        <v>215</v>
      </c>
      <c r="C130" s="11" t="s">
        <v>54</v>
      </c>
      <c r="D130" s="75" t="s">
        <v>55</v>
      </c>
      <c r="E130" s="83" t="s">
        <v>56</v>
      </c>
      <c r="F130" s="16" t="s">
        <v>951</v>
      </c>
      <c r="G130" s="77">
        <v>1</v>
      </c>
      <c r="H130" s="77">
        <v>1</v>
      </c>
      <c r="I130" s="78"/>
      <c r="J130" s="79" t="s">
        <v>857</v>
      </c>
      <c r="K130" s="79" t="s">
        <v>857</v>
      </c>
      <c r="L130" s="79" t="s">
        <v>945</v>
      </c>
      <c r="M130" s="79" t="s">
        <v>857</v>
      </c>
      <c r="N130" s="79" t="s">
        <v>857</v>
      </c>
      <c r="O130" s="79" t="s">
        <v>945</v>
      </c>
      <c r="P130" s="79" t="s">
        <v>857</v>
      </c>
      <c r="Q130" s="79" t="s">
        <v>857</v>
      </c>
      <c r="R130" s="79" t="s">
        <v>945</v>
      </c>
    </row>
    <row r="131" spans="1:18" ht="20.25" customHeight="1">
      <c r="A131" s="73">
        <v>7</v>
      </c>
      <c r="B131" s="74" t="s">
        <v>215</v>
      </c>
      <c r="C131" s="11" t="s">
        <v>54</v>
      </c>
      <c r="D131" s="75" t="s">
        <v>58</v>
      </c>
      <c r="E131" s="84" t="s">
        <v>59</v>
      </c>
      <c r="F131" s="24" t="s">
        <v>951</v>
      </c>
      <c r="G131" s="81">
        <v>1</v>
      </c>
      <c r="H131" s="81">
        <v>1</v>
      </c>
      <c r="I131" s="82"/>
      <c r="J131" s="33" t="s">
        <v>857</v>
      </c>
      <c r="K131" s="33" t="s">
        <v>857</v>
      </c>
      <c r="L131" s="33" t="s">
        <v>945</v>
      </c>
      <c r="M131" s="33" t="s">
        <v>857</v>
      </c>
      <c r="N131" s="33" t="s">
        <v>857</v>
      </c>
      <c r="O131" s="33" t="s">
        <v>945</v>
      </c>
      <c r="P131" s="33" t="s">
        <v>857</v>
      </c>
      <c r="Q131" s="33" t="s">
        <v>857</v>
      </c>
      <c r="R131" s="33" t="s">
        <v>945</v>
      </c>
    </row>
    <row r="132" spans="1:18" ht="20.25" customHeight="1">
      <c r="A132" s="73">
        <v>7</v>
      </c>
      <c r="B132" s="74" t="s">
        <v>215</v>
      </c>
      <c r="C132" s="11" t="s">
        <v>54</v>
      </c>
      <c r="D132" s="75" t="s">
        <v>232</v>
      </c>
      <c r="E132" s="83" t="s">
        <v>234</v>
      </c>
      <c r="F132" s="16" t="s">
        <v>951</v>
      </c>
      <c r="G132" s="77">
        <v>1</v>
      </c>
      <c r="H132" s="77">
        <v>1</v>
      </c>
      <c r="I132" s="78"/>
      <c r="J132" s="79" t="s">
        <v>857</v>
      </c>
      <c r="K132" s="79" t="s">
        <v>857</v>
      </c>
      <c r="L132" s="79" t="s">
        <v>945</v>
      </c>
      <c r="M132" s="79" t="s">
        <v>857</v>
      </c>
      <c r="N132" s="79" t="s">
        <v>857</v>
      </c>
      <c r="O132" s="79" t="s">
        <v>945</v>
      </c>
      <c r="P132" s="79" t="s">
        <v>857</v>
      </c>
      <c r="Q132" s="79" t="s">
        <v>857</v>
      </c>
      <c r="R132" s="79" t="s">
        <v>945</v>
      </c>
    </row>
    <row r="133" spans="1:18" ht="20.25" customHeight="1">
      <c r="A133" s="73">
        <v>7</v>
      </c>
      <c r="B133" s="74" t="s">
        <v>215</v>
      </c>
      <c r="C133" s="11" t="s">
        <v>54</v>
      </c>
      <c r="D133" s="75" t="s">
        <v>236</v>
      </c>
      <c r="E133" s="84" t="s">
        <v>238</v>
      </c>
      <c r="F133" s="24" t="s">
        <v>951</v>
      </c>
      <c r="G133" s="81">
        <v>1</v>
      </c>
      <c r="H133" s="81">
        <v>1</v>
      </c>
      <c r="I133" s="82"/>
      <c r="J133" s="33" t="s">
        <v>857</v>
      </c>
      <c r="K133" s="33" t="s">
        <v>857</v>
      </c>
      <c r="L133" s="33" t="s">
        <v>945</v>
      </c>
      <c r="M133" s="33" t="s">
        <v>857</v>
      </c>
      <c r="N133" s="33" t="s">
        <v>857</v>
      </c>
      <c r="O133" s="33" t="s">
        <v>945</v>
      </c>
      <c r="P133" s="33" t="s">
        <v>945</v>
      </c>
      <c r="Q133" s="33" t="s">
        <v>857</v>
      </c>
      <c r="R133" s="33" t="s">
        <v>945</v>
      </c>
    </row>
    <row r="134" spans="1:18" ht="20.25" customHeight="1">
      <c r="A134" s="73">
        <v>7</v>
      </c>
      <c r="B134" s="74" t="s">
        <v>215</v>
      </c>
      <c r="C134" s="11" t="s">
        <v>54</v>
      </c>
      <c r="D134" s="75" t="s">
        <v>67</v>
      </c>
      <c r="E134" s="83" t="s">
        <v>68</v>
      </c>
      <c r="F134" s="16" t="s">
        <v>951</v>
      </c>
      <c r="G134" s="77">
        <v>1</v>
      </c>
      <c r="H134" s="77">
        <v>1</v>
      </c>
      <c r="I134" s="78"/>
      <c r="J134" s="79" t="s">
        <v>857</v>
      </c>
      <c r="K134" s="79" t="s">
        <v>857</v>
      </c>
      <c r="L134" s="79" t="s">
        <v>945</v>
      </c>
      <c r="M134" s="79" t="s">
        <v>857</v>
      </c>
      <c r="N134" s="79" t="s">
        <v>857</v>
      </c>
      <c r="O134" s="79" t="s">
        <v>945</v>
      </c>
      <c r="P134" s="79" t="s">
        <v>857</v>
      </c>
      <c r="Q134" s="79" t="s">
        <v>857</v>
      </c>
      <c r="R134" s="79" t="s">
        <v>945</v>
      </c>
    </row>
    <row r="135" spans="1:18" ht="20.25" customHeight="1">
      <c r="A135" s="73">
        <v>7</v>
      </c>
      <c r="B135" s="74" t="s">
        <v>215</v>
      </c>
      <c r="C135" s="11" t="s">
        <v>54</v>
      </c>
      <c r="D135" s="75" t="s">
        <v>137</v>
      </c>
      <c r="E135" s="84" t="s">
        <v>139</v>
      </c>
      <c r="F135" s="24" t="s">
        <v>951</v>
      </c>
      <c r="G135" s="81">
        <v>1</v>
      </c>
      <c r="H135" s="81">
        <v>1</v>
      </c>
      <c r="I135" s="82"/>
      <c r="J135" s="33" t="s">
        <v>857</v>
      </c>
      <c r="K135" s="33" t="s">
        <v>857</v>
      </c>
      <c r="L135" s="33" t="s">
        <v>945</v>
      </c>
      <c r="M135" s="33" t="s">
        <v>857</v>
      </c>
      <c r="N135" s="33" t="s">
        <v>857</v>
      </c>
      <c r="O135" s="33" t="s">
        <v>945</v>
      </c>
      <c r="P135" s="33" t="s">
        <v>857</v>
      </c>
      <c r="Q135" s="33" t="s">
        <v>857</v>
      </c>
      <c r="R135" s="33" t="s">
        <v>945</v>
      </c>
    </row>
    <row r="136" spans="1:18" ht="20.25" customHeight="1">
      <c r="A136" s="73">
        <v>7</v>
      </c>
      <c r="B136" s="74" t="s">
        <v>215</v>
      </c>
      <c r="C136" s="11" t="s">
        <v>54</v>
      </c>
      <c r="D136" s="75" t="s">
        <v>141</v>
      </c>
      <c r="E136" s="87" t="s">
        <v>143</v>
      </c>
      <c r="F136" s="16" t="s">
        <v>951</v>
      </c>
      <c r="G136" s="77">
        <v>1</v>
      </c>
      <c r="H136" s="77">
        <v>1</v>
      </c>
      <c r="I136" s="78"/>
      <c r="J136" s="79" t="s">
        <v>857</v>
      </c>
      <c r="K136" s="79" t="s">
        <v>857</v>
      </c>
      <c r="L136" s="79" t="s">
        <v>945</v>
      </c>
      <c r="M136" s="79" t="s">
        <v>857</v>
      </c>
      <c r="N136" s="79" t="s">
        <v>857</v>
      </c>
      <c r="O136" s="79" t="s">
        <v>945</v>
      </c>
      <c r="P136" s="79" t="s">
        <v>857</v>
      </c>
      <c r="Q136" s="79" t="s">
        <v>857</v>
      </c>
      <c r="R136" s="79" t="s">
        <v>945</v>
      </c>
    </row>
    <row r="137" spans="1:18" ht="20.25" customHeight="1">
      <c r="A137" s="73">
        <v>8</v>
      </c>
      <c r="B137" s="74" t="s">
        <v>277</v>
      </c>
      <c r="C137" s="11" t="s">
        <v>12</v>
      </c>
      <c r="D137" s="75" t="s">
        <v>13</v>
      </c>
      <c r="E137" s="97">
        <v>1</v>
      </c>
      <c r="F137" s="24" t="s">
        <v>953</v>
      </c>
      <c r="G137" s="81">
        <v>1</v>
      </c>
      <c r="H137" s="81">
        <v>1</v>
      </c>
      <c r="I137" s="82"/>
      <c r="J137" s="33" t="s">
        <v>857</v>
      </c>
      <c r="K137" s="33" t="s">
        <v>945</v>
      </c>
      <c r="L137" s="33" t="s">
        <v>945</v>
      </c>
      <c r="M137" s="33" t="s">
        <v>857</v>
      </c>
      <c r="N137" s="33" t="s">
        <v>857</v>
      </c>
      <c r="O137" s="33" t="s">
        <v>945</v>
      </c>
      <c r="P137" s="33" t="s">
        <v>945</v>
      </c>
      <c r="Q137" s="33" t="s">
        <v>857</v>
      </c>
      <c r="R137" s="33" t="s">
        <v>945</v>
      </c>
    </row>
    <row r="138" spans="1:18" ht="20.25" customHeight="1">
      <c r="A138" s="73">
        <v>8</v>
      </c>
      <c r="B138" s="74" t="s">
        <v>277</v>
      </c>
      <c r="C138" s="11" t="s">
        <v>12</v>
      </c>
      <c r="D138" s="75" t="s">
        <v>109</v>
      </c>
      <c r="E138" s="85">
        <v>2</v>
      </c>
      <c r="F138" s="16" t="s">
        <v>953</v>
      </c>
      <c r="G138" s="77">
        <v>1</v>
      </c>
      <c r="H138" s="77">
        <v>1</v>
      </c>
      <c r="I138" s="78"/>
      <c r="J138" s="79" t="s">
        <v>945</v>
      </c>
      <c r="K138" s="79" t="s">
        <v>945</v>
      </c>
      <c r="L138" s="79" t="s">
        <v>945</v>
      </c>
      <c r="M138" s="79" t="s">
        <v>857</v>
      </c>
      <c r="N138" s="79" t="s">
        <v>857</v>
      </c>
      <c r="O138" s="79" t="s">
        <v>945</v>
      </c>
      <c r="P138" s="79" t="s">
        <v>945</v>
      </c>
      <c r="Q138" s="79" t="s">
        <v>857</v>
      </c>
      <c r="R138" s="79" t="s">
        <v>945</v>
      </c>
    </row>
    <row r="139" spans="1:18" ht="20.25" customHeight="1">
      <c r="A139" s="73">
        <v>8</v>
      </c>
      <c r="B139" s="74" t="s">
        <v>277</v>
      </c>
      <c r="C139" s="11" t="s">
        <v>12</v>
      </c>
      <c r="D139" s="75" t="s">
        <v>41</v>
      </c>
      <c r="E139" s="80">
        <v>3</v>
      </c>
      <c r="F139" s="24" t="s">
        <v>953</v>
      </c>
      <c r="G139" s="81">
        <v>1</v>
      </c>
      <c r="H139" s="81">
        <v>1</v>
      </c>
      <c r="I139" s="82"/>
      <c r="J139" s="33" t="s">
        <v>945</v>
      </c>
      <c r="K139" s="33" t="s">
        <v>945</v>
      </c>
      <c r="L139" s="33" t="s">
        <v>945</v>
      </c>
      <c r="M139" s="33" t="s">
        <v>857</v>
      </c>
      <c r="N139" s="33" t="s">
        <v>857</v>
      </c>
      <c r="O139" s="33" t="s">
        <v>945</v>
      </c>
      <c r="P139" s="33" t="s">
        <v>945</v>
      </c>
      <c r="Q139" s="33" t="s">
        <v>857</v>
      </c>
      <c r="R139" s="33" t="s">
        <v>945</v>
      </c>
    </row>
    <row r="140" spans="1:18" ht="20.25" customHeight="1">
      <c r="A140" s="73">
        <v>8</v>
      </c>
      <c r="B140" s="74" t="s">
        <v>277</v>
      </c>
      <c r="C140" s="11" t="s">
        <v>16</v>
      </c>
      <c r="D140" s="75" t="s">
        <v>81</v>
      </c>
      <c r="E140" s="76">
        <v>4</v>
      </c>
      <c r="F140" s="16" t="s">
        <v>953</v>
      </c>
      <c r="G140" s="77">
        <v>1</v>
      </c>
      <c r="H140" s="77">
        <v>1</v>
      </c>
      <c r="I140" s="78"/>
      <c r="J140" s="79" t="s">
        <v>945</v>
      </c>
      <c r="K140" s="79" t="s">
        <v>945</v>
      </c>
      <c r="L140" s="79" t="s">
        <v>945</v>
      </c>
      <c r="M140" s="79" t="s">
        <v>857</v>
      </c>
      <c r="N140" s="79" t="s">
        <v>857</v>
      </c>
      <c r="O140" s="79" t="s">
        <v>945</v>
      </c>
      <c r="P140" s="79" t="s">
        <v>945</v>
      </c>
      <c r="Q140" s="79" t="s">
        <v>857</v>
      </c>
      <c r="R140" s="79" t="s">
        <v>945</v>
      </c>
    </row>
    <row r="141" spans="1:18" ht="20.25" customHeight="1">
      <c r="A141" s="73">
        <v>8</v>
      </c>
      <c r="B141" s="74" t="s">
        <v>277</v>
      </c>
      <c r="C141" s="11" t="s">
        <v>16</v>
      </c>
      <c r="D141" s="75" t="s">
        <v>43</v>
      </c>
      <c r="E141" s="80">
        <v>5</v>
      </c>
      <c r="F141" s="24" t="s">
        <v>953</v>
      </c>
      <c r="G141" s="81">
        <v>1</v>
      </c>
      <c r="H141" s="81">
        <v>1</v>
      </c>
      <c r="I141" s="82"/>
      <c r="J141" s="33" t="s">
        <v>945</v>
      </c>
      <c r="K141" s="33" t="s">
        <v>945</v>
      </c>
      <c r="L141" s="33" t="s">
        <v>945</v>
      </c>
      <c r="M141" s="33" t="s">
        <v>857</v>
      </c>
      <c r="N141" s="33" t="s">
        <v>857</v>
      </c>
      <c r="O141" s="33" t="s">
        <v>945</v>
      </c>
      <c r="P141" s="33" t="s">
        <v>945</v>
      </c>
      <c r="Q141" s="33" t="s">
        <v>857</v>
      </c>
      <c r="R141" s="33" t="s">
        <v>945</v>
      </c>
    </row>
    <row r="142" spans="1:18" ht="20.25" customHeight="1">
      <c r="A142" s="73">
        <v>8</v>
      </c>
      <c r="B142" s="74" t="s">
        <v>277</v>
      </c>
      <c r="C142" s="11" t="s">
        <v>16</v>
      </c>
      <c r="D142" s="75" t="s">
        <v>17</v>
      </c>
      <c r="E142" s="76">
        <v>6</v>
      </c>
      <c r="F142" s="16" t="s">
        <v>953</v>
      </c>
      <c r="G142" s="77">
        <v>1</v>
      </c>
      <c r="H142" s="77">
        <v>1</v>
      </c>
      <c r="I142" s="78"/>
      <c r="J142" s="79" t="s">
        <v>945</v>
      </c>
      <c r="K142" s="79" t="s">
        <v>945</v>
      </c>
      <c r="L142" s="79" t="s">
        <v>945</v>
      </c>
      <c r="M142" s="79" t="s">
        <v>857</v>
      </c>
      <c r="N142" s="79" t="s">
        <v>857</v>
      </c>
      <c r="O142" s="79" t="s">
        <v>945</v>
      </c>
      <c r="P142" s="79" t="s">
        <v>945</v>
      </c>
      <c r="Q142" s="79" t="s">
        <v>857</v>
      </c>
      <c r="R142" s="79" t="s">
        <v>945</v>
      </c>
    </row>
    <row r="143" spans="1:18" ht="20.25" customHeight="1">
      <c r="A143" s="73">
        <v>8</v>
      </c>
      <c r="B143" s="74" t="s">
        <v>277</v>
      </c>
      <c r="C143" s="11" t="s">
        <v>16</v>
      </c>
      <c r="D143" s="75" t="s">
        <v>83</v>
      </c>
      <c r="E143" s="80">
        <v>8</v>
      </c>
      <c r="F143" s="24" t="s">
        <v>953</v>
      </c>
      <c r="G143" s="81">
        <v>1</v>
      </c>
      <c r="H143" s="81">
        <v>1</v>
      </c>
      <c r="I143" s="82"/>
      <c r="J143" s="33" t="s">
        <v>945</v>
      </c>
      <c r="K143" s="33" t="s">
        <v>945</v>
      </c>
      <c r="L143" s="33" t="s">
        <v>945</v>
      </c>
      <c r="M143" s="33" t="s">
        <v>857</v>
      </c>
      <c r="N143" s="33" t="s">
        <v>857</v>
      </c>
      <c r="O143" s="33" t="s">
        <v>945</v>
      </c>
      <c r="P143" s="33" t="s">
        <v>945</v>
      </c>
      <c r="Q143" s="33" t="s">
        <v>857</v>
      </c>
      <c r="R143" s="33" t="s">
        <v>945</v>
      </c>
    </row>
    <row r="144" spans="1:18" ht="20.25" customHeight="1">
      <c r="A144" s="73">
        <v>8</v>
      </c>
      <c r="B144" s="74" t="s">
        <v>277</v>
      </c>
      <c r="C144" s="11" t="s">
        <v>16</v>
      </c>
      <c r="D144" s="75" t="s">
        <v>86</v>
      </c>
      <c r="E144" s="76">
        <v>9</v>
      </c>
      <c r="F144" s="16" t="s">
        <v>953</v>
      </c>
      <c r="G144" s="77">
        <v>1</v>
      </c>
      <c r="H144" s="77">
        <v>1</v>
      </c>
      <c r="I144" s="78"/>
      <c r="J144" s="79" t="s">
        <v>945</v>
      </c>
      <c r="K144" s="79" t="s">
        <v>945</v>
      </c>
      <c r="L144" s="79" t="s">
        <v>945</v>
      </c>
      <c r="M144" s="79" t="s">
        <v>857</v>
      </c>
      <c r="N144" s="79" t="s">
        <v>857</v>
      </c>
      <c r="O144" s="79" t="s">
        <v>945</v>
      </c>
      <c r="P144" s="79" t="s">
        <v>945</v>
      </c>
      <c r="Q144" s="79" t="s">
        <v>857</v>
      </c>
      <c r="R144" s="79" t="s">
        <v>945</v>
      </c>
    </row>
    <row r="145" spans="1:18" ht="20.25" customHeight="1">
      <c r="A145" s="73">
        <v>8</v>
      </c>
      <c r="B145" s="74" t="s">
        <v>277</v>
      </c>
      <c r="C145" s="11" t="s">
        <v>16</v>
      </c>
      <c r="D145" s="75" t="s">
        <v>19</v>
      </c>
      <c r="E145" s="80">
        <v>10</v>
      </c>
      <c r="F145" s="24" t="s">
        <v>953</v>
      </c>
      <c r="G145" s="81">
        <v>1</v>
      </c>
      <c r="H145" s="81">
        <v>1</v>
      </c>
      <c r="I145" s="82"/>
      <c r="J145" s="33" t="s">
        <v>945</v>
      </c>
      <c r="K145" s="33" t="s">
        <v>945</v>
      </c>
      <c r="L145" s="33" t="s">
        <v>945</v>
      </c>
      <c r="M145" s="33" t="s">
        <v>857</v>
      </c>
      <c r="N145" s="33" t="s">
        <v>857</v>
      </c>
      <c r="O145" s="33" t="s">
        <v>945</v>
      </c>
      <c r="P145" s="33" t="s">
        <v>945</v>
      </c>
      <c r="Q145" s="33" t="s">
        <v>857</v>
      </c>
      <c r="R145" s="33" t="s">
        <v>945</v>
      </c>
    </row>
    <row r="146" spans="1:18" ht="20.25" customHeight="1">
      <c r="A146" s="73">
        <v>8</v>
      </c>
      <c r="B146" s="74" t="s">
        <v>277</v>
      </c>
      <c r="C146" s="11" t="s">
        <v>16</v>
      </c>
      <c r="D146" s="75" t="s">
        <v>20</v>
      </c>
      <c r="E146" s="76">
        <v>11</v>
      </c>
      <c r="F146" s="16" t="s">
        <v>953</v>
      </c>
      <c r="G146" s="77">
        <v>1</v>
      </c>
      <c r="H146" s="77">
        <v>1</v>
      </c>
      <c r="I146" s="78"/>
      <c r="J146" s="79" t="s">
        <v>945</v>
      </c>
      <c r="K146" s="79" t="s">
        <v>945</v>
      </c>
      <c r="L146" s="79" t="s">
        <v>945</v>
      </c>
      <c r="M146" s="79" t="s">
        <v>857</v>
      </c>
      <c r="N146" s="79" t="s">
        <v>857</v>
      </c>
      <c r="O146" s="79" t="s">
        <v>945</v>
      </c>
      <c r="P146" s="79" t="s">
        <v>945</v>
      </c>
      <c r="Q146" s="79" t="s">
        <v>857</v>
      </c>
      <c r="R146" s="79" t="s">
        <v>945</v>
      </c>
    </row>
    <row r="147" spans="1:18" ht="20.25" customHeight="1">
      <c r="A147" s="73">
        <v>8</v>
      </c>
      <c r="B147" s="74" t="s">
        <v>277</v>
      </c>
      <c r="C147" s="11" t="s">
        <v>16</v>
      </c>
      <c r="D147" s="75" t="s">
        <v>93</v>
      </c>
      <c r="E147" s="80">
        <v>12</v>
      </c>
      <c r="F147" s="24" t="s">
        <v>953</v>
      </c>
      <c r="G147" s="81">
        <v>1</v>
      </c>
      <c r="H147" s="81">
        <v>1</v>
      </c>
      <c r="I147" s="82"/>
      <c r="J147" s="33" t="s">
        <v>945</v>
      </c>
      <c r="K147" s="33" t="s">
        <v>945</v>
      </c>
      <c r="L147" s="33" t="s">
        <v>945</v>
      </c>
      <c r="M147" s="33" t="s">
        <v>857</v>
      </c>
      <c r="N147" s="33" t="s">
        <v>857</v>
      </c>
      <c r="O147" s="33" t="s">
        <v>945</v>
      </c>
      <c r="P147" s="33" t="s">
        <v>945</v>
      </c>
      <c r="Q147" s="33" t="s">
        <v>857</v>
      </c>
      <c r="R147" s="33" t="s">
        <v>945</v>
      </c>
    </row>
    <row r="148" spans="1:18" ht="20.25" customHeight="1">
      <c r="A148" s="73">
        <v>8</v>
      </c>
      <c r="B148" s="74" t="s">
        <v>277</v>
      </c>
      <c r="C148" s="11" t="s">
        <v>16</v>
      </c>
      <c r="D148" s="75" t="s">
        <v>21</v>
      </c>
      <c r="E148" s="76">
        <v>13</v>
      </c>
      <c r="F148" s="16" t="s">
        <v>953</v>
      </c>
      <c r="G148" s="77">
        <v>1</v>
      </c>
      <c r="H148" s="77">
        <v>1</v>
      </c>
      <c r="I148" s="78"/>
      <c r="J148" s="79" t="s">
        <v>945</v>
      </c>
      <c r="K148" s="79" t="s">
        <v>945</v>
      </c>
      <c r="L148" s="79" t="s">
        <v>945</v>
      </c>
      <c r="M148" s="79" t="s">
        <v>857</v>
      </c>
      <c r="N148" s="79" t="s">
        <v>857</v>
      </c>
      <c r="O148" s="79" t="s">
        <v>945</v>
      </c>
      <c r="P148" s="79" t="s">
        <v>945</v>
      </c>
      <c r="Q148" s="79" t="s">
        <v>857</v>
      </c>
      <c r="R148" s="79" t="s">
        <v>945</v>
      </c>
    </row>
    <row r="149" spans="1:18" ht="20.25" customHeight="1">
      <c r="A149" s="73">
        <v>8</v>
      </c>
      <c r="B149" s="74" t="s">
        <v>277</v>
      </c>
      <c r="C149" s="11" t="s">
        <v>16</v>
      </c>
      <c r="D149" s="75" t="s">
        <v>22</v>
      </c>
      <c r="E149" s="80">
        <v>15</v>
      </c>
      <c r="F149" s="24" t="s">
        <v>953</v>
      </c>
      <c r="G149" s="81">
        <v>1</v>
      </c>
      <c r="H149" s="81">
        <v>1</v>
      </c>
      <c r="I149" s="82"/>
      <c r="J149" s="33" t="s">
        <v>945</v>
      </c>
      <c r="K149" s="33" t="s">
        <v>945</v>
      </c>
      <c r="L149" s="33" t="s">
        <v>945</v>
      </c>
      <c r="M149" s="33" t="s">
        <v>857</v>
      </c>
      <c r="N149" s="33" t="s">
        <v>857</v>
      </c>
      <c r="O149" s="33" t="s">
        <v>945</v>
      </c>
      <c r="P149" s="33" t="s">
        <v>945</v>
      </c>
      <c r="Q149" s="33" t="s">
        <v>857</v>
      </c>
      <c r="R149" s="33" t="s">
        <v>945</v>
      </c>
    </row>
    <row r="150" spans="1:18" ht="24.6" customHeight="1">
      <c r="A150" s="73">
        <v>8</v>
      </c>
      <c r="B150" s="74" t="s">
        <v>277</v>
      </c>
      <c r="C150" s="11" t="s">
        <v>266</v>
      </c>
      <c r="D150" s="75" t="s">
        <v>954</v>
      </c>
      <c r="E150" s="76">
        <v>16</v>
      </c>
      <c r="F150" s="16" t="s">
        <v>953</v>
      </c>
      <c r="G150" s="77">
        <v>1</v>
      </c>
      <c r="H150" s="77">
        <v>1</v>
      </c>
      <c r="I150" s="78"/>
      <c r="J150" s="79" t="s">
        <v>945</v>
      </c>
      <c r="K150" s="79" t="s">
        <v>857</v>
      </c>
      <c r="L150" s="79" t="s">
        <v>945</v>
      </c>
      <c r="M150" s="79" t="s">
        <v>857</v>
      </c>
      <c r="N150" s="79" t="s">
        <v>857</v>
      </c>
      <c r="O150" s="79" t="s">
        <v>945</v>
      </c>
      <c r="P150" s="79" t="s">
        <v>945</v>
      </c>
      <c r="Q150" s="79" t="s">
        <v>857</v>
      </c>
      <c r="R150" s="79" t="s">
        <v>945</v>
      </c>
    </row>
    <row r="151" spans="1:18" ht="24.6" customHeight="1">
      <c r="A151" s="73">
        <v>8</v>
      </c>
      <c r="B151" s="74" t="s">
        <v>277</v>
      </c>
      <c r="C151" s="11" t="s">
        <v>266</v>
      </c>
      <c r="D151" s="75" t="s">
        <v>952</v>
      </c>
      <c r="E151" s="98">
        <v>17</v>
      </c>
      <c r="F151" s="24" t="s">
        <v>953</v>
      </c>
      <c r="G151" s="81">
        <v>1</v>
      </c>
      <c r="H151" s="81">
        <v>1</v>
      </c>
      <c r="I151" s="82"/>
      <c r="J151" s="33" t="s">
        <v>945</v>
      </c>
      <c r="K151" s="33" t="s">
        <v>857</v>
      </c>
      <c r="L151" s="33" t="s">
        <v>945</v>
      </c>
      <c r="M151" s="33" t="s">
        <v>857</v>
      </c>
      <c r="N151" s="33" t="s">
        <v>857</v>
      </c>
      <c r="O151" s="33" t="s">
        <v>945</v>
      </c>
      <c r="P151" s="33" t="s">
        <v>945</v>
      </c>
      <c r="Q151" s="33" t="s">
        <v>857</v>
      </c>
      <c r="R151" s="33" t="s">
        <v>945</v>
      </c>
    </row>
    <row r="152" spans="1:18" ht="20.25" customHeight="1">
      <c r="A152" s="73">
        <v>8</v>
      </c>
      <c r="B152" s="74" t="s">
        <v>277</v>
      </c>
      <c r="C152" s="11" t="s">
        <v>29</v>
      </c>
      <c r="D152" s="75" t="s">
        <v>30</v>
      </c>
      <c r="E152" s="76">
        <v>18</v>
      </c>
      <c r="F152" s="16" t="s">
        <v>953</v>
      </c>
      <c r="G152" s="77">
        <v>1</v>
      </c>
      <c r="H152" s="77">
        <v>1</v>
      </c>
      <c r="I152" s="78"/>
      <c r="J152" s="79" t="s">
        <v>857</v>
      </c>
      <c r="K152" s="79" t="s">
        <v>857</v>
      </c>
      <c r="L152" s="79" t="s">
        <v>945</v>
      </c>
      <c r="M152" s="79" t="s">
        <v>857</v>
      </c>
      <c r="N152" s="79" t="s">
        <v>857</v>
      </c>
      <c r="O152" s="79" t="s">
        <v>945</v>
      </c>
      <c r="P152" s="79" t="s">
        <v>945</v>
      </c>
      <c r="Q152" s="79" t="s">
        <v>857</v>
      </c>
      <c r="R152" s="79" t="s">
        <v>945</v>
      </c>
    </row>
    <row r="153" spans="1:18" ht="20.25" customHeight="1">
      <c r="A153" s="73">
        <v>8</v>
      </c>
      <c r="B153" s="74" t="s">
        <v>277</v>
      </c>
      <c r="C153" s="11" t="s">
        <v>12</v>
      </c>
      <c r="D153" s="75" t="s">
        <v>45</v>
      </c>
      <c r="E153" s="80">
        <v>21</v>
      </c>
      <c r="F153" s="24" t="s">
        <v>953</v>
      </c>
      <c r="G153" s="81">
        <v>1</v>
      </c>
      <c r="H153" s="81">
        <v>1</v>
      </c>
      <c r="I153" s="82"/>
      <c r="J153" s="33" t="s">
        <v>945</v>
      </c>
      <c r="K153" s="33" t="s">
        <v>945</v>
      </c>
      <c r="L153" s="33" t="s">
        <v>945</v>
      </c>
      <c r="M153" s="33" t="s">
        <v>857</v>
      </c>
      <c r="N153" s="33" t="s">
        <v>857</v>
      </c>
      <c r="O153" s="33" t="s">
        <v>945</v>
      </c>
      <c r="P153" s="33" t="s">
        <v>945</v>
      </c>
      <c r="Q153" s="33" t="s">
        <v>857</v>
      </c>
      <c r="R153" s="33" t="s">
        <v>945</v>
      </c>
    </row>
    <row r="154" spans="1:18" ht="20.25" customHeight="1">
      <c r="A154" s="73">
        <v>8</v>
      </c>
      <c r="B154" s="74" t="s">
        <v>277</v>
      </c>
      <c r="C154" s="11" t="s">
        <v>12</v>
      </c>
      <c r="D154" s="75" t="s">
        <v>207</v>
      </c>
      <c r="E154" s="76">
        <v>22</v>
      </c>
      <c r="F154" s="16" t="s">
        <v>953</v>
      </c>
      <c r="G154" s="77">
        <v>1</v>
      </c>
      <c r="H154" s="77">
        <v>1</v>
      </c>
      <c r="I154" s="78"/>
      <c r="J154" s="79" t="s">
        <v>945</v>
      </c>
      <c r="K154" s="79" t="s">
        <v>945</v>
      </c>
      <c r="L154" s="79" t="s">
        <v>945</v>
      </c>
      <c r="M154" s="79" t="s">
        <v>857</v>
      </c>
      <c r="N154" s="79" t="s">
        <v>857</v>
      </c>
      <c r="O154" s="79" t="s">
        <v>945</v>
      </c>
      <c r="P154" s="79" t="s">
        <v>945</v>
      </c>
      <c r="Q154" s="79" t="s">
        <v>857</v>
      </c>
      <c r="R154" s="79" t="s">
        <v>945</v>
      </c>
    </row>
    <row r="155" spans="1:18" ht="20.25" customHeight="1">
      <c r="A155" s="73">
        <v>8</v>
      </c>
      <c r="B155" s="74" t="s">
        <v>277</v>
      </c>
      <c r="C155" s="11" t="s">
        <v>54</v>
      </c>
      <c r="D155" s="75" t="s">
        <v>221</v>
      </c>
      <c r="E155" s="84" t="s">
        <v>223</v>
      </c>
      <c r="F155" s="24" t="s">
        <v>953</v>
      </c>
      <c r="G155" s="81">
        <v>1</v>
      </c>
      <c r="H155" s="81">
        <v>1</v>
      </c>
      <c r="I155" s="82"/>
      <c r="J155" s="33" t="s">
        <v>945</v>
      </c>
      <c r="K155" s="33" t="s">
        <v>857</v>
      </c>
      <c r="L155" s="33" t="s">
        <v>945</v>
      </c>
      <c r="M155" s="33" t="s">
        <v>857</v>
      </c>
      <c r="N155" s="33" t="s">
        <v>857</v>
      </c>
      <c r="O155" s="33" t="s">
        <v>945</v>
      </c>
      <c r="P155" s="33" t="s">
        <v>945</v>
      </c>
      <c r="Q155" s="33" t="s">
        <v>857</v>
      </c>
      <c r="R155" s="33" t="s">
        <v>945</v>
      </c>
    </row>
    <row r="156" spans="1:18" ht="20.25" customHeight="1">
      <c r="A156" s="73">
        <v>8</v>
      </c>
      <c r="B156" s="74" t="s">
        <v>277</v>
      </c>
      <c r="C156" s="11" t="s">
        <v>54</v>
      </c>
      <c r="D156" s="75" t="s">
        <v>225</v>
      </c>
      <c r="E156" s="83" t="s">
        <v>227</v>
      </c>
      <c r="F156" s="16" t="s">
        <v>953</v>
      </c>
      <c r="G156" s="77">
        <v>1</v>
      </c>
      <c r="H156" s="77">
        <v>1</v>
      </c>
      <c r="I156" s="78"/>
      <c r="J156" s="79" t="s">
        <v>945</v>
      </c>
      <c r="K156" s="79" t="s">
        <v>857</v>
      </c>
      <c r="L156" s="79" t="s">
        <v>945</v>
      </c>
      <c r="M156" s="79" t="s">
        <v>857</v>
      </c>
      <c r="N156" s="79" t="s">
        <v>857</v>
      </c>
      <c r="O156" s="79" t="s">
        <v>945</v>
      </c>
      <c r="P156" s="79" t="s">
        <v>945</v>
      </c>
      <c r="Q156" s="79" t="s">
        <v>857</v>
      </c>
      <c r="R156" s="79" t="s">
        <v>945</v>
      </c>
    </row>
    <row r="157" spans="1:18" ht="20.25" customHeight="1">
      <c r="A157" s="73">
        <v>8</v>
      </c>
      <c r="B157" s="74" t="s">
        <v>277</v>
      </c>
      <c r="C157" s="11" t="s">
        <v>54</v>
      </c>
      <c r="D157" s="75" t="s">
        <v>55</v>
      </c>
      <c r="E157" s="84" t="s">
        <v>56</v>
      </c>
      <c r="F157" s="24" t="s">
        <v>953</v>
      </c>
      <c r="G157" s="81">
        <v>1</v>
      </c>
      <c r="H157" s="81">
        <v>1</v>
      </c>
      <c r="I157" s="82"/>
      <c r="J157" s="33" t="s">
        <v>945</v>
      </c>
      <c r="K157" s="33" t="s">
        <v>857</v>
      </c>
      <c r="L157" s="33" t="s">
        <v>945</v>
      </c>
      <c r="M157" s="33" t="s">
        <v>857</v>
      </c>
      <c r="N157" s="33" t="s">
        <v>857</v>
      </c>
      <c r="O157" s="33" t="s">
        <v>945</v>
      </c>
      <c r="P157" s="33" t="s">
        <v>945</v>
      </c>
      <c r="Q157" s="33" t="s">
        <v>857</v>
      </c>
      <c r="R157" s="33" t="s">
        <v>945</v>
      </c>
    </row>
    <row r="158" spans="1:18" ht="20.25" customHeight="1">
      <c r="A158" s="73">
        <v>8</v>
      </c>
      <c r="B158" s="74" t="s">
        <v>277</v>
      </c>
      <c r="C158" s="11" t="s">
        <v>54</v>
      </c>
      <c r="D158" s="75" t="s">
        <v>58</v>
      </c>
      <c r="E158" s="83" t="s">
        <v>59</v>
      </c>
      <c r="F158" s="16" t="s">
        <v>953</v>
      </c>
      <c r="G158" s="77">
        <v>1</v>
      </c>
      <c r="H158" s="77">
        <v>1</v>
      </c>
      <c r="I158" s="78"/>
      <c r="J158" s="79" t="s">
        <v>945</v>
      </c>
      <c r="K158" s="79" t="s">
        <v>857</v>
      </c>
      <c r="L158" s="79" t="s">
        <v>945</v>
      </c>
      <c r="M158" s="79" t="s">
        <v>857</v>
      </c>
      <c r="N158" s="79" t="s">
        <v>857</v>
      </c>
      <c r="O158" s="79" t="s">
        <v>945</v>
      </c>
      <c r="P158" s="79" t="s">
        <v>945</v>
      </c>
      <c r="Q158" s="79" t="s">
        <v>857</v>
      </c>
      <c r="R158" s="79" t="s">
        <v>945</v>
      </c>
    </row>
    <row r="159" spans="1:18" ht="20.25" customHeight="1">
      <c r="A159" s="73">
        <v>8</v>
      </c>
      <c r="B159" s="74" t="s">
        <v>277</v>
      </c>
      <c r="C159" s="11" t="s">
        <v>54</v>
      </c>
      <c r="D159" s="75" t="s">
        <v>232</v>
      </c>
      <c r="E159" s="84" t="s">
        <v>234</v>
      </c>
      <c r="F159" s="24" t="s">
        <v>953</v>
      </c>
      <c r="G159" s="81">
        <v>1</v>
      </c>
      <c r="H159" s="81">
        <v>1</v>
      </c>
      <c r="I159" s="82"/>
      <c r="J159" s="33" t="s">
        <v>857</v>
      </c>
      <c r="K159" s="33" t="s">
        <v>857</v>
      </c>
      <c r="L159" s="33" t="s">
        <v>945</v>
      </c>
      <c r="M159" s="33" t="s">
        <v>857</v>
      </c>
      <c r="N159" s="33" t="s">
        <v>857</v>
      </c>
      <c r="O159" s="33" t="s">
        <v>945</v>
      </c>
      <c r="P159" s="33" t="s">
        <v>945</v>
      </c>
      <c r="Q159" s="33" t="s">
        <v>857</v>
      </c>
      <c r="R159" s="33" t="s">
        <v>945</v>
      </c>
    </row>
    <row r="160" spans="1:18" ht="20.25" customHeight="1">
      <c r="A160" s="73">
        <v>8</v>
      </c>
      <c r="B160" s="74" t="s">
        <v>277</v>
      </c>
      <c r="C160" s="11" t="s">
        <v>54</v>
      </c>
      <c r="D160" s="75" t="s">
        <v>236</v>
      </c>
      <c r="E160" s="83" t="s">
        <v>238</v>
      </c>
      <c r="F160" s="16" t="s">
        <v>953</v>
      </c>
      <c r="G160" s="77">
        <v>1</v>
      </c>
      <c r="H160" s="77">
        <v>1</v>
      </c>
      <c r="I160" s="78"/>
      <c r="J160" s="79" t="s">
        <v>945</v>
      </c>
      <c r="K160" s="79" t="s">
        <v>857</v>
      </c>
      <c r="L160" s="79" t="s">
        <v>945</v>
      </c>
      <c r="M160" s="79" t="s">
        <v>857</v>
      </c>
      <c r="N160" s="79" t="s">
        <v>857</v>
      </c>
      <c r="O160" s="79" t="s">
        <v>945</v>
      </c>
      <c r="P160" s="79" t="s">
        <v>945</v>
      </c>
      <c r="Q160" s="79" t="s">
        <v>857</v>
      </c>
      <c r="R160" s="79" t="s">
        <v>945</v>
      </c>
    </row>
    <row r="161" spans="1:18" ht="20.25" customHeight="1">
      <c r="A161" s="73">
        <v>8</v>
      </c>
      <c r="B161" s="74" t="s">
        <v>277</v>
      </c>
      <c r="C161" s="11" t="s">
        <v>54</v>
      </c>
      <c r="D161" s="75" t="s">
        <v>128</v>
      </c>
      <c r="E161" s="88" t="s">
        <v>130</v>
      </c>
      <c r="F161" s="24" t="s">
        <v>953</v>
      </c>
      <c r="G161" s="81">
        <v>1</v>
      </c>
      <c r="H161" s="81">
        <v>1</v>
      </c>
      <c r="I161" s="82"/>
      <c r="J161" s="33" t="s">
        <v>945</v>
      </c>
      <c r="K161" s="33" t="s">
        <v>857</v>
      </c>
      <c r="L161" s="33" t="s">
        <v>945</v>
      </c>
      <c r="M161" s="33" t="s">
        <v>857</v>
      </c>
      <c r="N161" s="33" t="s">
        <v>857</v>
      </c>
      <c r="O161" s="33" t="s">
        <v>945</v>
      </c>
      <c r="P161" s="33" t="s">
        <v>945</v>
      </c>
      <c r="Q161" s="33" t="s">
        <v>857</v>
      </c>
      <c r="R161" s="33" t="s">
        <v>945</v>
      </c>
    </row>
    <row r="162" spans="1:18" ht="20.25" customHeight="1">
      <c r="A162" s="73">
        <v>8</v>
      </c>
      <c r="B162" s="74" t="s">
        <v>277</v>
      </c>
      <c r="C162" s="11" t="s">
        <v>54</v>
      </c>
      <c r="D162" s="75" t="s">
        <v>132</v>
      </c>
      <c r="E162" s="87" t="s">
        <v>134</v>
      </c>
      <c r="F162" s="16" t="s">
        <v>953</v>
      </c>
      <c r="G162" s="77">
        <v>1</v>
      </c>
      <c r="H162" s="77">
        <v>1</v>
      </c>
      <c r="I162" s="78"/>
      <c r="J162" s="79" t="s">
        <v>945</v>
      </c>
      <c r="K162" s="79" t="s">
        <v>857</v>
      </c>
      <c r="L162" s="79" t="s">
        <v>945</v>
      </c>
      <c r="M162" s="79" t="s">
        <v>857</v>
      </c>
      <c r="N162" s="79" t="s">
        <v>857</v>
      </c>
      <c r="O162" s="79" t="s">
        <v>945</v>
      </c>
      <c r="P162" s="79" t="s">
        <v>945</v>
      </c>
      <c r="Q162" s="79" t="s">
        <v>857</v>
      </c>
      <c r="R162" s="79" t="s">
        <v>945</v>
      </c>
    </row>
    <row r="163" spans="1:18" ht="20.25" customHeight="1">
      <c r="A163" s="73">
        <v>8</v>
      </c>
      <c r="B163" s="74" t="s">
        <v>277</v>
      </c>
      <c r="C163" s="11" t="s">
        <v>54</v>
      </c>
      <c r="D163" s="75" t="s">
        <v>137</v>
      </c>
      <c r="E163" s="84" t="s">
        <v>139</v>
      </c>
      <c r="F163" s="24" t="s">
        <v>953</v>
      </c>
      <c r="G163" s="81">
        <v>1</v>
      </c>
      <c r="H163" s="81">
        <v>1</v>
      </c>
      <c r="I163" s="82"/>
      <c r="J163" s="33" t="s">
        <v>945</v>
      </c>
      <c r="K163" s="33" t="s">
        <v>857</v>
      </c>
      <c r="L163" s="33" t="s">
        <v>945</v>
      </c>
      <c r="M163" s="33" t="s">
        <v>857</v>
      </c>
      <c r="N163" s="33" t="s">
        <v>857</v>
      </c>
      <c r="O163" s="33" t="s">
        <v>945</v>
      </c>
      <c r="P163" s="33" t="s">
        <v>945</v>
      </c>
      <c r="Q163" s="33" t="s">
        <v>945</v>
      </c>
      <c r="R163" s="33" t="s">
        <v>945</v>
      </c>
    </row>
    <row r="164" spans="1:18" ht="20.25" customHeight="1">
      <c r="A164" s="73">
        <v>8</v>
      </c>
      <c r="B164" s="74" t="s">
        <v>277</v>
      </c>
      <c r="C164" s="11" t="s">
        <v>54</v>
      </c>
      <c r="D164" s="75" t="s">
        <v>141</v>
      </c>
      <c r="E164" s="87" t="s">
        <v>143</v>
      </c>
      <c r="F164" s="16" t="s">
        <v>953</v>
      </c>
      <c r="G164" s="77">
        <v>1</v>
      </c>
      <c r="H164" s="77">
        <v>1</v>
      </c>
      <c r="I164" s="78"/>
      <c r="J164" s="79" t="s">
        <v>945</v>
      </c>
      <c r="K164" s="79" t="s">
        <v>857</v>
      </c>
      <c r="L164" s="79" t="s">
        <v>945</v>
      </c>
      <c r="M164" s="79" t="s">
        <v>857</v>
      </c>
      <c r="N164" s="79" t="s">
        <v>857</v>
      </c>
      <c r="O164" s="79" t="s">
        <v>945</v>
      </c>
      <c r="P164" s="79" t="s">
        <v>945</v>
      </c>
      <c r="Q164" s="79" t="s">
        <v>857</v>
      </c>
      <c r="R164" s="79" t="s">
        <v>945</v>
      </c>
    </row>
    <row r="165" spans="1:18" ht="20.25" customHeight="1">
      <c r="A165" s="73">
        <v>9</v>
      </c>
      <c r="B165" s="74" t="s">
        <v>291</v>
      </c>
      <c r="C165" s="11" t="s">
        <v>12</v>
      </c>
      <c r="D165" s="75" t="s">
        <v>13</v>
      </c>
      <c r="E165" s="80">
        <v>1</v>
      </c>
      <c r="F165" s="24" t="s">
        <v>955</v>
      </c>
      <c r="G165" s="81">
        <v>1</v>
      </c>
      <c r="H165" s="81">
        <v>1</v>
      </c>
      <c r="I165" s="82"/>
      <c r="J165" s="33" t="s">
        <v>945</v>
      </c>
      <c r="K165" s="33" t="s">
        <v>945</v>
      </c>
      <c r="L165" s="33" t="s">
        <v>945</v>
      </c>
      <c r="M165" s="33" t="s">
        <v>857</v>
      </c>
      <c r="N165" s="33" t="s">
        <v>857</v>
      </c>
      <c r="O165" s="33" t="s">
        <v>945</v>
      </c>
      <c r="P165" s="33" t="s">
        <v>945</v>
      </c>
      <c r="Q165" s="33" t="s">
        <v>945</v>
      </c>
      <c r="R165" s="33" t="s">
        <v>945</v>
      </c>
    </row>
    <row r="166" spans="1:18" ht="20.25" customHeight="1">
      <c r="A166" s="73">
        <v>9</v>
      </c>
      <c r="B166" s="74" t="s">
        <v>291</v>
      </c>
      <c r="C166" s="11" t="s">
        <v>12</v>
      </c>
      <c r="D166" s="75" t="s">
        <v>292</v>
      </c>
      <c r="E166" s="76">
        <v>2</v>
      </c>
      <c r="F166" s="16" t="s">
        <v>955</v>
      </c>
      <c r="G166" s="77">
        <v>1</v>
      </c>
      <c r="H166" s="77">
        <v>1</v>
      </c>
      <c r="I166" s="78"/>
      <c r="J166" s="79" t="s">
        <v>945</v>
      </c>
      <c r="K166" s="79" t="s">
        <v>945</v>
      </c>
      <c r="L166" s="79" t="s">
        <v>945</v>
      </c>
      <c r="M166" s="79" t="s">
        <v>857</v>
      </c>
      <c r="N166" s="79" t="s">
        <v>857</v>
      </c>
      <c r="O166" s="79" t="s">
        <v>945</v>
      </c>
      <c r="P166" s="79" t="s">
        <v>945</v>
      </c>
      <c r="Q166" s="79" t="s">
        <v>945</v>
      </c>
      <c r="R166" s="79" t="s">
        <v>945</v>
      </c>
    </row>
    <row r="167" spans="1:18" ht="20.25" customHeight="1">
      <c r="A167" s="73">
        <v>9</v>
      </c>
      <c r="B167" s="74" t="s">
        <v>291</v>
      </c>
      <c r="C167" s="11" t="s">
        <v>12</v>
      </c>
      <c r="D167" s="75" t="s">
        <v>41</v>
      </c>
      <c r="E167" s="80">
        <v>3</v>
      </c>
      <c r="F167" s="24" t="s">
        <v>955</v>
      </c>
      <c r="G167" s="81">
        <v>1</v>
      </c>
      <c r="H167" s="81">
        <v>1</v>
      </c>
      <c r="I167" s="82"/>
      <c r="J167" s="33" t="s">
        <v>945</v>
      </c>
      <c r="K167" s="33" t="s">
        <v>945</v>
      </c>
      <c r="L167" s="33" t="s">
        <v>945</v>
      </c>
      <c r="M167" s="33" t="s">
        <v>857</v>
      </c>
      <c r="N167" s="33" t="s">
        <v>857</v>
      </c>
      <c r="O167" s="33" t="s">
        <v>945</v>
      </c>
      <c r="P167" s="33" t="s">
        <v>945</v>
      </c>
      <c r="Q167" s="33" t="s">
        <v>945</v>
      </c>
      <c r="R167" s="33" t="s">
        <v>945</v>
      </c>
    </row>
    <row r="168" spans="1:18" ht="20.25" customHeight="1">
      <c r="A168" s="73">
        <v>9</v>
      </c>
      <c r="B168" s="74" t="s">
        <v>291</v>
      </c>
      <c r="C168" s="11" t="s">
        <v>16</v>
      </c>
      <c r="D168" s="75" t="s">
        <v>81</v>
      </c>
      <c r="E168" s="76">
        <v>4</v>
      </c>
      <c r="F168" s="16" t="s">
        <v>955</v>
      </c>
      <c r="G168" s="77">
        <v>1</v>
      </c>
      <c r="H168" s="77">
        <v>1</v>
      </c>
      <c r="I168" s="78"/>
      <c r="J168" s="79" t="s">
        <v>945</v>
      </c>
      <c r="K168" s="79" t="s">
        <v>945</v>
      </c>
      <c r="L168" s="79" t="s">
        <v>945</v>
      </c>
      <c r="M168" s="79" t="s">
        <v>857</v>
      </c>
      <c r="N168" s="79" t="s">
        <v>857</v>
      </c>
      <c r="O168" s="79" t="s">
        <v>945</v>
      </c>
      <c r="P168" s="79" t="s">
        <v>945</v>
      </c>
      <c r="Q168" s="79" t="s">
        <v>945</v>
      </c>
      <c r="R168" s="79" t="s">
        <v>945</v>
      </c>
    </row>
    <row r="169" spans="1:18" ht="20.25" customHeight="1">
      <c r="A169" s="73">
        <v>9</v>
      </c>
      <c r="B169" s="74" t="s">
        <v>291</v>
      </c>
      <c r="C169" s="11" t="s">
        <v>16</v>
      </c>
      <c r="D169" s="75" t="s">
        <v>43</v>
      </c>
      <c r="E169" s="80">
        <v>5</v>
      </c>
      <c r="F169" s="24" t="s">
        <v>955</v>
      </c>
      <c r="G169" s="81">
        <v>10</v>
      </c>
      <c r="H169" s="81">
        <v>3</v>
      </c>
      <c r="I169" s="82"/>
      <c r="J169" s="33" t="s">
        <v>945</v>
      </c>
      <c r="K169" s="33" t="s">
        <v>945</v>
      </c>
      <c r="L169" s="33" t="s">
        <v>945</v>
      </c>
      <c r="M169" s="33" t="s">
        <v>857</v>
      </c>
      <c r="N169" s="33" t="s">
        <v>857</v>
      </c>
      <c r="O169" s="33" t="s">
        <v>945</v>
      </c>
      <c r="P169" s="33" t="s">
        <v>945</v>
      </c>
      <c r="Q169" s="33" t="s">
        <v>857</v>
      </c>
      <c r="R169" s="33" t="s">
        <v>945</v>
      </c>
    </row>
    <row r="170" spans="1:18" ht="20.25" customHeight="1">
      <c r="A170" s="73">
        <v>9</v>
      </c>
      <c r="B170" s="74" t="s">
        <v>291</v>
      </c>
      <c r="C170" s="11" t="s">
        <v>16</v>
      </c>
      <c r="D170" s="75" t="s">
        <v>17</v>
      </c>
      <c r="E170" s="76">
        <v>6</v>
      </c>
      <c r="F170" s="16" t="s">
        <v>955</v>
      </c>
      <c r="G170" s="77">
        <v>1</v>
      </c>
      <c r="H170" s="77">
        <v>1</v>
      </c>
      <c r="I170" s="78"/>
      <c r="J170" s="79" t="s">
        <v>945</v>
      </c>
      <c r="K170" s="79" t="s">
        <v>945</v>
      </c>
      <c r="L170" s="79" t="s">
        <v>945</v>
      </c>
      <c r="M170" s="79" t="s">
        <v>857</v>
      </c>
      <c r="N170" s="79" t="s">
        <v>857</v>
      </c>
      <c r="O170" s="79" t="s">
        <v>945</v>
      </c>
      <c r="P170" s="79" t="s">
        <v>945</v>
      </c>
      <c r="Q170" s="79" t="s">
        <v>945</v>
      </c>
      <c r="R170" s="79" t="s">
        <v>945</v>
      </c>
    </row>
    <row r="171" spans="1:18" ht="20.25" customHeight="1">
      <c r="A171" s="73">
        <v>9</v>
      </c>
      <c r="B171" s="74" t="s">
        <v>291</v>
      </c>
      <c r="C171" s="11" t="s">
        <v>16</v>
      </c>
      <c r="D171" s="75" t="s">
        <v>83</v>
      </c>
      <c r="E171" s="80">
        <v>8</v>
      </c>
      <c r="F171" s="24" t="s">
        <v>955</v>
      </c>
      <c r="G171" s="81">
        <v>1</v>
      </c>
      <c r="H171" s="81">
        <v>1</v>
      </c>
      <c r="I171" s="82"/>
      <c r="J171" s="33" t="s">
        <v>945</v>
      </c>
      <c r="K171" s="33" t="s">
        <v>945</v>
      </c>
      <c r="L171" s="33" t="s">
        <v>945</v>
      </c>
      <c r="M171" s="33" t="s">
        <v>857</v>
      </c>
      <c r="N171" s="33" t="s">
        <v>857</v>
      </c>
      <c r="O171" s="33" t="s">
        <v>945</v>
      </c>
      <c r="P171" s="33" t="s">
        <v>945</v>
      </c>
      <c r="Q171" s="33" t="s">
        <v>945</v>
      </c>
      <c r="R171" s="33" t="s">
        <v>945</v>
      </c>
    </row>
    <row r="172" spans="1:18" ht="20.25" customHeight="1">
      <c r="A172" s="73">
        <v>9</v>
      </c>
      <c r="B172" s="74" t="s">
        <v>291</v>
      </c>
      <c r="C172" s="11" t="s">
        <v>16</v>
      </c>
      <c r="D172" s="75" t="s">
        <v>313</v>
      </c>
      <c r="E172" s="76">
        <v>9</v>
      </c>
      <c r="F172" s="16" t="s">
        <v>955</v>
      </c>
      <c r="G172" s="77">
        <v>1</v>
      </c>
      <c r="H172" s="77">
        <v>1</v>
      </c>
      <c r="I172" s="78"/>
      <c r="J172" s="79" t="s">
        <v>945</v>
      </c>
      <c r="K172" s="79" t="s">
        <v>945</v>
      </c>
      <c r="L172" s="79" t="s">
        <v>945</v>
      </c>
      <c r="M172" s="79" t="s">
        <v>857</v>
      </c>
      <c r="N172" s="79" t="s">
        <v>857</v>
      </c>
      <c r="O172" s="79" t="s">
        <v>945</v>
      </c>
      <c r="P172" s="79" t="s">
        <v>945</v>
      </c>
      <c r="Q172" s="79" t="s">
        <v>945</v>
      </c>
      <c r="R172" s="79" t="s">
        <v>945</v>
      </c>
    </row>
    <row r="173" spans="1:18" ht="20.25" customHeight="1">
      <c r="A173" s="73">
        <v>9</v>
      </c>
      <c r="B173" s="74" t="s">
        <v>291</v>
      </c>
      <c r="C173" s="11" t="s">
        <v>16</v>
      </c>
      <c r="D173" s="75" t="s">
        <v>19</v>
      </c>
      <c r="E173" s="80">
        <v>10</v>
      </c>
      <c r="F173" s="24" t="s">
        <v>955</v>
      </c>
      <c r="G173" s="81">
        <v>1</v>
      </c>
      <c r="H173" s="81">
        <v>1</v>
      </c>
      <c r="I173" s="82"/>
      <c r="J173" s="33" t="s">
        <v>945</v>
      </c>
      <c r="K173" s="33" t="s">
        <v>945</v>
      </c>
      <c r="L173" s="33" t="s">
        <v>945</v>
      </c>
      <c r="M173" s="33" t="s">
        <v>857</v>
      </c>
      <c r="N173" s="33" t="s">
        <v>857</v>
      </c>
      <c r="O173" s="33" t="s">
        <v>945</v>
      </c>
      <c r="P173" s="33" t="s">
        <v>945</v>
      </c>
      <c r="Q173" s="33" t="s">
        <v>945</v>
      </c>
      <c r="R173" s="33" t="s">
        <v>945</v>
      </c>
    </row>
    <row r="174" spans="1:18" ht="20.25" customHeight="1">
      <c r="A174" s="73">
        <v>9</v>
      </c>
      <c r="B174" s="74" t="s">
        <v>291</v>
      </c>
      <c r="C174" s="11" t="s">
        <v>16</v>
      </c>
      <c r="D174" s="75" t="s">
        <v>20</v>
      </c>
      <c r="E174" s="76">
        <v>11</v>
      </c>
      <c r="F174" s="16" t="s">
        <v>955</v>
      </c>
      <c r="G174" s="77">
        <v>1</v>
      </c>
      <c r="H174" s="77">
        <v>1</v>
      </c>
      <c r="I174" s="78"/>
      <c r="J174" s="79" t="s">
        <v>945</v>
      </c>
      <c r="K174" s="79" t="s">
        <v>945</v>
      </c>
      <c r="L174" s="79" t="s">
        <v>945</v>
      </c>
      <c r="M174" s="79" t="s">
        <v>857</v>
      </c>
      <c r="N174" s="79" t="s">
        <v>857</v>
      </c>
      <c r="O174" s="79" t="s">
        <v>945</v>
      </c>
      <c r="P174" s="79" t="s">
        <v>945</v>
      </c>
      <c r="Q174" s="79" t="s">
        <v>945</v>
      </c>
      <c r="R174" s="79" t="s">
        <v>945</v>
      </c>
    </row>
    <row r="175" spans="1:18" ht="20.25" customHeight="1">
      <c r="A175" s="73">
        <v>9</v>
      </c>
      <c r="B175" s="74" t="s">
        <v>291</v>
      </c>
      <c r="C175" s="11" t="s">
        <v>16</v>
      </c>
      <c r="D175" s="75" t="s">
        <v>93</v>
      </c>
      <c r="E175" s="80">
        <v>12</v>
      </c>
      <c r="F175" s="24" t="s">
        <v>955</v>
      </c>
      <c r="G175" s="81">
        <v>1</v>
      </c>
      <c r="H175" s="81">
        <v>1</v>
      </c>
      <c r="I175" s="82"/>
      <c r="J175" s="33" t="s">
        <v>945</v>
      </c>
      <c r="K175" s="33" t="s">
        <v>945</v>
      </c>
      <c r="L175" s="33" t="s">
        <v>945</v>
      </c>
      <c r="M175" s="33" t="s">
        <v>857</v>
      </c>
      <c r="N175" s="33" t="s">
        <v>857</v>
      </c>
      <c r="O175" s="33" t="s">
        <v>945</v>
      </c>
      <c r="P175" s="33" t="s">
        <v>945</v>
      </c>
      <c r="Q175" s="33" t="s">
        <v>945</v>
      </c>
      <c r="R175" s="33" t="s">
        <v>945</v>
      </c>
    </row>
    <row r="176" spans="1:18" ht="20.25" customHeight="1">
      <c r="A176" s="73">
        <v>9</v>
      </c>
      <c r="B176" s="74" t="s">
        <v>291</v>
      </c>
      <c r="C176" s="11" t="s">
        <v>16</v>
      </c>
      <c r="D176" s="75" t="s">
        <v>21</v>
      </c>
      <c r="E176" s="76">
        <v>13</v>
      </c>
      <c r="F176" s="16" t="s">
        <v>955</v>
      </c>
      <c r="G176" s="77">
        <v>1</v>
      </c>
      <c r="H176" s="77">
        <v>1</v>
      </c>
      <c r="I176" s="78"/>
      <c r="J176" s="79" t="s">
        <v>945</v>
      </c>
      <c r="K176" s="79" t="s">
        <v>945</v>
      </c>
      <c r="L176" s="79" t="s">
        <v>945</v>
      </c>
      <c r="M176" s="79" t="s">
        <v>857</v>
      </c>
      <c r="N176" s="79" t="s">
        <v>857</v>
      </c>
      <c r="O176" s="79" t="s">
        <v>945</v>
      </c>
      <c r="P176" s="79" t="s">
        <v>945</v>
      </c>
      <c r="Q176" s="79" t="s">
        <v>857</v>
      </c>
      <c r="R176" s="79" t="s">
        <v>945</v>
      </c>
    </row>
    <row r="177" spans="1:18" ht="20.25" customHeight="1">
      <c r="A177" s="73">
        <v>9</v>
      </c>
      <c r="B177" s="74" t="s">
        <v>291</v>
      </c>
      <c r="C177" s="11" t="s">
        <v>16</v>
      </c>
      <c r="D177" s="75" t="s">
        <v>318</v>
      </c>
      <c r="E177" s="80">
        <v>14</v>
      </c>
      <c r="F177" s="24" t="s">
        <v>955</v>
      </c>
      <c r="G177" s="81">
        <v>1</v>
      </c>
      <c r="H177" s="81">
        <v>1</v>
      </c>
      <c r="I177" s="82"/>
      <c r="J177" s="33" t="s">
        <v>945</v>
      </c>
      <c r="K177" s="33" t="s">
        <v>945</v>
      </c>
      <c r="L177" s="33" t="s">
        <v>945</v>
      </c>
      <c r="M177" s="33" t="s">
        <v>857</v>
      </c>
      <c r="N177" s="33" t="s">
        <v>857</v>
      </c>
      <c r="O177" s="33" t="s">
        <v>945</v>
      </c>
      <c r="P177" s="33" t="s">
        <v>945</v>
      </c>
      <c r="Q177" s="33" t="s">
        <v>945</v>
      </c>
      <c r="R177" s="33" t="s">
        <v>945</v>
      </c>
    </row>
    <row r="178" spans="1:18" ht="20.25" customHeight="1">
      <c r="A178" s="73">
        <v>9</v>
      </c>
      <c r="B178" s="74" t="s">
        <v>291</v>
      </c>
      <c r="C178" s="11" t="s">
        <v>16</v>
      </c>
      <c r="D178" s="75" t="s">
        <v>23</v>
      </c>
      <c r="E178" s="76">
        <v>16</v>
      </c>
      <c r="F178" s="16" t="s">
        <v>955</v>
      </c>
      <c r="G178" s="77">
        <v>1</v>
      </c>
      <c r="H178" s="77">
        <v>1</v>
      </c>
      <c r="I178" s="78"/>
      <c r="J178" s="79" t="s">
        <v>945</v>
      </c>
      <c r="K178" s="79" t="s">
        <v>945</v>
      </c>
      <c r="L178" s="79" t="s">
        <v>945</v>
      </c>
      <c r="M178" s="79" t="s">
        <v>857</v>
      </c>
      <c r="N178" s="79" t="s">
        <v>857</v>
      </c>
      <c r="O178" s="79" t="s">
        <v>945</v>
      </c>
      <c r="P178" s="79" t="s">
        <v>945</v>
      </c>
      <c r="Q178" s="79" t="s">
        <v>945</v>
      </c>
      <c r="R178" s="79" t="s">
        <v>945</v>
      </c>
    </row>
    <row r="179" spans="1:18" ht="20.25" customHeight="1">
      <c r="A179" s="73">
        <v>9</v>
      </c>
      <c r="B179" s="74" t="s">
        <v>291</v>
      </c>
      <c r="C179" s="11" t="s">
        <v>16</v>
      </c>
      <c r="D179" s="75" t="s">
        <v>24</v>
      </c>
      <c r="E179" s="80">
        <v>17</v>
      </c>
      <c r="F179" s="24" t="s">
        <v>955</v>
      </c>
      <c r="G179" s="81">
        <v>1</v>
      </c>
      <c r="H179" s="81">
        <v>1</v>
      </c>
      <c r="I179" s="82"/>
      <c r="J179" s="33" t="s">
        <v>945</v>
      </c>
      <c r="K179" s="33" t="s">
        <v>945</v>
      </c>
      <c r="L179" s="33" t="s">
        <v>945</v>
      </c>
      <c r="M179" s="33" t="s">
        <v>857</v>
      </c>
      <c r="N179" s="33" t="s">
        <v>857</v>
      </c>
      <c r="O179" s="33" t="s">
        <v>945</v>
      </c>
      <c r="P179" s="33" t="s">
        <v>945</v>
      </c>
      <c r="Q179" s="33" t="s">
        <v>945</v>
      </c>
      <c r="R179" s="33" t="s">
        <v>945</v>
      </c>
    </row>
    <row r="180" spans="1:18" ht="20.25" customHeight="1">
      <c r="A180" s="73">
        <v>9</v>
      </c>
      <c r="B180" s="74" t="s">
        <v>291</v>
      </c>
      <c r="C180" s="11" t="s">
        <v>29</v>
      </c>
      <c r="D180" s="75" t="s">
        <v>30</v>
      </c>
      <c r="E180" s="76">
        <v>18</v>
      </c>
      <c r="F180" s="16" t="s">
        <v>955</v>
      </c>
      <c r="G180" s="77">
        <v>1</v>
      </c>
      <c r="H180" s="77">
        <v>1</v>
      </c>
      <c r="I180" s="78"/>
      <c r="J180" s="79" t="s">
        <v>857</v>
      </c>
      <c r="K180" s="79" t="s">
        <v>857</v>
      </c>
      <c r="L180" s="79" t="s">
        <v>945</v>
      </c>
      <c r="M180" s="79" t="s">
        <v>857</v>
      </c>
      <c r="N180" s="79" t="s">
        <v>857</v>
      </c>
      <c r="O180" s="79" t="s">
        <v>945</v>
      </c>
      <c r="P180" s="79" t="s">
        <v>945</v>
      </c>
      <c r="Q180" s="79" t="s">
        <v>945</v>
      </c>
      <c r="R180" s="79" t="s">
        <v>945</v>
      </c>
    </row>
    <row r="181" spans="1:18" ht="20.25" customHeight="1">
      <c r="A181" s="73">
        <v>9</v>
      </c>
      <c r="B181" s="74" t="s">
        <v>291</v>
      </c>
      <c r="C181" s="11" t="s">
        <v>12</v>
      </c>
      <c r="D181" s="75" t="s">
        <v>45</v>
      </c>
      <c r="E181" s="80">
        <v>21</v>
      </c>
      <c r="F181" s="24" t="s">
        <v>955</v>
      </c>
      <c r="G181" s="81">
        <v>1</v>
      </c>
      <c r="H181" s="81">
        <v>1</v>
      </c>
      <c r="I181" s="82"/>
      <c r="J181" s="33" t="s">
        <v>945</v>
      </c>
      <c r="K181" s="33" t="s">
        <v>945</v>
      </c>
      <c r="L181" s="33" t="s">
        <v>945</v>
      </c>
      <c r="M181" s="33" t="s">
        <v>857</v>
      </c>
      <c r="N181" s="33" t="s">
        <v>857</v>
      </c>
      <c r="O181" s="33" t="s">
        <v>945</v>
      </c>
      <c r="P181" s="33" t="s">
        <v>945</v>
      </c>
      <c r="Q181" s="33" t="s">
        <v>945</v>
      </c>
      <c r="R181" s="33" t="s">
        <v>945</v>
      </c>
    </row>
    <row r="182" spans="1:18" ht="20.25" customHeight="1">
      <c r="A182" s="73">
        <v>9</v>
      </c>
      <c r="B182" s="74" t="s">
        <v>291</v>
      </c>
      <c r="C182" s="11" t="s">
        <v>12</v>
      </c>
      <c r="D182" s="75" t="s">
        <v>207</v>
      </c>
      <c r="E182" s="76">
        <v>22</v>
      </c>
      <c r="F182" s="16" t="s">
        <v>955</v>
      </c>
      <c r="G182" s="77">
        <v>1</v>
      </c>
      <c r="H182" s="77">
        <v>1</v>
      </c>
      <c r="I182" s="99"/>
      <c r="J182" s="100" t="s">
        <v>945</v>
      </c>
      <c r="K182" s="79" t="s">
        <v>945</v>
      </c>
      <c r="L182" s="79" t="s">
        <v>945</v>
      </c>
      <c r="M182" s="79" t="s">
        <v>857</v>
      </c>
      <c r="N182" s="79" t="s">
        <v>857</v>
      </c>
      <c r="O182" s="79" t="s">
        <v>945</v>
      </c>
      <c r="P182" s="79" t="s">
        <v>945</v>
      </c>
      <c r="Q182" s="79" t="s">
        <v>945</v>
      </c>
      <c r="R182" s="79" t="s">
        <v>945</v>
      </c>
    </row>
    <row r="183" spans="1:18" ht="20.25" customHeight="1">
      <c r="A183" s="73">
        <v>9</v>
      </c>
      <c r="B183" s="74" t="s">
        <v>291</v>
      </c>
      <c r="C183" s="11" t="s">
        <v>54</v>
      </c>
      <c r="D183" s="75" t="s">
        <v>221</v>
      </c>
      <c r="E183" s="84" t="s">
        <v>223</v>
      </c>
      <c r="F183" s="24" t="s">
        <v>955</v>
      </c>
      <c r="G183" s="81">
        <v>1</v>
      </c>
      <c r="H183" s="81">
        <v>1</v>
      </c>
      <c r="I183" s="82"/>
      <c r="J183" s="33" t="s">
        <v>945</v>
      </c>
      <c r="K183" s="33" t="s">
        <v>857</v>
      </c>
      <c r="L183" s="33" t="s">
        <v>945</v>
      </c>
      <c r="M183" s="33" t="s">
        <v>857</v>
      </c>
      <c r="N183" s="33" t="s">
        <v>857</v>
      </c>
      <c r="O183" s="33" t="s">
        <v>945</v>
      </c>
      <c r="P183" s="33" t="s">
        <v>945</v>
      </c>
      <c r="Q183" s="33" t="s">
        <v>945</v>
      </c>
      <c r="R183" s="33" t="s">
        <v>945</v>
      </c>
    </row>
    <row r="184" spans="1:18" ht="20.25" customHeight="1">
      <c r="A184" s="73">
        <v>9</v>
      </c>
      <c r="B184" s="74" t="s">
        <v>291</v>
      </c>
      <c r="C184" s="11" t="s">
        <v>54</v>
      </c>
      <c r="D184" s="75" t="s">
        <v>225</v>
      </c>
      <c r="E184" s="83" t="s">
        <v>227</v>
      </c>
      <c r="F184" s="16" t="s">
        <v>955</v>
      </c>
      <c r="G184" s="77">
        <v>1</v>
      </c>
      <c r="H184" s="77">
        <v>1</v>
      </c>
      <c r="I184" s="78"/>
      <c r="J184" s="79" t="s">
        <v>945</v>
      </c>
      <c r="K184" s="79" t="s">
        <v>857</v>
      </c>
      <c r="L184" s="79" t="s">
        <v>945</v>
      </c>
      <c r="M184" s="79" t="s">
        <v>857</v>
      </c>
      <c r="N184" s="79" t="s">
        <v>857</v>
      </c>
      <c r="O184" s="79" t="s">
        <v>945</v>
      </c>
      <c r="P184" s="79" t="s">
        <v>945</v>
      </c>
      <c r="Q184" s="79" t="s">
        <v>945</v>
      </c>
      <c r="R184" s="79" t="s">
        <v>945</v>
      </c>
    </row>
    <row r="185" spans="1:18" ht="20.25" customHeight="1">
      <c r="A185" s="73">
        <v>9</v>
      </c>
      <c r="B185" s="74" t="s">
        <v>291</v>
      </c>
      <c r="C185" s="11" t="s">
        <v>54</v>
      </c>
      <c r="D185" s="75" t="s">
        <v>55</v>
      </c>
      <c r="E185" s="84" t="s">
        <v>56</v>
      </c>
      <c r="F185" s="24" t="s">
        <v>955</v>
      </c>
      <c r="G185" s="81">
        <v>1</v>
      </c>
      <c r="H185" s="81">
        <v>1</v>
      </c>
      <c r="I185" s="82"/>
      <c r="J185" s="33" t="s">
        <v>945</v>
      </c>
      <c r="K185" s="33" t="s">
        <v>857</v>
      </c>
      <c r="L185" s="33" t="s">
        <v>945</v>
      </c>
      <c r="M185" s="33" t="s">
        <v>857</v>
      </c>
      <c r="N185" s="33" t="s">
        <v>857</v>
      </c>
      <c r="O185" s="33" t="s">
        <v>945</v>
      </c>
      <c r="P185" s="33" t="s">
        <v>945</v>
      </c>
      <c r="Q185" s="33" t="s">
        <v>945</v>
      </c>
      <c r="R185" s="33" t="s">
        <v>945</v>
      </c>
    </row>
    <row r="186" spans="1:18" ht="20.25" customHeight="1">
      <c r="A186" s="73">
        <v>9</v>
      </c>
      <c r="B186" s="74" t="s">
        <v>291</v>
      </c>
      <c r="C186" s="11" t="s">
        <v>54</v>
      </c>
      <c r="D186" s="75" t="s">
        <v>58</v>
      </c>
      <c r="E186" s="83" t="s">
        <v>59</v>
      </c>
      <c r="F186" s="16" t="s">
        <v>955</v>
      </c>
      <c r="G186" s="77">
        <v>1</v>
      </c>
      <c r="H186" s="77">
        <v>1</v>
      </c>
      <c r="I186" s="78"/>
      <c r="J186" s="79" t="s">
        <v>945</v>
      </c>
      <c r="K186" s="79" t="s">
        <v>857</v>
      </c>
      <c r="L186" s="79" t="s">
        <v>945</v>
      </c>
      <c r="M186" s="79" t="s">
        <v>857</v>
      </c>
      <c r="N186" s="79" t="s">
        <v>857</v>
      </c>
      <c r="O186" s="79" t="s">
        <v>945</v>
      </c>
      <c r="P186" s="79" t="s">
        <v>945</v>
      </c>
      <c r="Q186" s="79" t="s">
        <v>945</v>
      </c>
      <c r="R186" s="79" t="s">
        <v>945</v>
      </c>
    </row>
    <row r="187" spans="1:18" ht="20.25" customHeight="1">
      <c r="A187" s="73">
        <v>9</v>
      </c>
      <c r="B187" s="74" t="s">
        <v>291</v>
      </c>
      <c r="C187" s="11" t="s">
        <v>54</v>
      </c>
      <c r="D187" s="75" t="s">
        <v>232</v>
      </c>
      <c r="E187" s="84" t="s">
        <v>234</v>
      </c>
      <c r="F187" s="24" t="s">
        <v>955</v>
      </c>
      <c r="G187" s="81">
        <v>1</v>
      </c>
      <c r="H187" s="81">
        <v>1</v>
      </c>
      <c r="I187" s="82"/>
      <c r="J187" s="33" t="s">
        <v>945</v>
      </c>
      <c r="K187" s="33" t="s">
        <v>857</v>
      </c>
      <c r="L187" s="33" t="s">
        <v>945</v>
      </c>
      <c r="M187" s="33" t="s">
        <v>857</v>
      </c>
      <c r="N187" s="33" t="s">
        <v>857</v>
      </c>
      <c r="O187" s="33" t="s">
        <v>945</v>
      </c>
      <c r="P187" s="33" t="s">
        <v>945</v>
      </c>
      <c r="Q187" s="33" t="s">
        <v>945</v>
      </c>
      <c r="R187" s="33" t="s">
        <v>945</v>
      </c>
    </row>
    <row r="188" spans="1:18" ht="20.25" customHeight="1">
      <c r="A188" s="73">
        <v>9</v>
      </c>
      <c r="B188" s="74" t="s">
        <v>291</v>
      </c>
      <c r="C188" s="11" t="s">
        <v>54</v>
      </c>
      <c r="D188" s="75" t="s">
        <v>236</v>
      </c>
      <c r="E188" s="83" t="s">
        <v>238</v>
      </c>
      <c r="F188" s="16" t="s">
        <v>955</v>
      </c>
      <c r="G188" s="77">
        <v>1</v>
      </c>
      <c r="H188" s="77">
        <v>1</v>
      </c>
      <c r="I188" s="78"/>
      <c r="J188" s="79" t="s">
        <v>945</v>
      </c>
      <c r="K188" s="79" t="s">
        <v>857</v>
      </c>
      <c r="L188" s="79" t="s">
        <v>945</v>
      </c>
      <c r="M188" s="79" t="s">
        <v>857</v>
      </c>
      <c r="N188" s="79" t="s">
        <v>857</v>
      </c>
      <c r="O188" s="79" t="s">
        <v>945</v>
      </c>
      <c r="P188" s="79" t="s">
        <v>945</v>
      </c>
      <c r="Q188" s="79" t="s">
        <v>945</v>
      </c>
      <c r="R188" s="79" t="s">
        <v>945</v>
      </c>
    </row>
    <row r="189" spans="1:18" ht="20.25" customHeight="1">
      <c r="A189" s="73">
        <v>9</v>
      </c>
      <c r="B189" s="74" t="s">
        <v>291</v>
      </c>
      <c r="C189" s="11" t="s">
        <v>54</v>
      </c>
      <c r="D189" s="75" t="s">
        <v>128</v>
      </c>
      <c r="E189" s="88" t="s">
        <v>130</v>
      </c>
      <c r="F189" s="24" t="s">
        <v>955</v>
      </c>
      <c r="G189" s="81">
        <v>1</v>
      </c>
      <c r="H189" s="81">
        <v>1</v>
      </c>
      <c r="I189" s="82"/>
      <c r="J189" s="33" t="s">
        <v>945</v>
      </c>
      <c r="K189" s="33" t="s">
        <v>857</v>
      </c>
      <c r="L189" s="33" t="s">
        <v>945</v>
      </c>
      <c r="M189" s="33" t="s">
        <v>857</v>
      </c>
      <c r="N189" s="33" t="s">
        <v>857</v>
      </c>
      <c r="O189" s="33" t="s">
        <v>945</v>
      </c>
      <c r="P189" s="33" t="s">
        <v>945</v>
      </c>
      <c r="Q189" s="33" t="s">
        <v>945</v>
      </c>
      <c r="R189" s="33" t="s">
        <v>945</v>
      </c>
    </row>
    <row r="190" spans="1:18" ht="20.25" customHeight="1">
      <c r="A190" s="73">
        <v>9</v>
      </c>
      <c r="B190" s="74" t="s">
        <v>291</v>
      </c>
      <c r="C190" s="11" t="s">
        <v>54</v>
      </c>
      <c r="D190" s="75" t="s">
        <v>132</v>
      </c>
      <c r="E190" s="87" t="s">
        <v>134</v>
      </c>
      <c r="F190" s="16" t="s">
        <v>955</v>
      </c>
      <c r="G190" s="77">
        <v>1</v>
      </c>
      <c r="H190" s="77">
        <v>1</v>
      </c>
      <c r="I190" s="78"/>
      <c r="J190" s="79" t="s">
        <v>945</v>
      </c>
      <c r="K190" s="79" t="s">
        <v>857</v>
      </c>
      <c r="L190" s="79" t="s">
        <v>945</v>
      </c>
      <c r="M190" s="79" t="s">
        <v>857</v>
      </c>
      <c r="N190" s="79" t="s">
        <v>857</v>
      </c>
      <c r="O190" s="79" t="s">
        <v>945</v>
      </c>
      <c r="P190" s="79" t="s">
        <v>945</v>
      </c>
      <c r="Q190" s="79" t="s">
        <v>945</v>
      </c>
      <c r="R190" s="79" t="s">
        <v>945</v>
      </c>
    </row>
    <row r="191" spans="1:18" ht="20.25" customHeight="1">
      <c r="A191" s="73">
        <v>9</v>
      </c>
      <c r="B191" s="74" t="s">
        <v>291</v>
      </c>
      <c r="C191" s="11" t="s">
        <v>54</v>
      </c>
      <c r="D191" s="75" t="s">
        <v>137</v>
      </c>
      <c r="E191" s="84" t="s">
        <v>139</v>
      </c>
      <c r="F191" s="24" t="s">
        <v>955</v>
      </c>
      <c r="G191" s="81">
        <v>1</v>
      </c>
      <c r="H191" s="81">
        <v>1</v>
      </c>
      <c r="I191" s="82"/>
      <c r="J191" s="33" t="s">
        <v>945</v>
      </c>
      <c r="K191" s="33" t="s">
        <v>857</v>
      </c>
      <c r="L191" s="33" t="s">
        <v>945</v>
      </c>
      <c r="M191" s="33" t="s">
        <v>857</v>
      </c>
      <c r="N191" s="33" t="s">
        <v>857</v>
      </c>
      <c r="O191" s="33" t="s">
        <v>945</v>
      </c>
      <c r="P191" s="33" t="s">
        <v>945</v>
      </c>
      <c r="Q191" s="33" t="s">
        <v>945</v>
      </c>
      <c r="R191" s="33" t="s">
        <v>945</v>
      </c>
    </row>
    <row r="192" spans="1:18" ht="20.25" customHeight="1">
      <c r="A192" s="73">
        <v>9</v>
      </c>
      <c r="B192" s="74" t="s">
        <v>291</v>
      </c>
      <c r="C192" s="11" t="s">
        <v>54</v>
      </c>
      <c r="D192" s="75" t="s">
        <v>141</v>
      </c>
      <c r="E192" s="87" t="s">
        <v>143</v>
      </c>
      <c r="F192" s="16" t="s">
        <v>955</v>
      </c>
      <c r="G192" s="77">
        <v>1</v>
      </c>
      <c r="H192" s="77">
        <v>1</v>
      </c>
      <c r="I192" s="78"/>
      <c r="J192" s="79" t="s">
        <v>945</v>
      </c>
      <c r="K192" s="79" t="s">
        <v>857</v>
      </c>
      <c r="L192" s="79" t="s">
        <v>945</v>
      </c>
      <c r="M192" s="79" t="s">
        <v>857</v>
      </c>
      <c r="N192" s="79" t="s">
        <v>857</v>
      </c>
      <c r="O192" s="79" t="s">
        <v>945</v>
      </c>
      <c r="P192" s="79" t="s">
        <v>945</v>
      </c>
      <c r="Q192" s="79" t="s">
        <v>945</v>
      </c>
      <c r="R192" s="79" t="s">
        <v>945</v>
      </c>
    </row>
    <row r="193" spans="1:18" ht="20.25" customHeight="1">
      <c r="A193" s="73">
        <v>10</v>
      </c>
      <c r="B193" s="74" t="s">
        <v>337</v>
      </c>
      <c r="C193" s="11" t="s">
        <v>12</v>
      </c>
      <c r="D193" s="75" t="s">
        <v>13</v>
      </c>
      <c r="E193" s="97">
        <v>1</v>
      </c>
      <c r="F193" s="24" t="s">
        <v>956</v>
      </c>
      <c r="G193" s="81">
        <v>1</v>
      </c>
      <c r="H193" s="81">
        <v>1</v>
      </c>
      <c r="I193" s="82"/>
      <c r="J193" s="33" t="s">
        <v>945</v>
      </c>
      <c r="K193" s="33" t="s">
        <v>945</v>
      </c>
      <c r="L193" s="33" t="s">
        <v>945</v>
      </c>
      <c r="M193" s="33" t="s">
        <v>945</v>
      </c>
      <c r="N193" s="33" t="s">
        <v>857</v>
      </c>
      <c r="O193" s="33" t="s">
        <v>945</v>
      </c>
      <c r="P193" s="33" t="s">
        <v>945</v>
      </c>
      <c r="Q193" s="33" t="s">
        <v>945</v>
      </c>
      <c r="R193" s="33" t="s">
        <v>945</v>
      </c>
    </row>
    <row r="194" spans="1:18" ht="20.25" customHeight="1">
      <c r="A194" s="73">
        <v>10</v>
      </c>
      <c r="B194" s="74" t="s">
        <v>337</v>
      </c>
      <c r="C194" s="11" t="s">
        <v>12</v>
      </c>
      <c r="D194" s="75" t="s">
        <v>109</v>
      </c>
      <c r="E194" s="85">
        <v>2</v>
      </c>
      <c r="F194" s="16" t="s">
        <v>956</v>
      </c>
      <c r="G194" s="77">
        <v>1</v>
      </c>
      <c r="H194" s="77">
        <v>1</v>
      </c>
      <c r="I194" s="78"/>
      <c r="J194" s="79" t="s">
        <v>945</v>
      </c>
      <c r="K194" s="79" t="s">
        <v>945</v>
      </c>
      <c r="L194" s="79" t="s">
        <v>945</v>
      </c>
      <c r="M194" s="79" t="s">
        <v>945</v>
      </c>
      <c r="N194" s="79" t="s">
        <v>857</v>
      </c>
      <c r="O194" s="79" t="s">
        <v>945</v>
      </c>
      <c r="P194" s="79" t="s">
        <v>945</v>
      </c>
      <c r="Q194" s="79" t="s">
        <v>945</v>
      </c>
      <c r="R194" s="79" t="s">
        <v>945</v>
      </c>
    </row>
    <row r="195" spans="1:18" ht="20.25" customHeight="1">
      <c r="A195" s="73">
        <v>10</v>
      </c>
      <c r="B195" s="74" t="s">
        <v>337</v>
      </c>
      <c r="C195" s="11" t="s">
        <v>12</v>
      </c>
      <c r="D195" s="75" t="s">
        <v>41</v>
      </c>
      <c r="E195" s="80">
        <v>3</v>
      </c>
      <c r="F195" s="24" t="s">
        <v>956</v>
      </c>
      <c r="G195" s="81">
        <v>1</v>
      </c>
      <c r="H195" s="81">
        <v>1</v>
      </c>
      <c r="I195" s="82"/>
      <c r="J195" s="33" t="s">
        <v>945</v>
      </c>
      <c r="K195" s="33" t="s">
        <v>945</v>
      </c>
      <c r="L195" s="33" t="s">
        <v>945</v>
      </c>
      <c r="M195" s="33" t="s">
        <v>945</v>
      </c>
      <c r="N195" s="33" t="s">
        <v>857</v>
      </c>
      <c r="O195" s="33" t="s">
        <v>945</v>
      </c>
      <c r="P195" s="33" t="s">
        <v>945</v>
      </c>
      <c r="Q195" s="33" t="s">
        <v>945</v>
      </c>
      <c r="R195" s="33" t="s">
        <v>945</v>
      </c>
    </row>
    <row r="196" spans="1:18" ht="20.25" customHeight="1">
      <c r="A196" s="73">
        <v>10</v>
      </c>
      <c r="B196" s="74" t="s">
        <v>337</v>
      </c>
      <c r="C196" s="11" t="s">
        <v>16</v>
      </c>
      <c r="D196" s="75" t="s">
        <v>81</v>
      </c>
      <c r="E196" s="76">
        <v>4</v>
      </c>
      <c r="F196" s="16" t="s">
        <v>956</v>
      </c>
      <c r="G196" s="77">
        <v>1</v>
      </c>
      <c r="H196" s="77">
        <v>1</v>
      </c>
      <c r="I196" s="78"/>
      <c r="J196" s="79" t="s">
        <v>945</v>
      </c>
      <c r="K196" s="79" t="s">
        <v>945</v>
      </c>
      <c r="L196" s="79" t="s">
        <v>945</v>
      </c>
      <c r="M196" s="79" t="s">
        <v>945</v>
      </c>
      <c r="N196" s="79" t="s">
        <v>857</v>
      </c>
      <c r="O196" s="79" t="s">
        <v>945</v>
      </c>
      <c r="P196" s="79" t="s">
        <v>945</v>
      </c>
      <c r="Q196" s="79" t="s">
        <v>945</v>
      </c>
      <c r="R196" s="79" t="s">
        <v>945</v>
      </c>
    </row>
    <row r="197" spans="1:18" ht="20.25" customHeight="1">
      <c r="A197" s="73">
        <v>10</v>
      </c>
      <c r="B197" s="74" t="s">
        <v>337</v>
      </c>
      <c r="C197" s="11" t="s">
        <v>16</v>
      </c>
      <c r="D197" s="75" t="s">
        <v>43</v>
      </c>
      <c r="E197" s="80">
        <v>5</v>
      </c>
      <c r="F197" s="24" t="s">
        <v>956</v>
      </c>
      <c r="G197" s="81">
        <v>1</v>
      </c>
      <c r="H197" s="81">
        <v>1</v>
      </c>
      <c r="I197" s="82"/>
      <c r="J197" s="33" t="s">
        <v>857</v>
      </c>
      <c r="K197" s="33" t="s">
        <v>945</v>
      </c>
      <c r="L197" s="33" t="s">
        <v>945</v>
      </c>
      <c r="M197" s="33" t="s">
        <v>945</v>
      </c>
      <c r="N197" s="33" t="s">
        <v>857</v>
      </c>
      <c r="O197" s="33" t="s">
        <v>945</v>
      </c>
      <c r="P197" s="33" t="s">
        <v>945</v>
      </c>
      <c r="Q197" s="33" t="s">
        <v>945</v>
      </c>
      <c r="R197" s="33" t="s">
        <v>945</v>
      </c>
    </row>
    <row r="198" spans="1:18" ht="20.25" customHeight="1">
      <c r="A198" s="73">
        <v>10</v>
      </c>
      <c r="B198" s="74" t="s">
        <v>337</v>
      </c>
      <c r="C198" s="11" t="s">
        <v>16</v>
      </c>
      <c r="D198" s="75" t="s">
        <v>17</v>
      </c>
      <c r="E198" s="76">
        <v>6</v>
      </c>
      <c r="F198" s="16" t="s">
        <v>956</v>
      </c>
      <c r="G198" s="77">
        <v>1</v>
      </c>
      <c r="H198" s="77">
        <v>1</v>
      </c>
      <c r="I198" s="78"/>
      <c r="J198" s="79" t="s">
        <v>945</v>
      </c>
      <c r="K198" s="79" t="s">
        <v>857</v>
      </c>
      <c r="L198" s="79" t="s">
        <v>945</v>
      </c>
      <c r="M198" s="79" t="s">
        <v>945</v>
      </c>
      <c r="N198" s="79" t="s">
        <v>857</v>
      </c>
      <c r="O198" s="79" t="s">
        <v>945</v>
      </c>
      <c r="P198" s="79" t="s">
        <v>945</v>
      </c>
      <c r="Q198" s="79" t="s">
        <v>945</v>
      </c>
      <c r="R198" s="79" t="s">
        <v>945</v>
      </c>
    </row>
    <row r="199" spans="1:18" ht="20.25" customHeight="1">
      <c r="A199" s="73">
        <v>10</v>
      </c>
      <c r="B199" s="74" t="s">
        <v>337</v>
      </c>
      <c r="C199" s="11" t="s">
        <v>16</v>
      </c>
      <c r="D199" s="75" t="s">
        <v>83</v>
      </c>
      <c r="E199" s="80">
        <v>8</v>
      </c>
      <c r="F199" s="24" t="s">
        <v>956</v>
      </c>
      <c r="G199" s="81">
        <v>1</v>
      </c>
      <c r="H199" s="81">
        <v>1</v>
      </c>
      <c r="I199" s="82"/>
      <c r="J199" s="33" t="s">
        <v>945</v>
      </c>
      <c r="K199" s="33" t="s">
        <v>945</v>
      </c>
      <c r="L199" s="33" t="s">
        <v>945</v>
      </c>
      <c r="M199" s="33" t="s">
        <v>945</v>
      </c>
      <c r="N199" s="33" t="s">
        <v>857</v>
      </c>
      <c r="O199" s="33" t="s">
        <v>945</v>
      </c>
      <c r="P199" s="33" t="s">
        <v>945</v>
      </c>
      <c r="Q199" s="33" t="s">
        <v>945</v>
      </c>
      <c r="R199" s="33" t="s">
        <v>945</v>
      </c>
    </row>
    <row r="200" spans="1:18" ht="20.25" customHeight="1">
      <c r="A200" s="73">
        <v>10</v>
      </c>
      <c r="B200" s="74" t="s">
        <v>337</v>
      </c>
      <c r="C200" s="11" t="s">
        <v>16</v>
      </c>
      <c r="D200" s="75" t="s">
        <v>313</v>
      </c>
      <c r="E200" s="76">
        <v>9</v>
      </c>
      <c r="F200" s="16" t="s">
        <v>956</v>
      </c>
      <c r="G200" s="77">
        <v>1</v>
      </c>
      <c r="H200" s="77">
        <v>1</v>
      </c>
      <c r="I200" s="78"/>
      <c r="J200" s="79" t="s">
        <v>945</v>
      </c>
      <c r="K200" s="79" t="s">
        <v>945</v>
      </c>
      <c r="L200" s="79" t="s">
        <v>945</v>
      </c>
      <c r="M200" s="79" t="s">
        <v>945</v>
      </c>
      <c r="N200" s="79" t="s">
        <v>857</v>
      </c>
      <c r="O200" s="79" t="s">
        <v>945</v>
      </c>
      <c r="P200" s="79" t="s">
        <v>945</v>
      </c>
      <c r="Q200" s="79" t="s">
        <v>945</v>
      </c>
      <c r="R200" s="79" t="s">
        <v>945</v>
      </c>
    </row>
    <row r="201" spans="1:18" ht="20.25" customHeight="1">
      <c r="A201" s="73">
        <v>10</v>
      </c>
      <c r="B201" s="74" t="s">
        <v>337</v>
      </c>
      <c r="C201" s="11" t="s">
        <v>16</v>
      </c>
      <c r="D201" s="75" t="s">
        <v>19</v>
      </c>
      <c r="E201" s="80">
        <v>10</v>
      </c>
      <c r="F201" s="24" t="s">
        <v>956</v>
      </c>
      <c r="G201" s="81">
        <v>1</v>
      </c>
      <c r="H201" s="81">
        <v>1</v>
      </c>
      <c r="I201" s="82"/>
      <c r="J201" s="33" t="s">
        <v>945</v>
      </c>
      <c r="K201" s="33" t="s">
        <v>945</v>
      </c>
      <c r="L201" s="33" t="s">
        <v>945</v>
      </c>
      <c r="M201" s="33" t="s">
        <v>945</v>
      </c>
      <c r="N201" s="33" t="s">
        <v>857</v>
      </c>
      <c r="O201" s="33" t="s">
        <v>945</v>
      </c>
      <c r="P201" s="33" t="s">
        <v>945</v>
      </c>
      <c r="Q201" s="33" t="s">
        <v>945</v>
      </c>
      <c r="R201" s="33" t="s">
        <v>945</v>
      </c>
    </row>
    <row r="202" spans="1:18" ht="20.25" customHeight="1">
      <c r="A202" s="73">
        <v>10</v>
      </c>
      <c r="B202" s="74" t="s">
        <v>337</v>
      </c>
      <c r="C202" s="11" t="s">
        <v>16</v>
      </c>
      <c r="D202" s="75" t="s">
        <v>20</v>
      </c>
      <c r="E202" s="76">
        <v>11</v>
      </c>
      <c r="F202" s="16" t="s">
        <v>956</v>
      </c>
      <c r="G202" s="77">
        <v>1</v>
      </c>
      <c r="H202" s="77">
        <v>1</v>
      </c>
      <c r="I202" s="78"/>
      <c r="J202" s="79" t="s">
        <v>945</v>
      </c>
      <c r="K202" s="79" t="s">
        <v>945</v>
      </c>
      <c r="L202" s="79" t="s">
        <v>945</v>
      </c>
      <c r="M202" s="79" t="s">
        <v>945</v>
      </c>
      <c r="N202" s="79" t="s">
        <v>857</v>
      </c>
      <c r="O202" s="79" t="s">
        <v>945</v>
      </c>
      <c r="P202" s="79" t="s">
        <v>945</v>
      </c>
      <c r="Q202" s="79" t="s">
        <v>945</v>
      </c>
      <c r="R202" s="79" t="s">
        <v>945</v>
      </c>
    </row>
    <row r="203" spans="1:18" ht="20.25" customHeight="1">
      <c r="A203" s="73">
        <v>10</v>
      </c>
      <c r="B203" s="74" t="s">
        <v>337</v>
      </c>
      <c r="C203" s="11" t="s">
        <v>16</v>
      </c>
      <c r="D203" s="75" t="s">
        <v>93</v>
      </c>
      <c r="E203" s="80">
        <v>12</v>
      </c>
      <c r="F203" s="24" t="s">
        <v>956</v>
      </c>
      <c r="G203" s="81">
        <v>1</v>
      </c>
      <c r="H203" s="81">
        <v>1</v>
      </c>
      <c r="I203" s="82"/>
      <c r="J203" s="33" t="s">
        <v>945</v>
      </c>
      <c r="K203" s="33" t="s">
        <v>945</v>
      </c>
      <c r="L203" s="33" t="s">
        <v>945</v>
      </c>
      <c r="M203" s="33" t="s">
        <v>945</v>
      </c>
      <c r="N203" s="33" t="s">
        <v>857</v>
      </c>
      <c r="O203" s="33" t="s">
        <v>945</v>
      </c>
      <c r="P203" s="33" t="s">
        <v>945</v>
      </c>
      <c r="Q203" s="33" t="s">
        <v>945</v>
      </c>
      <c r="R203" s="33" t="s">
        <v>945</v>
      </c>
    </row>
    <row r="204" spans="1:18" ht="20.25" customHeight="1">
      <c r="A204" s="73">
        <v>10</v>
      </c>
      <c r="B204" s="74" t="s">
        <v>337</v>
      </c>
      <c r="C204" s="11" t="s">
        <v>16</v>
      </c>
      <c r="D204" s="75" t="s">
        <v>21</v>
      </c>
      <c r="E204" s="76">
        <v>13</v>
      </c>
      <c r="F204" s="16" t="s">
        <v>956</v>
      </c>
      <c r="G204" s="77">
        <v>1</v>
      </c>
      <c r="H204" s="77">
        <v>1</v>
      </c>
      <c r="I204" s="78"/>
      <c r="J204" s="79" t="s">
        <v>945</v>
      </c>
      <c r="K204" s="79" t="s">
        <v>945</v>
      </c>
      <c r="L204" s="79" t="s">
        <v>945</v>
      </c>
      <c r="M204" s="79" t="s">
        <v>945</v>
      </c>
      <c r="N204" s="79" t="s">
        <v>857</v>
      </c>
      <c r="O204" s="79" t="s">
        <v>945</v>
      </c>
      <c r="P204" s="79" t="s">
        <v>945</v>
      </c>
      <c r="Q204" s="79" t="s">
        <v>945</v>
      </c>
      <c r="R204" s="79" t="s">
        <v>945</v>
      </c>
    </row>
    <row r="205" spans="1:18" ht="20.25" customHeight="1">
      <c r="A205" s="73">
        <v>10</v>
      </c>
      <c r="B205" s="74" t="s">
        <v>337</v>
      </c>
      <c r="C205" s="11" t="s">
        <v>16</v>
      </c>
      <c r="D205" s="75" t="s">
        <v>318</v>
      </c>
      <c r="E205" s="80">
        <v>14</v>
      </c>
      <c r="F205" s="24" t="s">
        <v>956</v>
      </c>
      <c r="G205" s="81">
        <v>1</v>
      </c>
      <c r="H205" s="81">
        <v>1</v>
      </c>
      <c r="I205" s="82"/>
      <c r="J205" s="33" t="s">
        <v>945</v>
      </c>
      <c r="K205" s="33" t="s">
        <v>945</v>
      </c>
      <c r="L205" s="33" t="s">
        <v>945</v>
      </c>
      <c r="M205" s="33" t="s">
        <v>945</v>
      </c>
      <c r="N205" s="33" t="s">
        <v>857</v>
      </c>
      <c r="O205" s="33" t="s">
        <v>945</v>
      </c>
      <c r="P205" s="33" t="s">
        <v>945</v>
      </c>
      <c r="Q205" s="33" t="s">
        <v>945</v>
      </c>
      <c r="R205" s="33" t="s">
        <v>945</v>
      </c>
    </row>
    <row r="206" spans="1:18" ht="20.25" customHeight="1">
      <c r="A206" s="73">
        <v>10</v>
      </c>
      <c r="B206" s="74" t="s">
        <v>337</v>
      </c>
      <c r="C206" s="11" t="s">
        <v>16</v>
      </c>
      <c r="D206" s="75" t="s">
        <v>23</v>
      </c>
      <c r="E206" s="76">
        <v>16</v>
      </c>
      <c r="F206" s="16" t="s">
        <v>956</v>
      </c>
      <c r="G206" s="77">
        <v>1</v>
      </c>
      <c r="H206" s="77">
        <v>1</v>
      </c>
      <c r="I206" s="78"/>
      <c r="J206" s="79" t="s">
        <v>945</v>
      </c>
      <c r="K206" s="79" t="s">
        <v>945</v>
      </c>
      <c r="L206" s="79" t="s">
        <v>945</v>
      </c>
      <c r="M206" s="79" t="s">
        <v>945</v>
      </c>
      <c r="N206" s="79" t="s">
        <v>857</v>
      </c>
      <c r="O206" s="79" t="s">
        <v>945</v>
      </c>
      <c r="P206" s="79" t="s">
        <v>945</v>
      </c>
      <c r="Q206" s="79" t="s">
        <v>945</v>
      </c>
      <c r="R206" s="79" t="s">
        <v>945</v>
      </c>
    </row>
    <row r="207" spans="1:18" ht="20.25" customHeight="1">
      <c r="A207" s="73">
        <v>10</v>
      </c>
      <c r="B207" s="74" t="s">
        <v>337</v>
      </c>
      <c r="C207" s="11" t="s">
        <v>16</v>
      </c>
      <c r="D207" s="75" t="s">
        <v>24</v>
      </c>
      <c r="E207" s="80">
        <v>17</v>
      </c>
      <c r="F207" s="24" t="s">
        <v>956</v>
      </c>
      <c r="G207" s="81">
        <v>1</v>
      </c>
      <c r="H207" s="81">
        <v>1</v>
      </c>
      <c r="I207" s="82"/>
      <c r="J207" s="33" t="s">
        <v>945</v>
      </c>
      <c r="K207" s="33" t="s">
        <v>945</v>
      </c>
      <c r="L207" s="33" t="s">
        <v>945</v>
      </c>
      <c r="M207" s="33" t="s">
        <v>945</v>
      </c>
      <c r="N207" s="33" t="s">
        <v>857</v>
      </c>
      <c r="O207" s="33" t="s">
        <v>945</v>
      </c>
      <c r="P207" s="33" t="s">
        <v>945</v>
      </c>
      <c r="Q207" s="33" t="s">
        <v>945</v>
      </c>
      <c r="R207" s="33" t="s">
        <v>945</v>
      </c>
    </row>
    <row r="208" spans="1:18" ht="20.25" customHeight="1">
      <c r="A208" s="73">
        <v>10</v>
      </c>
      <c r="B208" s="74" t="s">
        <v>337</v>
      </c>
      <c r="C208" s="11" t="s">
        <v>29</v>
      </c>
      <c r="D208" s="75" t="s">
        <v>30</v>
      </c>
      <c r="E208" s="76">
        <v>18</v>
      </c>
      <c r="F208" s="16" t="s">
        <v>956</v>
      </c>
      <c r="G208" s="77">
        <v>1</v>
      </c>
      <c r="H208" s="77">
        <v>1</v>
      </c>
      <c r="I208" s="78"/>
      <c r="J208" s="79" t="s">
        <v>857</v>
      </c>
      <c r="K208" s="79" t="s">
        <v>857</v>
      </c>
      <c r="L208" s="79" t="s">
        <v>945</v>
      </c>
      <c r="M208" s="79" t="s">
        <v>945</v>
      </c>
      <c r="N208" s="79" t="s">
        <v>857</v>
      </c>
      <c r="O208" s="79" t="s">
        <v>945</v>
      </c>
      <c r="P208" s="79" t="s">
        <v>945</v>
      </c>
      <c r="Q208" s="79" t="s">
        <v>945</v>
      </c>
      <c r="R208" s="79" t="s">
        <v>945</v>
      </c>
    </row>
    <row r="209" spans="1:18" ht="20.25" customHeight="1">
      <c r="A209" s="73">
        <v>10</v>
      </c>
      <c r="B209" s="74" t="s">
        <v>337</v>
      </c>
      <c r="C209" s="11" t="s">
        <v>12</v>
      </c>
      <c r="D209" s="75" t="s">
        <v>45</v>
      </c>
      <c r="E209" s="80">
        <v>21</v>
      </c>
      <c r="F209" s="24" t="s">
        <v>956</v>
      </c>
      <c r="G209" s="81">
        <v>1</v>
      </c>
      <c r="H209" s="81">
        <v>1</v>
      </c>
      <c r="I209" s="82"/>
      <c r="J209" s="33" t="s">
        <v>945</v>
      </c>
      <c r="K209" s="33" t="s">
        <v>945</v>
      </c>
      <c r="L209" s="33" t="s">
        <v>945</v>
      </c>
      <c r="M209" s="33" t="s">
        <v>945</v>
      </c>
      <c r="N209" s="33" t="s">
        <v>857</v>
      </c>
      <c r="O209" s="33" t="s">
        <v>945</v>
      </c>
      <c r="P209" s="33" t="s">
        <v>945</v>
      </c>
      <c r="Q209" s="33" t="s">
        <v>945</v>
      </c>
      <c r="R209" s="33" t="s">
        <v>945</v>
      </c>
    </row>
    <row r="210" spans="1:18" ht="20.25" customHeight="1">
      <c r="A210" s="73">
        <v>10</v>
      </c>
      <c r="B210" s="74" t="s">
        <v>337</v>
      </c>
      <c r="C210" s="11" t="s">
        <v>12</v>
      </c>
      <c r="D210" s="75" t="s">
        <v>207</v>
      </c>
      <c r="E210" s="76">
        <v>22</v>
      </c>
      <c r="F210" s="16" t="s">
        <v>956</v>
      </c>
      <c r="G210" s="77">
        <v>1</v>
      </c>
      <c r="H210" s="77">
        <v>1</v>
      </c>
      <c r="I210" s="78"/>
      <c r="J210" s="79" t="s">
        <v>945</v>
      </c>
      <c r="K210" s="79" t="s">
        <v>945</v>
      </c>
      <c r="L210" s="79" t="s">
        <v>945</v>
      </c>
      <c r="M210" s="79" t="s">
        <v>945</v>
      </c>
      <c r="N210" s="79" t="s">
        <v>857</v>
      </c>
      <c r="O210" s="79" t="s">
        <v>945</v>
      </c>
      <c r="P210" s="79" t="s">
        <v>945</v>
      </c>
      <c r="Q210" s="79" t="s">
        <v>945</v>
      </c>
      <c r="R210" s="79" t="s">
        <v>945</v>
      </c>
    </row>
    <row r="211" spans="1:18" ht="20.25" customHeight="1">
      <c r="A211" s="73">
        <v>10</v>
      </c>
      <c r="B211" s="74" t="s">
        <v>337</v>
      </c>
      <c r="C211" s="11" t="s">
        <v>54</v>
      </c>
      <c r="D211" s="75" t="s">
        <v>221</v>
      </c>
      <c r="E211" s="84" t="s">
        <v>223</v>
      </c>
      <c r="F211" s="24" t="s">
        <v>956</v>
      </c>
      <c r="G211" s="81">
        <v>1</v>
      </c>
      <c r="H211" s="81">
        <v>1</v>
      </c>
      <c r="I211" s="82"/>
      <c r="J211" s="33" t="s">
        <v>945</v>
      </c>
      <c r="K211" s="33" t="s">
        <v>857</v>
      </c>
      <c r="L211" s="33" t="s">
        <v>945</v>
      </c>
      <c r="M211" s="33" t="s">
        <v>945</v>
      </c>
      <c r="N211" s="33" t="s">
        <v>857</v>
      </c>
      <c r="O211" s="33" t="s">
        <v>945</v>
      </c>
      <c r="P211" s="33" t="s">
        <v>945</v>
      </c>
      <c r="Q211" s="33" t="s">
        <v>945</v>
      </c>
      <c r="R211" s="33" t="s">
        <v>945</v>
      </c>
    </row>
    <row r="212" spans="1:18" ht="20.25" customHeight="1">
      <c r="A212" s="73">
        <v>10</v>
      </c>
      <c r="B212" s="74" t="s">
        <v>337</v>
      </c>
      <c r="C212" s="11" t="s">
        <v>54</v>
      </c>
      <c r="D212" s="75" t="s">
        <v>225</v>
      </c>
      <c r="E212" s="83" t="s">
        <v>227</v>
      </c>
      <c r="F212" s="16" t="s">
        <v>956</v>
      </c>
      <c r="G212" s="77">
        <v>1</v>
      </c>
      <c r="H212" s="77">
        <v>1</v>
      </c>
      <c r="I212" s="78"/>
      <c r="J212" s="79" t="s">
        <v>945</v>
      </c>
      <c r="K212" s="79" t="s">
        <v>857</v>
      </c>
      <c r="L212" s="79" t="s">
        <v>945</v>
      </c>
      <c r="M212" s="79" t="s">
        <v>945</v>
      </c>
      <c r="N212" s="79" t="s">
        <v>857</v>
      </c>
      <c r="O212" s="79" t="s">
        <v>945</v>
      </c>
      <c r="P212" s="79" t="s">
        <v>945</v>
      </c>
      <c r="Q212" s="79" t="s">
        <v>945</v>
      </c>
      <c r="R212" s="79" t="s">
        <v>945</v>
      </c>
    </row>
    <row r="213" spans="1:18" ht="20.25" customHeight="1">
      <c r="A213" s="73">
        <v>10</v>
      </c>
      <c r="B213" s="74" t="s">
        <v>337</v>
      </c>
      <c r="C213" s="11" t="s">
        <v>54</v>
      </c>
      <c r="D213" s="75" t="s">
        <v>55</v>
      </c>
      <c r="E213" s="84" t="s">
        <v>56</v>
      </c>
      <c r="F213" s="24" t="s">
        <v>956</v>
      </c>
      <c r="G213" s="81">
        <v>1</v>
      </c>
      <c r="H213" s="81">
        <v>1</v>
      </c>
      <c r="I213" s="82"/>
      <c r="J213" s="33" t="s">
        <v>945</v>
      </c>
      <c r="K213" s="33" t="s">
        <v>857</v>
      </c>
      <c r="L213" s="33" t="s">
        <v>945</v>
      </c>
      <c r="M213" s="33" t="s">
        <v>945</v>
      </c>
      <c r="N213" s="33" t="s">
        <v>857</v>
      </c>
      <c r="O213" s="33" t="s">
        <v>945</v>
      </c>
      <c r="P213" s="33" t="s">
        <v>945</v>
      </c>
      <c r="Q213" s="33" t="s">
        <v>945</v>
      </c>
      <c r="R213" s="33" t="s">
        <v>945</v>
      </c>
    </row>
    <row r="214" spans="1:18" ht="20.25" customHeight="1">
      <c r="A214" s="73">
        <v>10</v>
      </c>
      <c r="B214" s="74" t="s">
        <v>337</v>
      </c>
      <c r="C214" s="11" t="s">
        <v>54</v>
      </c>
      <c r="D214" s="75" t="s">
        <v>58</v>
      </c>
      <c r="E214" s="83" t="s">
        <v>59</v>
      </c>
      <c r="F214" s="16" t="s">
        <v>956</v>
      </c>
      <c r="G214" s="77">
        <v>1</v>
      </c>
      <c r="H214" s="77">
        <v>1</v>
      </c>
      <c r="I214" s="78"/>
      <c r="J214" s="79" t="s">
        <v>945</v>
      </c>
      <c r="K214" s="79" t="s">
        <v>857</v>
      </c>
      <c r="L214" s="79" t="s">
        <v>945</v>
      </c>
      <c r="M214" s="79" t="s">
        <v>945</v>
      </c>
      <c r="N214" s="79" t="s">
        <v>857</v>
      </c>
      <c r="O214" s="79" t="s">
        <v>945</v>
      </c>
      <c r="P214" s="79" t="s">
        <v>945</v>
      </c>
      <c r="Q214" s="79" t="s">
        <v>945</v>
      </c>
      <c r="R214" s="79" t="s">
        <v>945</v>
      </c>
    </row>
    <row r="215" spans="1:18" ht="20.25" customHeight="1">
      <c r="A215" s="73">
        <v>10</v>
      </c>
      <c r="B215" s="74" t="s">
        <v>337</v>
      </c>
      <c r="C215" s="11" t="s">
        <v>54</v>
      </c>
      <c r="D215" s="75" t="s">
        <v>232</v>
      </c>
      <c r="E215" s="84" t="s">
        <v>234</v>
      </c>
      <c r="F215" s="24" t="s">
        <v>956</v>
      </c>
      <c r="G215" s="81">
        <v>1</v>
      </c>
      <c r="H215" s="81">
        <v>1</v>
      </c>
      <c r="I215" s="82"/>
      <c r="J215" s="33" t="s">
        <v>945</v>
      </c>
      <c r="K215" s="33" t="s">
        <v>857</v>
      </c>
      <c r="L215" s="33" t="s">
        <v>945</v>
      </c>
      <c r="M215" s="33" t="s">
        <v>945</v>
      </c>
      <c r="N215" s="33" t="s">
        <v>857</v>
      </c>
      <c r="O215" s="33" t="s">
        <v>945</v>
      </c>
      <c r="P215" s="33" t="s">
        <v>945</v>
      </c>
      <c r="Q215" s="33" t="s">
        <v>945</v>
      </c>
      <c r="R215" s="33" t="s">
        <v>945</v>
      </c>
    </row>
    <row r="216" spans="1:18" ht="20.25" customHeight="1">
      <c r="A216" s="73">
        <v>10</v>
      </c>
      <c r="B216" s="74" t="s">
        <v>337</v>
      </c>
      <c r="C216" s="11" t="s">
        <v>54</v>
      </c>
      <c r="D216" s="75" t="s">
        <v>236</v>
      </c>
      <c r="E216" s="83" t="s">
        <v>238</v>
      </c>
      <c r="F216" s="16" t="s">
        <v>956</v>
      </c>
      <c r="G216" s="77">
        <v>1</v>
      </c>
      <c r="H216" s="77">
        <v>1</v>
      </c>
      <c r="I216" s="78"/>
      <c r="J216" s="79" t="s">
        <v>945</v>
      </c>
      <c r="K216" s="79" t="s">
        <v>857</v>
      </c>
      <c r="L216" s="79" t="s">
        <v>945</v>
      </c>
      <c r="M216" s="79" t="s">
        <v>945</v>
      </c>
      <c r="N216" s="79" t="s">
        <v>857</v>
      </c>
      <c r="O216" s="79" t="s">
        <v>945</v>
      </c>
      <c r="P216" s="79" t="s">
        <v>945</v>
      </c>
      <c r="Q216" s="79" t="s">
        <v>945</v>
      </c>
      <c r="R216" s="79" t="s">
        <v>945</v>
      </c>
    </row>
    <row r="217" spans="1:18" ht="20.25" customHeight="1">
      <c r="A217" s="73">
        <v>10</v>
      </c>
      <c r="B217" s="74" t="s">
        <v>337</v>
      </c>
      <c r="C217" s="11" t="s">
        <v>54</v>
      </c>
      <c r="D217" s="75" t="s">
        <v>128</v>
      </c>
      <c r="E217" s="84" t="s">
        <v>130</v>
      </c>
      <c r="F217" s="24" t="s">
        <v>956</v>
      </c>
      <c r="G217" s="81">
        <v>1</v>
      </c>
      <c r="H217" s="81">
        <v>1</v>
      </c>
      <c r="I217" s="82"/>
      <c r="J217" s="33" t="s">
        <v>945</v>
      </c>
      <c r="K217" s="33" t="s">
        <v>857</v>
      </c>
      <c r="L217" s="33" t="s">
        <v>945</v>
      </c>
      <c r="M217" s="33" t="s">
        <v>945</v>
      </c>
      <c r="N217" s="33" t="s">
        <v>857</v>
      </c>
      <c r="O217" s="33" t="s">
        <v>945</v>
      </c>
      <c r="P217" s="33" t="s">
        <v>945</v>
      </c>
      <c r="Q217" s="33" t="s">
        <v>945</v>
      </c>
      <c r="R217" s="33" t="s">
        <v>945</v>
      </c>
    </row>
    <row r="218" spans="1:18" ht="20.25" customHeight="1">
      <c r="A218" s="73">
        <v>10</v>
      </c>
      <c r="B218" s="74" t="s">
        <v>337</v>
      </c>
      <c r="C218" s="11" t="s">
        <v>54</v>
      </c>
      <c r="D218" s="75" t="s">
        <v>132</v>
      </c>
      <c r="E218" s="87" t="s">
        <v>134</v>
      </c>
      <c r="F218" s="16" t="s">
        <v>956</v>
      </c>
      <c r="G218" s="77">
        <v>1</v>
      </c>
      <c r="H218" s="77">
        <v>1</v>
      </c>
      <c r="I218" s="78"/>
      <c r="J218" s="79" t="s">
        <v>945</v>
      </c>
      <c r="K218" s="79" t="s">
        <v>857</v>
      </c>
      <c r="L218" s="79" t="s">
        <v>945</v>
      </c>
      <c r="M218" s="79" t="s">
        <v>945</v>
      </c>
      <c r="N218" s="79" t="s">
        <v>857</v>
      </c>
      <c r="O218" s="79" t="s">
        <v>945</v>
      </c>
      <c r="P218" s="79" t="s">
        <v>945</v>
      </c>
      <c r="Q218" s="79" t="s">
        <v>945</v>
      </c>
      <c r="R218" s="79" t="s">
        <v>945</v>
      </c>
    </row>
    <row r="219" spans="1:18" ht="20.25" customHeight="1">
      <c r="A219" s="73">
        <v>10</v>
      </c>
      <c r="B219" s="74" t="s">
        <v>337</v>
      </c>
      <c r="C219" s="11" t="s">
        <v>54</v>
      </c>
      <c r="D219" s="75" t="s">
        <v>137</v>
      </c>
      <c r="E219" s="84" t="s">
        <v>139</v>
      </c>
      <c r="F219" s="24" t="s">
        <v>956</v>
      </c>
      <c r="G219" s="81">
        <v>1</v>
      </c>
      <c r="H219" s="81">
        <v>1</v>
      </c>
      <c r="I219" s="82"/>
      <c r="J219" s="33" t="s">
        <v>945</v>
      </c>
      <c r="K219" s="33" t="s">
        <v>857</v>
      </c>
      <c r="L219" s="33" t="s">
        <v>945</v>
      </c>
      <c r="M219" s="33" t="s">
        <v>945</v>
      </c>
      <c r="N219" s="33" t="s">
        <v>857</v>
      </c>
      <c r="O219" s="33" t="s">
        <v>945</v>
      </c>
      <c r="P219" s="33" t="s">
        <v>945</v>
      </c>
      <c r="Q219" s="33" t="s">
        <v>945</v>
      </c>
      <c r="R219" s="33" t="s">
        <v>945</v>
      </c>
    </row>
    <row r="220" spans="1:18" ht="20.25" customHeight="1">
      <c r="A220" s="73">
        <v>10</v>
      </c>
      <c r="B220" s="74" t="s">
        <v>337</v>
      </c>
      <c r="C220" s="11" t="s">
        <v>54</v>
      </c>
      <c r="D220" s="75" t="s">
        <v>141</v>
      </c>
      <c r="E220" s="87" t="s">
        <v>143</v>
      </c>
      <c r="F220" s="16" t="s">
        <v>956</v>
      </c>
      <c r="G220" s="77">
        <v>1</v>
      </c>
      <c r="H220" s="77">
        <v>1</v>
      </c>
      <c r="I220" s="78"/>
      <c r="J220" s="79" t="s">
        <v>945</v>
      </c>
      <c r="K220" s="79" t="s">
        <v>857</v>
      </c>
      <c r="L220" s="79" t="s">
        <v>945</v>
      </c>
      <c r="M220" s="79" t="s">
        <v>945</v>
      </c>
      <c r="N220" s="79" t="s">
        <v>857</v>
      </c>
      <c r="O220" s="79" t="s">
        <v>945</v>
      </c>
      <c r="P220" s="79" t="s">
        <v>945</v>
      </c>
      <c r="Q220" s="79" t="s">
        <v>945</v>
      </c>
      <c r="R220" s="79" t="s">
        <v>945</v>
      </c>
    </row>
    <row r="221" spans="1:18" ht="20.25" customHeight="1">
      <c r="A221" s="73">
        <v>11</v>
      </c>
      <c r="B221" s="74" t="s">
        <v>363</v>
      </c>
      <c r="C221" s="11" t="s">
        <v>12</v>
      </c>
      <c r="D221" s="75" t="s">
        <v>13</v>
      </c>
      <c r="E221" s="80">
        <v>1</v>
      </c>
      <c r="F221" s="24" t="s">
        <v>957</v>
      </c>
      <c r="G221" s="81">
        <v>1</v>
      </c>
      <c r="H221" s="81">
        <v>1</v>
      </c>
      <c r="I221" s="82"/>
      <c r="J221" s="33" t="s">
        <v>945</v>
      </c>
      <c r="K221" s="33" t="s">
        <v>945</v>
      </c>
      <c r="L221" s="33" t="s">
        <v>945</v>
      </c>
      <c r="M221" s="33" t="s">
        <v>945</v>
      </c>
      <c r="N221" s="33" t="s">
        <v>945</v>
      </c>
      <c r="O221" s="33" t="s">
        <v>945</v>
      </c>
      <c r="P221" s="33" t="s">
        <v>945</v>
      </c>
      <c r="Q221" s="33" t="s">
        <v>945</v>
      </c>
      <c r="R221" s="33" t="s">
        <v>945</v>
      </c>
    </row>
    <row r="222" spans="1:18" ht="20.25" customHeight="1">
      <c r="A222" s="73">
        <v>11</v>
      </c>
      <c r="B222" s="74" t="s">
        <v>363</v>
      </c>
      <c r="C222" s="11" t="s">
        <v>12</v>
      </c>
      <c r="D222" s="75" t="s">
        <v>41</v>
      </c>
      <c r="E222" s="76">
        <v>3</v>
      </c>
      <c r="F222" s="16" t="s">
        <v>957</v>
      </c>
      <c r="G222" s="77">
        <v>26</v>
      </c>
      <c r="H222" s="77">
        <v>3</v>
      </c>
      <c r="I222" s="78"/>
      <c r="J222" s="79" t="s">
        <v>857</v>
      </c>
      <c r="K222" s="79" t="s">
        <v>857</v>
      </c>
      <c r="L222" s="79" t="s">
        <v>945</v>
      </c>
      <c r="M222" s="79" t="s">
        <v>945</v>
      </c>
      <c r="N222" s="79" t="s">
        <v>945</v>
      </c>
      <c r="O222" s="79" t="s">
        <v>945</v>
      </c>
      <c r="P222" s="79" t="s">
        <v>945</v>
      </c>
      <c r="Q222" s="79" t="s">
        <v>945</v>
      </c>
      <c r="R222" s="79" t="s">
        <v>945</v>
      </c>
    </row>
    <row r="223" spans="1:18" ht="20.25" customHeight="1">
      <c r="A223" s="73">
        <v>11</v>
      </c>
      <c r="B223" s="74" t="s">
        <v>363</v>
      </c>
      <c r="C223" s="11" t="s">
        <v>16</v>
      </c>
      <c r="D223" s="75" t="s">
        <v>81</v>
      </c>
      <c r="E223" s="80">
        <v>4</v>
      </c>
      <c r="F223" s="24" t="s">
        <v>957</v>
      </c>
      <c r="G223" s="81">
        <v>1</v>
      </c>
      <c r="H223" s="81">
        <v>1</v>
      </c>
      <c r="I223" s="82"/>
      <c r="J223" s="33" t="s">
        <v>945</v>
      </c>
      <c r="K223" s="33" t="s">
        <v>945</v>
      </c>
      <c r="L223" s="33" t="s">
        <v>945</v>
      </c>
      <c r="M223" s="33" t="s">
        <v>945</v>
      </c>
      <c r="N223" s="33" t="s">
        <v>945</v>
      </c>
      <c r="O223" s="33" t="s">
        <v>945</v>
      </c>
      <c r="P223" s="33" t="s">
        <v>945</v>
      </c>
      <c r="Q223" s="33" t="s">
        <v>945</v>
      </c>
      <c r="R223" s="33" t="s">
        <v>945</v>
      </c>
    </row>
    <row r="224" spans="1:18" ht="20.25" customHeight="1">
      <c r="A224" s="73">
        <v>11</v>
      </c>
      <c r="B224" s="74" t="s">
        <v>363</v>
      </c>
      <c r="C224" s="11" t="s">
        <v>16</v>
      </c>
      <c r="D224" s="75" t="s">
        <v>43</v>
      </c>
      <c r="E224" s="76">
        <v>5</v>
      </c>
      <c r="F224" s="16" t="s">
        <v>957</v>
      </c>
      <c r="G224" s="77">
        <v>1</v>
      </c>
      <c r="H224" s="77">
        <v>1</v>
      </c>
      <c r="I224" s="78"/>
      <c r="J224" s="79" t="s">
        <v>945</v>
      </c>
      <c r="K224" s="79" t="s">
        <v>857</v>
      </c>
      <c r="L224" s="79" t="s">
        <v>945</v>
      </c>
      <c r="M224" s="79" t="s">
        <v>945</v>
      </c>
      <c r="N224" s="79" t="s">
        <v>945</v>
      </c>
      <c r="O224" s="79" t="s">
        <v>945</v>
      </c>
      <c r="P224" s="79" t="s">
        <v>945</v>
      </c>
      <c r="Q224" s="79" t="s">
        <v>945</v>
      </c>
      <c r="R224" s="79" t="s">
        <v>945</v>
      </c>
    </row>
    <row r="225" spans="1:18" ht="20.25" customHeight="1">
      <c r="A225" s="73">
        <v>11</v>
      </c>
      <c r="B225" s="74" t="s">
        <v>363</v>
      </c>
      <c r="C225" s="11" t="s">
        <v>16</v>
      </c>
      <c r="D225" s="75" t="s">
        <v>83</v>
      </c>
      <c r="E225" s="80">
        <v>8</v>
      </c>
      <c r="F225" s="24" t="s">
        <v>957</v>
      </c>
      <c r="G225" s="81">
        <v>1</v>
      </c>
      <c r="H225" s="81">
        <v>1</v>
      </c>
      <c r="I225" s="82"/>
      <c r="J225" s="33" t="s">
        <v>945</v>
      </c>
      <c r="K225" s="33" t="s">
        <v>945</v>
      </c>
      <c r="L225" s="33" t="s">
        <v>945</v>
      </c>
      <c r="M225" s="33" t="s">
        <v>945</v>
      </c>
      <c r="N225" s="33" t="s">
        <v>945</v>
      </c>
      <c r="O225" s="33" t="s">
        <v>945</v>
      </c>
      <c r="P225" s="33" t="s">
        <v>945</v>
      </c>
      <c r="Q225" s="33" t="s">
        <v>945</v>
      </c>
      <c r="R225" s="33" t="s">
        <v>945</v>
      </c>
    </row>
    <row r="226" spans="1:18" ht="20.25" customHeight="1">
      <c r="A226" s="73">
        <v>11</v>
      </c>
      <c r="B226" s="74" t="s">
        <v>363</v>
      </c>
      <c r="C226" s="11" t="s">
        <v>16</v>
      </c>
      <c r="D226" s="75" t="s">
        <v>313</v>
      </c>
      <c r="E226" s="76">
        <v>9</v>
      </c>
      <c r="F226" s="16" t="s">
        <v>957</v>
      </c>
      <c r="G226" s="77">
        <v>1</v>
      </c>
      <c r="H226" s="77">
        <v>1</v>
      </c>
      <c r="I226" s="78"/>
      <c r="J226" s="79" t="s">
        <v>945</v>
      </c>
      <c r="K226" s="79" t="s">
        <v>945</v>
      </c>
      <c r="L226" s="79" t="s">
        <v>945</v>
      </c>
      <c r="M226" s="79" t="s">
        <v>945</v>
      </c>
      <c r="N226" s="79" t="s">
        <v>945</v>
      </c>
      <c r="O226" s="79" t="s">
        <v>945</v>
      </c>
      <c r="P226" s="79" t="s">
        <v>945</v>
      </c>
      <c r="Q226" s="79" t="s">
        <v>945</v>
      </c>
      <c r="R226" s="79" t="s">
        <v>945</v>
      </c>
    </row>
    <row r="227" spans="1:18" ht="20.25" customHeight="1">
      <c r="A227" s="73">
        <v>12</v>
      </c>
      <c r="B227" s="74" t="s">
        <v>408</v>
      </c>
      <c r="C227" s="11" t="s">
        <v>12</v>
      </c>
      <c r="D227" s="75" t="s">
        <v>13</v>
      </c>
      <c r="E227" s="97">
        <v>1</v>
      </c>
      <c r="F227" s="24" t="s">
        <v>958</v>
      </c>
      <c r="G227" s="81">
        <v>1</v>
      </c>
      <c r="H227" s="81">
        <v>2</v>
      </c>
      <c r="I227" s="82"/>
      <c r="J227" s="33" t="s">
        <v>945</v>
      </c>
      <c r="K227" s="82"/>
      <c r="L227" s="33" t="s">
        <v>945</v>
      </c>
      <c r="M227" s="33" t="s">
        <v>945</v>
      </c>
      <c r="N227" s="33" t="s">
        <v>857</v>
      </c>
      <c r="O227" s="33" t="s">
        <v>945</v>
      </c>
      <c r="P227" s="33" t="s">
        <v>945</v>
      </c>
      <c r="Q227" s="33" t="s">
        <v>945</v>
      </c>
      <c r="R227" s="33" t="s">
        <v>945</v>
      </c>
    </row>
    <row r="228" spans="1:18" ht="20.25" customHeight="1">
      <c r="A228" s="73">
        <v>12</v>
      </c>
      <c r="B228" s="74" t="s">
        <v>408</v>
      </c>
      <c r="C228" s="11" t="s">
        <v>12</v>
      </c>
      <c r="D228" s="75" t="s">
        <v>109</v>
      </c>
      <c r="E228" s="85">
        <v>2</v>
      </c>
      <c r="F228" s="16" t="s">
        <v>958</v>
      </c>
      <c r="G228" s="77">
        <v>1</v>
      </c>
      <c r="H228" s="77">
        <v>1</v>
      </c>
      <c r="I228" s="78"/>
      <c r="J228" s="79" t="s">
        <v>945</v>
      </c>
      <c r="K228" s="78"/>
      <c r="L228" s="79" t="s">
        <v>945</v>
      </c>
      <c r="M228" s="79" t="s">
        <v>945</v>
      </c>
      <c r="N228" s="79" t="s">
        <v>857</v>
      </c>
      <c r="O228" s="79" t="s">
        <v>945</v>
      </c>
      <c r="P228" s="79" t="s">
        <v>945</v>
      </c>
      <c r="Q228" s="79" t="s">
        <v>945</v>
      </c>
      <c r="R228" s="79" t="s">
        <v>945</v>
      </c>
    </row>
    <row r="229" spans="1:18" ht="20.25" customHeight="1">
      <c r="A229" s="73">
        <v>12</v>
      </c>
      <c r="B229" s="74" t="s">
        <v>408</v>
      </c>
      <c r="C229" s="11" t="s">
        <v>12</v>
      </c>
      <c r="D229" s="75" t="s">
        <v>41</v>
      </c>
      <c r="E229" s="80">
        <v>3</v>
      </c>
      <c r="F229" s="24" t="s">
        <v>958</v>
      </c>
      <c r="G229" s="81">
        <v>1</v>
      </c>
      <c r="H229" s="81">
        <v>1</v>
      </c>
      <c r="I229" s="82"/>
      <c r="J229" s="33" t="s">
        <v>945</v>
      </c>
      <c r="K229" s="82"/>
      <c r="L229" s="33" t="s">
        <v>945</v>
      </c>
      <c r="M229" s="33" t="s">
        <v>945</v>
      </c>
      <c r="N229" s="33" t="s">
        <v>857</v>
      </c>
      <c r="O229" s="33" t="s">
        <v>945</v>
      </c>
      <c r="P229" s="33" t="s">
        <v>945</v>
      </c>
      <c r="Q229" s="33" t="s">
        <v>945</v>
      </c>
      <c r="R229" s="33" t="s">
        <v>945</v>
      </c>
    </row>
    <row r="230" spans="1:18" ht="20.25" customHeight="1">
      <c r="A230" s="73">
        <v>12</v>
      </c>
      <c r="B230" s="74" t="s">
        <v>408</v>
      </c>
      <c r="C230" s="11" t="s">
        <v>16</v>
      </c>
      <c r="D230" s="75" t="s">
        <v>43</v>
      </c>
      <c r="E230" s="76">
        <v>5</v>
      </c>
      <c r="F230" s="16" t="s">
        <v>958</v>
      </c>
      <c r="G230" s="77">
        <v>1</v>
      </c>
      <c r="H230" s="77">
        <v>2</v>
      </c>
      <c r="I230" s="78"/>
      <c r="J230" s="79" t="s">
        <v>945</v>
      </c>
      <c r="K230" s="79" t="s">
        <v>945</v>
      </c>
      <c r="L230" s="79" t="s">
        <v>945</v>
      </c>
      <c r="M230" s="79" t="s">
        <v>945</v>
      </c>
      <c r="N230" s="79" t="s">
        <v>857</v>
      </c>
      <c r="O230" s="79" t="s">
        <v>945</v>
      </c>
      <c r="P230" s="79" t="s">
        <v>945</v>
      </c>
      <c r="Q230" s="79" t="s">
        <v>945</v>
      </c>
      <c r="R230" s="79" t="s">
        <v>945</v>
      </c>
    </row>
    <row r="231" spans="1:18" ht="20.25" customHeight="1">
      <c r="A231" s="73">
        <v>12</v>
      </c>
      <c r="B231" s="74" t="s">
        <v>408</v>
      </c>
      <c r="C231" s="11" t="s">
        <v>16</v>
      </c>
      <c r="D231" s="75" t="s">
        <v>17</v>
      </c>
      <c r="E231" s="80">
        <v>6</v>
      </c>
      <c r="F231" s="24" t="s">
        <v>958</v>
      </c>
      <c r="G231" s="81">
        <v>1</v>
      </c>
      <c r="H231" s="81">
        <v>2</v>
      </c>
      <c r="I231" s="82"/>
      <c r="J231" s="33" t="s">
        <v>945</v>
      </c>
      <c r="K231" s="82"/>
      <c r="L231" s="33" t="s">
        <v>945</v>
      </c>
      <c r="M231" s="33" t="s">
        <v>945</v>
      </c>
      <c r="N231" s="33" t="s">
        <v>857</v>
      </c>
      <c r="O231" s="33" t="s">
        <v>945</v>
      </c>
      <c r="P231" s="33" t="s">
        <v>945</v>
      </c>
      <c r="Q231" s="33" t="s">
        <v>945</v>
      </c>
      <c r="R231" s="33" t="s">
        <v>945</v>
      </c>
    </row>
    <row r="232" spans="1:18" ht="20.25" customHeight="1">
      <c r="A232" s="73">
        <v>12</v>
      </c>
      <c r="B232" s="74" t="s">
        <v>408</v>
      </c>
      <c r="C232" s="11" t="s">
        <v>16</v>
      </c>
      <c r="D232" s="75" t="s">
        <v>83</v>
      </c>
      <c r="E232" s="76">
        <v>8</v>
      </c>
      <c r="F232" s="16" t="s">
        <v>958</v>
      </c>
      <c r="G232" s="77">
        <v>1</v>
      </c>
      <c r="H232" s="77">
        <v>2</v>
      </c>
      <c r="I232" s="78"/>
      <c r="J232" s="79" t="s">
        <v>945</v>
      </c>
      <c r="K232" s="78"/>
      <c r="L232" s="79" t="s">
        <v>945</v>
      </c>
      <c r="M232" s="79" t="s">
        <v>945</v>
      </c>
      <c r="N232" s="79" t="s">
        <v>857</v>
      </c>
      <c r="O232" s="79" t="s">
        <v>945</v>
      </c>
      <c r="P232" s="79" t="s">
        <v>945</v>
      </c>
      <c r="Q232" s="79" t="s">
        <v>945</v>
      </c>
      <c r="R232" s="79" t="s">
        <v>945</v>
      </c>
    </row>
    <row r="233" spans="1:18" ht="20.25" customHeight="1">
      <c r="A233" s="73">
        <v>12</v>
      </c>
      <c r="B233" s="74" t="s">
        <v>408</v>
      </c>
      <c r="C233" s="11" t="s">
        <v>16</v>
      </c>
      <c r="D233" s="75" t="s">
        <v>283</v>
      </c>
      <c r="E233" s="80">
        <v>9</v>
      </c>
      <c r="F233" s="24" t="s">
        <v>958</v>
      </c>
      <c r="G233" s="81">
        <v>1</v>
      </c>
      <c r="H233" s="81">
        <v>2</v>
      </c>
      <c r="I233" s="82"/>
      <c r="J233" s="33" t="s">
        <v>945</v>
      </c>
      <c r="K233" s="33" t="s">
        <v>857</v>
      </c>
      <c r="L233" s="33" t="s">
        <v>945</v>
      </c>
      <c r="M233" s="33" t="s">
        <v>945</v>
      </c>
      <c r="N233" s="33" t="s">
        <v>857</v>
      </c>
      <c r="O233" s="33" t="s">
        <v>945</v>
      </c>
      <c r="P233" s="33" t="s">
        <v>945</v>
      </c>
      <c r="Q233" s="33" t="s">
        <v>945</v>
      </c>
      <c r="R233" s="33" t="s">
        <v>945</v>
      </c>
    </row>
    <row r="234" spans="1:18" ht="20.25" customHeight="1">
      <c r="A234" s="73">
        <v>12</v>
      </c>
      <c r="B234" s="74" t="s">
        <v>408</v>
      </c>
      <c r="C234" s="11" t="s">
        <v>16</v>
      </c>
      <c r="D234" s="75" t="s">
        <v>19</v>
      </c>
      <c r="E234" s="76">
        <v>10</v>
      </c>
      <c r="F234" s="16" t="s">
        <v>958</v>
      </c>
      <c r="G234" s="77">
        <v>1</v>
      </c>
      <c r="H234" s="77">
        <v>2</v>
      </c>
      <c r="I234" s="78"/>
      <c r="J234" s="79" t="s">
        <v>945</v>
      </c>
      <c r="K234" s="78"/>
      <c r="L234" s="79" t="s">
        <v>945</v>
      </c>
      <c r="M234" s="79" t="s">
        <v>945</v>
      </c>
      <c r="N234" s="79" t="s">
        <v>857</v>
      </c>
      <c r="O234" s="79" t="s">
        <v>945</v>
      </c>
      <c r="P234" s="79" t="s">
        <v>945</v>
      </c>
      <c r="Q234" s="79" t="s">
        <v>945</v>
      </c>
      <c r="R234" s="79" t="s">
        <v>945</v>
      </c>
    </row>
    <row r="235" spans="1:18" ht="20.25" customHeight="1">
      <c r="A235" s="73">
        <v>12</v>
      </c>
      <c r="B235" s="74" t="s">
        <v>408</v>
      </c>
      <c r="C235" s="11" t="s">
        <v>16</v>
      </c>
      <c r="D235" s="75" t="s">
        <v>20</v>
      </c>
      <c r="E235" s="80">
        <v>11</v>
      </c>
      <c r="F235" s="24" t="s">
        <v>958</v>
      </c>
      <c r="G235" s="81">
        <v>1</v>
      </c>
      <c r="H235" s="81">
        <v>2</v>
      </c>
      <c r="I235" s="82"/>
      <c r="J235" s="33" t="s">
        <v>945</v>
      </c>
      <c r="K235" s="82"/>
      <c r="L235" s="33" t="s">
        <v>945</v>
      </c>
      <c r="M235" s="33" t="s">
        <v>945</v>
      </c>
      <c r="N235" s="33" t="s">
        <v>857</v>
      </c>
      <c r="O235" s="33" t="s">
        <v>945</v>
      </c>
      <c r="P235" s="33" t="s">
        <v>945</v>
      </c>
      <c r="Q235" s="33" t="s">
        <v>945</v>
      </c>
      <c r="R235" s="33" t="s">
        <v>945</v>
      </c>
    </row>
    <row r="236" spans="1:18" ht="20.25" customHeight="1">
      <c r="A236" s="73">
        <v>12</v>
      </c>
      <c r="B236" s="74" t="s">
        <v>408</v>
      </c>
      <c r="C236" s="11" t="s">
        <v>29</v>
      </c>
      <c r="D236" s="75" t="s">
        <v>30</v>
      </c>
      <c r="E236" s="76">
        <v>18</v>
      </c>
      <c r="F236" s="16" t="s">
        <v>958</v>
      </c>
      <c r="G236" s="77">
        <v>1</v>
      </c>
      <c r="H236" s="77">
        <v>1</v>
      </c>
      <c r="I236" s="78"/>
      <c r="J236" s="79" t="s">
        <v>857</v>
      </c>
      <c r="K236" s="78"/>
      <c r="L236" s="79" t="s">
        <v>945</v>
      </c>
      <c r="M236" s="79" t="s">
        <v>945</v>
      </c>
      <c r="N236" s="79" t="s">
        <v>857</v>
      </c>
      <c r="O236" s="79" t="s">
        <v>945</v>
      </c>
      <c r="P236" s="79" t="s">
        <v>945</v>
      </c>
      <c r="Q236" s="79" t="s">
        <v>945</v>
      </c>
      <c r="R236" s="79" t="s">
        <v>945</v>
      </c>
    </row>
    <row r="237" spans="1:18" ht="20.25" customHeight="1">
      <c r="A237" s="73">
        <v>13</v>
      </c>
      <c r="B237" s="74" t="s">
        <v>427</v>
      </c>
      <c r="C237" s="11" t="s">
        <v>12</v>
      </c>
      <c r="D237" s="75" t="s">
        <v>109</v>
      </c>
      <c r="E237" s="97">
        <v>2</v>
      </c>
      <c r="F237" s="24" t="s">
        <v>959</v>
      </c>
      <c r="G237" s="81">
        <v>1</v>
      </c>
      <c r="H237" s="81">
        <v>1</v>
      </c>
      <c r="I237" s="33" t="s">
        <v>945</v>
      </c>
      <c r="J237" s="33" t="s">
        <v>857</v>
      </c>
      <c r="K237" s="33" t="s">
        <v>945</v>
      </c>
      <c r="L237" s="33" t="s">
        <v>945</v>
      </c>
      <c r="M237" s="33" t="s">
        <v>945</v>
      </c>
      <c r="N237" s="33" t="s">
        <v>945</v>
      </c>
      <c r="O237" s="33" t="s">
        <v>945</v>
      </c>
      <c r="P237" s="33" t="s">
        <v>945</v>
      </c>
      <c r="Q237" s="33" t="s">
        <v>945</v>
      </c>
      <c r="R237" s="33" t="s">
        <v>945</v>
      </c>
    </row>
    <row r="238" spans="1:18" ht="20.25" customHeight="1">
      <c r="A238" s="73">
        <v>13</v>
      </c>
      <c r="B238" s="74" t="s">
        <v>427</v>
      </c>
      <c r="C238" s="11" t="s">
        <v>16</v>
      </c>
      <c r="D238" s="75" t="s">
        <v>81</v>
      </c>
      <c r="E238" s="76">
        <v>4</v>
      </c>
      <c r="F238" s="16" t="s">
        <v>959</v>
      </c>
      <c r="G238" s="77">
        <v>1</v>
      </c>
      <c r="H238" s="77">
        <v>1</v>
      </c>
      <c r="I238" s="79" t="s">
        <v>945</v>
      </c>
      <c r="J238" s="79" t="s">
        <v>857</v>
      </c>
      <c r="K238" s="79" t="s">
        <v>945</v>
      </c>
      <c r="L238" s="79" t="s">
        <v>945</v>
      </c>
      <c r="M238" s="79" t="s">
        <v>945</v>
      </c>
      <c r="N238" s="79" t="s">
        <v>945</v>
      </c>
      <c r="O238" s="79" t="s">
        <v>945</v>
      </c>
      <c r="P238" s="79" t="s">
        <v>945</v>
      </c>
      <c r="Q238" s="79" t="s">
        <v>945</v>
      </c>
      <c r="R238" s="79" t="s">
        <v>945</v>
      </c>
    </row>
    <row r="239" spans="1:18" ht="20.25" customHeight="1">
      <c r="A239" s="73">
        <v>13</v>
      </c>
      <c r="B239" s="74" t="s">
        <v>427</v>
      </c>
      <c r="C239" s="11" t="s">
        <v>16</v>
      </c>
      <c r="D239" s="75" t="s">
        <v>43</v>
      </c>
      <c r="E239" s="80">
        <v>5</v>
      </c>
      <c r="F239" s="24" t="s">
        <v>959</v>
      </c>
      <c r="G239" s="81">
        <v>8</v>
      </c>
      <c r="H239" s="81">
        <v>4</v>
      </c>
      <c r="I239" s="33" t="s">
        <v>945</v>
      </c>
      <c r="J239" s="33" t="s">
        <v>857</v>
      </c>
      <c r="K239" s="33" t="s">
        <v>945</v>
      </c>
      <c r="L239" s="33" t="s">
        <v>945</v>
      </c>
      <c r="M239" s="33" t="s">
        <v>857</v>
      </c>
      <c r="N239" s="33" t="s">
        <v>857</v>
      </c>
      <c r="O239" s="33" t="s">
        <v>945</v>
      </c>
      <c r="P239" s="33" t="s">
        <v>945</v>
      </c>
      <c r="Q239" s="33" t="s">
        <v>945</v>
      </c>
      <c r="R239" s="33" t="s">
        <v>945</v>
      </c>
    </row>
    <row r="240" spans="1:18" ht="20.25" customHeight="1">
      <c r="A240" s="73">
        <v>13</v>
      </c>
      <c r="B240" s="74" t="s">
        <v>427</v>
      </c>
      <c r="C240" s="11" t="s">
        <v>16</v>
      </c>
      <c r="D240" s="75" t="s">
        <v>83</v>
      </c>
      <c r="E240" s="76">
        <v>8</v>
      </c>
      <c r="F240" s="16" t="s">
        <v>959</v>
      </c>
      <c r="G240" s="77">
        <v>1</v>
      </c>
      <c r="H240" s="77">
        <v>1</v>
      </c>
      <c r="I240" s="79" t="s">
        <v>945</v>
      </c>
      <c r="J240" s="79" t="s">
        <v>857</v>
      </c>
      <c r="K240" s="79" t="s">
        <v>945</v>
      </c>
      <c r="L240" s="79" t="s">
        <v>945</v>
      </c>
      <c r="M240" s="79" t="s">
        <v>945</v>
      </c>
      <c r="N240" s="79" t="s">
        <v>945</v>
      </c>
      <c r="O240" s="79" t="s">
        <v>945</v>
      </c>
      <c r="P240" s="79" t="s">
        <v>945</v>
      </c>
      <c r="Q240" s="79" t="s">
        <v>945</v>
      </c>
      <c r="R240" s="79" t="s">
        <v>945</v>
      </c>
    </row>
    <row r="241" spans="1:18" ht="20.25" customHeight="1">
      <c r="A241" s="73">
        <v>13</v>
      </c>
      <c r="B241" s="74" t="s">
        <v>427</v>
      </c>
      <c r="C241" s="11" t="s">
        <v>16</v>
      </c>
      <c r="D241" s="75" t="s">
        <v>86</v>
      </c>
      <c r="E241" s="80">
        <v>9</v>
      </c>
      <c r="F241" s="24" t="s">
        <v>959</v>
      </c>
      <c r="G241" s="81">
        <v>1</v>
      </c>
      <c r="H241" s="81">
        <v>1</v>
      </c>
      <c r="I241" s="33" t="s">
        <v>945</v>
      </c>
      <c r="J241" s="33" t="s">
        <v>945</v>
      </c>
      <c r="K241" s="33" t="s">
        <v>945</v>
      </c>
      <c r="L241" s="33" t="s">
        <v>945</v>
      </c>
      <c r="M241" s="33" t="s">
        <v>945</v>
      </c>
      <c r="N241" s="33" t="s">
        <v>945</v>
      </c>
      <c r="O241" s="33" t="s">
        <v>945</v>
      </c>
      <c r="P241" s="33" t="s">
        <v>945</v>
      </c>
      <c r="Q241" s="33" t="s">
        <v>945</v>
      </c>
      <c r="R241" s="33" t="s">
        <v>945</v>
      </c>
    </row>
    <row r="242" spans="1:18" ht="20.25" customHeight="1">
      <c r="A242" s="73">
        <v>13</v>
      </c>
      <c r="B242" s="74" t="s">
        <v>427</v>
      </c>
      <c r="C242" s="11" t="s">
        <v>16</v>
      </c>
      <c r="D242" s="75" t="s">
        <v>20</v>
      </c>
      <c r="E242" s="76">
        <v>11</v>
      </c>
      <c r="F242" s="16" t="s">
        <v>959</v>
      </c>
      <c r="G242" s="77">
        <v>1</v>
      </c>
      <c r="H242" s="77">
        <v>1</v>
      </c>
      <c r="I242" s="79" t="s">
        <v>945</v>
      </c>
      <c r="J242" s="79" t="s">
        <v>857</v>
      </c>
      <c r="K242" s="79" t="s">
        <v>945</v>
      </c>
      <c r="L242" s="79" t="s">
        <v>945</v>
      </c>
      <c r="M242" s="79" t="s">
        <v>945</v>
      </c>
      <c r="N242" s="79" t="s">
        <v>945</v>
      </c>
      <c r="O242" s="79" t="s">
        <v>945</v>
      </c>
      <c r="P242" s="79" t="s">
        <v>945</v>
      </c>
      <c r="Q242" s="79" t="s">
        <v>945</v>
      </c>
      <c r="R242" s="79" t="s">
        <v>945</v>
      </c>
    </row>
    <row r="243" spans="1:18" ht="20.25" customHeight="1">
      <c r="A243" s="73">
        <v>13</v>
      </c>
      <c r="B243" s="74" t="s">
        <v>427</v>
      </c>
      <c r="C243" s="11" t="s">
        <v>29</v>
      </c>
      <c r="D243" s="75" t="s">
        <v>30</v>
      </c>
      <c r="E243" s="80">
        <v>18</v>
      </c>
      <c r="F243" s="24" t="s">
        <v>959</v>
      </c>
      <c r="G243" s="81">
        <v>1</v>
      </c>
      <c r="H243" s="81">
        <v>1</v>
      </c>
      <c r="I243" s="33" t="s">
        <v>945</v>
      </c>
      <c r="J243" s="33" t="s">
        <v>857</v>
      </c>
      <c r="K243" s="33" t="s">
        <v>857</v>
      </c>
      <c r="L243" s="33" t="s">
        <v>945</v>
      </c>
      <c r="M243" s="33" t="s">
        <v>945</v>
      </c>
      <c r="N243" s="33" t="s">
        <v>945</v>
      </c>
      <c r="O243" s="33" t="s">
        <v>945</v>
      </c>
      <c r="P243" s="33" t="s">
        <v>945</v>
      </c>
      <c r="Q243" s="33" t="s">
        <v>945</v>
      </c>
      <c r="R243" s="33" t="s">
        <v>945</v>
      </c>
    </row>
    <row r="244" spans="1:18" ht="20.25" customHeight="1">
      <c r="A244" s="73">
        <v>14</v>
      </c>
      <c r="B244" s="74" t="s">
        <v>447</v>
      </c>
      <c r="C244" s="11" t="s">
        <v>12</v>
      </c>
      <c r="D244" s="75" t="s">
        <v>13</v>
      </c>
      <c r="E244" s="76">
        <v>1</v>
      </c>
      <c r="F244" s="16" t="s">
        <v>960</v>
      </c>
      <c r="G244" s="77">
        <v>1</v>
      </c>
      <c r="H244" s="101"/>
      <c r="I244" s="78"/>
      <c r="J244" s="79" t="s">
        <v>857</v>
      </c>
      <c r="K244" s="79" t="s">
        <v>945</v>
      </c>
      <c r="L244" s="79" t="s">
        <v>945</v>
      </c>
      <c r="M244" s="79" t="s">
        <v>945</v>
      </c>
      <c r="N244" s="79" t="s">
        <v>857</v>
      </c>
      <c r="O244" s="79" t="s">
        <v>945</v>
      </c>
      <c r="P244" s="79" t="s">
        <v>945</v>
      </c>
      <c r="Q244" s="79" t="s">
        <v>945</v>
      </c>
      <c r="R244" s="79" t="s">
        <v>945</v>
      </c>
    </row>
    <row r="245" spans="1:18" ht="20.25" customHeight="1">
      <c r="A245" s="73">
        <v>14</v>
      </c>
      <c r="B245" s="74" t="s">
        <v>447</v>
      </c>
      <c r="C245" s="11" t="s">
        <v>12</v>
      </c>
      <c r="D245" s="75" t="s">
        <v>109</v>
      </c>
      <c r="E245" s="97">
        <v>2</v>
      </c>
      <c r="F245" s="24" t="s">
        <v>960</v>
      </c>
      <c r="G245" s="81">
        <v>1</v>
      </c>
      <c r="H245" s="102"/>
      <c r="I245" s="82"/>
      <c r="J245" s="33" t="s">
        <v>857</v>
      </c>
      <c r="K245" s="33" t="s">
        <v>945</v>
      </c>
      <c r="L245" s="33" t="s">
        <v>945</v>
      </c>
      <c r="M245" s="33" t="s">
        <v>945</v>
      </c>
      <c r="N245" s="33" t="s">
        <v>857</v>
      </c>
      <c r="O245" s="33" t="s">
        <v>857</v>
      </c>
      <c r="P245" s="33" t="s">
        <v>945</v>
      </c>
      <c r="Q245" s="33" t="s">
        <v>945</v>
      </c>
      <c r="R245" s="33" t="s">
        <v>945</v>
      </c>
    </row>
    <row r="246" spans="1:18" ht="20.25" customHeight="1">
      <c r="A246" s="73">
        <v>14</v>
      </c>
      <c r="B246" s="74" t="s">
        <v>447</v>
      </c>
      <c r="C246" s="11" t="s">
        <v>12</v>
      </c>
      <c r="D246" s="75" t="s">
        <v>41</v>
      </c>
      <c r="E246" s="76">
        <v>3</v>
      </c>
      <c r="F246" s="16" t="s">
        <v>960</v>
      </c>
      <c r="G246" s="77">
        <v>1</v>
      </c>
      <c r="H246" s="101"/>
      <c r="I246" s="78"/>
      <c r="J246" s="79" t="s">
        <v>857</v>
      </c>
      <c r="K246" s="79" t="s">
        <v>945</v>
      </c>
      <c r="L246" s="79" t="s">
        <v>945</v>
      </c>
      <c r="M246" s="79" t="s">
        <v>945</v>
      </c>
      <c r="N246" s="79" t="s">
        <v>857</v>
      </c>
      <c r="O246" s="79" t="s">
        <v>945</v>
      </c>
      <c r="P246" s="79" t="s">
        <v>945</v>
      </c>
      <c r="Q246" s="79" t="s">
        <v>945</v>
      </c>
      <c r="R246" s="79" t="s">
        <v>945</v>
      </c>
    </row>
    <row r="247" spans="1:18" ht="20.25" customHeight="1">
      <c r="A247" s="73">
        <v>14</v>
      </c>
      <c r="B247" s="74" t="s">
        <v>447</v>
      </c>
      <c r="C247" s="11" t="s">
        <v>29</v>
      </c>
      <c r="D247" s="75" t="s">
        <v>30</v>
      </c>
      <c r="E247" s="80">
        <v>18</v>
      </c>
      <c r="F247" s="24" t="s">
        <v>960</v>
      </c>
      <c r="G247" s="81">
        <v>1</v>
      </c>
      <c r="H247" s="102"/>
      <c r="I247" s="82"/>
      <c r="J247" s="33" t="s">
        <v>857</v>
      </c>
      <c r="K247" s="33" t="s">
        <v>857</v>
      </c>
      <c r="L247" s="33" t="s">
        <v>945</v>
      </c>
      <c r="M247" s="33" t="s">
        <v>945</v>
      </c>
      <c r="N247" s="33" t="s">
        <v>857</v>
      </c>
      <c r="O247" s="33" t="s">
        <v>945</v>
      </c>
      <c r="P247" s="33" t="s">
        <v>945</v>
      </c>
      <c r="Q247" s="33" t="s">
        <v>945</v>
      </c>
      <c r="R247" s="33" t="s">
        <v>945</v>
      </c>
    </row>
    <row r="248" spans="1:18" ht="20.25" customHeight="1">
      <c r="A248" s="73">
        <v>15</v>
      </c>
      <c r="B248" s="74" t="s">
        <v>451</v>
      </c>
      <c r="C248" s="11" t="s">
        <v>12</v>
      </c>
      <c r="D248" s="75" t="s">
        <v>13</v>
      </c>
      <c r="E248" s="85">
        <v>1</v>
      </c>
      <c r="F248" s="16" t="s">
        <v>961</v>
      </c>
      <c r="G248" s="77">
        <v>2</v>
      </c>
      <c r="H248" s="77">
        <v>2</v>
      </c>
      <c r="I248" s="79" t="s">
        <v>945</v>
      </c>
      <c r="J248" s="79" t="s">
        <v>945</v>
      </c>
      <c r="K248" s="79" t="s">
        <v>945</v>
      </c>
      <c r="L248" s="79" t="s">
        <v>945</v>
      </c>
      <c r="M248" s="79" t="s">
        <v>945</v>
      </c>
      <c r="N248" s="79" t="s">
        <v>945</v>
      </c>
      <c r="O248" s="79" t="s">
        <v>945</v>
      </c>
      <c r="P248" s="79" t="s">
        <v>945</v>
      </c>
      <c r="Q248" s="79" t="s">
        <v>945</v>
      </c>
      <c r="R248" s="79" t="s">
        <v>945</v>
      </c>
    </row>
    <row r="249" spans="1:18" ht="20.25" customHeight="1">
      <c r="A249" s="73">
        <v>15</v>
      </c>
      <c r="B249" s="74" t="s">
        <v>451</v>
      </c>
      <c r="C249" s="11" t="s">
        <v>12</v>
      </c>
      <c r="D249" s="75" t="s">
        <v>109</v>
      </c>
      <c r="E249" s="97">
        <v>2</v>
      </c>
      <c r="F249" s="24" t="s">
        <v>961</v>
      </c>
      <c r="G249" s="81">
        <v>1</v>
      </c>
      <c r="H249" s="81">
        <v>1</v>
      </c>
      <c r="I249" s="33" t="s">
        <v>945</v>
      </c>
      <c r="J249" s="33" t="s">
        <v>945</v>
      </c>
      <c r="K249" s="33" t="s">
        <v>945</v>
      </c>
      <c r="L249" s="33" t="s">
        <v>945</v>
      </c>
      <c r="M249" s="33" t="s">
        <v>945</v>
      </c>
      <c r="N249" s="33" t="s">
        <v>945</v>
      </c>
      <c r="O249" s="33" t="s">
        <v>945</v>
      </c>
      <c r="P249" s="33" t="s">
        <v>945</v>
      </c>
      <c r="Q249" s="33" t="s">
        <v>945</v>
      </c>
      <c r="R249" s="33" t="s">
        <v>945</v>
      </c>
    </row>
    <row r="250" spans="1:18" ht="20.25" customHeight="1">
      <c r="A250" s="73">
        <v>15</v>
      </c>
      <c r="B250" s="74" t="s">
        <v>451</v>
      </c>
      <c r="C250" s="11" t="s">
        <v>12</v>
      </c>
      <c r="D250" s="75" t="s">
        <v>41</v>
      </c>
      <c r="E250" s="76">
        <v>3</v>
      </c>
      <c r="F250" s="16" t="s">
        <v>961</v>
      </c>
      <c r="G250" s="77">
        <v>2</v>
      </c>
      <c r="H250" s="77">
        <v>2</v>
      </c>
      <c r="I250" s="79" t="s">
        <v>945</v>
      </c>
      <c r="J250" s="79" t="s">
        <v>945</v>
      </c>
      <c r="K250" s="79" t="s">
        <v>945</v>
      </c>
      <c r="L250" s="79" t="s">
        <v>945</v>
      </c>
      <c r="M250" s="79" t="s">
        <v>945</v>
      </c>
      <c r="N250" s="79" t="s">
        <v>945</v>
      </c>
      <c r="O250" s="79" t="s">
        <v>945</v>
      </c>
      <c r="P250" s="79" t="s">
        <v>945</v>
      </c>
      <c r="Q250" s="79" t="s">
        <v>945</v>
      </c>
      <c r="R250" s="79" t="s">
        <v>945</v>
      </c>
    </row>
    <row r="251" spans="1:18" ht="20.25" customHeight="1">
      <c r="A251" s="73">
        <v>15</v>
      </c>
      <c r="B251" s="74" t="s">
        <v>451</v>
      </c>
      <c r="C251" s="11" t="s">
        <v>16</v>
      </c>
      <c r="D251" s="75" t="s">
        <v>81</v>
      </c>
      <c r="E251" s="80">
        <v>4</v>
      </c>
      <c r="F251" s="24" t="s">
        <v>961</v>
      </c>
      <c r="G251" s="81">
        <v>1</v>
      </c>
      <c r="H251" s="81">
        <v>2</v>
      </c>
      <c r="I251" s="33" t="s">
        <v>945</v>
      </c>
      <c r="J251" s="33" t="s">
        <v>857</v>
      </c>
      <c r="K251" s="33" t="s">
        <v>945</v>
      </c>
      <c r="L251" s="33" t="s">
        <v>945</v>
      </c>
      <c r="M251" s="33" t="s">
        <v>945</v>
      </c>
      <c r="N251" s="33" t="s">
        <v>945</v>
      </c>
      <c r="O251" s="33" t="s">
        <v>945</v>
      </c>
      <c r="P251" s="33" t="s">
        <v>945</v>
      </c>
      <c r="Q251" s="33" t="s">
        <v>945</v>
      </c>
      <c r="R251" s="33" t="s">
        <v>945</v>
      </c>
    </row>
    <row r="252" spans="1:18" ht="20.25" customHeight="1">
      <c r="A252" s="73">
        <v>15</v>
      </c>
      <c r="B252" s="74" t="s">
        <v>451</v>
      </c>
      <c r="C252" s="11" t="s">
        <v>16</v>
      </c>
      <c r="D252" s="75" t="s">
        <v>43</v>
      </c>
      <c r="E252" s="76">
        <v>5</v>
      </c>
      <c r="F252" s="16" t="s">
        <v>961</v>
      </c>
      <c r="G252" s="77">
        <v>2</v>
      </c>
      <c r="H252" s="77">
        <v>2</v>
      </c>
      <c r="I252" s="79" t="s">
        <v>945</v>
      </c>
      <c r="J252" s="79" t="s">
        <v>945</v>
      </c>
      <c r="K252" s="79" t="s">
        <v>945</v>
      </c>
      <c r="L252" s="79" t="s">
        <v>945</v>
      </c>
      <c r="M252" s="79" t="s">
        <v>945</v>
      </c>
      <c r="N252" s="79" t="s">
        <v>945</v>
      </c>
      <c r="O252" s="79" t="s">
        <v>945</v>
      </c>
      <c r="P252" s="79" t="s">
        <v>945</v>
      </c>
      <c r="Q252" s="79" t="s">
        <v>945</v>
      </c>
      <c r="R252" s="79" t="s">
        <v>945</v>
      </c>
    </row>
    <row r="253" spans="1:18" ht="20.25" customHeight="1">
      <c r="A253" s="73">
        <v>15</v>
      </c>
      <c r="B253" s="74" t="s">
        <v>451</v>
      </c>
      <c r="C253" s="11" t="s">
        <v>16</v>
      </c>
      <c r="D253" s="75" t="s">
        <v>17</v>
      </c>
      <c r="E253" s="80">
        <v>6</v>
      </c>
      <c r="F253" s="24" t="s">
        <v>961</v>
      </c>
      <c r="G253" s="81">
        <v>1</v>
      </c>
      <c r="H253" s="81">
        <v>2</v>
      </c>
      <c r="I253" s="33" t="s">
        <v>945</v>
      </c>
      <c r="J253" s="33" t="s">
        <v>945</v>
      </c>
      <c r="K253" s="33" t="s">
        <v>945</v>
      </c>
      <c r="L253" s="33" t="s">
        <v>945</v>
      </c>
      <c r="M253" s="33" t="s">
        <v>945</v>
      </c>
      <c r="N253" s="33" t="s">
        <v>945</v>
      </c>
      <c r="O253" s="33" t="s">
        <v>945</v>
      </c>
      <c r="P253" s="33" t="s">
        <v>945</v>
      </c>
      <c r="Q253" s="33" t="s">
        <v>945</v>
      </c>
      <c r="R253" s="33" t="s">
        <v>945</v>
      </c>
    </row>
    <row r="254" spans="1:18" ht="20.25" customHeight="1">
      <c r="A254" s="73">
        <v>15</v>
      </c>
      <c r="B254" s="74" t="s">
        <v>451</v>
      </c>
      <c r="C254" s="11" t="s">
        <v>16</v>
      </c>
      <c r="D254" s="75" t="s">
        <v>18</v>
      </c>
      <c r="E254" s="76">
        <v>7</v>
      </c>
      <c r="F254" s="16" t="s">
        <v>961</v>
      </c>
      <c r="G254" s="77">
        <v>1</v>
      </c>
      <c r="H254" s="77">
        <v>2</v>
      </c>
      <c r="I254" s="79" t="s">
        <v>945</v>
      </c>
      <c r="J254" s="79" t="s">
        <v>945</v>
      </c>
      <c r="K254" s="79" t="s">
        <v>945</v>
      </c>
      <c r="L254" s="79" t="s">
        <v>945</v>
      </c>
      <c r="M254" s="79" t="s">
        <v>945</v>
      </c>
      <c r="N254" s="79" t="s">
        <v>945</v>
      </c>
      <c r="O254" s="79" t="s">
        <v>945</v>
      </c>
      <c r="P254" s="79" t="s">
        <v>945</v>
      </c>
      <c r="Q254" s="79" t="s">
        <v>945</v>
      </c>
      <c r="R254" s="79" t="s">
        <v>945</v>
      </c>
    </row>
    <row r="255" spans="1:18" ht="20.25" customHeight="1">
      <c r="A255" s="73">
        <v>15</v>
      </c>
      <c r="B255" s="74" t="s">
        <v>451</v>
      </c>
      <c r="C255" s="11" t="s">
        <v>16</v>
      </c>
      <c r="D255" s="75" t="s">
        <v>83</v>
      </c>
      <c r="E255" s="80">
        <v>8</v>
      </c>
      <c r="F255" s="24" t="s">
        <v>961</v>
      </c>
      <c r="G255" s="81">
        <v>1</v>
      </c>
      <c r="H255" s="81">
        <v>2</v>
      </c>
      <c r="I255" s="33" t="s">
        <v>945</v>
      </c>
      <c r="J255" s="33" t="s">
        <v>945</v>
      </c>
      <c r="K255" s="33" t="s">
        <v>945</v>
      </c>
      <c r="L255" s="33" t="s">
        <v>945</v>
      </c>
      <c r="M255" s="33" t="s">
        <v>945</v>
      </c>
      <c r="N255" s="33" t="s">
        <v>945</v>
      </c>
      <c r="O255" s="33" t="s">
        <v>945</v>
      </c>
      <c r="P255" s="33" t="s">
        <v>945</v>
      </c>
      <c r="Q255" s="33" t="s">
        <v>945</v>
      </c>
      <c r="R255" s="33" t="s">
        <v>945</v>
      </c>
    </row>
    <row r="256" spans="1:18" ht="20.25" customHeight="1">
      <c r="A256" s="73">
        <v>15</v>
      </c>
      <c r="B256" s="74" t="s">
        <v>451</v>
      </c>
      <c r="C256" s="11" t="s">
        <v>16</v>
      </c>
      <c r="D256" s="75" t="s">
        <v>19</v>
      </c>
      <c r="E256" s="76">
        <v>10</v>
      </c>
      <c r="F256" s="16" t="s">
        <v>961</v>
      </c>
      <c r="G256" s="77">
        <v>1</v>
      </c>
      <c r="H256" s="77">
        <v>2</v>
      </c>
      <c r="I256" s="79" t="s">
        <v>945</v>
      </c>
      <c r="J256" s="79" t="s">
        <v>945</v>
      </c>
      <c r="K256" s="79" t="s">
        <v>945</v>
      </c>
      <c r="L256" s="79" t="s">
        <v>945</v>
      </c>
      <c r="M256" s="79" t="s">
        <v>945</v>
      </c>
      <c r="N256" s="79" t="s">
        <v>945</v>
      </c>
      <c r="O256" s="79" t="s">
        <v>945</v>
      </c>
      <c r="P256" s="79" t="s">
        <v>945</v>
      </c>
      <c r="Q256" s="79" t="s">
        <v>945</v>
      </c>
      <c r="R256" s="79" t="s">
        <v>945</v>
      </c>
    </row>
    <row r="257" spans="1:18" ht="20.25" customHeight="1">
      <c r="A257" s="73">
        <v>15</v>
      </c>
      <c r="B257" s="74" t="s">
        <v>451</v>
      </c>
      <c r="C257" s="11" t="s">
        <v>16</v>
      </c>
      <c r="D257" s="75" t="s">
        <v>474</v>
      </c>
      <c r="E257" s="80">
        <v>11</v>
      </c>
      <c r="F257" s="24" t="s">
        <v>961</v>
      </c>
      <c r="G257" s="81">
        <v>1</v>
      </c>
      <c r="H257" s="81">
        <v>2</v>
      </c>
      <c r="I257" s="33" t="s">
        <v>945</v>
      </c>
      <c r="J257" s="33" t="s">
        <v>945</v>
      </c>
      <c r="K257" s="33" t="s">
        <v>945</v>
      </c>
      <c r="L257" s="33" t="s">
        <v>945</v>
      </c>
      <c r="M257" s="33" t="s">
        <v>945</v>
      </c>
      <c r="N257" s="33" t="s">
        <v>945</v>
      </c>
      <c r="O257" s="33" t="s">
        <v>945</v>
      </c>
      <c r="P257" s="33" t="s">
        <v>945</v>
      </c>
      <c r="Q257" s="33" t="s">
        <v>945</v>
      </c>
      <c r="R257" s="33" t="s">
        <v>945</v>
      </c>
    </row>
    <row r="258" spans="1:18" ht="20.25" customHeight="1">
      <c r="A258" s="73">
        <v>15</v>
      </c>
      <c r="B258" s="74" t="s">
        <v>451</v>
      </c>
      <c r="C258" s="11" t="s">
        <v>16</v>
      </c>
      <c r="D258" s="75" t="s">
        <v>21</v>
      </c>
      <c r="E258" s="76">
        <v>13</v>
      </c>
      <c r="F258" s="16" t="s">
        <v>961</v>
      </c>
      <c r="G258" s="77">
        <v>1</v>
      </c>
      <c r="H258" s="77">
        <v>2</v>
      </c>
      <c r="I258" s="79" t="s">
        <v>945</v>
      </c>
      <c r="J258" s="79" t="s">
        <v>945</v>
      </c>
      <c r="K258" s="79" t="s">
        <v>945</v>
      </c>
      <c r="L258" s="79" t="s">
        <v>945</v>
      </c>
      <c r="M258" s="79" t="s">
        <v>945</v>
      </c>
      <c r="N258" s="79" t="s">
        <v>945</v>
      </c>
      <c r="O258" s="79" t="s">
        <v>945</v>
      </c>
      <c r="P258" s="79" t="s">
        <v>945</v>
      </c>
      <c r="Q258" s="79" t="s">
        <v>945</v>
      </c>
      <c r="R258" s="79" t="s">
        <v>945</v>
      </c>
    </row>
    <row r="259" spans="1:18" ht="20.25" customHeight="1">
      <c r="A259" s="73">
        <v>15</v>
      </c>
      <c r="B259" s="74" t="s">
        <v>451</v>
      </c>
      <c r="C259" s="11" t="s">
        <v>16</v>
      </c>
      <c r="D259" s="75" t="s">
        <v>318</v>
      </c>
      <c r="E259" s="80">
        <v>14</v>
      </c>
      <c r="F259" s="24" t="s">
        <v>961</v>
      </c>
      <c r="G259" s="81">
        <v>1</v>
      </c>
      <c r="H259" s="81">
        <v>2</v>
      </c>
      <c r="I259" s="33" t="s">
        <v>945</v>
      </c>
      <c r="J259" s="33" t="s">
        <v>945</v>
      </c>
      <c r="K259" s="33" t="s">
        <v>945</v>
      </c>
      <c r="L259" s="33" t="s">
        <v>945</v>
      </c>
      <c r="M259" s="33" t="s">
        <v>945</v>
      </c>
      <c r="N259" s="33" t="s">
        <v>945</v>
      </c>
      <c r="O259" s="33" t="s">
        <v>945</v>
      </c>
      <c r="P259" s="33" t="s">
        <v>945</v>
      </c>
      <c r="Q259" s="33" t="s">
        <v>945</v>
      </c>
      <c r="R259" s="33" t="s">
        <v>945</v>
      </c>
    </row>
    <row r="260" spans="1:18" ht="20.25" customHeight="1">
      <c r="A260" s="73">
        <v>15</v>
      </c>
      <c r="B260" s="74" t="s">
        <v>451</v>
      </c>
      <c r="C260" s="11" t="s">
        <v>16</v>
      </c>
      <c r="D260" s="75" t="s">
        <v>23</v>
      </c>
      <c r="E260" s="76">
        <v>16</v>
      </c>
      <c r="F260" s="16" t="s">
        <v>961</v>
      </c>
      <c r="G260" s="77">
        <v>1</v>
      </c>
      <c r="H260" s="77">
        <v>1</v>
      </c>
      <c r="I260" s="79" t="s">
        <v>945</v>
      </c>
      <c r="J260" s="79" t="s">
        <v>945</v>
      </c>
      <c r="K260" s="79" t="s">
        <v>945</v>
      </c>
      <c r="L260" s="79" t="s">
        <v>945</v>
      </c>
      <c r="M260" s="79" t="s">
        <v>945</v>
      </c>
      <c r="N260" s="79" t="s">
        <v>945</v>
      </c>
      <c r="O260" s="79" t="s">
        <v>945</v>
      </c>
      <c r="P260" s="79" t="s">
        <v>945</v>
      </c>
      <c r="Q260" s="79" t="s">
        <v>945</v>
      </c>
      <c r="R260" s="79" t="s">
        <v>945</v>
      </c>
    </row>
    <row r="261" spans="1:18" ht="20.25" customHeight="1">
      <c r="A261" s="73">
        <v>15</v>
      </c>
      <c r="B261" s="74" t="s">
        <v>451</v>
      </c>
      <c r="C261" s="11" t="s">
        <v>16</v>
      </c>
      <c r="D261" s="75" t="s">
        <v>24</v>
      </c>
      <c r="E261" s="80">
        <v>17</v>
      </c>
      <c r="F261" s="24" t="s">
        <v>961</v>
      </c>
      <c r="G261" s="81">
        <v>1</v>
      </c>
      <c r="H261" s="81">
        <v>1</v>
      </c>
      <c r="I261" s="33" t="s">
        <v>945</v>
      </c>
      <c r="J261" s="33" t="s">
        <v>945</v>
      </c>
      <c r="K261" s="33" t="s">
        <v>945</v>
      </c>
      <c r="L261" s="33" t="s">
        <v>945</v>
      </c>
      <c r="M261" s="33" t="s">
        <v>945</v>
      </c>
      <c r="N261" s="33" t="s">
        <v>945</v>
      </c>
      <c r="O261" s="33" t="s">
        <v>945</v>
      </c>
      <c r="P261" s="33" t="s">
        <v>945</v>
      </c>
      <c r="Q261" s="33" t="s">
        <v>945</v>
      </c>
      <c r="R261" s="33" t="s">
        <v>945</v>
      </c>
    </row>
    <row r="262" spans="1:18" ht="20.25" customHeight="1">
      <c r="A262" s="73">
        <v>15</v>
      </c>
      <c r="B262" s="74" t="s">
        <v>451</v>
      </c>
      <c r="C262" s="11" t="s">
        <v>29</v>
      </c>
      <c r="D262" s="75" t="s">
        <v>30</v>
      </c>
      <c r="E262" s="76">
        <v>18</v>
      </c>
      <c r="F262" s="16" t="s">
        <v>961</v>
      </c>
      <c r="G262" s="77">
        <v>1</v>
      </c>
      <c r="H262" s="77">
        <v>1</v>
      </c>
      <c r="I262" s="79" t="s">
        <v>945</v>
      </c>
      <c r="J262" s="79" t="s">
        <v>857</v>
      </c>
      <c r="K262" s="79" t="s">
        <v>857</v>
      </c>
      <c r="L262" s="79" t="s">
        <v>945</v>
      </c>
      <c r="M262" s="79" t="s">
        <v>945</v>
      </c>
      <c r="N262" s="79" t="s">
        <v>945</v>
      </c>
      <c r="O262" s="79" t="s">
        <v>945</v>
      </c>
      <c r="P262" s="79" t="s">
        <v>945</v>
      </c>
      <c r="Q262" s="79" t="s">
        <v>945</v>
      </c>
      <c r="R262" s="79" t="s">
        <v>945</v>
      </c>
    </row>
    <row r="263" spans="1:18" ht="20.25" customHeight="1">
      <c r="A263" s="73">
        <v>15</v>
      </c>
      <c r="B263" s="74" t="s">
        <v>451</v>
      </c>
      <c r="C263" s="11" t="s">
        <v>16</v>
      </c>
      <c r="D263" s="75" t="s">
        <v>487</v>
      </c>
      <c r="E263" s="80">
        <v>50</v>
      </c>
      <c r="F263" s="24" t="s">
        <v>961</v>
      </c>
      <c r="G263" s="81">
        <v>1</v>
      </c>
      <c r="H263" s="81">
        <v>2</v>
      </c>
      <c r="I263" s="33" t="s">
        <v>945</v>
      </c>
      <c r="J263" s="33" t="s">
        <v>945</v>
      </c>
      <c r="K263" s="33" t="s">
        <v>945</v>
      </c>
      <c r="L263" s="33" t="s">
        <v>945</v>
      </c>
      <c r="M263" s="33" t="s">
        <v>945</v>
      </c>
      <c r="N263" s="33" t="s">
        <v>945</v>
      </c>
      <c r="O263" s="33" t="s">
        <v>945</v>
      </c>
      <c r="P263" s="33" t="s">
        <v>945</v>
      </c>
      <c r="Q263" s="33" t="s">
        <v>945</v>
      </c>
      <c r="R263" s="33" t="s">
        <v>945</v>
      </c>
    </row>
    <row r="264" spans="1:18" ht="20.25" customHeight="1">
      <c r="A264" s="73">
        <v>16</v>
      </c>
      <c r="B264" s="74" t="s">
        <v>501</v>
      </c>
      <c r="C264" s="11" t="s">
        <v>12</v>
      </c>
      <c r="D264" s="75" t="s">
        <v>13</v>
      </c>
      <c r="E264" s="76">
        <v>1</v>
      </c>
      <c r="F264" s="16" t="s">
        <v>962</v>
      </c>
      <c r="G264" s="77">
        <v>1</v>
      </c>
      <c r="H264" s="77">
        <v>2</v>
      </c>
      <c r="I264" s="78"/>
      <c r="J264" s="79" t="s">
        <v>945</v>
      </c>
      <c r="K264" s="79" t="s">
        <v>945</v>
      </c>
      <c r="L264" s="79" t="s">
        <v>945</v>
      </c>
      <c r="M264" s="79" t="s">
        <v>945</v>
      </c>
      <c r="N264" s="79" t="s">
        <v>945</v>
      </c>
      <c r="O264" s="79" t="s">
        <v>945</v>
      </c>
      <c r="P264" s="79" t="s">
        <v>945</v>
      </c>
      <c r="Q264" s="79" t="s">
        <v>945</v>
      </c>
      <c r="R264" s="79" t="s">
        <v>945</v>
      </c>
    </row>
    <row r="265" spans="1:18" ht="20.25" customHeight="1">
      <c r="A265" s="73">
        <v>16</v>
      </c>
      <c r="B265" s="74" t="s">
        <v>501</v>
      </c>
      <c r="C265" s="11" t="s">
        <v>12</v>
      </c>
      <c r="D265" s="75" t="s">
        <v>41</v>
      </c>
      <c r="E265" s="80">
        <v>3</v>
      </c>
      <c r="F265" s="24" t="s">
        <v>962</v>
      </c>
      <c r="G265" s="81">
        <v>1</v>
      </c>
      <c r="H265" s="81">
        <v>2</v>
      </c>
      <c r="I265" s="82"/>
      <c r="J265" s="33" t="s">
        <v>945</v>
      </c>
      <c r="K265" s="33" t="s">
        <v>945</v>
      </c>
      <c r="L265" s="33" t="s">
        <v>945</v>
      </c>
      <c r="M265" s="33" t="s">
        <v>945</v>
      </c>
      <c r="N265" s="33" t="s">
        <v>945</v>
      </c>
      <c r="O265" s="33" t="s">
        <v>945</v>
      </c>
      <c r="P265" s="33" t="s">
        <v>945</v>
      </c>
      <c r="Q265" s="33" t="s">
        <v>945</v>
      </c>
      <c r="R265" s="33" t="s">
        <v>945</v>
      </c>
    </row>
    <row r="266" spans="1:18" ht="20.25" customHeight="1">
      <c r="A266" s="73">
        <v>16</v>
      </c>
      <c r="B266" s="74" t="s">
        <v>501</v>
      </c>
      <c r="C266" s="11" t="s">
        <v>16</v>
      </c>
      <c r="D266" s="75" t="s">
        <v>81</v>
      </c>
      <c r="E266" s="76">
        <v>4</v>
      </c>
      <c r="F266" s="16" t="s">
        <v>962</v>
      </c>
      <c r="G266" s="77">
        <v>1</v>
      </c>
      <c r="H266" s="77">
        <v>2</v>
      </c>
      <c r="I266" s="78"/>
      <c r="J266" s="79" t="s">
        <v>945</v>
      </c>
      <c r="K266" s="79" t="s">
        <v>945</v>
      </c>
      <c r="L266" s="79" t="s">
        <v>945</v>
      </c>
      <c r="M266" s="79" t="s">
        <v>945</v>
      </c>
      <c r="N266" s="79" t="s">
        <v>945</v>
      </c>
      <c r="O266" s="79" t="s">
        <v>945</v>
      </c>
      <c r="P266" s="79" t="s">
        <v>945</v>
      </c>
      <c r="Q266" s="79" t="s">
        <v>945</v>
      </c>
      <c r="R266" s="79" t="s">
        <v>945</v>
      </c>
    </row>
    <row r="267" spans="1:18" ht="20.25" customHeight="1">
      <c r="A267" s="73">
        <v>16</v>
      </c>
      <c r="B267" s="74" t="s">
        <v>501</v>
      </c>
      <c r="C267" s="11" t="s">
        <v>16</v>
      </c>
      <c r="D267" s="75" t="s">
        <v>43</v>
      </c>
      <c r="E267" s="80">
        <v>5</v>
      </c>
      <c r="F267" s="24" t="s">
        <v>962</v>
      </c>
      <c r="G267" s="81">
        <v>3</v>
      </c>
      <c r="H267" s="81">
        <v>2</v>
      </c>
      <c r="I267" s="82"/>
      <c r="J267" s="33" t="s">
        <v>945</v>
      </c>
      <c r="K267" s="33" t="s">
        <v>945</v>
      </c>
      <c r="L267" s="33" t="s">
        <v>945</v>
      </c>
      <c r="M267" s="33" t="s">
        <v>945</v>
      </c>
      <c r="N267" s="33" t="s">
        <v>945</v>
      </c>
      <c r="O267" s="33" t="s">
        <v>945</v>
      </c>
      <c r="P267" s="33" t="s">
        <v>945</v>
      </c>
      <c r="Q267" s="33" t="s">
        <v>945</v>
      </c>
      <c r="R267" s="33" t="s">
        <v>945</v>
      </c>
    </row>
    <row r="268" spans="1:18" ht="20.25" customHeight="1">
      <c r="A268" s="73">
        <v>16</v>
      </c>
      <c r="B268" s="74" t="s">
        <v>501</v>
      </c>
      <c r="C268" s="11" t="s">
        <v>16</v>
      </c>
      <c r="D268" s="75" t="s">
        <v>17</v>
      </c>
      <c r="E268" s="76">
        <v>6</v>
      </c>
      <c r="F268" s="16" t="s">
        <v>962</v>
      </c>
      <c r="G268" s="77">
        <v>1</v>
      </c>
      <c r="H268" s="77">
        <v>2</v>
      </c>
      <c r="I268" s="78"/>
      <c r="J268" s="79" t="s">
        <v>945</v>
      </c>
      <c r="K268" s="79" t="s">
        <v>945</v>
      </c>
      <c r="L268" s="79" t="s">
        <v>945</v>
      </c>
      <c r="M268" s="79" t="s">
        <v>945</v>
      </c>
      <c r="N268" s="79" t="s">
        <v>945</v>
      </c>
      <c r="O268" s="79" t="s">
        <v>945</v>
      </c>
      <c r="P268" s="79" t="s">
        <v>945</v>
      </c>
      <c r="Q268" s="79" t="s">
        <v>945</v>
      </c>
      <c r="R268" s="79" t="s">
        <v>945</v>
      </c>
    </row>
    <row r="269" spans="1:18" ht="20.25" customHeight="1">
      <c r="A269" s="73">
        <v>16</v>
      </c>
      <c r="B269" s="74" t="s">
        <v>501</v>
      </c>
      <c r="C269" s="11" t="s">
        <v>16</v>
      </c>
      <c r="D269" s="75" t="s">
        <v>18</v>
      </c>
      <c r="E269" s="80">
        <v>7</v>
      </c>
      <c r="F269" s="24" t="s">
        <v>962</v>
      </c>
      <c r="G269" s="81">
        <v>1</v>
      </c>
      <c r="H269" s="81">
        <v>2</v>
      </c>
      <c r="I269" s="82"/>
      <c r="J269" s="33" t="s">
        <v>945</v>
      </c>
      <c r="K269" s="33" t="s">
        <v>945</v>
      </c>
      <c r="L269" s="33" t="s">
        <v>945</v>
      </c>
      <c r="M269" s="33" t="s">
        <v>945</v>
      </c>
      <c r="N269" s="33" t="s">
        <v>945</v>
      </c>
      <c r="O269" s="33" t="s">
        <v>945</v>
      </c>
      <c r="P269" s="33" t="s">
        <v>945</v>
      </c>
      <c r="Q269" s="33" t="s">
        <v>945</v>
      </c>
      <c r="R269" s="33" t="s">
        <v>945</v>
      </c>
    </row>
    <row r="270" spans="1:18" ht="20.25" customHeight="1">
      <c r="A270" s="73">
        <v>16</v>
      </c>
      <c r="B270" s="74" t="s">
        <v>501</v>
      </c>
      <c r="C270" s="11" t="s">
        <v>16</v>
      </c>
      <c r="D270" s="75" t="s">
        <v>83</v>
      </c>
      <c r="E270" s="76">
        <v>8</v>
      </c>
      <c r="F270" s="16" t="s">
        <v>962</v>
      </c>
      <c r="G270" s="77">
        <v>1</v>
      </c>
      <c r="H270" s="77">
        <v>2</v>
      </c>
      <c r="I270" s="78"/>
      <c r="J270" s="79" t="s">
        <v>945</v>
      </c>
      <c r="K270" s="79" t="s">
        <v>945</v>
      </c>
      <c r="L270" s="79" t="s">
        <v>945</v>
      </c>
      <c r="M270" s="79" t="s">
        <v>945</v>
      </c>
      <c r="N270" s="79" t="s">
        <v>945</v>
      </c>
      <c r="O270" s="79" t="s">
        <v>945</v>
      </c>
      <c r="P270" s="79" t="s">
        <v>945</v>
      </c>
      <c r="Q270" s="79" t="s">
        <v>945</v>
      </c>
      <c r="R270" s="79" t="s">
        <v>945</v>
      </c>
    </row>
    <row r="271" spans="1:18" ht="20.25" customHeight="1">
      <c r="A271" s="73">
        <v>16</v>
      </c>
      <c r="B271" s="74" t="s">
        <v>501</v>
      </c>
      <c r="C271" s="11" t="s">
        <v>16</v>
      </c>
      <c r="D271" s="75" t="s">
        <v>86</v>
      </c>
      <c r="E271" s="80">
        <v>9</v>
      </c>
      <c r="F271" s="24" t="s">
        <v>962</v>
      </c>
      <c r="G271" s="81">
        <v>1</v>
      </c>
      <c r="H271" s="81">
        <v>2</v>
      </c>
      <c r="I271" s="82"/>
      <c r="J271" s="33" t="s">
        <v>945</v>
      </c>
      <c r="K271" s="33" t="s">
        <v>945</v>
      </c>
      <c r="L271" s="33" t="s">
        <v>945</v>
      </c>
      <c r="M271" s="33" t="s">
        <v>945</v>
      </c>
      <c r="N271" s="33" t="s">
        <v>945</v>
      </c>
      <c r="O271" s="33" t="s">
        <v>945</v>
      </c>
      <c r="P271" s="33" t="s">
        <v>945</v>
      </c>
      <c r="Q271" s="33" t="s">
        <v>945</v>
      </c>
      <c r="R271" s="33" t="s">
        <v>945</v>
      </c>
    </row>
    <row r="272" spans="1:18" ht="20.25" customHeight="1">
      <c r="A272" s="73">
        <v>16</v>
      </c>
      <c r="B272" s="74" t="s">
        <v>501</v>
      </c>
      <c r="C272" s="11" t="s">
        <v>16</v>
      </c>
      <c r="D272" s="75" t="s">
        <v>19</v>
      </c>
      <c r="E272" s="76">
        <v>10</v>
      </c>
      <c r="F272" s="16" t="s">
        <v>962</v>
      </c>
      <c r="G272" s="77">
        <v>1</v>
      </c>
      <c r="H272" s="77">
        <v>2</v>
      </c>
      <c r="I272" s="78"/>
      <c r="J272" s="79" t="s">
        <v>945</v>
      </c>
      <c r="K272" s="79" t="s">
        <v>945</v>
      </c>
      <c r="L272" s="79" t="s">
        <v>945</v>
      </c>
      <c r="M272" s="79" t="s">
        <v>945</v>
      </c>
      <c r="N272" s="79" t="s">
        <v>945</v>
      </c>
      <c r="O272" s="79" t="s">
        <v>945</v>
      </c>
      <c r="P272" s="79" t="s">
        <v>945</v>
      </c>
      <c r="Q272" s="79" t="s">
        <v>945</v>
      </c>
      <c r="R272" s="79" t="s">
        <v>945</v>
      </c>
    </row>
    <row r="273" spans="1:18" ht="20.25" customHeight="1">
      <c r="A273" s="73">
        <v>16</v>
      </c>
      <c r="B273" s="74" t="s">
        <v>501</v>
      </c>
      <c r="C273" s="11" t="s">
        <v>16</v>
      </c>
      <c r="D273" s="75" t="s">
        <v>20</v>
      </c>
      <c r="E273" s="80">
        <v>11</v>
      </c>
      <c r="F273" s="24" t="s">
        <v>962</v>
      </c>
      <c r="G273" s="81">
        <v>1</v>
      </c>
      <c r="H273" s="81">
        <v>2</v>
      </c>
      <c r="I273" s="82"/>
      <c r="J273" s="33" t="s">
        <v>945</v>
      </c>
      <c r="K273" s="33" t="s">
        <v>945</v>
      </c>
      <c r="L273" s="33" t="s">
        <v>945</v>
      </c>
      <c r="M273" s="33" t="s">
        <v>945</v>
      </c>
      <c r="N273" s="33" t="s">
        <v>945</v>
      </c>
      <c r="O273" s="33" t="s">
        <v>945</v>
      </c>
      <c r="P273" s="33" t="s">
        <v>945</v>
      </c>
      <c r="Q273" s="33" t="s">
        <v>945</v>
      </c>
      <c r="R273" s="33" t="s">
        <v>945</v>
      </c>
    </row>
    <row r="274" spans="1:18" ht="20.25" customHeight="1">
      <c r="A274" s="73">
        <v>16</v>
      </c>
      <c r="B274" s="74" t="s">
        <v>501</v>
      </c>
      <c r="C274" s="11" t="s">
        <v>16</v>
      </c>
      <c r="D274" s="75" t="s">
        <v>93</v>
      </c>
      <c r="E274" s="76">
        <v>12</v>
      </c>
      <c r="F274" s="16" t="s">
        <v>962</v>
      </c>
      <c r="G274" s="77">
        <v>1</v>
      </c>
      <c r="H274" s="77">
        <v>2</v>
      </c>
      <c r="I274" s="78"/>
      <c r="J274" s="79" t="s">
        <v>945</v>
      </c>
      <c r="K274" s="79" t="s">
        <v>945</v>
      </c>
      <c r="L274" s="79" t="s">
        <v>945</v>
      </c>
      <c r="M274" s="79" t="s">
        <v>945</v>
      </c>
      <c r="N274" s="79" t="s">
        <v>945</v>
      </c>
      <c r="O274" s="79" t="s">
        <v>945</v>
      </c>
      <c r="P274" s="79" t="s">
        <v>945</v>
      </c>
      <c r="Q274" s="79" t="s">
        <v>945</v>
      </c>
      <c r="R274" s="79" t="s">
        <v>945</v>
      </c>
    </row>
    <row r="275" spans="1:18" ht="20.25" customHeight="1">
      <c r="A275" s="73">
        <v>16</v>
      </c>
      <c r="B275" s="74" t="s">
        <v>501</v>
      </c>
      <c r="C275" s="11" t="s">
        <v>16</v>
      </c>
      <c r="D275" s="75" t="s">
        <v>21</v>
      </c>
      <c r="E275" s="80">
        <v>13</v>
      </c>
      <c r="F275" s="24" t="s">
        <v>962</v>
      </c>
      <c r="G275" s="81">
        <v>1</v>
      </c>
      <c r="H275" s="81">
        <v>2</v>
      </c>
      <c r="I275" s="82"/>
      <c r="J275" s="33" t="s">
        <v>945</v>
      </c>
      <c r="K275" s="33" t="s">
        <v>945</v>
      </c>
      <c r="L275" s="33" t="s">
        <v>945</v>
      </c>
      <c r="M275" s="33" t="s">
        <v>945</v>
      </c>
      <c r="N275" s="33" t="s">
        <v>945</v>
      </c>
      <c r="O275" s="33" t="s">
        <v>945</v>
      </c>
      <c r="P275" s="33" t="s">
        <v>945</v>
      </c>
      <c r="Q275" s="33" t="s">
        <v>945</v>
      </c>
      <c r="R275" s="33" t="s">
        <v>945</v>
      </c>
    </row>
    <row r="276" spans="1:18" ht="20.25" customHeight="1">
      <c r="A276" s="73">
        <v>16</v>
      </c>
      <c r="B276" s="74" t="s">
        <v>501</v>
      </c>
      <c r="C276" s="11" t="s">
        <v>16</v>
      </c>
      <c r="D276" s="75" t="s">
        <v>318</v>
      </c>
      <c r="E276" s="76">
        <v>14</v>
      </c>
      <c r="F276" s="16" t="s">
        <v>962</v>
      </c>
      <c r="G276" s="77">
        <v>1</v>
      </c>
      <c r="H276" s="77">
        <v>2</v>
      </c>
      <c r="I276" s="78"/>
      <c r="J276" s="79" t="s">
        <v>945</v>
      </c>
      <c r="K276" s="79" t="s">
        <v>945</v>
      </c>
      <c r="L276" s="79" t="s">
        <v>945</v>
      </c>
      <c r="M276" s="79" t="s">
        <v>945</v>
      </c>
      <c r="N276" s="79" t="s">
        <v>945</v>
      </c>
      <c r="O276" s="79" t="s">
        <v>945</v>
      </c>
      <c r="P276" s="79" t="s">
        <v>945</v>
      </c>
      <c r="Q276" s="79" t="s">
        <v>945</v>
      </c>
      <c r="R276" s="79" t="s">
        <v>945</v>
      </c>
    </row>
    <row r="277" spans="1:18" ht="20.25" customHeight="1">
      <c r="A277" s="73">
        <v>16</v>
      </c>
      <c r="B277" s="74" t="s">
        <v>501</v>
      </c>
      <c r="C277" s="11" t="s">
        <v>29</v>
      </c>
      <c r="D277" s="75" t="s">
        <v>30</v>
      </c>
      <c r="E277" s="80">
        <v>18</v>
      </c>
      <c r="F277" s="24" t="s">
        <v>962</v>
      </c>
      <c r="G277" s="81">
        <v>1</v>
      </c>
      <c r="H277" s="81">
        <v>1</v>
      </c>
      <c r="I277" s="82"/>
      <c r="J277" s="33" t="s">
        <v>857</v>
      </c>
      <c r="K277" s="82"/>
      <c r="L277" s="33" t="s">
        <v>857</v>
      </c>
      <c r="M277" s="33" t="s">
        <v>945</v>
      </c>
      <c r="N277" s="33" t="s">
        <v>857</v>
      </c>
      <c r="O277" s="33" t="s">
        <v>945</v>
      </c>
      <c r="P277" s="33" t="s">
        <v>945</v>
      </c>
      <c r="Q277" s="33" t="s">
        <v>945</v>
      </c>
      <c r="R277" s="33" t="s">
        <v>945</v>
      </c>
    </row>
    <row r="278" spans="1:18" ht="20.25" customHeight="1">
      <c r="A278" s="73">
        <v>17</v>
      </c>
      <c r="B278" s="74" t="s">
        <v>546</v>
      </c>
      <c r="C278" s="11" t="s">
        <v>12</v>
      </c>
      <c r="D278" s="75" t="s">
        <v>13</v>
      </c>
      <c r="E278" s="85">
        <v>1</v>
      </c>
      <c r="F278" s="16" t="s">
        <v>963</v>
      </c>
      <c r="G278" s="77">
        <v>1</v>
      </c>
      <c r="H278" s="77">
        <v>2</v>
      </c>
      <c r="I278" s="79" t="s">
        <v>945</v>
      </c>
      <c r="J278" s="79" t="s">
        <v>945</v>
      </c>
      <c r="K278" s="79" t="s">
        <v>945</v>
      </c>
      <c r="L278" s="79" t="s">
        <v>945</v>
      </c>
      <c r="M278" s="79" t="s">
        <v>945</v>
      </c>
      <c r="N278" s="79" t="s">
        <v>945</v>
      </c>
      <c r="O278" s="79" t="s">
        <v>945</v>
      </c>
      <c r="P278" s="79" t="s">
        <v>945</v>
      </c>
      <c r="Q278" s="79" t="s">
        <v>945</v>
      </c>
      <c r="R278" s="79" t="s">
        <v>945</v>
      </c>
    </row>
    <row r="279" spans="1:18" ht="20.25" customHeight="1">
      <c r="A279" s="73">
        <v>17</v>
      </c>
      <c r="B279" s="74" t="s">
        <v>546</v>
      </c>
      <c r="C279" s="11" t="s">
        <v>12</v>
      </c>
      <c r="D279" s="75" t="s">
        <v>41</v>
      </c>
      <c r="E279" s="80">
        <v>3</v>
      </c>
      <c r="F279" s="24" t="s">
        <v>963</v>
      </c>
      <c r="G279" s="81">
        <v>1</v>
      </c>
      <c r="H279" s="81">
        <v>2</v>
      </c>
      <c r="I279" s="33" t="s">
        <v>945</v>
      </c>
      <c r="J279" s="33" t="s">
        <v>945</v>
      </c>
      <c r="K279" s="33" t="s">
        <v>945</v>
      </c>
      <c r="L279" s="33" t="s">
        <v>945</v>
      </c>
      <c r="M279" s="33" t="s">
        <v>945</v>
      </c>
      <c r="N279" s="33" t="s">
        <v>945</v>
      </c>
      <c r="O279" s="33" t="s">
        <v>945</v>
      </c>
      <c r="P279" s="33" t="s">
        <v>945</v>
      </c>
      <c r="Q279" s="33" t="s">
        <v>945</v>
      </c>
      <c r="R279" s="33" t="s">
        <v>945</v>
      </c>
    </row>
    <row r="280" spans="1:18" ht="20.25" customHeight="1">
      <c r="A280" s="73">
        <v>17</v>
      </c>
      <c r="B280" s="74" t="s">
        <v>546</v>
      </c>
      <c r="C280" s="11" t="s">
        <v>16</v>
      </c>
      <c r="D280" s="75" t="s">
        <v>81</v>
      </c>
      <c r="E280" s="76">
        <v>4</v>
      </c>
      <c r="F280" s="16" t="s">
        <v>963</v>
      </c>
      <c r="G280" s="77">
        <v>1</v>
      </c>
      <c r="H280" s="77">
        <v>2</v>
      </c>
      <c r="I280" s="79" t="s">
        <v>945</v>
      </c>
      <c r="J280" s="79" t="s">
        <v>945</v>
      </c>
      <c r="K280" s="79" t="s">
        <v>945</v>
      </c>
      <c r="L280" s="79" t="s">
        <v>945</v>
      </c>
      <c r="M280" s="79" t="s">
        <v>945</v>
      </c>
      <c r="N280" s="79" t="s">
        <v>945</v>
      </c>
      <c r="O280" s="79" t="s">
        <v>945</v>
      </c>
      <c r="P280" s="79" t="s">
        <v>945</v>
      </c>
      <c r="Q280" s="79" t="s">
        <v>945</v>
      </c>
      <c r="R280" s="79" t="s">
        <v>945</v>
      </c>
    </row>
    <row r="281" spans="1:18" ht="20.25" customHeight="1">
      <c r="A281" s="73">
        <v>17</v>
      </c>
      <c r="B281" s="74" t="s">
        <v>546</v>
      </c>
      <c r="C281" s="11" t="s">
        <v>16</v>
      </c>
      <c r="D281" s="75" t="s">
        <v>43</v>
      </c>
      <c r="E281" s="80">
        <v>5</v>
      </c>
      <c r="F281" s="24" t="s">
        <v>963</v>
      </c>
      <c r="G281" s="81">
        <v>9</v>
      </c>
      <c r="H281" s="81">
        <v>4</v>
      </c>
      <c r="I281" s="33" t="s">
        <v>945</v>
      </c>
      <c r="J281" s="33" t="s">
        <v>945</v>
      </c>
      <c r="K281" s="33" t="s">
        <v>945</v>
      </c>
      <c r="L281" s="33" t="s">
        <v>945</v>
      </c>
      <c r="M281" s="33" t="s">
        <v>945</v>
      </c>
      <c r="N281" s="33" t="s">
        <v>945</v>
      </c>
      <c r="O281" s="33" t="s">
        <v>945</v>
      </c>
      <c r="P281" s="33" t="s">
        <v>945</v>
      </c>
      <c r="Q281" s="33" t="s">
        <v>945</v>
      </c>
      <c r="R281" s="33" t="s">
        <v>945</v>
      </c>
    </row>
    <row r="282" spans="1:18" ht="20.25" customHeight="1">
      <c r="A282" s="73">
        <v>17</v>
      </c>
      <c r="B282" s="74" t="s">
        <v>546</v>
      </c>
      <c r="C282" s="11" t="s">
        <v>16</v>
      </c>
      <c r="D282" s="75" t="s">
        <v>17</v>
      </c>
      <c r="E282" s="76">
        <v>6</v>
      </c>
      <c r="F282" s="16" t="s">
        <v>963</v>
      </c>
      <c r="G282" s="77">
        <v>1</v>
      </c>
      <c r="H282" s="77">
        <v>2</v>
      </c>
      <c r="I282" s="79" t="s">
        <v>945</v>
      </c>
      <c r="J282" s="79" t="s">
        <v>945</v>
      </c>
      <c r="K282" s="79" t="s">
        <v>945</v>
      </c>
      <c r="L282" s="79" t="s">
        <v>945</v>
      </c>
      <c r="M282" s="79" t="s">
        <v>945</v>
      </c>
      <c r="N282" s="79" t="s">
        <v>945</v>
      </c>
      <c r="O282" s="79" t="s">
        <v>945</v>
      </c>
      <c r="P282" s="79" t="s">
        <v>945</v>
      </c>
      <c r="Q282" s="79" t="s">
        <v>945</v>
      </c>
      <c r="R282" s="79" t="s">
        <v>945</v>
      </c>
    </row>
    <row r="283" spans="1:18" ht="20.25" customHeight="1">
      <c r="A283" s="73">
        <v>17</v>
      </c>
      <c r="B283" s="74" t="s">
        <v>546</v>
      </c>
      <c r="C283" s="11" t="s">
        <v>16</v>
      </c>
      <c r="D283" s="75" t="s">
        <v>18</v>
      </c>
      <c r="E283" s="80">
        <v>7</v>
      </c>
      <c r="F283" s="24" t="s">
        <v>963</v>
      </c>
      <c r="G283" s="81">
        <v>1</v>
      </c>
      <c r="H283" s="81">
        <v>2</v>
      </c>
      <c r="I283" s="33" t="s">
        <v>945</v>
      </c>
      <c r="J283" s="33" t="s">
        <v>945</v>
      </c>
      <c r="K283" s="33" t="s">
        <v>945</v>
      </c>
      <c r="L283" s="33" t="s">
        <v>945</v>
      </c>
      <c r="M283" s="33" t="s">
        <v>945</v>
      </c>
      <c r="N283" s="33" t="s">
        <v>945</v>
      </c>
      <c r="O283" s="33" t="s">
        <v>945</v>
      </c>
      <c r="P283" s="33" t="s">
        <v>945</v>
      </c>
      <c r="Q283" s="33" t="s">
        <v>945</v>
      </c>
      <c r="R283" s="33" t="s">
        <v>945</v>
      </c>
    </row>
    <row r="284" spans="1:18" ht="20.25" customHeight="1">
      <c r="A284" s="73">
        <v>17</v>
      </c>
      <c r="B284" s="74" t="s">
        <v>546</v>
      </c>
      <c r="C284" s="11" t="s">
        <v>16</v>
      </c>
      <c r="D284" s="75" t="s">
        <v>83</v>
      </c>
      <c r="E284" s="76">
        <v>8</v>
      </c>
      <c r="F284" s="16" t="s">
        <v>963</v>
      </c>
      <c r="G284" s="77">
        <v>1</v>
      </c>
      <c r="H284" s="77">
        <v>2</v>
      </c>
      <c r="I284" s="79" t="s">
        <v>945</v>
      </c>
      <c r="J284" s="79" t="s">
        <v>945</v>
      </c>
      <c r="K284" s="79" t="s">
        <v>945</v>
      </c>
      <c r="L284" s="79" t="s">
        <v>945</v>
      </c>
      <c r="M284" s="79" t="s">
        <v>945</v>
      </c>
      <c r="N284" s="79" t="s">
        <v>945</v>
      </c>
      <c r="O284" s="79" t="s">
        <v>945</v>
      </c>
      <c r="P284" s="79" t="s">
        <v>945</v>
      </c>
      <c r="Q284" s="79" t="s">
        <v>945</v>
      </c>
      <c r="R284" s="79" t="s">
        <v>945</v>
      </c>
    </row>
    <row r="285" spans="1:18" ht="20.25" customHeight="1">
      <c r="A285" s="73">
        <v>17</v>
      </c>
      <c r="B285" s="74" t="s">
        <v>546</v>
      </c>
      <c r="C285" s="11" t="s">
        <v>16</v>
      </c>
      <c r="D285" s="75" t="s">
        <v>86</v>
      </c>
      <c r="E285" s="80">
        <v>9</v>
      </c>
      <c r="F285" s="24" t="s">
        <v>963</v>
      </c>
      <c r="G285" s="81">
        <v>1</v>
      </c>
      <c r="H285" s="81">
        <v>2</v>
      </c>
      <c r="I285" s="33" t="s">
        <v>945</v>
      </c>
      <c r="J285" s="33" t="s">
        <v>945</v>
      </c>
      <c r="K285" s="33" t="s">
        <v>945</v>
      </c>
      <c r="L285" s="33" t="s">
        <v>945</v>
      </c>
      <c r="M285" s="33" t="s">
        <v>945</v>
      </c>
      <c r="N285" s="33" t="s">
        <v>945</v>
      </c>
      <c r="O285" s="33" t="s">
        <v>945</v>
      </c>
      <c r="P285" s="33" t="s">
        <v>945</v>
      </c>
      <c r="Q285" s="33" t="s">
        <v>945</v>
      </c>
      <c r="R285" s="33" t="s">
        <v>945</v>
      </c>
    </row>
    <row r="286" spans="1:18" ht="20.25" customHeight="1">
      <c r="A286" s="73">
        <v>17</v>
      </c>
      <c r="B286" s="74" t="s">
        <v>546</v>
      </c>
      <c r="C286" s="11" t="s">
        <v>16</v>
      </c>
      <c r="D286" s="75" t="s">
        <v>19</v>
      </c>
      <c r="E286" s="76">
        <v>10</v>
      </c>
      <c r="F286" s="16" t="s">
        <v>963</v>
      </c>
      <c r="G286" s="77">
        <v>1</v>
      </c>
      <c r="H286" s="77">
        <v>2</v>
      </c>
      <c r="I286" s="79" t="s">
        <v>945</v>
      </c>
      <c r="J286" s="79" t="s">
        <v>945</v>
      </c>
      <c r="K286" s="79" t="s">
        <v>945</v>
      </c>
      <c r="L286" s="79" t="s">
        <v>945</v>
      </c>
      <c r="M286" s="79" t="s">
        <v>945</v>
      </c>
      <c r="N286" s="79" t="s">
        <v>945</v>
      </c>
      <c r="O286" s="79" t="s">
        <v>945</v>
      </c>
      <c r="P286" s="79" t="s">
        <v>945</v>
      </c>
      <c r="Q286" s="79" t="s">
        <v>945</v>
      </c>
      <c r="R286" s="79" t="s">
        <v>945</v>
      </c>
    </row>
    <row r="287" spans="1:18" ht="20.25" customHeight="1">
      <c r="A287" s="73">
        <v>17</v>
      </c>
      <c r="B287" s="74" t="s">
        <v>546</v>
      </c>
      <c r="C287" s="11" t="s">
        <v>16</v>
      </c>
      <c r="D287" s="75" t="s">
        <v>20</v>
      </c>
      <c r="E287" s="80">
        <v>11</v>
      </c>
      <c r="F287" s="24" t="s">
        <v>963</v>
      </c>
      <c r="G287" s="81">
        <v>1</v>
      </c>
      <c r="H287" s="81">
        <v>2</v>
      </c>
      <c r="I287" s="33" t="s">
        <v>945</v>
      </c>
      <c r="J287" s="33" t="s">
        <v>945</v>
      </c>
      <c r="K287" s="33" t="s">
        <v>945</v>
      </c>
      <c r="L287" s="33" t="s">
        <v>945</v>
      </c>
      <c r="M287" s="33" t="s">
        <v>945</v>
      </c>
      <c r="N287" s="33" t="s">
        <v>945</v>
      </c>
      <c r="O287" s="33" t="s">
        <v>945</v>
      </c>
      <c r="P287" s="33" t="s">
        <v>945</v>
      </c>
      <c r="Q287" s="33" t="s">
        <v>945</v>
      </c>
      <c r="R287" s="33" t="s">
        <v>945</v>
      </c>
    </row>
    <row r="288" spans="1:18" ht="20.25" customHeight="1">
      <c r="A288" s="73">
        <v>17</v>
      </c>
      <c r="B288" s="74" t="s">
        <v>546</v>
      </c>
      <c r="C288" s="11" t="s">
        <v>16</v>
      </c>
      <c r="D288" s="75" t="s">
        <v>93</v>
      </c>
      <c r="E288" s="76">
        <v>12</v>
      </c>
      <c r="F288" s="16" t="s">
        <v>963</v>
      </c>
      <c r="G288" s="77">
        <v>1</v>
      </c>
      <c r="H288" s="77">
        <v>2</v>
      </c>
      <c r="I288" s="79" t="s">
        <v>945</v>
      </c>
      <c r="J288" s="79" t="s">
        <v>945</v>
      </c>
      <c r="K288" s="79" t="s">
        <v>945</v>
      </c>
      <c r="L288" s="79" t="s">
        <v>945</v>
      </c>
      <c r="M288" s="79" t="s">
        <v>945</v>
      </c>
      <c r="N288" s="79" t="s">
        <v>945</v>
      </c>
      <c r="O288" s="79" t="s">
        <v>945</v>
      </c>
      <c r="P288" s="79" t="s">
        <v>945</v>
      </c>
      <c r="Q288" s="79" t="s">
        <v>945</v>
      </c>
      <c r="R288" s="79" t="s">
        <v>945</v>
      </c>
    </row>
    <row r="289" spans="1:18" ht="20.25" customHeight="1">
      <c r="A289" s="73">
        <v>17</v>
      </c>
      <c r="B289" s="74" t="s">
        <v>546</v>
      </c>
      <c r="C289" s="11" t="s">
        <v>16</v>
      </c>
      <c r="D289" s="75" t="s">
        <v>21</v>
      </c>
      <c r="E289" s="80">
        <v>13</v>
      </c>
      <c r="F289" s="24" t="s">
        <v>963</v>
      </c>
      <c r="G289" s="81">
        <v>1</v>
      </c>
      <c r="H289" s="81">
        <v>2</v>
      </c>
      <c r="I289" s="33" t="s">
        <v>945</v>
      </c>
      <c r="J289" s="33" t="s">
        <v>945</v>
      </c>
      <c r="K289" s="33" t="s">
        <v>945</v>
      </c>
      <c r="L289" s="33" t="s">
        <v>945</v>
      </c>
      <c r="M289" s="33" t="s">
        <v>945</v>
      </c>
      <c r="N289" s="33" t="s">
        <v>945</v>
      </c>
      <c r="O289" s="33" t="s">
        <v>945</v>
      </c>
      <c r="P289" s="33" t="s">
        <v>945</v>
      </c>
      <c r="Q289" s="33" t="s">
        <v>945</v>
      </c>
      <c r="R289" s="33" t="s">
        <v>945</v>
      </c>
    </row>
    <row r="290" spans="1:18" ht="20.25" customHeight="1">
      <c r="A290" s="73">
        <v>17</v>
      </c>
      <c r="B290" s="74" t="s">
        <v>546</v>
      </c>
      <c r="C290" s="11" t="s">
        <v>16</v>
      </c>
      <c r="D290" s="75" t="s">
        <v>318</v>
      </c>
      <c r="E290" s="76">
        <v>14</v>
      </c>
      <c r="F290" s="16" t="s">
        <v>963</v>
      </c>
      <c r="G290" s="77">
        <v>1</v>
      </c>
      <c r="H290" s="77">
        <v>2</v>
      </c>
      <c r="I290" s="79" t="s">
        <v>945</v>
      </c>
      <c r="J290" s="79" t="s">
        <v>945</v>
      </c>
      <c r="K290" s="79" t="s">
        <v>945</v>
      </c>
      <c r="L290" s="79" t="s">
        <v>945</v>
      </c>
      <c r="M290" s="79" t="s">
        <v>945</v>
      </c>
      <c r="N290" s="79" t="s">
        <v>945</v>
      </c>
      <c r="O290" s="79" t="s">
        <v>945</v>
      </c>
      <c r="P290" s="79" t="s">
        <v>945</v>
      </c>
      <c r="Q290" s="79" t="s">
        <v>945</v>
      </c>
      <c r="R290" s="79" t="s">
        <v>945</v>
      </c>
    </row>
    <row r="291" spans="1:18" ht="20.25" customHeight="1">
      <c r="A291" s="73">
        <v>17</v>
      </c>
      <c r="B291" s="74" t="s">
        <v>546</v>
      </c>
      <c r="C291" s="11" t="s">
        <v>16</v>
      </c>
      <c r="D291" s="75" t="s">
        <v>23</v>
      </c>
      <c r="E291" s="80">
        <v>16</v>
      </c>
      <c r="F291" s="24" t="s">
        <v>963</v>
      </c>
      <c r="G291" s="81">
        <v>1</v>
      </c>
      <c r="H291" s="81">
        <v>2</v>
      </c>
      <c r="I291" s="33" t="s">
        <v>945</v>
      </c>
      <c r="J291" s="33" t="s">
        <v>945</v>
      </c>
      <c r="K291" s="33" t="s">
        <v>945</v>
      </c>
      <c r="L291" s="33" t="s">
        <v>945</v>
      </c>
      <c r="M291" s="33" t="s">
        <v>945</v>
      </c>
      <c r="N291" s="33" t="s">
        <v>945</v>
      </c>
      <c r="O291" s="33" t="s">
        <v>945</v>
      </c>
      <c r="P291" s="33" t="s">
        <v>945</v>
      </c>
      <c r="Q291" s="33" t="s">
        <v>945</v>
      </c>
      <c r="R291" s="33" t="s">
        <v>945</v>
      </c>
    </row>
    <row r="292" spans="1:18" ht="20.25" customHeight="1">
      <c r="A292" s="73">
        <v>17</v>
      </c>
      <c r="B292" s="74" t="s">
        <v>546</v>
      </c>
      <c r="C292" s="11" t="s">
        <v>16</v>
      </c>
      <c r="D292" s="75" t="s">
        <v>24</v>
      </c>
      <c r="E292" s="76">
        <v>17</v>
      </c>
      <c r="F292" s="16" t="s">
        <v>963</v>
      </c>
      <c r="G292" s="77">
        <v>1</v>
      </c>
      <c r="H292" s="77">
        <v>2</v>
      </c>
      <c r="I292" s="79" t="s">
        <v>945</v>
      </c>
      <c r="J292" s="79" t="s">
        <v>945</v>
      </c>
      <c r="K292" s="79" t="s">
        <v>945</v>
      </c>
      <c r="L292" s="79" t="s">
        <v>945</v>
      </c>
      <c r="M292" s="79" t="s">
        <v>945</v>
      </c>
      <c r="N292" s="79" t="s">
        <v>945</v>
      </c>
      <c r="O292" s="79" t="s">
        <v>945</v>
      </c>
      <c r="P292" s="79" t="s">
        <v>945</v>
      </c>
      <c r="Q292" s="79" t="s">
        <v>945</v>
      </c>
      <c r="R292" s="79" t="s">
        <v>945</v>
      </c>
    </row>
    <row r="293" spans="1:18" ht="20.25" customHeight="1">
      <c r="A293" s="73">
        <v>17</v>
      </c>
      <c r="B293" s="74" t="s">
        <v>546</v>
      </c>
      <c r="C293" s="11" t="s">
        <v>29</v>
      </c>
      <c r="D293" s="75" t="s">
        <v>30</v>
      </c>
      <c r="E293" s="80">
        <v>18</v>
      </c>
      <c r="F293" s="24" t="s">
        <v>963</v>
      </c>
      <c r="G293" s="81">
        <v>1</v>
      </c>
      <c r="H293" s="81">
        <v>1</v>
      </c>
      <c r="I293" s="33" t="s">
        <v>945</v>
      </c>
      <c r="J293" s="33" t="s">
        <v>857</v>
      </c>
      <c r="K293" s="33" t="s">
        <v>857</v>
      </c>
      <c r="L293" s="33" t="s">
        <v>857</v>
      </c>
      <c r="M293" s="33" t="s">
        <v>945</v>
      </c>
      <c r="N293" s="33" t="s">
        <v>945</v>
      </c>
      <c r="O293" s="33" t="s">
        <v>945</v>
      </c>
      <c r="P293" s="33" t="s">
        <v>945</v>
      </c>
      <c r="Q293" s="33" t="s">
        <v>945</v>
      </c>
      <c r="R293" s="33" t="s">
        <v>945</v>
      </c>
    </row>
    <row r="294" spans="1:18" ht="20.25" customHeight="1">
      <c r="A294" s="73">
        <v>18</v>
      </c>
      <c r="B294" s="74" t="s">
        <v>614</v>
      </c>
      <c r="C294" s="11" t="s">
        <v>12</v>
      </c>
      <c r="D294" s="75" t="s">
        <v>13</v>
      </c>
      <c r="E294" s="76">
        <v>1</v>
      </c>
      <c r="F294" s="16" t="s">
        <v>964</v>
      </c>
      <c r="G294" s="77">
        <v>1</v>
      </c>
      <c r="H294" s="77">
        <v>1</v>
      </c>
      <c r="I294" s="79" t="s">
        <v>945</v>
      </c>
      <c r="J294" s="79" t="s">
        <v>945</v>
      </c>
      <c r="K294" s="79" t="s">
        <v>945</v>
      </c>
      <c r="L294" s="79" t="s">
        <v>945</v>
      </c>
      <c r="M294" s="103" t="s">
        <v>945</v>
      </c>
      <c r="N294" s="79" t="s">
        <v>857</v>
      </c>
      <c r="O294" s="103" t="s">
        <v>945</v>
      </c>
      <c r="P294" s="103" t="s">
        <v>945</v>
      </c>
      <c r="Q294" s="79" t="s">
        <v>945</v>
      </c>
      <c r="R294" s="103" t="s">
        <v>945</v>
      </c>
    </row>
    <row r="295" spans="1:18" ht="20.25" customHeight="1">
      <c r="A295" s="73">
        <v>18</v>
      </c>
      <c r="B295" s="74" t="s">
        <v>614</v>
      </c>
      <c r="C295" s="11" t="s">
        <v>16</v>
      </c>
      <c r="D295" s="75" t="s">
        <v>43</v>
      </c>
      <c r="E295" s="80">
        <v>5</v>
      </c>
      <c r="F295" s="24" t="s">
        <v>964</v>
      </c>
      <c r="G295" s="81">
        <v>8</v>
      </c>
      <c r="H295" s="81">
        <v>4</v>
      </c>
      <c r="I295" s="33" t="s">
        <v>945</v>
      </c>
      <c r="J295" s="33" t="s">
        <v>945</v>
      </c>
      <c r="K295" s="33" t="s">
        <v>945</v>
      </c>
      <c r="L295" s="33" t="s">
        <v>945</v>
      </c>
      <c r="M295" s="33" t="s">
        <v>857</v>
      </c>
      <c r="N295" s="33" t="s">
        <v>857</v>
      </c>
      <c r="O295" s="104" t="s">
        <v>945</v>
      </c>
      <c r="P295" s="104" t="s">
        <v>945</v>
      </c>
      <c r="Q295" s="33" t="s">
        <v>945</v>
      </c>
      <c r="R295" s="104" t="s">
        <v>945</v>
      </c>
    </row>
    <row r="296" spans="1:18" ht="20.25" customHeight="1">
      <c r="A296" s="73">
        <v>18</v>
      </c>
      <c r="B296" s="74" t="s">
        <v>614</v>
      </c>
      <c r="C296" s="11" t="s">
        <v>16</v>
      </c>
      <c r="D296" s="75" t="s">
        <v>83</v>
      </c>
      <c r="E296" s="76">
        <v>8</v>
      </c>
      <c r="F296" s="16" t="s">
        <v>964</v>
      </c>
      <c r="G296" s="77">
        <v>1</v>
      </c>
      <c r="H296" s="77">
        <v>1</v>
      </c>
      <c r="I296" s="79" t="s">
        <v>945</v>
      </c>
      <c r="J296" s="79" t="s">
        <v>945</v>
      </c>
      <c r="K296" s="79" t="s">
        <v>945</v>
      </c>
      <c r="L296" s="79" t="s">
        <v>945</v>
      </c>
      <c r="M296" s="103" t="s">
        <v>945</v>
      </c>
      <c r="N296" s="79" t="s">
        <v>857</v>
      </c>
      <c r="O296" s="103" t="s">
        <v>945</v>
      </c>
      <c r="P296" s="103" t="s">
        <v>945</v>
      </c>
      <c r="Q296" s="103" t="s">
        <v>945</v>
      </c>
      <c r="R296" s="103" t="s">
        <v>945</v>
      </c>
    </row>
    <row r="297" spans="1:18" ht="20.25" customHeight="1">
      <c r="A297" s="73">
        <v>18</v>
      </c>
      <c r="B297" s="74" t="s">
        <v>614</v>
      </c>
      <c r="C297" s="11" t="s">
        <v>16</v>
      </c>
      <c r="D297" s="75" t="s">
        <v>86</v>
      </c>
      <c r="E297" s="80">
        <v>9</v>
      </c>
      <c r="F297" s="24" t="s">
        <v>964</v>
      </c>
      <c r="G297" s="81">
        <v>1</v>
      </c>
      <c r="H297" s="81">
        <v>1</v>
      </c>
      <c r="I297" s="33" t="s">
        <v>945</v>
      </c>
      <c r="J297" s="33" t="s">
        <v>945</v>
      </c>
      <c r="K297" s="33" t="s">
        <v>945</v>
      </c>
      <c r="L297" s="33" t="s">
        <v>945</v>
      </c>
      <c r="M297" s="104" t="s">
        <v>945</v>
      </c>
      <c r="N297" s="33" t="s">
        <v>857</v>
      </c>
      <c r="O297" s="104" t="s">
        <v>945</v>
      </c>
      <c r="P297" s="104" t="s">
        <v>945</v>
      </c>
      <c r="Q297" s="104" t="s">
        <v>945</v>
      </c>
      <c r="R297" s="104" t="s">
        <v>945</v>
      </c>
    </row>
    <row r="298" spans="1:18" ht="20.25" customHeight="1">
      <c r="A298" s="73">
        <v>18</v>
      </c>
      <c r="B298" s="74" t="s">
        <v>614</v>
      </c>
      <c r="C298" s="11" t="s">
        <v>16</v>
      </c>
      <c r="D298" s="75" t="s">
        <v>20</v>
      </c>
      <c r="E298" s="76">
        <v>11</v>
      </c>
      <c r="F298" s="16" t="s">
        <v>964</v>
      </c>
      <c r="G298" s="77">
        <v>1</v>
      </c>
      <c r="H298" s="77">
        <v>1</v>
      </c>
      <c r="I298" s="79" t="s">
        <v>945</v>
      </c>
      <c r="J298" s="79" t="s">
        <v>945</v>
      </c>
      <c r="K298" s="79" t="s">
        <v>945</v>
      </c>
      <c r="L298" s="79" t="s">
        <v>945</v>
      </c>
      <c r="M298" s="103" t="s">
        <v>945</v>
      </c>
      <c r="N298" s="79" t="s">
        <v>857</v>
      </c>
      <c r="O298" s="103" t="s">
        <v>945</v>
      </c>
      <c r="P298" s="103" t="s">
        <v>945</v>
      </c>
      <c r="Q298" s="103" t="s">
        <v>945</v>
      </c>
      <c r="R298" s="103" t="s">
        <v>945</v>
      </c>
    </row>
    <row r="299" spans="1:18" ht="20.25" customHeight="1">
      <c r="A299" s="73">
        <v>18</v>
      </c>
      <c r="B299" s="74" t="s">
        <v>614</v>
      </c>
      <c r="C299" s="11" t="s">
        <v>29</v>
      </c>
      <c r="D299" s="75" t="s">
        <v>30</v>
      </c>
      <c r="E299" s="80">
        <v>18</v>
      </c>
      <c r="F299" s="24" t="s">
        <v>964</v>
      </c>
      <c r="G299" s="81">
        <v>1</v>
      </c>
      <c r="H299" s="81">
        <v>1</v>
      </c>
      <c r="I299" s="33" t="s">
        <v>945</v>
      </c>
      <c r="J299" s="33" t="s">
        <v>945</v>
      </c>
      <c r="K299" s="33" t="s">
        <v>945</v>
      </c>
      <c r="L299" s="33" t="s">
        <v>945</v>
      </c>
      <c r="M299" s="104" t="s">
        <v>945</v>
      </c>
      <c r="N299" s="33" t="s">
        <v>857</v>
      </c>
      <c r="O299" s="104" t="s">
        <v>945</v>
      </c>
      <c r="P299" s="104" t="s">
        <v>945</v>
      </c>
      <c r="Q299" s="33" t="s">
        <v>857</v>
      </c>
      <c r="R299" s="33" t="s">
        <v>945</v>
      </c>
    </row>
    <row r="300" spans="1:18" ht="20.25" customHeight="1">
      <c r="A300" s="73">
        <v>19</v>
      </c>
      <c r="B300" s="74" t="s">
        <v>636</v>
      </c>
      <c r="C300" s="11" t="s">
        <v>12</v>
      </c>
      <c r="D300" s="75" t="s">
        <v>13</v>
      </c>
      <c r="E300" s="85">
        <v>1</v>
      </c>
      <c r="F300" s="16" t="s">
        <v>965</v>
      </c>
      <c r="G300" s="77">
        <v>1</v>
      </c>
      <c r="H300" s="77">
        <v>2</v>
      </c>
      <c r="I300" s="79" t="s">
        <v>945</v>
      </c>
      <c r="J300" s="79" t="s">
        <v>945</v>
      </c>
      <c r="K300" s="79" t="s">
        <v>945</v>
      </c>
      <c r="L300" s="79" t="s">
        <v>945</v>
      </c>
      <c r="M300" s="79" t="s">
        <v>945</v>
      </c>
      <c r="N300" s="79" t="s">
        <v>945</v>
      </c>
      <c r="O300" s="79" t="s">
        <v>945</v>
      </c>
      <c r="P300" s="79" t="s">
        <v>945</v>
      </c>
      <c r="Q300" s="79" t="s">
        <v>945</v>
      </c>
      <c r="R300" s="79" t="s">
        <v>945</v>
      </c>
    </row>
    <row r="301" spans="1:18" ht="20.25" customHeight="1">
      <c r="A301" s="73">
        <v>19</v>
      </c>
      <c r="B301" s="74" t="s">
        <v>636</v>
      </c>
      <c r="C301" s="11" t="s">
        <v>12</v>
      </c>
      <c r="D301" s="75" t="s">
        <v>41</v>
      </c>
      <c r="E301" s="80">
        <v>3</v>
      </c>
      <c r="F301" s="24" t="s">
        <v>965</v>
      </c>
      <c r="G301" s="81">
        <v>1</v>
      </c>
      <c r="H301" s="81">
        <v>2</v>
      </c>
      <c r="I301" s="33" t="s">
        <v>945</v>
      </c>
      <c r="J301" s="33" t="s">
        <v>945</v>
      </c>
      <c r="K301" s="33" t="s">
        <v>945</v>
      </c>
      <c r="L301" s="33" t="s">
        <v>945</v>
      </c>
      <c r="M301" s="33" t="s">
        <v>945</v>
      </c>
      <c r="N301" s="33" t="s">
        <v>945</v>
      </c>
      <c r="O301" s="33" t="s">
        <v>945</v>
      </c>
      <c r="P301" s="33" t="s">
        <v>945</v>
      </c>
      <c r="Q301" s="33" t="s">
        <v>945</v>
      </c>
      <c r="R301" s="33" t="s">
        <v>945</v>
      </c>
    </row>
    <row r="302" spans="1:18" ht="20.25" customHeight="1">
      <c r="A302" s="73">
        <v>19</v>
      </c>
      <c r="B302" s="74" t="s">
        <v>636</v>
      </c>
      <c r="C302" s="11" t="s">
        <v>16</v>
      </c>
      <c r="D302" s="75" t="s">
        <v>81</v>
      </c>
      <c r="E302" s="76">
        <v>4</v>
      </c>
      <c r="F302" s="16" t="s">
        <v>965</v>
      </c>
      <c r="G302" s="77">
        <v>1</v>
      </c>
      <c r="H302" s="77">
        <v>2</v>
      </c>
      <c r="I302" s="79" t="s">
        <v>945</v>
      </c>
      <c r="J302" s="79" t="s">
        <v>945</v>
      </c>
      <c r="K302" s="79" t="s">
        <v>945</v>
      </c>
      <c r="L302" s="79" t="s">
        <v>945</v>
      </c>
      <c r="M302" s="79" t="s">
        <v>945</v>
      </c>
      <c r="N302" s="79" t="s">
        <v>857</v>
      </c>
      <c r="O302" s="79" t="s">
        <v>945</v>
      </c>
      <c r="P302" s="79" t="s">
        <v>945</v>
      </c>
      <c r="Q302" s="79" t="s">
        <v>945</v>
      </c>
      <c r="R302" s="79" t="s">
        <v>945</v>
      </c>
    </row>
    <row r="303" spans="1:18" ht="20.25" customHeight="1">
      <c r="A303" s="73">
        <v>19</v>
      </c>
      <c r="B303" s="74" t="s">
        <v>636</v>
      </c>
      <c r="C303" s="11" t="s">
        <v>16</v>
      </c>
      <c r="D303" s="75" t="s">
        <v>43</v>
      </c>
      <c r="E303" s="80">
        <v>5</v>
      </c>
      <c r="F303" s="24" t="s">
        <v>965</v>
      </c>
      <c r="G303" s="81">
        <v>1</v>
      </c>
      <c r="H303" s="81">
        <v>2</v>
      </c>
      <c r="I303" s="33" t="s">
        <v>945</v>
      </c>
      <c r="J303" s="33" t="s">
        <v>945</v>
      </c>
      <c r="K303" s="33" t="s">
        <v>945</v>
      </c>
      <c r="L303" s="33" t="s">
        <v>945</v>
      </c>
      <c r="M303" s="33" t="s">
        <v>945</v>
      </c>
      <c r="N303" s="33" t="s">
        <v>945</v>
      </c>
      <c r="O303" s="33" t="s">
        <v>945</v>
      </c>
      <c r="P303" s="33" t="s">
        <v>945</v>
      </c>
      <c r="Q303" s="33" t="s">
        <v>945</v>
      </c>
      <c r="R303" s="33" t="s">
        <v>945</v>
      </c>
    </row>
    <row r="304" spans="1:18" ht="20.25" customHeight="1">
      <c r="A304" s="73">
        <v>19</v>
      </c>
      <c r="B304" s="74" t="s">
        <v>636</v>
      </c>
      <c r="C304" s="11" t="s">
        <v>16</v>
      </c>
      <c r="D304" s="75" t="s">
        <v>18</v>
      </c>
      <c r="E304" s="76">
        <v>7</v>
      </c>
      <c r="F304" s="16" t="s">
        <v>965</v>
      </c>
      <c r="G304" s="77">
        <v>1</v>
      </c>
      <c r="H304" s="77">
        <v>1</v>
      </c>
      <c r="I304" s="79" t="s">
        <v>945</v>
      </c>
      <c r="J304" s="79" t="s">
        <v>857</v>
      </c>
      <c r="K304" s="79" t="s">
        <v>945</v>
      </c>
      <c r="L304" s="79" t="s">
        <v>857</v>
      </c>
      <c r="M304" s="79" t="s">
        <v>945</v>
      </c>
      <c r="N304" s="79" t="s">
        <v>945</v>
      </c>
      <c r="O304" s="79" t="s">
        <v>945</v>
      </c>
      <c r="P304" s="79" t="s">
        <v>945</v>
      </c>
      <c r="Q304" s="79" t="s">
        <v>945</v>
      </c>
      <c r="R304" s="79" t="s">
        <v>945</v>
      </c>
    </row>
    <row r="305" spans="1:18" ht="20.25" customHeight="1">
      <c r="A305" s="73">
        <v>19</v>
      </c>
      <c r="B305" s="74" t="s">
        <v>636</v>
      </c>
      <c r="C305" s="11" t="s">
        <v>16</v>
      </c>
      <c r="D305" s="75" t="s">
        <v>83</v>
      </c>
      <c r="E305" s="80">
        <v>8</v>
      </c>
      <c r="F305" s="24" t="s">
        <v>965</v>
      </c>
      <c r="G305" s="81">
        <v>1</v>
      </c>
      <c r="H305" s="81">
        <v>1</v>
      </c>
      <c r="I305" s="33" t="s">
        <v>945</v>
      </c>
      <c r="J305" s="33" t="s">
        <v>945</v>
      </c>
      <c r="K305" s="33" t="s">
        <v>945</v>
      </c>
      <c r="L305" s="33" t="s">
        <v>945</v>
      </c>
      <c r="M305" s="33" t="s">
        <v>945</v>
      </c>
      <c r="N305" s="33" t="s">
        <v>945</v>
      </c>
      <c r="O305" s="33" t="s">
        <v>945</v>
      </c>
      <c r="P305" s="33" t="s">
        <v>945</v>
      </c>
      <c r="Q305" s="33" t="s">
        <v>945</v>
      </c>
      <c r="R305" s="33" t="s">
        <v>945</v>
      </c>
    </row>
    <row r="306" spans="1:18" ht="20.25" customHeight="1">
      <c r="A306" s="73">
        <v>19</v>
      </c>
      <c r="B306" s="74" t="s">
        <v>636</v>
      </c>
      <c r="C306" s="11" t="s">
        <v>16</v>
      </c>
      <c r="D306" s="75" t="s">
        <v>20</v>
      </c>
      <c r="E306" s="76">
        <v>11</v>
      </c>
      <c r="F306" s="16" t="s">
        <v>965</v>
      </c>
      <c r="G306" s="77">
        <v>1</v>
      </c>
      <c r="H306" s="77">
        <v>1</v>
      </c>
      <c r="I306" s="79" t="s">
        <v>945</v>
      </c>
      <c r="J306" s="79" t="s">
        <v>945</v>
      </c>
      <c r="K306" s="79" t="s">
        <v>945</v>
      </c>
      <c r="L306" s="79" t="s">
        <v>945</v>
      </c>
      <c r="M306" s="79" t="s">
        <v>945</v>
      </c>
      <c r="N306" s="79" t="s">
        <v>945</v>
      </c>
      <c r="O306" s="79" t="s">
        <v>945</v>
      </c>
      <c r="P306" s="79" t="s">
        <v>945</v>
      </c>
      <c r="Q306" s="79" t="s">
        <v>945</v>
      </c>
      <c r="R306" s="79" t="s">
        <v>945</v>
      </c>
    </row>
    <row r="307" spans="1:18" ht="20.25" customHeight="1">
      <c r="A307" s="73">
        <v>19</v>
      </c>
      <c r="B307" s="74" t="s">
        <v>636</v>
      </c>
      <c r="C307" s="11" t="s">
        <v>16</v>
      </c>
      <c r="D307" s="75" t="s">
        <v>21</v>
      </c>
      <c r="E307" s="80">
        <v>13</v>
      </c>
      <c r="F307" s="24" t="s">
        <v>965</v>
      </c>
      <c r="G307" s="81">
        <v>1</v>
      </c>
      <c r="H307" s="81">
        <v>1</v>
      </c>
      <c r="I307" s="33" t="s">
        <v>945</v>
      </c>
      <c r="J307" s="33" t="s">
        <v>945</v>
      </c>
      <c r="K307" s="33" t="s">
        <v>945</v>
      </c>
      <c r="L307" s="33" t="s">
        <v>945</v>
      </c>
      <c r="M307" s="33" t="s">
        <v>945</v>
      </c>
      <c r="N307" s="33" t="s">
        <v>945</v>
      </c>
      <c r="O307" s="33" t="s">
        <v>945</v>
      </c>
      <c r="P307" s="33" t="s">
        <v>945</v>
      </c>
      <c r="Q307" s="33" t="s">
        <v>945</v>
      </c>
      <c r="R307" s="33" t="s">
        <v>945</v>
      </c>
    </row>
    <row r="308" spans="1:18" ht="20.25" customHeight="1">
      <c r="A308" s="73">
        <v>19</v>
      </c>
      <c r="B308" s="74" t="s">
        <v>636</v>
      </c>
      <c r="C308" s="11" t="s">
        <v>29</v>
      </c>
      <c r="D308" s="75" t="s">
        <v>30</v>
      </c>
      <c r="E308" s="76">
        <v>18</v>
      </c>
      <c r="F308" s="16" t="s">
        <v>965</v>
      </c>
      <c r="G308" s="77">
        <v>1</v>
      </c>
      <c r="H308" s="77">
        <v>1</v>
      </c>
      <c r="I308" s="79" t="s">
        <v>945</v>
      </c>
      <c r="J308" s="79" t="s">
        <v>857</v>
      </c>
      <c r="K308" s="79" t="s">
        <v>945</v>
      </c>
      <c r="L308" s="79" t="s">
        <v>945</v>
      </c>
      <c r="M308" s="79" t="s">
        <v>945</v>
      </c>
      <c r="N308" s="79" t="s">
        <v>945</v>
      </c>
      <c r="O308" s="79" t="s">
        <v>945</v>
      </c>
      <c r="P308" s="79" t="s">
        <v>945</v>
      </c>
      <c r="Q308" s="79" t="s">
        <v>945</v>
      </c>
      <c r="R308" s="79" t="s">
        <v>945</v>
      </c>
    </row>
    <row r="309" spans="1:18" ht="20.25" customHeight="1">
      <c r="A309" s="73">
        <v>20</v>
      </c>
      <c r="B309" s="74" t="s">
        <v>646</v>
      </c>
      <c r="C309" s="11" t="s">
        <v>12</v>
      </c>
      <c r="D309" s="75" t="s">
        <v>13</v>
      </c>
      <c r="E309" s="80">
        <v>1</v>
      </c>
      <c r="F309" s="24" t="s">
        <v>966</v>
      </c>
      <c r="G309" s="81">
        <v>1</v>
      </c>
      <c r="H309" s="81">
        <v>1</v>
      </c>
      <c r="I309" s="82"/>
      <c r="J309" s="33" t="s">
        <v>945</v>
      </c>
      <c r="K309" s="33" t="s">
        <v>945</v>
      </c>
      <c r="L309" s="33" t="s">
        <v>945</v>
      </c>
      <c r="M309" s="33" t="s">
        <v>945</v>
      </c>
      <c r="N309" s="33" t="s">
        <v>857</v>
      </c>
      <c r="O309" s="33" t="s">
        <v>945</v>
      </c>
      <c r="P309" s="33" t="s">
        <v>945</v>
      </c>
      <c r="Q309" s="33" t="s">
        <v>857</v>
      </c>
      <c r="R309" s="33" t="s">
        <v>945</v>
      </c>
    </row>
    <row r="310" spans="1:18" ht="20.25" customHeight="1">
      <c r="A310" s="73">
        <v>20</v>
      </c>
      <c r="B310" s="74" t="s">
        <v>646</v>
      </c>
      <c r="C310" s="11" t="s">
        <v>12</v>
      </c>
      <c r="D310" s="75" t="s">
        <v>109</v>
      </c>
      <c r="E310" s="85">
        <v>2</v>
      </c>
      <c r="F310" s="16" t="s">
        <v>966</v>
      </c>
      <c r="G310" s="77">
        <v>1</v>
      </c>
      <c r="H310" s="77">
        <v>1</v>
      </c>
      <c r="I310" s="78"/>
      <c r="J310" s="79" t="s">
        <v>945</v>
      </c>
      <c r="K310" s="79" t="s">
        <v>945</v>
      </c>
      <c r="L310" s="79" t="s">
        <v>945</v>
      </c>
      <c r="M310" s="79" t="s">
        <v>945</v>
      </c>
      <c r="N310" s="79" t="s">
        <v>857</v>
      </c>
      <c r="O310" s="79" t="s">
        <v>945</v>
      </c>
      <c r="P310" s="79" t="s">
        <v>945</v>
      </c>
      <c r="Q310" s="79" t="s">
        <v>857</v>
      </c>
      <c r="R310" s="79" t="s">
        <v>945</v>
      </c>
    </row>
    <row r="311" spans="1:18" ht="20.25" customHeight="1">
      <c r="A311" s="73">
        <v>20</v>
      </c>
      <c r="B311" s="74" t="s">
        <v>646</v>
      </c>
      <c r="C311" s="11" t="s">
        <v>12</v>
      </c>
      <c r="D311" s="75" t="s">
        <v>41</v>
      </c>
      <c r="E311" s="80">
        <v>3</v>
      </c>
      <c r="F311" s="24" t="s">
        <v>966</v>
      </c>
      <c r="G311" s="81">
        <v>1</v>
      </c>
      <c r="H311" s="81">
        <v>1</v>
      </c>
      <c r="I311" s="82"/>
      <c r="J311" s="33" t="s">
        <v>945</v>
      </c>
      <c r="K311" s="33" t="s">
        <v>945</v>
      </c>
      <c r="L311" s="33" t="s">
        <v>945</v>
      </c>
      <c r="M311" s="33" t="s">
        <v>945</v>
      </c>
      <c r="N311" s="33" t="s">
        <v>857</v>
      </c>
      <c r="O311" s="33" t="s">
        <v>945</v>
      </c>
      <c r="P311" s="33" t="s">
        <v>945</v>
      </c>
      <c r="Q311" s="33" t="s">
        <v>857</v>
      </c>
      <c r="R311" s="33" t="s">
        <v>945</v>
      </c>
    </row>
    <row r="312" spans="1:18" ht="20.25" customHeight="1">
      <c r="A312" s="73">
        <v>20</v>
      </c>
      <c r="B312" s="74" t="s">
        <v>646</v>
      </c>
      <c r="C312" s="11" t="s">
        <v>16</v>
      </c>
      <c r="D312" s="75" t="s">
        <v>83</v>
      </c>
      <c r="E312" s="76">
        <v>8</v>
      </c>
      <c r="F312" s="16" t="s">
        <v>966</v>
      </c>
      <c r="G312" s="77">
        <v>1</v>
      </c>
      <c r="H312" s="77">
        <v>1</v>
      </c>
      <c r="I312" s="78"/>
      <c r="J312" s="79" t="s">
        <v>945</v>
      </c>
      <c r="K312" s="79" t="s">
        <v>945</v>
      </c>
      <c r="L312" s="79" t="s">
        <v>945</v>
      </c>
      <c r="M312" s="79" t="s">
        <v>945</v>
      </c>
      <c r="N312" s="79" t="s">
        <v>857</v>
      </c>
      <c r="O312" s="79" t="s">
        <v>945</v>
      </c>
      <c r="P312" s="79" t="s">
        <v>945</v>
      </c>
      <c r="Q312" s="79" t="s">
        <v>857</v>
      </c>
      <c r="R312" s="79" t="s">
        <v>945</v>
      </c>
    </row>
    <row r="313" spans="1:18" ht="20.25" customHeight="1">
      <c r="A313" s="73">
        <v>21</v>
      </c>
      <c r="B313" s="74" t="s">
        <v>651</v>
      </c>
      <c r="C313" s="11" t="s">
        <v>12</v>
      </c>
      <c r="D313" s="75" t="s">
        <v>13</v>
      </c>
      <c r="E313" s="97">
        <v>1</v>
      </c>
      <c r="F313" s="24" t="s">
        <v>967</v>
      </c>
      <c r="G313" s="81">
        <v>1</v>
      </c>
      <c r="H313" s="81">
        <v>2</v>
      </c>
      <c r="I313" s="82"/>
      <c r="J313" s="33" t="s">
        <v>945</v>
      </c>
      <c r="K313" s="33" t="s">
        <v>945</v>
      </c>
      <c r="L313" s="33" t="s">
        <v>945</v>
      </c>
      <c r="M313" s="33" t="s">
        <v>945</v>
      </c>
      <c r="N313" s="33" t="s">
        <v>945</v>
      </c>
      <c r="O313" s="33" t="s">
        <v>945</v>
      </c>
      <c r="P313" s="33" t="s">
        <v>945</v>
      </c>
      <c r="Q313" s="33" t="s">
        <v>945</v>
      </c>
      <c r="R313" s="33" t="s">
        <v>945</v>
      </c>
    </row>
    <row r="314" spans="1:18" ht="20.25" customHeight="1">
      <c r="A314" s="73">
        <v>21</v>
      </c>
      <c r="B314" s="74" t="s">
        <v>651</v>
      </c>
      <c r="C314" s="11" t="s">
        <v>12</v>
      </c>
      <c r="D314" s="75" t="s">
        <v>109</v>
      </c>
      <c r="E314" s="85">
        <v>2</v>
      </c>
      <c r="F314" s="16" t="s">
        <v>967</v>
      </c>
      <c r="G314" s="77">
        <v>1</v>
      </c>
      <c r="H314" s="77">
        <v>2</v>
      </c>
      <c r="I314" s="78"/>
      <c r="J314" s="79" t="s">
        <v>945</v>
      </c>
      <c r="K314" s="79" t="s">
        <v>945</v>
      </c>
      <c r="L314" s="79" t="s">
        <v>945</v>
      </c>
      <c r="M314" s="79" t="s">
        <v>945</v>
      </c>
      <c r="N314" s="79" t="s">
        <v>945</v>
      </c>
      <c r="O314" s="79" t="s">
        <v>945</v>
      </c>
      <c r="P314" s="79" t="s">
        <v>945</v>
      </c>
      <c r="Q314" s="79" t="s">
        <v>945</v>
      </c>
      <c r="R314" s="79" t="s">
        <v>945</v>
      </c>
    </row>
    <row r="315" spans="1:18" ht="20.25" customHeight="1">
      <c r="A315" s="73">
        <v>21</v>
      </c>
      <c r="B315" s="74" t="s">
        <v>651</v>
      </c>
      <c r="C315" s="11" t="s">
        <v>12</v>
      </c>
      <c r="D315" s="75" t="s">
        <v>41</v>
      </c>
      <c r="E315" s="80">
        <v>3</v>
      </c>
      <c r="F315" s="24" t="s">
        <v>967</v>
      </c>
      <c r="G315" s="81">
        <v>1</v>
      </c>
      <c r="H315" s="81">
        <v>2</v>
      </c>
      <c r="I315" s="82"/>
      <c r="J315" s="33" t="s">
        <v>945</v>
      </c>
      <c r="K315" s="33" t="s">
        <v>945</v>
      </c>
      <c r="L315" s="33" t="s">
        <v>945</v>
      </c>
      <c r="M315" s="33" t="s">
        <v>945</v>
      </c>
      <c r="N315" s="33" t="s">
        <v>945</v>
      </c>
      <c r="O315" s="33" t="s">
        <v>945</v>
      </c>
      <c r="P315" s="33" t="s">
        <v>945</v>
      </c>
      <c r="Q315" s="33" t="s">
        <v>945</v>
      </c>
      <c r="R315" s="33" t="s">
        <v>945</v>
      </c>
    </row>
    <row r="316" spans="1:18" ht="20.25" customHeight="1">
      <c r="A316" s="73">
        <v>21</v>
      </c>
      <c r="B316" s="74" t="s">
        <v>651</v>
      </c>
      <c r="C316" s="11" t="s">
        <v>16</v>
      </c>
      <c r="D316" s="75" t="s">
        <v>81</v>
      </c>
      <c r="E316" s="76">
        <v>4</v>
      </c>
      <c r="F316" s="16" t="s">
        <v>967</v>
      </c>
      <c r="G316" s="77">
        <v>1</v>
      </c>
      <c r="H316" s="77">
        <v>2</v>
      </c>
      <c r="I316" s="78"/>
      <c r="J316" s="79" t="s">
        <v>945</v>
      </c>
      <c r="K316" s="79" t="s">
        <v>945</v>
      </c>
      <c r="L316" s="79" t="s">
        <v>945</v>
      </c>
      <c r="M316" s="79" t="s">
        <v>945</v>
      </c>
      <c r="N316" s="79" t="s">
        <v>945</v>
      </c>
      <c r="O316" s="79" t="s">
        <v>945</v>
      </c>
      <c r="P316" s="79" t="s">
        <v>945</v>
      </c>
      <c r="Q316" s="79" t="s">
        <v>945</v>
      </c>
      <c r="R316" s="79" t="s">
        <v>945</v>
      </c>
    </row>
    <row r="317" spans="1:18" ht="20.25" customHeight="1">
      <c r="A317" s="73">
        <v>21</v>
      </c>
      <c r="B317" s="74" t="s">
        <v>651</v>
      </c>
      <c r="C317" s="11" t="s">
        <v>16</v>
      </c>
      <c r="D317" s="75" t="s">
        <v>43</v>
      </c>
      <c r="E317" s="80">
        <v>5</v>
      </c>
      <c r="F317" s="24" t="s">
        <v>967</v>
      </c>
      <c r="G317" s="81">
        <v>1</v>
      </c>
      <c r="H317" s="81">
        <v>2</v>
      </c>
      <c r="I317" s="82"/>
      <c r="J317" s="33" t="s">
        <v>945</v>
      </c>
      <c r="K317" s="33" t="s">
        <v>945</v>
      </c>
      <c r="L317" s="33" t="s">
        <v>945</v>
      </c>
      <c r="M317" s="33" t="s">
        <v>945</v>
      </c>
      <c r="N317" s="33" t="s">
        <v>945</v>
      </c>
      <c r="O317" s="33" t="s">
        <v>945</v>
      </c>
      <c r="P317" s="33" t="s">
        <v>945</v>
      </c>
      <c r="Q317" s="33" t="s">
        <v>945</v>
      </c>
      <c r="R317" s="33" t="s">
        <v>945</v>
      </c>
    </row>
    <row r="318" spans="1:18" ht="20.25" customHeight="1">
      <c r="A318" s="73">
        <v>21</v>
      </c>
      <c r="B318" s="74" t="s">
        <v>651</v>
      </c>
      <c r="C318" s="11" t="s">
        <v>16</v>
      </c>
      <c r="D318" s="75" t="s">
        <v>17</v>
      </c>
      <c r="E318" s="76">
        <v>6</v>
      </c>
      <c r="F318" s="16" t="s">
        <v>967</v>
      </c>
      <c r="G318" s="77">
        <v>1</v>
      </c>
      <c r="H318" s="77">
        <v>2</v>
      </c>
      <c r="I318" s="78"/>
      <c r="J318" s="79" t="s">
        <v>945</v>
      </c>
      <c r="K318" s="79" t="s">
        <v>945</v>
      </c>
      <c r="L318" s="79" t="s">
        <v>945</v>
      </c>
      <c r="M318" s="79" t="s">
        <v>945</v>
      </c>
      <c r="N318" s="79" t="s">
        <v>945</v>
      </c>
      <c r="O318" s="79" t="s">
        <v>945</v>
      </c>
      <c r="P318" s="79" t="s">
        <v>945</v>
      </c>
      <c r="Q318" s="79" t="s">
        <v>945</v>
      </c>
      <c r="R318" s="79" t="s">
        <v>945</v>
      </c>
    </row>
    <row r="319" spans="1:18" ht="20.25" customHeight="1">
      <c r="A319" s="73">
        <v>21</v>
      </c>
      <c r="B319" s="74" t="s">
        <v>651</v>
      </c>
      <c r="C319" s="11" t="s">
        <v>16</v>
      </c>
      <c r="D319" s="75" t="s">
        <v>18</v>
      </c>
      <c r="E319" s="80">
        <v>7</v>
      </c>
      <c r="F319" s="24" t="s">
        <v>967</v>
      </c>
      <c r="G319" s="81">
        <v>1</v>
      </c>
      <c r="H319" s="81">
        <v>2</v>
      </c>
      <c r="I319" s="82"/>
      <c r="J319" s="33" t="s">
        <v>945</v>
      </c>
      <c r="K319" s="33" t="s">
        <v>945</v>
      </c>
      <c r="L319" s="33" t="s">
        <v>945</v>
      </c>
      <c r="M319" s="33" t="s">
        <v>945</v>
      </c>
      <c r="N319" s="33" t="s">
        <v>945</v>
      </c>
      <c r="O319" s="33" t="s">
        <v>945</v>
      </c>
      <c r="P319" s="33" t="s">
        <v>945</v>
      </c>
      <c r="Q319" s="33" t="s">
        <v>945</v>
      </c>
      <c r="R319" s="33" t="s">
        <v>945</v>
      </c>
    </row>
    <row r="320" spans="1:18" ht="20.25" customHeight="1">
      <c r="A320" s="73">
        <v>21</v>
      </c>
      <c r="B320" s="74" t="s">
        <v>651</v>
      </c>
      <c r="C320" s="11" t="s">
        <v>16</v>
      </c>
      <c r="D320" s="75" t="s">
        <v>83</v>
      </c>
      <c r="E320" s="76">
        <v>8</v>
      </c>
      <c r="F320" s="16" t="s">
        <v>967</v>
      </c>
      <c r="G320" s="77">
        <v>1</v>
      </c>
      <c r="H320" s="77">
        <v>2</v>
      </c>
      <c r="I320" s="78"/>
      <c r="J320" s="79" t="s">
        <v>945</v>
      </c>
      <c r="K320" s="79" t="s">
        <v>945</v>
      </c>
      <c r="L320" s="79" t="s">
        <v>945</v>
      </c>
      <c r="M320" s="79" t="s">
        <v>945</v>
      </c>
      <c r="N320" s="79" t="s">
        <v>945</v>
      </c>
      <c r="O320" s="79" t="s">
        <v>945</v>
      </c>
      <c r="P320" s="79" t="s">
        <v>945</v>
      </c>
      <c r="Q320" s="79" t="s">
        <v>945</v>
      </c>
      <c r="R320" s="79" t="s">
        <v>945</v>
      </c>
    </row>
    <row r="321" spans="1:18" ht="20.25" customHeight="1">
      <c r="A321" s="73">
        <v>21</v>
      </c>
      <c r="B321" s="74" t="s">
        <v>651</v>
      </c>
      <c r="C321" s="11" t="s">
        <v>16</v>
      </c>
      <c r="D321" s="75" t="s">
        <v>86</v>
      </c>
      <c r="E321" s="80">
        <v>9</v>
      </c>
      <c r="F321" s="24" t="s">
        <v>967</v>
      </c>
      <c r="G321" s="81">
        <v>1</v>
      </c>
      <c r="H321" s="81">
        <v>2</v>
      </c>
      <c r="I321" s="82"/>
      <c r="J321" s="33" t="s">
        <v>945</v>
      </c>
      <c r="K321" s="33" t="s">
        <v>945</v>
      </c>
      <c r="L321" s="33" t="s">
        <v>945</v>
      </c>
      <c r="M321" s="33" t="s">
        <v>945</v>
      </c>
      <c r="N321" s="33" t="s">
        <v>945</v>
      </c>
      <c r="O321" s="33" t="s">
        <v>945</v>
      </c>
      <c r="P321" s="33" t="s">
        <v>945</v>
      </c>
      <c r="Q321" s="33" t="s">
        <v>945</v>
      </c>
      <c r="R321" s="33" t="s">
        <v>945</v>
      </c>
    </row>
    <row r="322" spans="1:18" ht="20.25" customHeight="1">
      <c r="A322" s="73">
        <v>21</v>
      </c>
      <c r="B322" s="74" t="s">
        <v>651</v>
      </c>
      <c r="C322" s="11" t="s">
        <v>16</v>
      </c>
      <c r="D322" s="75" t="s">
        <v>19</v>
      </c>
      <c r="E322" s="76">
        <v>10</v>
      </c>
      <c r="F322" s="16" t="s">
        <v>967</v>
      </c>
      <c r="G322" s="77">
        <v>1</v>
      </c>
      <c r="H322" s="77">
        <v>2</v>
      </c>
      <c r="I322" s="78"/>
      <c r="J322" s="79" t="s">
        <v>945</v>
      </c>
      <c r="K322" s="79" t="s">
        <v>945</v>
      </c>
      <c r="L322" s="79" t="s">
        <v>945</v>
      </c>
      <c r="M322" s="79" t="s">
        <v>945</v>
      </c>
      <c r="N322" s="79" t="s">
        <v>945</v>
      </c>
      <c r="O322" s="79" t="s">
        <v>945</v>
      </c>
      <c r="P322" s="79" t="s">
        <v>945</v>
      </c>
      <c r="Q322" s="79" t="s">
        <v>945</v>
      </c>
      <c r="R322" s="79" t="s">
        <v>945</v>
      </c>
    </row>
    <row r="323" spans="1:18" ht="20.25" customHeight="1">
      <c r="A323" s="73">
        <v>21</v>
      </c>
      <c r="B323" s="74" t="s">
        <v>651</v>
      </c>
      <c r="C323" s="11" t="s">
        <v>16</v>
      </c>
      <c r="D323" s="75" t="s">
        <v>20</v>
      </c>
      <c r="E323" s="80">
        <v>11</v>
      </c>
      <c r="F323" s="24" t="s">
        <v>967</v>
      </c>
      <c r="G323" s="81">
        <v>1</v>
      </c>
      <c r="H323" s="81">
        <v>2</v>
      </c>
      <c r="I323" s="82"/>
      <c r="J323" s="33" t="s">
        <v>945</v>
      </c>
      <c r="K323" s="33" t="s">
        <v>945</v>
      </c>
      <c r="L323" s="33" t="s">
        <v>945</v>
      </c>
      <c r="M323" s="33" t="s">
        <v>945</v>
      </c>
      <c r="N323" s="33" t="s">
        <v>945</v>
      </c>
      <c r="O323" s="33" t="s">
        <v>945</v>
      </c>
      <c r="P323" s="33" t="s">
        <v>945</v>
      </c>
      <c r="Q323" s="33" t="s">
        <v>945</v>
      </c>
      <c r="R323" s="33" t="s">
        <v>945</v>
      </c>
    </row>
    <row r="324" spans="1:18" ht="20.25" customHeight="1">
      <c r="A324" s="73">
        <v>21</v>
      </c>
      <c r="B324" s="74" t="s">
        <v>651</v>
      </c>
      <c r="C324" s="11" t="s">
        <v>16</v>
      </c>
      <c r="D324" s="75" t="s">
        <v>93</v>
      </c>
      <c r="E324" s="76">
        <v>12</v>
      </c>
      <c r="F324" s="16" t="s">
        <v>967</v>
      </c>
      <c r="G324" s="77">
        <v>1</v>
      </c>
      <c r="H324" s="77">
        <v>2</v>
      </c>
      <c r="I324" s="78"/>
      <c r="J324" s="79" t="s">
        <v>945</v>
      </c>
      <c r="K324" s="79" t="s">
        <v>945</v>
      </c>
      <c r="L324" s="79" t="s">
        <v>945</v>
      </c>
      <c r="M324" s="79" t="s">
        <v>945</v>
      </c>
      <c r="N324" s="79" t="s">
        <v>945</v>
      </c>
      <c r="O324" s="79" t="s">
        <v>945</v>
      </c>
      <c r="P324" s="79" t="s">
        <v>945</v>
      </c>
      <c r="Q324" s="79" t="s">
        <v>945</v>
      </c>
      <c r="R324" s="79" t="s">
        <v>945</v>
      </c>
    </row>
    <row r="325" spans="1:18" ht="20.25" customHeight="1">
      <c r="A325" s="73">
        <v>21</v>
      </c>
      <c r="B325" s="74" t="s">
        <v>651</v>
      </c>
      <c r="C325" s="11" t="s">
        <v>16</v>
      </c>
      <c r="D325" s="75" t="s">
        <v>21</v>
      </c>
      <c r="E325" s="80">
        <v>13</v>
      </c>
      <c r="F325" s="24" t="s">
        <v>967</v>
      </c>
      <c r="G325" s="81">
        <v>1</v>
      </c>
      <c r="H325" s="81">
        <v>2</v>
      </c>
      <c r="I325" s="82"/>
      <c r="J325" s="33" t="s">
        <v>945</v>
      </c>
      <c r="K325" s="33" t="s">
        <v>945</v>
      </c>
      <c r="L325" s="33" t="s">
        <v>945</v>
      </c>
      <c r="M325" s="33" t="s">
        <v>945</v>
      </c>
      <c r="N325" s="33" t="s">
        <v>945</v>
      </c>
      <c r="O325" s="33" t="s">
        <v>945</v>
      </c>
      <c r="P325" s="33" t="s">
        <v>945</v>
      </c>
      <c r="Q325" s="33" t="s">
        <v>945</v>
      </c>
      <c r="R325" s="33" t="s">
        <v>945</v>
      </c>
    </row>
    <row r="326" spans="1:18" ht="20.25" customHeight="1">
      <c r="A326" s="73">
        <v>21</v>
      </c>
      <c r="B326" s="74" t="s">
        <v>651</v>
      </c>
      <c r="C326" s="11" t="s">
        <v>16</v>
      </c>
      <c r="D326" s="75" t="s">
        <v>318</v>
      </c>
      <c r="E326" s="76">
        <v>14</v>
      </c>
      <c r="F326" s="16" t="s">
        <v>967</v>
      </c>
      <c r="G326" s="77">
        <v>1</v>
      </c>
      <c r="H326" s="77">
        <v>2</v>
      </c>
      <c r="I326" s="78"/>
      <c r="J326" s="79" t="s">
        <v>945</v>
      </c>
      <c r="K326" s="79" t="s">
        <v>945</v>
      </c>
      <c r="L326" s="79" t="s">
        <v>945</v>
      </c>
      <c r="M326" s="79" t="s">
        <v>945</v>
      </c>
      <c r="N326" s="79" t="s">
        <v>945</v>
      </c>
      <c r="O326" s="79" t="s">
        <v>945</v>
      </c>
      <c r="P326" s="79" t="s">
        <v>945</v>
      </c>
      <c r="Q326" s="79" t="s">
        <v>945</v>
      </c>
      <c r="R326" s="79" t="s">
        <v>945</v>
      </c>
    </row>
    <row r="327" spans="1:18" ht="20.25" customHeight="1">
      <c r="A327" s="73">
        <v>21</v>
      </c>
      <c r="B327" s="74" t="s">
        <v>651</v>
      </c>
      <c r="C327" s="11" t="s">
        <v>29</v>
      </c>
      <c r="D327" s="75" t="s">
        <v>30</v>
      </c>
      <c r="E327" s="80">
        <v>18</v>
      </c>
      <c r="F327" s="24" t="s">
        <v>967</v>
      </c>
      <c r="G327" s="81">
        <v>1</v>
      </c>
      <c r="H327" s="81">
        <v>1</v>
      </c>
      <c r="I327" s="82"/>
      <c r="J327" s="33" t="s">
        <v>857</v>
      </c>
      <c r="K327" s="33" t="s">
        <v>857</v>
      </c>
      <c r="L327" s="33" t="s">
        <v>857</v>
      </c>
      <c r="M327" s="33" t="s">
        <v>945</v>
      </c>
      <c r="N327" s="33" t="s">
        <v>945</v>
      </c>
      <c r="O327" s="33" t="s">
        <v>945</v>
      </c>
      <c r="P327" s="33" t="s">
        <v>945</v>
      </c>
      <c r="Q327" s="33" t="s">
        <v>945</v>
      </c>
      <c r="R327" s="33" t="s">
        <v>945</v>
      </c>
    </row>
    <row r="328" spans="1:18" ht="20.25" customHeight="1">
      <c r="A328" s="73">
        <v>21</v>
      </c>
      <c r="B328" s="58" t="s">
        <v>651</v>
      </c>
      <c r="C328" s="53" t="s">
        <v>667</v>
      </c>
      <c r="D328" s="105" t="s">
        <v>667</v>
      </c>
      <c r="E328" s="106"/>
      <c r="F328" s="16" t="s">
        <v>967</v>
      </c>
      <c r="G328" s="107"/>
      <c r="H328" s="107"/>
      <c r="I328" s="108"/>
      <c r="J328" s="109" t="s">
        <v>857</v>
      </c>
      <c r="K328" s="109" t="s">
        <v>857</v>
      </c>
      <c r="L328" s="109" t="s">
        <v>857</v>
      </c>
      <c r="M328" s="109" t="s">
        <v>857</v>
      </c>
      <c r="N328" s="109" t="s">
        <v>857</v>
      </c>
      <c r="O328" s="109" t="s">
        <v>857</v>
      </c>
      <c r="P328" s="79" t="s">
        <v>945</v>
      </c>
      <c r="Q328" s="109" t="s">
        <v>857</v>
      </c>
      <c r="R328" s="109" t="s">
        <v>857</v>
      </c>
    </row>
    <row r="329" spans="1:18" ht="20.25" customHeight="1">
      <c r="A329" s="73">
        <v>22</v>
      </c>
      <c r="B329" s="74" t="s">
        <v>697</v>
      </c>
      <c r="C329" s="11" t="s">
        <v>12</v>
      </c>
      <c r="D329" s="75" t="s">
        <v>13</v>
      </c>
      <c r="E329" s="80">
        <v>1</v>
      </c>
      <c r="F329" s="24" t="s">
        <v>968</v>
      </c>
      <c r="G329" s="81">
        <v>1</v>
      </c>
      <c r="H329" s="81">
        <v>2</v>
      </c>
      <c r="I329" s="82"/>
      <c r="J329" s="33" t="s">
        <v>945</v>
      </c>
      <c r="K329" s="33" t="s">
        <v>945</v>
      </c>
      <c r="L329" s="33" t="s">
        <v>945</v>
      </c>
      <c r="M329" s="33" t="s">
        <v>945</v>
      </c>
      <c r="N329" s="33" t="s">
        <v>945</v>
      </c>
      <c r="O329" s="33" t="s">
        <v>945</v>
      </c>
      <c r="P329" s="33" t="s">
        <v>945</v>
      </c>
      <c r="Q329" s="33" t="s">
        <v>945</v>
      </c>
      <c r="R329" s="33" t="s">
        <v>945</v>
      </c>
    </row>
    <row r="330" spans="1:18" ht="20.25" customHeight="1">
      <c r="A330" s="73">
        <v>22</v>
      </c>
      <c r="B330" s="74" t="s">
        <v>697</v>
      </c>
      <c r="C330" s="11" t="s">
        <v>12</v>
      </c>
      <c r="D330" s="75" t="s">
        <v>109</v>
      </c>
      <c r="E330" s="85">
        <v>2</v>
      </c>
      <c r="F330" s="16" t="s">
        <v>968</v>
      </c>
      <c r="G330" s="77">
        <v>1</v>
      </c>
      <c r="H330" s="77">
        <v>2</v>
      </c>
      <c r="I330" s="78"/>
      <c r="J330" s="79" t="s">
        <v>945</v>
      </c>
      <c r="K330" s="79" t="s">
        <v>945</v>
      </c>
      <c r="L330" s="79" t="s">
        <v>945</v>
      </c>
      <c r="M330" s="79" t="s">
        <v>945</v>
      </c>
      <c r="N330" s="79" t="s">
        <v>857</v>
      </c>
      <c r="O330" s="79" t="s">
        <v>945</v>
      </c>
      <c r="P330" s="79" t="s">
        <v>945</v>
      </c>
      <c r="Q330" s="79" t="s">
        <v>945</v>
      </c>
      <c r="R330" s="79" t="s">
        <v>945</v>
      </c>
    </row>
    <row r="331" spans="1:18" ht="20.25" customHeight="1">
      <c r="A331" s="73">
        <v>22</v>
      </c>
      <c r="B331" s="74" t="s">
        <v>697</v>
      </c>
      <c r="C331" s="11" t="s">
        <v>12</v>
      </c>
      <c r="D331" s="75" t="s">
        <v>41</v>
      </c>
      <c r="E331" s="80">
        <v>3</v>
      </c>
      <c r="F331" s="24" t="s">
        <v>968</v>
      </c>
      <c r="G331" s="81">
        <v>1</v>
      </c>
      <c r="H331" s="81">
        <v>2</v>
      </c>
      <c r="I331" s="82"/>
      <c r="J331" s="33" t="s">
        <v>945</v>
      </c>
      <c r="K331" s="33" t="s">
        <v>945</v>
      </c>
      <c r="L331" s="33" t="s">
        <v>945</v>
      </c>
      <c r="M331" s="33" t="s">
        <v>945</v>
      </c>
      <c r="N331" s="33" t="s">
        <v>945</v>
      </c>
      <c r="O331" s="33" t="s">
        <v>945</v>
      </c>
      <c r="P331" s="33" t="s">
        <v>945</v>
      </c>
      <c r="Q331" s="33" t="s">
        <v>945</v>
      </c>
      <c r="R331" s="33" t="s">
        <v>945</v>
      </c>
    </row>
    <row r="332" spans="1:18" ht="20.25" customHeight="1">
      <c r="A332" s="73">
        <v>22</v>
      </c>
      <c r="B332" s="74" t="s">
        <v>697</v>
      </c>
      <c r="C332" s="11" t="s">
        <v>16</v>
      </c>
      <c r="D332" s="75" t="s">
        <v>81</v>
      </c>
      <c r="E332" s="76">
        <v>4</v>
      </c>
      <c r="F332" s="16" t="s">
        <v>968</v>
      </c>
      <c r="G332" s="77">
        <v>1</v>
      </c>
      <c r="H332" s="77">
        <v>2</v>
      </c>
      <c r="I332" s="78"/>
      <c r="J332" s="79" t="s">
        <v>945</v>
      </c>
      <c r="K332" s="79" t="s">
        <v>945</v>
      </c>
      <c r="L332" s="79" t="s">
        <v>945</v>
      </c>
      <c r="M332" s="79" t="s">
        <v>945</v>
      </c>
      <c r="N332" s="79" t="s">
        <v>945</v>
      </c>
      <c r="O332" s="79" t="s">
        <v>945</v>
      </c>
      <c r="P332" s="79" t="s">
        <v>945</v>
      </c>
      <c r="Q332" s="79" t="s">
        <v>945</v>
      </c>
      <c r="R332" s="79" t="s">
        <v>945</v>
      </c>
    </row>
    <row r="333" spans="1:18" ht="20.25" customHeight="1">
      <c r="A333" s="73">
        <v>22</v>
      </c>
      <c r="B333" s="74" t="s">
        <v>697</v>
      </c>
      <c r="C333" s="11" t="s">
        <v>16</v>
      </c>
      <c r="D333" s="75" t="s">
        <v>43</v>
      </c>
      <c r="E333" s="80">
        <v>5</v>
      </c>
      <c r="F333" s="24" t="s">
        <v>968</v>
      </c>
      <c r="G333" s="81">
        <v>9</v>
      </c>
      <c r="H333" s="81">
        <v>4</v>
      </c>
      <c r="I333" s="82"/>
      <c r="J333" s="33" t="s">
        <v>945</v>
      </c>
      <c r="K333" s="33" t="s">
        <v>945</v>
      </c>
      <c r="L333" s="33" t="s">
        <v>945</v>
      </c>
      <c r="M333" s="33" t="s">
        <v>945</v>
      </c>
      <c r="N333" s="33" t="s">
        <v>945</v>
      </c>
      <c r="O333" s="33" t="s">
        <v>945</v>
      </c>
      <c r="P333" s="33" t="s">
        <v>945</v>
      </c>
      <c r="Q333" s="33" t="s">
        <v>945</v>
      </c>
      <c r="R333" s="33" t="s">
        <v>945</v>
      </c>
    </row>
    <row r="334" spans="1:18" ht="20.25" customHeight="1">
      <c r="A334" s="73">
        <v>22</v>
      </c>
      <c r="B334" s="74" t="s">
        <v>697</v>
      </c>
      <c r="C334" s="11" t="s">
        <v>16</v>
      </c>
      <c r="D334" s="75" t="s">
        <v>17</v>
      </c>
      <c r="E334" s="76">
        <v>6</v>
      </c>
      <c r="F334" s="16" t="s">
        <v>968</v>
      </c>
      <c r="G334" s="77">
        <v>1</v>
      </c>
      <c r="H334" s="77">
        <v>2</v>
      </c>
      <c r="I334" s="78"/>
      <c r="J334" s="79" t="s">
        <v>945</v>
      </c>
      <c r="K334" s="79" t="s">
        <v>945</v>
      </c>
      <c r="L334" s="79" t="s">
        <v>945</v>
      </c>
      <c r="M334" s="79" t="s">
        <v>945</v>
      </c>
      <c r="N334" s="79" t="s">
        <v>945</v>
      </c>
      <c r="O334" s="79" t="s">
        <v>945</v>
      </c>
      <c r="P334" s="79" t="s">
        <v>945</v>
      </c>
      <c r="Q334" s="79" t="s">
        <v>945</v>
      </c>
      <c r="R334" s="79" t="s">
        <v>945</v>
      </c>
    </row>
    <row r="335" spans="1:18" ht="20.25" customHeight="1">
      <c r="A335" s="73">
        <v>22</v>
      </c>
      <c r="B335" s="74" t="s">
        <v>697</v>
      </c>
      <c r="C335" s="11" t="s">
        <v>16</v>
      </c>
      <c r="D335" s="75" t="s">
        <v>18</v>
      </c>
      <c r="E335" s="80">
        <v>7</v>
      </c>
      <c r="F335" s="24" t="s">
        <v>968</v>
      </c>
      <c r="G335" s="81">
        <v>1</v>
      </c>
      <c r="H335" s="81">
        <v>2</v>
      </c>
      <c r="I335" s="82"/>
      <c r="J335" s="33" t="s">
        <v>945</v>
      </c>
      <c r="K335" s="33" t="s">
        <v>945</v>
      </c>
      <c r="L335" s="33" t="s">
        <v>945</v>
      </c>
      <c r="M335" s="33" t="s">
        <v>945</v>
      </c>
      <c r="N335" s="33" t="s">
        <v>945</v>
      </c>
      <c r="O335" s="33" t="s">
        <v>945</v>
      </c>
      <c r="P335" s="33" t="s">
        <v>945</v>
      </c>
      <c r="Q335" s="33" t="s">
        <v>945</v>
      </c>
      <c r="R335" s="33" t="s">
        <v>945</v>
      </c>
    </row>
    <row r="336" spans="1:18" ht="20.25" customHeight="1">
      <c r="A336" s="73">
        <v>22</v>
      </c>
      <c r="B336" s="74" t="s">
        <v>697</v>
      </c>
      <c r="C336" s="11" t="s">
        <v>16</v>
      </c>
      <c r="D336" s="75" t="s">
        <v>83</v>
      </c>
      <c r="E336" s="76">
        <v>8</v>
      </c>
      <c r="F336" s="16" t="s">
        <v>968</v>
      </c>
      <c r="G336" s="77">
        <v>1</v>
      </c>
      <c r="H336" s="77">
        <v>2</v>
      </c>
      <c r="I336" s="78"/>
      <c r="J336" s="79" t="s">
        <v>945</v>
      </c>
      <c r="K336" s="79" t="s">
        <v>945</v>
      </c>
      <c r="L336" s="79" t="s">
        <v>945</v>
      </c>
      <c r="M336" s="79" t="s">
        <v>945</v>
      </c>
      <c r="N336" s="79" t="s">
        <v>945</v>
      </c>
      <c r="O336" s="79" t="s">
        <v>945</v>
      </c>
      <c r="P336" s="79" t="s">
        <v>945</v>
      </c>
      <c r="Q336" s="79" t="s">
        <v>945</v>
      </c>
      <c r="R336" s="79" t="s">
        <v>945</v>
      </c>
    </row>
    <row r="337" spans="1:18" ht="20.25" customHeight="1">
      <c r="A337" s="73">
        <v>22</v>
      </c>
      <c r="B337" s="74" t="s">
        <v>697</v>
      </c>
      <c r="C337" s="11" t="s">
        <v>16</v>
      </c>
      <c r="D337" s="75" t="s">
        <v>86</v>
      </c>
      <c r="E337" s="80">
        <v>9</v>
      </c>
      <c r="F337" s="24" t="s">
        <v>968</v>
      </c>
      <c r="G337" s="81">
        <v>1</v>
      </c>
      <c r="H337" s="81">
        <v>2</v>
      </c>
      <c r="I337" s="82"/>
      <c r="J337" s="33" t="s">
        <v>945</v>
      </c>
      <c r="K337" s="33" t="s">
        <v>945</v>
      </c>
      <c r="L337" s="33" t="s">
        <v>945</v>
      </c>
      <c r="M337" s="33" t="s">
        <v>945</v>
      </c>
      <c r="N337" s="33" t="s">
        <v>945</v>
      </c>
      <c r="O337" s="33" t="s">
        <v>945</v>
      </c>
      <c r="P337" s="33" t="s">
        <v>945</v>
      </c>
      <c r="Q337" s="33" t="s">
        <v>945</v>
      </c>
      <c r="R337" s="33" t="s">
        <v>945</v>
      </c>
    </row>
    <row r="338" spans="1:18" ht="20.25" customHeight="1">
      <c r="A338" s="73">
        <v>22</v>
      </c>
      <c r="B338" s="74" t="s">
        <v>697</v>
      </c>
      <c r="C338" s="11" t="s">
        <v>16</v>
      </c>
      <c r="D338" s="75" t="s">
        <v>19</v>
      </c>
      <c r="E338" s="76">
        <v>10</v>
      </c>
      <c r="F338" s="16" t="s">
        <v>968</v>
      </c>
      <c r="G338" s="77">
        <v>1</v>
      </c>
      <c r="H338" s="77">
        <v>2</v>
      </c>
      <c r="I338" s="78"/>
      <c r="J338" s="79" t="s">
        <v>945</v>
      </c>
      <c r="K338" s="79" t="s">
        <v>945</v>
      </c>
      <c r="L338" s="79" t="s">
        <v>945</v>
      </c>
      <c r="M338" s="79" t="s">
        <v>945</v>
      </c>
      <c r="N338" s="79" t="s">
        <v>945</v>
      </c>
      <c r="O338" s="79" t="s">
        <v>945</v>
      </c>
      <c r="P338" s="79" t="s">
        <v>945</v>
      </c>
      <c r="Q338" s="79" t="s">
        <v>945</v>
      </c>
      <c r="R338" s="79" t="s">
        <v>945</v>
      </c>
    </row>
    <row r="339" spans="1:18" ht="20.25" customHeight="1">
      <c r="A339" s="73">
        <v>22</v>
      </c>
      <c r="B339" s="74" t="s">
        <v>697</v>
      </c>
      <c r="C339" s="11" t="s">
        <v>16</v>
      </c>
      <c r="D339" s="75" t="s">
        <v>20</v>
      </c>
      <c r="E339" s="80">
        <v>11</v>
      </c>
      <c r="F339" s="24" t="s">
        <v>968</v>
      </c>
      <c r="G339" s="81">
        <v>1</v>
      </c>
      <c r="H339" s="81">
        <v>2</v>
      </c>
      <c r="I339" s="82"/>
      <c r="J339" s="33" t="s">
        <v>945</v>
      </c>
      <c r="K339" s="33" t="s">
        <v>945</v>
      </c>
      <c r="L339" s="33" t="s">
        <v>945</v>
      </c>
      <c r="M339" s="33" t="s">
        <v>945</v>
      </c>
      <c r="N339" s="33" t="s">
        <v>945</v>
      </c>
      <c r="O339" s="33" t="s">
        <v>945</v>
      </c>
      <c r="P339" s="33" t="s">
        <v>945</v>
      </c>
      <c r="Q339" s="33" t="s">
        <v>945</v>
      </c>
      <c r="R339" s="33" t="s">
        <v>945</v>
      </c>
    </row>
    <row r="340" spans="1:18" ht="20.25" customHeight="1">
      <c r="A340" s="73">
        <v>22</v>
      </c>
      <c r="B340" s="74" t="s">
        <v>697</v>
      </c>
      <c r="C340" s="11" t="s">
        <v>16</v>
      </c>
      <c r="D340" s="75" t="s">
        <v>93</v>
      </c>
      <c r="E340" s="76">
        <v>12</v>
      </c>
      <c r="F340" s="16" t="s">
        <v>968</v>
      </c>
      <c r="G340" s="77">
        <v>1</v>
      </c>
      <c r="H340" s="77">
        <v>2</v>
      </c>
      <c r="I340" s="78"/>
      <c r="J340" s="79" t="s">
        <v>945</v>
      </c>
      <c r="K340" s="79" t="s">
        <v>945</v>
      </c>
      <c r="L340" s="79" t="s">
        <v>945</v>
      </c>
      <c r="M340" s="79" t="s">
        <v>945</v>
      </c>
      <c r="N340" s="79" t="s">
        <v>945</v>
      </c>
      <c r="O340" s="79" t="s">
        <v>945</v>
      </c>
      <c r="P340" s="79" t="s">
        <v>945</v>
      </c>
      <c r="Q340" s="79" t="s">
        <v>945</v>
      </c>
      <c r="R340" s="79" t="s">
        <v>945</v>
      </c>
    </row>
    <row r="341" spans="1:18" ht="20.25" customHeight="1">
      <c r="A341" s="73">
        <v>22</v>
      </c>
      <c r="B341" s="74" t="s">
        <v>697</v>
      </c>
      <c r="C341" s="11" t="s">
        <v>16</v>
      </c>
      <c r="D341" s="75" t="s">
        <v>21</v>
      </c>
      <c r="E341" s="80">
        <v>13</v>
      </c>
      <c r="F341" s="24" t="s">
        <v>968</v>
      </c>
      <c r="G341" s="81">
        <v>1</v>
      </c>
      <c r="H341" s="81">
        <v>2</v>
      </c>
      <c r="I341" s="82"/>
      <c r="J341" s="33" t="s">
        <v>945</v>
      </c>
      <c r="K341" s="33" t="s">
        <v>945</v>
      </c>
      <c r="L341" s="33" t="s">
        <v>945</v>
      </c>
      <c r="M341" s="33" t="s">
        <v>945</v>
      </c>
      <c r="N341" s="33" t="s">
        <v>945</v>
      </c>
      <c r="O341" s="33" t="s">
        <v>945</v>
      </c>
      <c r="P341" s="33" t="s">
        <v>945</v>
      </c>
      <c r="Q341" s="33" t="s">
        <v>945</v>
      </c>
      <c r="R341" s="33" t="s">
        <v>945</v>
      </c>
    </row>
    <row r="342" spans="1:18" ht="20.25" customHeight="1">
      <c r="A342" s="73">
        <v>22</v>
      </c>
      <c r="B342" s="74" t="s">
        <v>697</v>
      </c>
      <c r="C342" s="11" t="s">
        <v>16</v>
      </c>
      <c r="D342" s="75" t="s">
        <v>318</v>
      </c>
      <c r="E342" s="76">
        <v>14</v>
      </c>
      <c r="F342" s="16" t="s">
        <v>968</v>
      </c>
      <c r="G342" s="77">
        <v>1</v>
      </c>
      <c r="H342" s="77">
        <v>2</v>
      </c>
      <c r="I342" s="78"/>
      <c r="J342" s="79" t="s">
        <v>945</v>
      </c>
      <c r="K342" s="79" t="s">
        <v>945</v>
      </c>
      <c r="L342" s="79" t="s">
        <v>945</v>
      </c>
      <c r="M342" s="79" t="s">
        <v>945</v>
      </c>
      <c r="N342" s="79" t="s">
        <v>945</v>
      </c>
      <c r="O342" s="79" t="s">
        <v>945</v>
      </c>
      <c r="P342" s="79" t="s">
        <v>945</v>
      </c>
      <c r="Q342" s="79" t="s">
        <v>945</v>
      </c>
      <c r="R342" s="79" t="s">
        <v>945</v>
      </c>
    </row>
    <row r="343" spans="1:18" ht="20.25" customHeight="1">
      <c r="A343" s="73">
        <v>22</v>
      </c>
      <c r="B343" s="74" t="s">
        <v>697</v>
      </c>
      <c r="C343" s="11" t="s">
        <v>16</v>
      </c>
      <c r="D343" s="75" t="s">
        <v>23</v>
      </c>
      <c r="E343" s="80">
        <v>16</v>
      </c>
      <c r="F343" s="24" t="s">
        <v>968</v>
      </c>
      <c r="G343" s="81">
        <v>1</v>
      </c>
      <c r="H343" s="81">
        <v>2</v>
      </c>
      <c r="I343" s="82"/>
      <c r="J343" s="33" t="s">
        <v>945</v>
      </c>
      <c r="K343" s="33" t="s">
        <v>945</v>
      </c>
      <c r="L343" s="33" t="s">
        <v>945</v>
      </c>
      <c r="M343" s="33" t="s">
        <v>945</v>
      </c>
      <c r="N343" s="33" t="s">
        <v>945</v>
      </c>
      <c r="O343" s="33" t="s">
        <v>945</v>
      </c>
      <c r="P343" s="33" t="s">
        <v>945</v>
      </c>
      <c r="Q343" s="33" t="s">
        <v>945</v>
      </c>
      <c r="R343" s="33" t="s">
        <v>945</v>
      </c>
    </row>
    <row r="344" spans="1:18" ht="20.25" customHeight="1">
      <c r="A344" s="73">
        <v>22</v>
      </c>
      <c r="B344" s="74" t="s">
        <v>697</v>
      </c>
      <c r="C344" s="11" t="s">
        <v>16</v>
      </c>
      <c r="D344" s="75" t="s">
        <v>24</v>
      </c>
      <c r="E344" s="76">
        <v>17</v>
      </c>
      <c r="F344" s="16" t="s">
        <v>968</v>
      </c>
      <c r="G344" s="77">
        <v>1</v>
      </c>
      <c r="H344" s="77">
        <v>2</v>
      </c>
      <c r="I344" s="78"/>
      <c r="J344" s="79" t="s">
        <v>945</v>
      </c>
      <c r="K344" s="79" t="s">
        <v>945</v>
      </c>
      <c r="L344" s="79" t="s">
        <v>945</v>
      </c>
      <c r="M344" s="79" t="s">
        <v>945</v>
      </c>
      <c r="N344" s="79" t="s">
        <v>945</v>
      </c>
      <c r="O344" s="79" t="s">
        <v>945</v>
      </c>
      <c r="P344" s="79" t="s">
        <v>945</v>
      </c>
      <c r="Q344" s="79" t="s">
        <v>945</v>
      </c>
      <c r="R344" s="79" t="s">
        <v>945</v>
      </c>
    </row>
    <row r="345" spans="1:18" ht="20.25" customHeight="1">
      <c r="A345" s="73">
        <v>22</v>
      </c>
      <c r="B345" s="74" t="s">
        <v>697</v>
      </c>
      <c r="C345" s="11" t="s">
        <v>29</v>
      </c>
      <c r="D345" s="75" t="s">
        <v>30</v>
      </c>
      <c r="E345" s="80">
        <v>18</v>
      </c>
      <c r="F345" s="24" t="s">
        <v>968</v>
      </c>
      <c r="G345" s="81">
        <v>1</v>
      </c>
      <c r="H345" s="81">
        <v>1</v>
      </c>
      <c r="I345" s="82"/>
      <c r="J345" s="33" t="s">
        <v>857</v>
      </c>
      <c r="K345" s="33" t="s">
        <v>857</v>
      </c>
      <c r="L345" s="33" t="s">
        <v>945</v>
      </c>
      <c r="M345" s="33" t="s">
        <v>945</v>
      </c>
      <c r="N345" s="33" t="s">
        <v>945</v>
      </c>
      <c r="O345" s="33" t="s">
        <v>945</v>
      </c>
      <c r="P345" s="33" t="s">
        <v>945</v>
      </c>
      <c r="Q345" s="33" t="s">
        <v>945</v>
      </c>
      <c r="R345" s="33" t="s">
        <v>945</v>
      </c>
    </row>
    <row r="346" spans="1:18" ht="20.25" customHeight="1">
      <c r="A346" s="73">
        <v>22</v>
      </c>
      <c r="B346" s="74" t="s">
        <v>697</v>
      </c>
      <c r="C346" s="11" t="s">
        <v>752</v>
      </c>
      <c r="D346" s="75" t="s">
        <v>754</v>
      </c>
      <c r="E346" s="76">
        <v>47</v>
      </c>
      <c r="F346" s="16" t="s">
        <v>968</v>
      </c>
      <c r="G346" s="77">
        <v>1</v>
      </c>
      <c r="H346" s="77">
        <v>1</v>
      </c>
      <c r="I346" s="78"/>
      <c r="J346" s="79" t="s">
        <v>857</v>
      </c>
      <c r="K346" s="79" t="s">
        <v>857</v>
      </c>
      <c r="L346" s="79" t="s">
        <v>945</v>
      </c>
      <c r="M346" s="79" t="s">
        <v>857</v>
      </c>
      <c r="N346" s="79" t="s">
        <v>857</v>
      </c>
      <c r="O346" s="79" t="s">
        <v>945</v>
      </c>
      <c r="P346" s="79" t="s">
        <v>945</v>
      </c>
      <c r="Q346" s="79" t="s">
        <v>857</v>
      </c>
      <c r="R346" s="79" t="s">
        <v>857</v>
      </c>
    </row>
    <row r="347" spans="1:18" ht="20.25" customHeight="1">
      <c r="A347" s="73">
        <v>22</v>
      </c>
      <c r="B347" s="74" t="s">
        <v>697</v>
      </c>
      <c r="C347" s="11" t="s">
        <v>752</v>
      </c>
      <c r="D347" s="75" t="s">
        <v>753</v>
      </c>
      <c r="E347" s="80">
        <v>48</v>
      </c>
      <c r="F347" s="24" t="s">
        <v>968</v>
      </c>
      <c r="G347" s="81">
        <v>1</v>
      </c>
      <c r="H347" s="81">
        <v>1</v>
      </c>
      <c r="I347" s="82"/>
      <c r="J347" s="33" t="s">
        <v>857</v>
      </c>
      <c r="K347" s="33" t="s">
        <v>857</v>
      </c>
      <c r="L347" s="33" t="s">
        <v>945</v>
      </c>
      <c r="M347" s="33" t="s">
        <v>857</v>
      </c>
      <c r="N347" s="33" t="s">
        <v>857</v>
      </c>
      <c r="O347" s="33" t="s">
        <v>857</v>
      </c>
      <c r="P347" s="33" t="s">
        <v>857</v>
      </c>
      <c r="Q347" s="33" t="s">
        <v>857</v>
      </c>
      <c r="R347" s="33" t="s">
        <v>857</v>
      </c>
    </row>
    <row r="348" spans="1:18" ht="20.25" customHeight="1">
      <c r="A348" s="73">
        <v>22</v>
      </c>
      <c r="B348" s="74" t="s">
        <v>697</v>
      </c>
      <c r="C348" s="11" t="s">
        <v>752</v>
      </c>
      <c r="D348" s="75" t="s">
        <v>756</v>
      </c>
      <c r="E348" s="76">
        <v>49</v>
      </c>
      <c r="F348" s="16" t="s">
        <v>968</v>
      </c>
      <c r="G348" s="77">
        <v>1</v>
      </c>
      <c r="H348" s="77">
        <v>1</v>
      </c>
      <c r="I348" s="78"/>
      <c r="J348" s="79" t="s">
        <v>857</v>
      </c>
      <c r="K348" s="79" t="s">
        <v>857</v>
      </c>
      <c r="L348" s="79" t="s">
        <v>945</v>
      </c>
      <c r="M348" s="79" t="s">
        <v>857</v>
      </c>
      <c r="N348" s="79" t="s">
        <v>857</v>
      </c>
      <c r="O348" s="79" t="s">
        <v>945</v>
      </c>
      <c r="P348" s="79" t="s">
        <v>945</v>
      </c>
      <c r="Q348" s="79" t="s">
        <v>857</v>
      </c>
      <c r="R348" s="79" t="s">
        <v>857</v>
      </c>
    </row>
    <row r="349" spans="1:18" ht="20.25" customHeight="1">
      <c r="A349" s="73">
        <v>23</v>
      </c>
      <c r="B349" s="74" t="s">
        <v>757</v>
      </c>
      <c r="C349" s="11" t="s">
        <v>12</v>
      </c>
      <c r="D349" s="75" t="s">
        <v>13</v>
      </c>
      <c r="E349" s="97">
        <v>1</v>
      </c>
      <c r="F349" s="24" t="s">
        <v>969</v>
      </c>
      <c r="G349" s="81">
        <v>1</v>
      </c>
      <c r="H349" s="81">
        <v>2</v>
      </c>
      <c r="I349" s="82"/>
      <c r="J349" s="33" t="s">
        <v>945</v>
      </c>
      <c r="K349" s="33" t="s">
        <v>945</v>
      </c>
      <c r="L349" s="33" t="s">
        <v>945</v>
      </c>
      <c r="M349" s="33" t="s">
        <v>857</v>
      </c>
      <c r="N349" s="33" t="s">
        <v>857</v>
      </c>
      <c r="O349" s="33" t="s">
        <v>945</v>
      </c>
      <c r="P349" s="33" t="s">
        <v>945</v>
      </c>
      <c r="Q349" s="33" t="s">
        <v>945</v>
      </c>
      <c r="R349" s="33" t="s">
        <v>945</v>
      </c>
    </row>
    <row r="350" spans="1:18" ht="20.25" customHeight="1">
      <c r="A350" s="73">
        <v>23</v>
      </c>
      <c r="B350" s="74" t="s">
        <v>757</v>
      </c>
      <c r="C350" s="11" t="s">
        <v>12</v>
      </c>
      <c r="D350" s="75" t="s">
        <v>109</v>
      </c>
      <c r="E350" s="85">
        <v>2</v>
      </c>
      <c r="F350" s="16" t="s">
        <v>969</v>
      </c>
      <c r="G350" s="77">
        <v>1</v>
      </c>
      <c r="H350" s="77">
        <v>2</v>
      </c>
      <c r="I350" s="78"/>
      <c r="J350" s="79" t="s">
        <v>945</v>
      </c>
      <c r="K350" s="79" t="s">
        <v>945</v>
      </c>
      <c r="L350" s="79" t="s">
        <v>945</v>
      </c>
      <c r="M350" s="79" t="s">
        <v>857</v>
      </c>
      <c r="N350" s="79" t="s">
        <v>857</v>
      </c>
      <c r="O350" s="79" t="s">
        <v>945</v>
      </c>
      <c r="P350" s="79" t="s">
        <v>945</v>
      </c>
      <c r="Q350" s="79" t="s">
        <v>945</v>
      </c>
      <c r="R350" s="79" t="s">
        <v>945</v>
      </c>
    </row>
    <row r="351" spans="1:18" ht="20.25" customHeight="1">
      <c r="A351" s="73">
        <v>23</v>
      </c>
      <c r="B351" s="74" t="s">
        <v>757</v>
      </c>
      <c r="C351" s="11" t="s">
        <v>12</v>
      </c>
      <c r="D351" s="75" t="s">
        <v>41</v>
      </c>
      <c r="E351" s="80">
        <v>3</v>
      </c>
      <c r="F351" s="24" t="s">
        <v>969</v>
      </c>
      <c r="G351" s="81">
        <v>1</v>
      </c>
      <c r="H351" s="81">
        <v>2</v>
      </c>
      <c r="I351" s="82"/>
      <c r="J351" s="33" t="s">
        <v>945</v>
      </c>
      <c r="K351" s="33" t="s">
        <v>945</v>
      </c>
      <c r="L351" s="33" t="s">
        <v>945</v>
      </c>
      <c r="M351" s="33" t="s">
        <v>857</v>
      </c>
      <c r="N351" s="33" t="s">
        <v>857</v>
      </c>
      <c r="O351" s="33" t="s">
        <v>945</v>
      </c>
      <c r="P351" s="33" t="s">
        <v>945</v>
      </c>
      <c r="Q351" s="33" t="s">
        <v>945</v>
      </c>
      <c r="R351" s="33" t="s">
        <v>945</v>
      </c>
    </row>
    <row r="352" spans="1:18" ht="20.25" customHeight="1">
      <c r="A352" s="73">
        <v>23</v>
      </c>
      <c r="B352" s="74" t="s">
        <v>757</v>
      </c>
      <c r="C352" s="11" t="s">
        <v>16</v>
      </c>
      <c r="D352" s="75" t="s">
        <v>81</v>
      </c>
      <c r="E352" s="76">
        <v>4</v>
      </c>
      <c r="F352" s="16" t="s">
        <v>969</v>
      </c>
      <c r="G352" s="77">
        <v>1</v>
      </c>
      <c r="H352" s="77">
        <v>2</v>
      </c>
      <c r="I352" s="78"/>
      <c r="J352" s="79" t="s">
        <v>945</v>
      </c>
      <c r="K352" s="79" t="s">
        <v>945</v>
      </c>
      <c r="L352" s="79" t="s">
        <v>945</v>
      </c>
      <c r="M352" s="79" t="s">
        <v>857</v>
      </c>
      <c r="N352" s="79" t="s">
        <v>857</v>
      </c>
      <c r="O352" s="79" t="s">
        <v>945</v>
      </c>
      <c r="P352" s="79" t="s">
        <v>945</v>
      </c>
      <c r="Q352" s="79" t="s">
        <v>945</v>
      </c>
      <c r="R352" s="79" t="s">
        <v>945</v>
      </c>
    </row>
    <row r="353" spans="1:18" ht="20.25" customHeight="1">
      <c r="A353" s="73">
        <v>23</v>
      </c>
      <c r="B353" s="74" t="s">
        <v>757</v>
      </c>
      <c r="C353" s="11" t="s">
        <v>16</v>
      </c>
      <c r="D353" s="75" t="s">
        <v>43</v>
      </c>
      <c r="E353" s="80">
        <v>5</v>
      </c>
      <c r="F353" s="24" t="s">
        <v>969</v>
      </c>
      <c r="G353" s="81">
        <v>1</v>
      </c>
      <c r="H353" s="81">
        <v>2</v>
      </c>
      <c r="I353" s="82"/>
      <c r="J353" s="33" t="s">
        <v>945</v>
      </c>
      <c r="K353" s="33" t="s">
        <v>945</v>
      </c>
      <c r="L353" s="33" t="s">
        <v>945</v>
      </c>
      <c r="M353" s="33" t="s">
        <v>857</v>
      </c>
      <c r="N353" s="33" t="s">
        <v>857</v>
      </c>
      <c r="O353" s="33" t="s">
        <v>945</v>
      </c>
      <c r="P353" s="33" t="s">
        <v>945</v>
      </c>
      <c r="Q353" s="33" t="s">
        <v>945</v>
      </c>
      <c r="R353" s="33" t="s">
        <v>945</v>
      </c>
    </row>
    <row r="354" spans="1:18" ht="20.25" customHeight="1">
      <c r="A354" s="73">
        <v>23</v>
      </c>
      <c r="B354" s="74" t="s">
        <v>757</v>
      </c>
      <c r="C354" s="11" t="s">
        <v>16</v>
      </c>
      <c r="D354" s="75" t="s">
        <v>17</v>
      </c>
      <c r="E354" s="76">
        <v>6</v>
      </c>
      <c r="F354" s="16" t="s">
        <v>969</v>
      </c>
      <c r="G354" s="77">
        <v>1</v>
      </c>
      <c r="H354" s="77">
        <v>2</v>
      </c>
      <c r="I354" s="78"/>
      <c r="J354" s="79" t="s">
        <v>945</v>
      </c>
      <c r="K354" s="79" t="s">
        <v>945</v>
      </c>
      <c r="L354" s="79" t="s">
        <v>945</v>
      </c>
      <c r="M354" s="79" t="s">
        <v>857</v>
      </c>
      <c r="N354" s="79" t="s">
        <v>857</v>
      </c>
      <c r="O354" s="79" t="s">
        <v>945</v>
      </c>
      <c r="P354" s="79" t="s">
        <v>945</v>
      </c>
      <c r="Q354" s="79" t="s">
        <v>945</v>
      </c>
      <c r="R354" s="79" t="s">
        <v>945</v>
      </c>
    </row>
    <row r="355" spans="1:18" ht="20.25" customHeight="1">
      <c r="A355" s="73">
        <v>23</v>
      </c>
      <c r="B355" s="74" t="s">
        <v>757</v>
      </c>
      <c r="C355" s="11" t="s">
        <v>16</v>
      </c>
      <c r="D355" s="75" t="s">
        <v>18</v>
      </c>
      <c r="E355" s="80">
        <v>7</v>
      </c>
      <c r="F355" s="24" t="s">
        <v>969</v>
      </c>
      <c r="G355" s="81">
        <v>1</v>
      </c>
      <c r="H355" s="81">
        <v>2</v>
      </c>
      <c r="I355" s="82"/>
      <c r="J355" s="33" t="s">
        <v>945</v>
      </c>
      <c r="K355" s="33" t="s">
        <v>945</v>
      </c>
      <c r="L355" s="33" t="s">
        <v>945</v>
      </c>
      <c r="M355" s="33" t="s">
        <v>857</v>
      </c>
      <c r="N355" s="33" t="s">
        <v>857</v>
      </c>
      <c r="O355" s="33" t="s">
        <v>945</v>
      </c>
      <c r="P355" s="33" t="s">
        <v>945</v>
      </c>
      <c r="Q355" s="33" t="s">
        <v>945</v>
      </c>
      <c r="R355" s="33" t="s">
        <v>945</v>
      </c>
    </row>
    <row r="356" spans="1:18" ht="20.25" customHeight="1">
      <c r="A356" s="73">
        <v>23</v>
      </c>
      <c r="B356" s="74" t="s">
        <v>757</v>
      </c>
      <c r="C356" s="11" t="s">
        <v>16</v>
      </c>
      <c r="D356" s="75" t="s">
        <v>83</v>
      </c>
      <c r="E356" s="76">
        <v>8</v>
      </c>
      <c r="F356" s="16" t="s">
        <v>969</v>
      </c>
      <c r="G356" s="77">
        <v>1</v>
      </c>
      <c r="H356" s="77">
        <v>2</v>
      </c>
      <c r="I356" s="78"/>
      <c r="J356" s="79" t="s">
        <v>945</v>
      </c>
      <c r="K356" s="79" t="s">
        <v>945</v>
      </c>
      <c r="L356" s="79" t="s">
        <v>945</v>
      </c>
      <c r="M356" s="79" t="s">
        <v>857</v>
      </c>
      <c r="N356" s="79" t="s">
        <v>857</v>
      </c>
      <c r="O356" s="79" t="s">
        <v>945</v>
      </c>
      <c r="P356" s="79" t="s">
        <v>945</v>
      </c>
      <c r="Q356" s="79" t="s">
        <v>945</v>
      </c>
      <c r="R356" s="79" t="s">
        <v>945</v>
      </c>
    </row>
    <row r="357" spans="1:18" ht="20.25" customHeight="1">
      <c r="A357" s="73">
        <v>23</v>
      </c>
      <c r="B357" s="74" t="s">
        <v>757</v>
      </c>
      <c r="C357" s="11" t="s">
        <v>16</v>
      </c>
      <c r="D357" s="75" t="s">
        <v>86</v>
      </c>
      <c r="E357" s="80">
        <v>9</v>
      </c>
      <c r="F357" s="24" t="s">
        <v>969</v>
      </c>
      <c r="G357" s="81">
        <v>1</v>
      </c>
      <c r="H357" s="81">
        <v>2</v>
      </c>
      <c r="I357" s="82"/>
      <c r="J357" s="33" t="s">
        <v>945</v>
      </c>
      <c r="K357" s="33" t="s">
        <v>945</v>
      </c>
      <c r="L357" s="33" t="s">
        <v>945</v>
      </c>
      <c r="M357" s="33" t="s">
        <v>857</v>
      </c>
      <c r="N357" s="33" t="s">
        <v>857</v>
      </c>
      <c r="O357" s="33" t="s">
        <v>945</v>
      </c>
      <c r="P357" s="33" t="s">
        <v>945</v>
      </c>
      <c r="Q357" s="33" t="s">
        <v>945</v>
      </c>
      <c r="R357" s="33" t="s">
        <v>945</v>
      </c>
    </row>
    <row r="358" spans="1:18" ht="20.25" customHeight="1">
      <c r="A358" s="73">
        <v>23</v>
      </c>
      <c r="B358" s="74" t="s">
        <v>757</v>
      </c>
      <c r="C358" s="11" t="s">
        <v>16</v>
      </c>
      <c r="D358" s="75" t="s">
        <v>19</v>
      </c>
      <c r="E358" s="76">
        <v>10</v>
      </c>
      <c r="F358" s="16" t="s">
        <v>969</v>
      </c>
      <c r="G358" s="77">
        <v>1</v>
      </c>
      <c r="H358" s="77">
        <v>2</v>
      </c>
      <c r="I358" s="78"/>
      <c r="J358" s="79" t="s">
        <v>945</v>
      </c>
      <c r="K358" s="79" t="s">
        <v>945</v>
      </c>
      <c r="L358" s="79" t="s">
        <v>945</v>
      </c>
      <c r="M358" s="79" t="s">
        <v>857</v>
      </c>
      <c r="N358" s="79" t="s">
        <v>857</v>
      </c>
      <c r="O358" s="79" t="s">
        <v>945</v>
      </c>
      <c r="P358" s="79" t="s">
        <v>945</v>
      </c>
      <c r="Q358" s="79" t="s">
        <v>945</v>
      </c>
      <c r="R358" s="79" t="s">
        <v>945</v>
      </c>
    </row>
    <row r="359" spans="1:18" ht="20.25" customHeight="1">
      <c r="A359" s="73">
        <v>23</v>
      </c>
      <c r="B359" s="74" t="s">
        <v>757</v>
      </c>
      <c r="C359" s="11" t="s">
        <v>16</v>
      </c>
      <c r="D359" s="75" t="s">
        <v>20</v>
      </c>
      <c r="E359" s="80">
        <v>11</v>
      </c>
      <c r="F359" s="24" t="s">
        <v>969</v>
      </c>
      <c r="G359" s="81">
        <v>1</v>
      </c>
      <c r="H359" s="81">
        <v>2</v>
      </c>
      <c r="I359" s="82"/>
      <c r="J359" s="33" t="s">
        <v>945</v>
      </c>
      <c r="K359" s="33" t="s">
        <v>945</v>
      </c>
      <c r="L359" s="33" t="s">
        <v>945</v>
      </c>
      <c r="M359" s="33" t="s">
        <v>857</v>
      </c>
      <c r="N359" s="33" t="s">
        <v>857</v>
      </c>
      <c r="O359" s="33" t="s">
        <v>945</v>
      </c>
      <c r="P359" s="33" t="s">
        <v>945</v>
      </c>
      <c r="Q359" s="33" t="s">
        <v>945</v>
      </c>
      <c r="R359" s="33" t="s">
        <v>945</v>
      </c>
    </row>
    <row r="360" spans="1:18" ht="20.25" customHeight="1">
      <c r="A360" s="73">
        <v>23</v>
      </c>
      <c r="B360" s="74" t="s">
        <v>757</v>
      </c>
      <c r="C360" s="11" t="s">
        <v>16</v>
      </c>
      <c r="D360" s="75" t="s">
        <v>21</v>
      </c>
      <c r="E360" s="76">
        <v>13</v>
      </c>
      <c r="F360" s="16" t="s">
        <v>969</v>
      </c>
      <c r="G360" s="77">
        <v>1</v>
      </c>
      <c r="H360" s="77">
        <v>2</v>
      </c>
      <c r="I360" s="78"/>
      <c r="J360" s="79" t="s">
        <v>945</v>
      </c>
      <c r="K360" s="79" t="s">
        <v>945</v>
      </c>
      <c r="L360" s="79" t="s">
        <v>945</v>
      </c>
      <c r="M360" s="79" t="s">
        <v>857</v>
      </c>
      <c r="N360" s="79" t="s">
        <v>857</v>
      </c>
      <c r="O360" s="79" t="s">
        <v>945</v>
      </c>
      <c r="P360" s="79" t="s">
        <v>945</v>
      </c>
      <c r="Q360" s="79" t="s">
        <v>945</v>
      </c>
      <c r="R360" s="79" t="s">
        <v>945</v>
      </c>
    </row>
    <row r="361" spans="1:18" ht="20.25" customHeight="1">
      <c r="A361" s="73">
        <v>23</v>
      </c>
      <c r="B361" s="74" t="s">
        <v>757</v>
      </c>
      <c r="C361" s="11" t="s">
        <v>29</v>
      </c>
      <c r="D361" s="75" t="s">
        <v>30</v>
      </c>
      <c r="E361" s="80">
        <v>18</v>
      </c>
      <c r="F361" s="24" t="s">
        <v>969</v>
      </c>
      <c r="G361" s="81">
        <v>1</v>
      </c>
      <c r="H361" s="81">
        <v>1</v>
      </c>
      <c r="I361" s="82"/>
      <c r="J361" s="33" t="s">
        <v>857</v>
      </c>
      <c r="K361" s="33" t="s">
        <v>857</v>
      </c>
      <c r="L361" s="33" t="s">
        <v>945</v>
      </c>
      <c r="M361" s="33" t="s">
        <v>857</v>
      </c>
      <c r="N361" s="33" t="s">
        <v>857</v>
      </c>
      <c r="O361" s="33" t="s">
        <v>945</v>
      </c>
      <c r="P361" s="33" t="s">
        <v>945</v>
      </c>
      <c r="Q361" s="33" t="s">
        <v>945</v>
      </c>
      <c r="R361" s="33" t="s">
        <v>945</v>
      </c>
    </row>
    <row r="362" spans="1:18" ht="20.25" customHeight="1">
      <c r="A362" s="73">
        <v>23</v>
      </c>
      <c r="B362" s="74" t="s">
        <v>757</v>
      </c>
      <c r="C362" s="11" t="s">
        <v>752</v>
      </c>
      <c r="D362" s="75" t="s">
        <v>754</v>
      </c>
      <c r="E362" s="76">
        <v>47</v>
      </c>
      <c r="F362" s="16" t="s">
        <v>969</v>
      </c>
      <c r="G362" s="77">
        <v>1</v>
      </c>
      <c r="H362" s="77">
        <v>1</v>
      </c>
      <c r="I362" s="78"/>
      <c r="J362" s="79" t="s">
        <v>857</v>
      </c>
      <c r="K362" s="79" t="s">
        <v>857</v>
      </c>
      <c r="L362" s="79" t="s">
        <v>945</v>
      </c>
      <c r="M362" s="79" t="s">
        <v>857</v>
      </c>
      <c r="N362" s="79" t="s">
        <v>857</v>
      </c>
      <c r="O362" s="79" t="s">
        <v>945</v>
      </c>
      <c r="P362" s="79" t="s">
        <v>945</v>
      </c>
      <c r="Q362" s="79" t="s">
        <v>945</v>
      </c>
      <c r="R362" s="79" t="s">
        <v>857</v>
      </c>
    </row>
    <row r="363" spans="1:18" ht="20.25" customHeight="1">
      <c r="A363" s="73">
        <v>23</v>
      </c>
      <c r="B363" s="74" t="s">
        <v>757</v>
      </c>
      <c r="C363" s="11" t="s">
        <v>752</v>
      </c>
      <c r="D363" s="75" t="s">
        <v>756</v>
      </c>
      <c r="E363" s="80">
        <v>49</v>
      </c>
      <c r="F363" s="24" t="s">
        <v>969</v>
      </c>
      <c r="G363" s="81">
        <v>1</v>
      </c>
      <c r="H363" s="81">
        <v>1</v>
      </c>
      <c r="I363" s="82"/>
      <c r="J363" s="33" t="s">
        <v>857</v>
      </c>
      <c r="K363" s="33" t="s">
        <v>857</v>
      </c>
      <c r="L363" s="33" t="s">
        <v>945</v>
      </c>
      <c r="M363" s="33" t="s">
        <v>857</v>
      </c>
      <c r="N363" s="33" t="s">
        <v>857</v>
      </c>
      <c r="O363" s="33" t="s">
        <v>945</v>
      </c>
      <c r="P363" s="33" t="s">
        <v>945</v>
      </c>
      <c r="Q363" s="33" t="s">
        <v>945</v>
      </c>
      <c r="R363" s="33" t="s">
        <v>857</v>
      </c>
    </row>
    <row r="364" spans="1:18" ht="20.25" customHeight="1">
      <c r="A364" s="73">
        <v>24</v>
      </c>
      <c r="B364" s="74" t="s">
        <v>787</v>
      </c>
      <c r="C364" s="11" t="s">
        <v>12</v>
      </c>
      <c r="D364" s="75" t="s">
        <v>13</v>
      </c>
      <c r="E364" s="76">
        <v>1</v>
      </c>
      <c r="F364" s="16" t="s">
        <v>970</v>
      </c>
      <c r="G364" s="77">
        <v>1</v>
      </c>
      <c r="H364" s="77">
        <v>2</v>
      </c>
      <c r="I364" s="78"/>
      <c r="J364" s="79" t="s">
        <v>945</v>
      </c>
      <c r="K364" s="79" t="s">
        <v>945</v>
      </c>
      <c r="L364" s="79" t="s">
        <v>945</v>
      </c>
      <c r="M364" s="79" t="s">
        <v>857</v>
      </c>
      <c r="N364" s="79" t="s">
        <v>945</v>
      </c>
      <c r="O364" s="79" t="s">
        <v>945</v>
      </c>
      <c r="P364" s="79" t="s">
        <v>945</v>
      </c>
      <c r="Q364" s="79" t="s">
        <v>945</v>
      </c>
      <c r="R364" s="79" t="s">
        <v>945</v>
      </c>
    </row>
    <row r="365" spans="1:18" ht="20.25" customHeight="1">
      <c r="A365" s="73">
        <v>24</v>
      </c>
      <c r="B365" s="74" t="s">
        <v>787</v>
      </c>
      <c r="C365" s="11" t="s">
        <v>12</v>
      </c>
      <c r="D365" s="75" t="s">
        <v>109</v>
      </c>
      <c r="E365" s="97">
        <v>2</v>
      </c>
      <c r="F365" s="24" t="s">
        <v>970</v>
      </c>
      <c r="G365" s="81">
        <v>1</v>
      </c>
      <c r="H365" s="81">
        <v>2</v>
      </c>
      <c r="I365" s="82"/>
      <c r="J365" s="33" t="s">
        <v>945</v>
      </c>
      <c r="K365" s="33" t="s">
        <v>945</v>
      </c>
      <c r="L365" s="33" t="s">
        <v>945</v>
      </c>
      <c r="M365" s="33" t="s">
        <v>857</v>
      </c>
      <c r="N365" s="33" t="s">
        <v>945</v>
      </c>
      <c r="O365" s="33" t="s">
        <v>945</v>
      </c>
      <c r="P365" s="33" t="s">
        <v>945</v>
      </c>
      <c r="Q365" s="33" t="s">
        <v>945</v>
      </c>
      <c r="R365" s="33" t="s">
        <v>945</v>
      </c>
    </row>
    <row r="366" spans="1:18" ht="20.25" customHeight="1">
      <c r="A366" s="73">
        <v>24</v>
      </c>
      <c r="B366" s="74" t="s">
        <v>787</v>
      </c>
      <c r="C366" s="11" t="s">
        <v>12</v>
      </c>
      <c r="D366" s="75" t="s">
        <v>41</v>
      </c>
      <c r="E366" s="76">
        <v>3</v>
      </c>
      <c r="F366" s="16" t="s">
        <v>970</v>
      </c>
      <c r="G366" s="77">
        <v>1</v>
      </c>
      <c r="H366" s="77">
        <v>2</v>
      </c>
      <c r="I366" s="78"/>
      <c r="J366" s="79" t="s">
        <v>945</v>
      </c>
      <c r="K366" s="79" t="s">
        <v>945</v>
      </c>
      <c r="L366" s="79" t="s">
        <v>945</v>
      </c>
      <c r="M366" s="79" t="s">
        <v>857</v>
      </c>
      <c r="N366" s="79" t="s">
        <v>945</v>
      </c>
      <c r="O366" s="79" t="s">
        <v>945</v>
      </c>
      <c r="P366" s="79" t="s">
        <v>945</v>
      </c>
      <c r="Q366" s="79" t="s">
        <v>945</v>
      </c>
      <c r="R366" s="79" t="s">
        <v>945</v>
      </c>
    </row>
    <row r="367" spans="1:18" ht="20.25" customHeight="1">
      <c r="A367" s="73">
        <v>24</v>
      </c>
      <c r="B367" s="74" t="s">
        <v>787</v>
      </c>
      <c r="C367" s="11" t="s">
        <v>16</v>
      </c>
      <c r="D367" s="75" t="s">
        <v>81</v>
      </c>
      <c r="E367" s="80">
        <v>4</v>
      </c>
      <c r="F367" s="24" t="s">
        <v>970</v>
      </c>
      <c r="G367" s="81">
        <v>1</v>
      </c>
      <c r="H367" s="81">
        <v>2</v>
      </c>
      <c r="I367" s="82"/>
      <c r="J367" s="33" t="s">
        <v>945</v>
      </c>
      <c r="K367" s="33" t="s">
        <v>945</v>
      </c>
      <c r="L367" s="33" t="s">
        <v>945</v>
      </c>
      <c r="M367" s="33" t="s">
        <v>857</v>
      </c>
      <c r="N367" s="33" t="s">
        <v>857</v>
      </c>
      <c r="O367" s="33" t="s">
        <v>945</v>
      </c>
      <c r="P367" s="33" t="s">
        <v>945</v>
      </c>
      <c r="Q367" s="33" t="s">
        <v>945</v>
      </c>
      <c r="R367" s="33" t="s">
        <v>945</v>
      </c>
    </row>
    <row r="368" spans="1:18" ht="20.25" customHeight="1">
      <c r="A368" s="73">
        <v>24</v>
      </c>
      <c r="B368" s="74" t="s">
        <v>787</v>
      </c>
      <c r="C368" s="11" t="s">
        <v>16</v>
      </c>
      <c r="D368" s="75" t="s">
        <v>43</v>
      </c>
      <c r="E368" s="76">
        <v>5</v>
      </c>
      <c r="F368" s="16" t="s">
        <v>970</v>
      </c>
      <c r="G368" s="77">
        <v>1</v>
      </c>
      <c r="H368" s="77">
        <v>2</v>
      </c>
      <c r="I368" s="78"/>
      <c r="J368" s="79" t="s">
        <v>945</v>
      </c>
      <c r="K368" s="79" t="s">
        <v>945</v>
      </c>
      <c r="L368" s="79" t="s">
        <v>945</v>
      </c>
      <c r="M368" s="79" t="s">
        <v>857</v>
      </c>
      <c r="N368" s="79" t="s">
        <v>945</v>
      </c>
      <c r="O368" s="79" t="s">
        <v>945</v>
      </c>
      <c r="P368" s="79" t="s">
        <v>945</v>
      </c>
      <c r="Q368" s="79" t="s">
        <v>945</v>
      </c>
      <c r="R368" s="79" t="s">
        <v>945</v>
      </c>
    </row>
    <row r="369" spans="1:18" ht="20.25" customHeight="1">
      <c r="A369" s="73">
        <v>24</v>
      </c>
      <c r="B369" s="74" t="s">
        <v>787</v>
      </c>
      <c r="C369" s="11" t="s">
        <v>16</v>
      </c>
      <c r="D369" s="75" t="s">
        <v>17</v>
      </c>
      <c r="E369" s="80">
        <v>6</v>
      </c>
      <c r="F369" s="24" t="s">
        <v>970</v>
      </c>
      <c r="G369" s="81">
        <v>1</v>
      </c>
      <c r="H369" s="81">
        <v>2</v>
      </c>
      <c r="I369" s="82"/>
      <c r="J369" s="33" t="s">
        <v>945</v>
      </c>
      <c r="K369" s="33" t="s">
        <v>945</v>
      </c>
      <c r="L369" s="33" t="s">
        <v>945</v>
      </c>
      <c r="M369" s="33" t="s">
        <v>857</v>
      </c>
      <c r="N369" s="33" t="s">
        <v>945</v>
      </c>
      <c r="O369" s="33" t="s">
        <v>945</v>
      </c>
      <c r="P369" s="33" t="s">
        <v>945</v>
      </c>
      <c r="Q369" s="33" t="s">
        <v>945</v>
      </c>
      <c r="R369" s="33" t="s">
        <v>945</v>
      </c>
    </row>
    <row r="370" spans="1:18" ht="20.25" customHeight="1">
      <c r="A370" s="73">
        <v>24</v>
      </c>
      <c r="B370" s="74" t="s">
        <v>787</v>
      </c>
      <c r="C370" s="11" t="s">
        <v>16</v>
      </c>
      <c r="D370" s="75" t="s">
        <v>18</v>
      </c>
      <c r="E370" s="76">
        <v>7</v>
      </c>
      <c r="F370" s="16" t="s">
        <v>970</v>
      </c>
      <c r="G370" s="77">
        <v>1</v>
      </c>
      <c r="H370" s="77">
        <v>2</v>
      </c>
      <c r="I370" s="78"/>
      <c r="J370" s="79" t="s">
        <v>945</v>
      </c>
      <c r="K370" s="79" t="s">
        <v>945</v>
      </c>
      <c r="L370" s="79" t="s">
        <v>945</v>
      </c>
      <c r="M370" s="79" t="s">
        <v>857</v>
      </c>
      <c r="N370" s="79" t="s">
        <v>945</v>
      </c>
      <c r="O370" s="79" t="s">
        <v>945</v>
      </c>
      <c r="P370" s="79" t="s">
        <v>945</v>
      </c>
      <c r="Q370" s="79" t="s">
        <v>945</v>
      </c>
      <c r="R370" s="79" t="s">
        <v>945</v>
      </c>
    </row>
    <row r="371" spans="1:18" ht="20.25" customHeight="1">
      <c r="A371" s="73">
        <v>24</v>
      </c>
      <c r="B371" s="74" t="s">
        <v>787</v>
      </c>
      <c r="C371" s="11" t="s">
        <v>16</v>
      </c>
      <c r="D371" s="75" t="s">
        <v>83</v>
      </c>
      <c r="E371" s="80">
        <v>8</v>
      </c>
      <c r="F371" s="24" t="s">
        <v>970</v>
      </c>
      <c r="G371" s="81">
        <v>1</v>
      </c>
      <c r="H371" s="81">
        <v>2</v>
      </c>
      <c r="I371" s="82"/>
      <c r="J371" s="33" t="s">
        <v>945</v>
      </c>
      <c r="K371" s="33" t="s">
        <v>945</v>
      </c>
      <c r="L371" s="33" t="s">
        <v>945</v>
      </c>
      <c r="M371" s="33" t="s">
        <v>857</v>
      </c>
      <c r="N371" s="33" t="s">
        <v>857</v>
      </c>
      <c r="O371" s="33" t="s">
        <v>945</v>
      </c>
      <c r="P371" s="33" t="s">
        <v>945</v>
      </c>
      <c r="Q371" s="33" t="s">
        <v>945</v>
      </c>
      <c r="R371" s="33" t="s">
        <v>945</v>
      </c>
    </row>
    <row r="372" spans="1:18" ht="20.25" customHeight="1">
      <c r="A372" s="73">
        <v>24</v>
      </c>
      <c r="B372" s="74" t="s">
        <v>787</v>
      </c>
      <c r="C372" s="11" t="s">
        <v>16</v>
      </c>
      <c r="D372" s="75" t="s">
        <v>86</v>
      </c>
      <c r="E372" s="76">
        <v>9</v>
      </c>
      <c r="F372" s="16" t="s">
        <v>970</v>
      </c>
      <c r="G372" s="77">
        <v>1</v>
      </c>
      <c r="H372" s="77">
        <v>2</v>
      </c>
      <c r="I372" s="78"/>
      <c r="J372" s="79" t="s">
        <v>945</v>
      </c>
      <c r="K372" s="79" t="s">
        <v>945</v>
      </c>
      <c r="L372" s="79" t="s">
        <v>945</v>
      </c>
      <c r="M372" s="79" t="s">
        <v>857</v>
      </c>
      <c r="N372" s="79" t="s">
        <v>945</v>
      </c>
      <c r="O372" s="79" t="s">
        <v>945</v>
      </c>
      <c r="P372" s="79" t="s">
        <v>945</v>
      </c>
      <c r="Q372" s="79" t="s">
        <v>945</v>
      </c>
      <c r="R372" s="79" t="s">
        <v>945</v>
      </c>
    </row>
    <row r="373" spans="1:18" ht="20.25" customHeight="1">
      <c r="A373" s="73">
        <v>24</v>
      </c>
      <c r="B373" s="74" t="s">
        <v>787</v>
      </c>
      <c r="C373" s="11" t="s">
        <v>16</v>
      </c>
      <c r="D373" s="75" t="s">
        <v>19</v>
      </c>
      <c r="E373" s="80">
        <v>10</v>
      </c>
      <c r="F373" s="24" t="s">
        <v>970</v>
      </c>
      <c r="G373" s="81">
        <v>1</v>
      </c>
      <c r="H373" s="81">
        <v>2</v>
      </c>
      <c r="I373" s="82"/>
      <c r="J373" s="33" t="s">
        <v>945</v>
      </c>
      <c r="K373" s="33" t="s">
        <v>945</v>
      </c>
      <c r="L373" s="33" t="s">
        <v>945</v>
      </c>
      <c r="M373" s="33" t="s">
        <v>857</v>
      </c>
      <c r="N373" s="33" t="s">
        <v>945</v>
      </c>
      <c r="O373" s="33" t="s">
        <v>945</v>
      </c>
      <c r="P373" s="33" t="s">
        <v>945</v>
      </c>
      <c r="Q373" s="33" t="s">
        <v>945</v>
      </c>
      <c r="R373" s="33" t="s">
        <v>945</v>
      </c>
    </row>
    <row r="374" spans="1:18" ht="20.25" customHeight="1">
      <c r="A374" s="73">
        <v>24</v>
      </c>
      <c r="B374" s="74" t="s">
        <v>787</v>
      </c>
      <c r="C374" s="11" t="s">
        <v>16</v>
      </c>
      <c r="D374" s="75" t="s">
        <v>20</v>
      </c>
      <c r="E374" s="76">
        <v>11</v>
      </c>
      <c r="F374" s="16" t="s">
        <v>970</v>
      </c>
      <c r="G374" s="77">
        <v>1</v>
      </c>
      <c r="H374" s="77">
        <v>2</v>
      </c>
      <c r="I374" s="78"/>
      <c r="J374" s="79" t="s">
        <v>945</v>
      </c>
      <c r="K374" s="79" t="s">
        <v>945</v>
      </c>
      <c r="L374" s="79" t="s">
        <v>945</v>
      </c>
      <c r="M374" s="79" t="s">
        <v>857</v>
      </c>
      <c r="N374" s="79" t="s">
        <v>945</v>
      </c>
      <c r="O374" s="79" t="s">
        <v>945</v>
      </c>
      <c r="P374" s="79" t="s">
        <v>945</v>
      </c>
      <c r="Q374" s="79" t="s">
        <v>945</v>
      </c>
      <c r="R374" s="79" t="s">
        <v>945</v>
      </c>
    </row>
    <row r="375" spans="1:18" ht="20.25" customHeight="1">
      <c r="A375" s="73">
        <v>24</v>
      </c>
      <c r="B375" s="74" t="s">
        <v>787</v>
      </c>
      <c r="C375" s="11" t="s">
        <v>16</v>
      </c>
      <c r="D375" s="75" t="s">
        <v>21</v>
      </c>
      <c r="E375" s="80">
        <v>13</v>
      </c>
      <c r="F375" s="24" t="s">
        <v>970</v>
      </c>
      <c r="G375" s="81">
        <v>1</v>
      </c>
      <c r="H375" s="81">
        <v>2</v>
      </c>
      <c r="I375" s="82"/>
      <c r="J375" s="33" t="s">
        <v>945</v>
      </c>
      <c r="K375" s="33" t="s">
        <v>945</v>
      </c>
      <c r="L375" s="33" t="s">
        <v>945</v>
      </c>
      <c r="M375" s="33" t="s">
        <v>857</v>
      </c>
      <c r="N375" s="33" t="s">
        <v>945</v>
      </c>
      <c r="O375" s="33" t="s">
        <v>945</v>
      </c>
      <c r="P375" s="33" t="s">
        <v>945</v>
      </c>
      <c r="Q375" s="33" t="s">
        <v>945</v>
      </c>
      <c r="R375" s="33" t="s">
        <v>945</v>
      </c>
    </row>
    <row r="376" spans="1:18" ht="20.25" customHeight="1">
      <c r="A376" s="73">
        <v>24</v>
      </c>
      <c r="B376" s="74" t="s">
        <v>787</v>
      </c>
      <c r="C376" s="11" t="s">
        <v>29</v>
      </c>
      <c r="D376" s="75" t="s">
        <v>30</v>
      </c>
      <c r="E376" s="76">
        <v>18</v>
      </c>
      <c r="F376" s="16" t="s">
        <v>970</v>
      </c>
      <c r="G376" s="77">
        <v>1</v>
      </c>
      <c r="H376" s="77">
        <v>1</v>
      </c>
      <c r="I376" s="110"/>
      <c r="J376" s="111" t="s">
        <v>857</v>
      </c>
      <c r="K376" s="79" t="s">
        <v>945</v>
      </c>
      <c r="L376" s="79" t="s">
        <v>945</v>
      </c>
      <c r="M376" s="79" t="s">
        <v>857</v>
      </c>
      <c r="N376" s="79" t="s">
        <v>945</v>
      </c>
      <c r="O376" s="79" t="s">
        <v>945</v>
      </c>
      <c r="P376" s="79" t="s">
        <v>945</v>
      </c>
      <c r="Q376" s="79" t="s">
        <v>945</v>
      </c>
      <c r="R376" s="79" t="s">
        <v>945</v>
      </c>
    </row>
    <row r="377" spans="1:18" ht="20.25" customHeight="1">
      <c r="A377" s="73">
        <v>24</v>
      </c>
      <c r="B377" s="74" t="s">
        <v>787</v>
      </c>
      <c r="C377" s="11" t="s">
        <v>752</v>
      </c>
      <c r="D377" s="75" t="s">
        <v>754</v>
      </c>
      <c r="E377" s="80">
        <v>47</v>
      </c>
      <c r="F377" s="24" t="s">
        <v>970</v>
      </c>
      <c r="G377" s="81">
        <v>1</v>
      </c>
      <c r="H377" s="81">
        <v>1</v>
      </c>
      <c r="I377" s="112"/>
      <c r="J377" s="113" t="s">
        <v>857</v>
      </c>
      <c r="K377" s="33" t="s">
        <v>857</v>
      </c>
      <c r="L377" s="33" t="s">
        <v>945</v>
      </c>
      <c r="M377" s="33" t="s">
        <v>857</v>
      </c>
      <c r="N377" s="33" t="s">
        <v>857</v>
      </c>
      <c r="O377" s="33" t="s">
        <v>945</v>
      </c>
      <c r="P377" s="33" t="s">
        <v>857</v>
      </c>
      <c r="Q377" s="33" t="s">
        <v>945</v>
      </c>
      <c r="R377" s="33" t="s">
        <v>857</v>
      </c>
    </row>
    <row r="378" spans="1:18" ht="20.25" customHeight="1">
      <c r="A378" s="73">
        <v>24</v>
      </c>
      <c r="B378" s="74" t="s">
        <v>787</v>
      </c>
      <c r="C378" s="11" t="s">
        <v>752</v>
      </c>
      <c r="D378" s="75" t="s">
        <v>756</v>
      </c>
      <c r="E378" s="76">
        <v>49</v>
      </c>
      <c r="F378" s="16" t="s">
        <v>970</v>
      </c>
      <c r="G378" s="77">
        <v>1</v>
      </c>
      <c r="H378" s="77">
        <v>1</v>
      </c>
      <c r="I378" s="110"/>
      <c r="J378" s="111" t="s">
        <v>857</v>
      </c>
      <c r="K378" s="79" t="s">
        <v>857</v>
      </c>
      <c r="L378" s="79" t="s">
        <v>945</v>
      </c>
      <c r="M378" s="79" t="s">
        <v>857</v>
      </c>
      <c r="N378" s="79" t="s">
        <v>857</v>
      </c>
      <c r="O378" s="79" t="s">
        <v>945</v>
      </c>
      <c r="P378" s="79" t="s">
        <v>857</v>
      </c>
      <c r="Q378" s="79" t="s">
        <v>945</v>
      </c>
      <c r="R378" s="79" t="s">
        <v>857</v>
      </c>
    </row>
    <row r="379" spans="1:18" ht="20.25" customHeight="1">
      <c r="A379" s="73">
        <v>25</v>
      </c>
      <c r="B379" s="74" t="s">
        <v>811</v>
      </c>
      <c r="C379" s="11" t="s">
        <v>12</v>
      </c>
      <c r="D379" s="75" t="s">
        <v>13</v>
      </c>
      <c r="E379" s="97">
        <v>1</v>
      </c>
      <c r="F379" s="24" t="s">
        <v>971</v>
      </c>
      <c r="G379" s="81">
        <v>1</v>
      </c>
      <c r="H379" s="81">
        <v>1</v>
      </c>
      <c r="I379" s="82"/>
      <c r="J379" s="33" t="s">
        <v>945</v>
      </c>
      <c r="K379" s="33" t="s">
        <v>945</v>
      </c>
      <c r="L379" s="33" t="s">
        <v>945</v>
      </c>
      <c r="M379" s="33" t="s">
        <v>857</v>
      </c>
      <c r="N379" s="33" t="s">
        <v>945</v>
      </c>
      <c r="O379" s="33" t="s">
        <v>945</v>
      </c>
      <c r="P379" s="33" t="s">
        <v>857</v>
      </c>
      <c r="Q379" s="33" t="s">
        <v>945</v>
      </c>
      <c r="R379" s="33" t="s">
        <v>945</v>
      </c>
    </row>
    <row r="380" spans="1:18" ht="20.25" customHeight="1">
      <c r="A380" s="73">
        <v>25</v>
      </c>
      <c r="B380" s="74" t="s">
        <v>811</v>
      </c>
      <c r="C380" s="11" t="s">
        <v>12</v>
      </c>
      <c r="D380" s="75" t="s">
        <v>13</v>
      </c>
      <c r="E380" s="76">
        <v>1</v>
      </c>
      <c r="F380" s="16" t="s">
        <v>971</v>
      </c>
      <c r="G380" s="77">
        <v>1</v>
      </c>
      <c r="H380" s="77">
        <v>2</v>
      </c>
      <c r="I380" s="78"/>
      <c r="J380" s="79" t="s">
        <v>945</v>
      </c>
      <c r="K380" s="79" t="s">
        <v>945</v>
      </c>
      <c r="L380" s="79" t="s">
        <v>945</v>
      </c>
      <c r="M380" s="79" t="s">
        <v>857</v>
      </c>
      <c r="N380" s="79" t="s">
        <v>945</v>
      </c>
      <c r="O380" s="79" t="s">
        <v>945</v>
      </c>
      <c r="P380" s="79" t="s">
        <v>857</v>
      </c>
      <c r="Q380" s="79" t="s">
        <v>945</v>
      </c>
      <c r="R380" s="79" t="s">
        <v>945</v>
      </c>
    </row>
    <row r="381" spans="1:18" ht="20.25" customHeight="1">
      <c r="A381" s="73">
        <v>25</v>
      </c>
      <c r="B381" s="74" t="s">
        <v>811</v>
      </c>
      <c r="C381" s="11" t="s">
        <v>12</v>
      </c>
      <c r="D381" s="75" t="s">
        <v>109</v>
      </c>
      <c r="E381" s="97">
        <v>2</v>
      </c>
      <c r="F381" s="24" t="s">
        <v>971</v>
      </c>
      <c r="G381" s="81">
        <v>1</v>
      </c>
      <c r="H381" s="81">
        <v>2</v>
      </c>
      <c r="I381" s="82"/>
      <c r="J381" s="33" t="s">
        <v>945</v>
      </c>
      <c r="K381" s="33" t="s">
        <v>945</v>
      </c>
      <c r="L381" s="33" t="s">
        <v>945</v>
      </c>
      <c r="M381" s="33" t="s">
        <v>857</v>
      </c>
      <c r="N381" s="33" t="s">
        <v>945</v>
      </c>
      <c r="O381" s="33" t="s">
        <v>945</v>
      </c>
      <c r="P381" s="33" t="s">
        <v>857</v>
      </c>
      <c r="Q381" s="33" t="s">
        <v>945</v>
      </c>
      <c r="R381" s="86" t="s">
        <v>945</v>
      </c>
    </row>
    <row r="382" spans="1:18" ht="20.25" customHeight="1">
      <c r="A382" s="73">
        <v>25</v>
      </c>
      <c r="B382" s="74" t="s">
        <v>811</v>
      </c>
      <c r="C382" s="11" t="s">
        <v>12</v>
      </c>
      <c r="D382" s="75" t="s">
        <v>41</v>
      </c>
      <c r="E382" s="76">
        <v>3</v>
      </c>
      <c r="F382" s="16" t="s">
        <v>971</v>
      </c>
      <c r="G382" s="77">
        <v>1</v>
      </c>
      <c r="H382" s="77">
        <v>2</v>
      </c>
      <c r="I382" s="78"/>
      <c r="J382" s="79" t="s">
        <v>945</v>
      </c>
      <c r="K382" s="79" t="s">
        <v>945</v>
      </c>
      <c r="L382" s="79" t="s">
        <v>945</v>
      </c>
      <c r="M382" s="79" t="s">
        <v>857</v>
      </c>
      <c r="N382" s="79" t="s">
        <v>945</v>
      </c>
      <c r="O382" s="79" t="s">
        <v>945</v>
      </c>
      <c r="P382" s="79" t="s">
        <v>857</v>
      </c>
      <c r="Q382" s="79" t="s">
        <v>945</v>
      </c>
      <c r="R382" s="94" t="s">
        <v>945</v>
      </c>
    </row>
    <row r="383" spans="1:18" ht="20.25" customHeight="1">
      <c r="A383" s="73">
        <v>25</v>
      </c>
      <c r="B383" s="74" t="s">
        <v>811</v>
      </c>
      <c r="C383" s="11" t="s">
        <v>16</v>
      </c>
      <c r="D383" s="75" t="s">
        <v>43</v>
      </c>
      <c r="E383" s="80">
        <v>5</v>
      </c>
      <c r="F383" s="24" t="s">
        <v>971</v>
      </c>
      <c r="G383" s="81">
        <v>1</v>
      </c>
      <c r="H383" s="81">
        <v>1</v>
      </c>
      <c r="I383" s="82"/>
      <c r="J383" s="33" t="s">
        <v>945</v>
      </c>
      <c r="K383" s="33" t="s">
        <v>857</v>
      </c>
      <c r="L383" s="33" t="s">
        <v>945</v>
      </c>
      <c r="M383" s="33" t="s">
        <v>857</v>
      </c>
      <c r="N383" s="33" t="s">
        <v>945</v>
      </c>
      <c r="O383" s="33" t="s">
        <v>945</v>
      </c>
      <c r="P383" s="33" t="s">
        <v>857</v>
      </c>
      <c r="Q383" s="33" t="s">
        <v>945</v>
      </c>
      <c r="R383" s="33" t="s">
        <v>945</v>
      </c>
    </row>
    <row r="384" spans="1:18" ht="20.25" customHeight="1">
      <c r="A384" s="73">
        <v>25</v>
      </c>
      <c r="B384" s="74" t="s">
        <v>811</v>
      </c>
      <c r="C384" s="11" t="s">
        <v>16</v>
      </c>
      <c r="D384" s="75" t="s">
        <v>19</v>
      </c>
      <c r="E384" s="76">
        <v>10</v>
      </c>
      <c r="F384" s="16" t="s">
        <v>971</v>
      </c>
      <c r="G384" s="77">
        <v>1</v>
      </c>
      <c r="H384" s="77">
        <v>1</v>
      </c>
      <c r="I384" s="78"/>
      <c r="J384" s="79" t="s">
        <v>945</v>
      </c>
      <c r="K384" s="79" t="s">
        <v>857</v>
      </c>
      <c r="L384" s="79" t="s">
        <v>945</v>
      </c>
      <c r="M384" s="79" t="s">
        <v>857</v>
      </c>
      <c r="N384" s="79" t="s">
        <v>857</v>
      </c>
      <c r="O384" s="79" t="s">
        <v>945</v>
      </c>
      <c r="P384" s="79" t="s">
        <v>857</v>
      </c>
      <c r="Q384" s="79" t="s">
        <v>945</v>
      </c>
      <c r="R384" s="79" t="s">
        <v>945</v>
      </c>
    </row>
    <row r="385" spans="1:18" ht="20.25" customHeight="1">
      <c r="A385" s="73">
        <v>25</v>
      </c>
      <c r="B385" s="74" t="s">
        <v>811</v>
      </c>
      <c r="C385" s="11" t="s">
        <v>16</v>
      </c>
      <c r="D385" s="75" t="s">
        <v>22</v>
      </c>
      <c r="E385" s="80">
        <v>15</v>
      </c>
      <c r="F385" s="24" t="s">
        <v>971</v>
      </c>
      <c r="G385" s="81">
        <v>1</v>
      </c>
      <c r="H385" s="81">
        <v>1</v>
      </c>
      <c r="I385" s="82"/>
      <c r="J385" s="33" t="s">
        <v>945</v>
      </c>
      <c r="K385" s="33" t="s">
        <v>857</v>
      </c>
      <c r="L385" s="33" t="s">
        <v>945</v>
      </c>
      <c r="M385" s="33" t="s">
        <v>857</v>
      </c>
      <c r="N385" s="33" t="s">
        <v>945</v>
      </c>
      <c r="O385" s="33" t="s">
        <v>945</v>
      </c>
      <c r="P385" s="33" t="s">
        <v>857</v>
      </c>
      <c r="Q385" s="33" t="s">
        <v>945</v>
      </c>
      <c r="R385" s="86" t="s">
        <v>945</v>
      </c>
    </row>
    <row r="386" spans="1:18" ht="20.25" customHeight="1">
      <c r="A386" s="73">
        <v>25</v>
      </c>
      <c r="B386" s="74" t="s">
        <v>811</v>
      </c>
      <c r="C386" s="11" t="s">
        <v>29</v>
      </c>
      <c r="D386" s="75" t="s">
        <v>30</v>
      </c>
      <c r="E386" s="76">
        <v>18</v>
      </c>
      <c r="F386" s="16" t="s">
        <v>971</v>
      </c>
      <c r="G386" s="77">
        <v>1</v>
      </c>
      <c r="H386" s="77">
        <v>1</v>
      </c>
      <c r="I386" s="78"/>
      <c r="J386" s="79" t="s">
        <v>945</v>
      </c>
      <c r="K386" s="79" t="s">
        <v>857</v>
      </c>
      <c r="L386" s="79" t="s">
        <v>945</v>
      </c>
      <c r="M386" s="79" t="s">
        <v>857</v>
      </c>
      <c r="N386" s="79" t="s">
        <v>945</v>
      </c>
      <c r="O386" s="79" t="s">
        <v>945</v>
      </c>
      <c r="P386" s="79" t="s">
        <v>857</v>
      </c>
      <c r="Q386" s="79" t="s">
        <v>945</v>
      </c>
      <c r="R386" s="94" t="s">
        <v>945</v>
      </c>
    </row>
    <row r="387" spans="1:18" ht="20.25" customHeight="1">
      <c r="A387" s="73">
        <v>26</v>
      </c>
      <c r="B387" s="74" t="s">
        <v>826</v>
      </c>
      <c r="C387" s="11" t="s">
        <v>12</v>
      </c>
      <c r="D387" s="75" t="s">
        <v>13</v>
      </c>
      <c r="E387" s="97">
        <v>1</v>
      </c>
      <c r="F387" s="24" t="s">
        <v>972</v>
      </c>
      <c r="G387" s="81">
        <v>1</v>
      </c>
      <c r="H387" s="13">
        <v>2</v>
      </c>
      <c r="I387" s="82"/>
      <c r="J387" s="33" t="s">
        <v>945</v>
      </c>
      <c r="K387" s="33" t="s">
        <v>945</v>
      </c>
      <c r="L387" s="33" t="s">
        <v>945</v>
      </c>
      <c r="M387" s="33" t="s">
        <v>857</v>
      </c>
      <c r="N387" s="33" t="s">
        <v>857</v>
      </c>
      <c r="O387" s="33" t="s">
        <v>945</v>
      </c>
      <c r="P387" s="33" t="s">
        <v>857</v>
      </c>
      <c r="Q387" s="33" t="s">
        <v>945</v>
      </c>
      <c r="R387" s="33" t="s">
        <v>857</v>
      </c>
    </row>
    <row r="388" spans="1:18" ht="20.25" customHeight="1">
      <c r="A388" s="73">
        <v>26</v>
      </c>
      <c r="B388" s="74" t="s">
        <v>826</v>
      </c>
      <c r="C388" s="11" t="s">
        <v>12</v>
      </c>
      <c r="D388" s="75" t="s">
        <v>41</v>
      </c>
      <c r="E388" s="76">
        <v>3</v>
      </c>
      <c r="F388" s="16" t="s">
        <v>972</v>
      </c>
      <c r="G388" s="77">
        <v>1</v>
      </c>
      <c r="H388" s="77">
        <v>2</v>
      </c>
      <c r="I388" s="78"/>
      <c r="J388" s="79" t="s">
        <v>945</v>
      </c>
      <c r="K388" s="79" t="s">
        <v>945</v>
      </c>
      <c r="L388" s="79" t="s">
        <v>945</v>
      </c>
      <c r="M388" s="79" t="s">
        <v>857</v>
      </c>
      <c r="N388" s="79" t="s">
        <v>857</v>
      </c>
      <c r="O388" s="79" t="s">
        <v>945</v>
      </c>
      <c r="P388" s="79" t="s">
        <v>857</v>
      </c>
      <c r="Q388" s="79" t="s">
        <v>945</v>
      </c>
      <c r="R388" s="79" t="s">
        <v>857</v>
      </c>
    </row>
    <row r="389" spans="1:18" ht="20.25" customHeight="1">
      <c r="A389" s="73">
        <v>26</v>
      </c>
      <c r="B389" s="74" t="s">
        <v>826</v>
      </c>
      <c r="C389" s="11" t="s">
        <v>16</v>
      </c>
      <c r="D389" s="75" t="s">
        <v>81</v>
      </c>
      <c r="E389" s="80">
        <v>4</v>
      </c>
      <c r="F389" s="24" t="s">
        <v>972</v>
      </c>
      <c r="G389" s="81">
        <v>1</v>
      </c>
      <c r="H389" s="81">
        <v>2</v>
      </c>
      <c r="I389" s="82"/>
      <c r="J389" s="33" t="s">
        <v>945</v>
      </c>
      <c r="K389" s="33" t="s">
        <v>945</v>
      </c>
      <c r="L389" s="33" t="s">
        <v>945</v>
      </c>
      <c r="M389" s="33" t="s">
        <v>857</v>
      </c>
      <c r="N389" s="33" t="s">
        <v>857</v>
      </c>
      <c r="O389" s="33" t="s">
        <v>945</v>
      </c>
      <c r="P389" s="33" t="s">
        <v>857</v>
      </c>
      <c r="Q389" s="33" t="s">
        <v>945</v>
      </c>
      <c r="R389" s="33" t="s">
        <v>857</v>
      </c>
    </row>
    <row r="390" spans="1:18" ht="20.25" customHeight="1">
      <c r="A390" s="73">
        <v>26</v>
      </c>
      <c r="B390" s="74" t="s">
        <v>826</v>
      </c>
      <c r="C390" s="11" t="s">
        <v>16</v>
      </c>
      <c r="D390" s="75" t="s">
        <v>43</v>
      </c>
      <c r="E390" s="76">
        <v>5</v>
      </c>
      <c r="F390" s="16" t="s">
        <v>972</v>
      </c>
      <c r="G390" s="77">
        <v>3</v>
      </c>
      <c r="H390" s="114">
        <v>2</v>
      </c>
      <c r="I390" s="78"/>
      <c r="J390" s="79" t="s">
        <v>945</v>
      </c>
      <c r="K390" s="79" t="s">
        <v>945</v>
      </c>
      <c r="L390" s="79" t="s">
        <v>945</v>
      </c>
      <c r="M390" s="79" t="s">
        <v>857</v>
      </c>
      <c r="N390" s="79" t="s">
        <v>857</v>
      </c>
      <c r="O390" s="79" t="s">
        <v>945</v>
      </c>
      <c r="P390" s="79" t="s">
        <v>857</v>
      </c>
      <c r="Q390" s="79" t="s">
        <v>945</v>
      </c>
      <c r="R390" s="79" t="s">
        <v>857</v>
      </c>
    </row>
    <row r="391" spans="1:18" ht="20.25" customHeight="1">
      <c r="A391" s="73">
        <v>26</v>
      </c>
      <c r="B391" s="74" t="s">
        <v>826</v>
      </c>
      <c r="C391" s="11" t="s">
        <v>16</v>
      </c>
      <c r="D391" s="75" t="s">
        <v>86</v>
      </c>
      <c r="E391" s="80">
        <v>9</v>
      </c>
      <c r="F391" s="24" t="s">
        <v>972</v>
      </c>
      <c r="G391" s="81">
        <v>1</v>
      </c>
      <c r="H391" s="81">
        <v>2</v>
      </c>
      <c r="I391" s="82"/>
      <c r="J391" s="33" t="s">
        <v>945</v>
      </c>
      <c r="K391" s="33" t="s">
        <v>945</v>
      </c>
      <c r="L391" s="33" t="s">
        <v>945</v>
      </c>
      <c r="M391" s="33" t="s">
        <v>857</v>
      </c>
      <c r="N391" s="33" t="s">
        <v>857</v>
      </c>
      <c r="O391" s="33" t="s">
        <v>945</v>
      </c>
      <c r="P391" s="33" t="s">
        <v>857</v>
      </c>
      <c r="Q391" s="33" t="s">
        <v>945</v>
      </c>
      <c r="R391" s="33" t="s">
        <v>857</v>
      </c>
    </row>
    <row r="392" spans="1:18" ht="20.25" customHeight="1">
      <c r="A392" s="73">
        <v>26</v>
      </c>
      <c r="B392" s="74" t="s">
        <v>826</v>
      </c>
      <c r="C392" s="11" t="s">
        <v>16</v>
      </c>
      <c r="D392" s="75" t="s">
        <v>19</v>
      </c>
      <c r="E392" s="76">
        <v>10</v>
      </c>
      <c r="F392" s="16" t="s">
        <v>972</v>
      </c>
      <c r="G392" s="77">
        <v>1</v>
      </c>
      <c r="H392" s="77">
        <v>2</v>
      </c>
      <c r="I392" s="78"/>
      <c r="J392" s="79" t="s">
        <v>945</v>
      </c>
      <c r="K392" s="79" t="s">
        <v>945</v>
      </c>
      <c r="L392" s="79" t="s">
        <v>945</v>
      </c>
      <c r="M392" s="79" t="s">
        <v>857</v>
      </c>
      <c r="N392" s="79" t="s">
        <v>857</v>
      </c>
      <c r="O392" s="79" t="s">
        <v>945</v>
      </c>
      <c r="P392" s="79" t="s">
        <v>857</v>
      </c>
      <c r="Q392" s="79" t="s">
        <v>945</v>
      </c>
      <c r="R392" s="79" t="s">
        <v>857</v>
      </c>
    </row>
    <row r="393" spans="1:18" ht="20.25" customHeight="1">
      <c r="A393" s="73">
        <v>26</v>
      </c>
      <c r="B393" s="74" t="s">
        <v>826</v>
      </c>
      <c r="C393" s="11" t="s">
        <v>16</v>
      </c>
      <c r="D393" s="75" t="s">
        <v>20</v>
      </c>
      <c r="E393" s="80">
        <v>11</v>
      </c>
      <c r="F393" s="24" t="s">
        <v>972</v>
      </c>
      <c r="G393" s="81">
        <v>1</v>
      </c>
      <c r="H393" s="81">
        <v>2</v>
      </c>
      <c r="I393" s="82"/>
      <c r="J393" s="33" t="s">
        <v>945</v>
      </c>
      <c r="K393" s="33" t="s">
        <v>945</v>
      </c>
      <c r="L393" s="33" t="s">
        <v>945</v>
      </c>
      <c r="M393" s="33" t="s">
        <v>857</v>
      </c>
      <c r="N393" s="33" t="s">
        <v>857</v>
      </c>
      <c r="O393" s="33" t="s">
        <v>945</v>
      </c>
      <c r="P393" s="33" t="s">
        <v>857</v>
      </c>
      <c r="Q393" s="33" t="s">
        <v>945</v>
      </c>
      <c r="R393" s="33" t="s">
        <v>857</v>
      </c>
    </row>
    <row r="394" spans="1:18" ht="20.25" customHeight="1">
      <c r="A394" s="73">
        <v>26</v>
      </c>
      <c r="B394" s="74" t="s">
        <v>826</v>
      </c>
      <c r="C394" s="11" t="s">
        <v>16</v>
      </c>
      <c r="D394" s="75" t="s">
        <v>21</v>
      </c>
      <c r="E394" s="76">
        <v>13</v>
      </c>
      <c r="F394" s="16" t="s">
        <v>972</v>
      </c>
      <c r="G394" s="77">
        <v>1</v>
      </c>
      <c r="H394" s="77">
        <v>2</v>
      </c>
      <c r="I394" s="78"/>
      <c r="J394" s="79" t="s">
        <v>945</v>
      </c>
      <c r="K394" s="79" t="s">
        <v>945</v>
      </c>
      <c r="L394" s="79" t="s">
        <v>945</v>
      </c>
      <c r="M394" s="79" t="s">
        <v>857</v>
      </c>
      <c r="N394" s="79" t="s">
        <v>857</v>
      </c>
      <c r="O394" s="79" t="s">
        <v>945</v>
      </c>
      <c r="P394" s="79" t="s">
        <v>857</v>
      </c>
      <c r="Q394" s="79" t="s">
        <v>945</v>
      </c>
      <c r="R394" s="79" t="s">
        <v>857</v>
      </c>
    </row>
    <row r="395" spans="1:18" ht="20.25" customHeight="1">
      <c r="A395" s="73">
        <v>26</v>
      </c>
      <c r="B395" s="74" t="s">
        <v>826</v>
      </c>
      <c r="C395" s="11" t="s">
        <v>29</v>
      </c>
      <c r="D395" s="75" t="s">
        <v>30</v>
      </c>
      <c r="E395" s="80">
        <v>18</v>
      </c>
      <c r="F395" s="24" t="s">
        <v>972</v>
      </c>
      <c r="G395" s="81">
        <v>1</v>
      </c>
      <c r="H395" s="81">
        <v>1</v>
      </c>
      <c r="I395" s="82"/>
      <c r="J395" s="33" t="s">
        <v>857</v>
      </c>
      <c r="K395" s="33" t="s">
        <v>857</v>
      </c>
      <c r="L395" s="33" t="s">
        <v>945</v>
      </c>
      <c r="M395" s="33" t="s">
        <v>857</v>
      </c>
      <c r="N395" s="33" t="s">
        <v>857</v>
      </c>
      <c r="O395" s="33" t="s">
        <v>945</v>
      </c>
      <c r="P395" s="33" t="s">
        <v>857</v>
      </c>
      <c r="Q395" s="33" t="s">
        <v>945</v>
      </c>
      <c r="R395" s="33" t="s">
        <v>857</v>
      </c>
    </row>
    <row r="396" spans="1:18" ht="20.25" customHeight="1">
      <c r="A396" s="73">
        <v>26</v>
      </c>
      <c r="B396" s="74" t="s">
        <v>826</v>
      </c>
      <c r="C396" s="11" t="s">
        <v>752</v>
      </c>
      <c r="D396" s="75" t="s">
        <v>754</v>
      </c>
      <c r="E396" s="76">
        <v>47</v>
      </c>
      <c r="F396" s="16" t="s">
        <v>972</v>
      </c>
      <c r="G396" s="77">
        <v>1</v>
      </c>
      <c r="H396" s="77">
        <v>1</v>
      </c>
      <c r="I396" s="78"/>
      <c r="J396" s="79" t="s">
        <v>857</v>
      </c>
      <c r="K396" s="79" t="s">
        <v>857</v>
      </c>
      <c r="L396" s="79" t="s">
        <v>945</v>
      </c>
      <c r="M396" s="79" t="s">
        <v>857</v>
      </c>
      <c r="N396" s="79" t="s">
        <v>857</v>
      </c>
      <c r="O396" s="79" t="s">
        <v>945</v>
      </c>
      <c r="P396" s="79" t="s">
        <v>857</v>
      </c>
      <c r="Q396" s="79" t="s">
        <v>945</v>
      </c>
      <c r="R396" s="79" t="s">
        <v>857</v>
      </c>
    </row>
    <row r="397" spans="1:18" ht="20.25" customHeight="1">
      <c r="A397" s="73">
        <v>26</v>
      </c>
      <c r="B397" s="74" t="s">
        <v>826</v>
      </c>
      <c r="C397" s="11" t="s">
        <v>752</v>
      </c>
      <c r="D397" s="75" t="s">
        <v>756</v>
      </c>
      <c r="E397" s="80">
        <v>49</v>
      </c>
      <c r="F397" s="24" t="s">
        <v>972</v>
      </c>
      <c r="G397" s="81">
        <v>1</v>
      </c>
      <c r="H397" s="81">
        <v>1</v>
      </c>
      <c r="I397" s="82"/>
      <c r="J397" s="33" t="s">
        <v>857</v>
      </c>
      <c r="K397" s="33" t="s">
        <v>857</v>
      </c>
      <c r="L397" s="33" t="s">
        <v>945</v>
      </c>
      <c r="M397" s="33" t="s">
        <v>857</v>
      </c>
      <c r="N397" s="33" t="s">
        <v>857</v>
      </c>
      <c r="O397" s="33" t="s">
        <v>945</v>
      </c>
      <c r="P397" s="33" t="s">
        <v>857</v>
      </c>
      <c r="Q397" s="33" t="s">
        <v>945</v>
      </c>
      <c r="R397" s="33" t="s">
        <v>857</v>
      </c>
    </row>
    <row r="398" spans="1:18" ht="20.25" customHeight="1">
      <c r="A398" s="73">
        <v>27</v>
      </c>
      <c r="B398" s="74" t="s">
        <v>868</v>
      </c>
      <c r="C398" s="11" t="s">
        <v>12</v>
      </c>
      <c r="D398" s="75" t="s">
        <v>13</v>
      </c>
      <c r="E398" s="76">
        <v>1</v>
      </c>
      <c r="F398" s="16" t="s">
        <v>973</v>
      </c>
      <c r="G398" s="77">
        <v>2</v>
      </c>
      <c r="H398" s="77">
        <v>2</v>
      </c>
      <c r="I398" s="78"/>
      <c r="J398" s="79" t="s">
        <v>945</v>
      </c>
      <c r="K398" s="79" t="s">
        <v>945</v>
      </c>
      <c r="L398" s="79" t="s">
        <v>945</v>
      </c>
      <c r="M398" s="79" t="s">
        <v>857</v>
      </c>
      <c r="N398" s="79" t="s">
        <v>857</v>
      </c>
      <c r="O398" s="79" t="s">
        <v>857</v>
      </c>
      <c r="P398" s="79" t="s">
        <v>857</v>
      </c>
      <c r="Q398" s="79" t="s">
        <v>857</v>
      </c>
      <c r="R398" s="79" t="s">
        <v>857</v>
      </c>
    </row>
    <row r="399" spans="1:18" ht="20.25" customHeight="1">
      <c r="A399" s="73">
        <v>27</v>
      </c>
      <c r="B399" s="74" t="s">
        <v>868</v>
      </c>
      <c r="C399" s="11" t="s">
        <v>12</v>
      </c>
      <c r="D399" s="75" t="s">
        <v>109</v>
      </c>
      <c r="E399" s="97">
        <v>2</v>
      </c>
      <c r="F399" s="24" t="s">
        <v>973</v>
      </c>
      <c r="G399" s="81">
        <v>2</v>
      </c>
      <c r="H399" s="81">
        <v>1</v>
      </c>
      <c r="I399" s="82"/>
      <c r="J399" s="33" t="s">
        <v>945</v>
      </c>
      <c r="K399" s="33" t="s">
        <v>945</v>
      </c>
      <c r="L399" s="33" t="s">
        <v>945</v>
      </c>
      <c r="M399" s="33" t="s">
        <v>857</v>
      </c>
      <c r="N399" s="33" t="s">
        <v>857</v>
      </c>
      <c r="O399" s="33" t="s">
        <v>857</v>
      </c>
      <c r="P399" s="33" t="s">
        <v>857</v>
      </c>
      <c r="Q399" s="33" t="s">
        <v>857</v>
      </c>
      <c r="R399" s="33" t="s">
        <v>857</v>
      </c>
    </row>
    <row r="400" spans="1:18" ht="20.25" customHeight="1">
      <c r="A400" s="73">
        <v>27</v>
      </c>
      <c r="B400" s="74" t="s">
        <v>868</v>
      </c>
      <c r="C400" s="11" t="s">
        <v>12</v>
      </c>
      <c r="D400" s="75" t="s">
        <v>41</v>
      </c>
      <c r="E400" s="76">
        <v>3</v>
      </c>
      <c r="F400" s="16" t="s">
        <v>973</v>
      </c>
      <c r="G400" s="77">
        <v>3</v>
      </c>
      <c r="H400" s="77">
        <v>2</v>
      </c>
      <c r="I400" s="78"/>
      <c r="J400" s="79" t="s">
        <v>945</v>
      </c>
      <c r="K400" s="79" t="s">
        <v>945</v>
      </c>
      <c r="L400" s="79" t="s">
        <v>945</v>
      </c>
      <c r="M400" s="79" t="s">
        <v>857</v>
      </c>
      <c r="N400" s="79" t="s">
        <v>857</v>
      </c>
      <c r="O400" s="79" t="s">
        <v>857</v>
      </c>
      <c r="P400" s="79" t="s">
        <v>857</v>
      </c>
      <c r="Q400" s="79" t="s">
        <v>857</v>
      </c>
      <c r="R400" s="79" t="s">
        <v>857</v>
      </c>
    </row>
    <row r="401" spans="1:18" ht="20.25" customHeight="1">
      <c r="A401" s="73">
        <v>27</v>
      </c>
      <c r="B401" s="74" t="s">
        <v>868</v>
      </c>
      <c r="C401" s="11" t="s">
        <v>16</v>
      </c>
      <c r="D401" s="75" t="s">
        <v>81</v>
      </c>
      <c r="E401" s="80">
        <v>4</v>
      </c>
      <c r="F401" s="24" t="s">
        <v>973</v>
      </c>
      <c r="G401" s="81">
        <v>1</v>
      </c>
      <c r="H401" s="81">
        <v>1</v>
      </c>
      <c r="I401" s="82"/>
      <c r="J401" s="33" t="s">
        <v>945</v>
      </c>
      <c r="K401" s="33" t="s">
        <v>945</v>
      </c>
      <c r="L401" s="33" t="s">
        <v>945</v>
      </c>
      <c r="M401" s="33" t="s">
        <v>857</v>
      </c>
      <c r="N401" s="33" t="s">
        <v>857</v>
      </c>
      <c r="O401" s="33" t="s">
        <v>857</v>
      </c>
      <c r="P401" s="33" t="s">
        <v>857</v>
      </c>
      <c r="Q401" s="33" t="s">
        <v>857</v>
      </c>
      <c r="R401" s="33" t="s">
        <v>857</v>
      </c>
    </row>
    <row r="402" spans="1:18" ht="20.25" customHeight="1">
      <c r="A402" s="73">
        <v>27</v>
      </c>
      <c r="B402" s="74" t="s">
        <v>868</v>
      </c>
      <c r="C402" s="11" t="s">
        <v>16</v>
      </c>
      <c r="D402" s="75" t="s">
        <v>43</v>
      </c>
      <c r="E402" s="76">
        <v>5</v>
      </c>
      <c r="F402" s="16" t="s">
        <v>974</v>
      </c>
      <c r="G402" s="77">
        <v>3</v>
      </c>
      <c r="H402" s="77">
        <v>2</v>
      </c>
      <c r="I402" s="78"/>
      <c r="J402" s="79" t="s">
        <v>945</v>
      </c>
      <c r="K402" s="79" t="s">
        <v>945</v>
      </c>
      <c r="L402" s="79" t="s">
        <v>945</v>
      </c>
      <c r="M402" s="79" t="s">
        <v>857</v>
      </c>
      <c r="N402" s="79" t="s">
        <v>857</v>
      </c>
      <c r="O402" s="79" t="s">
        <v>857</v>
      </c>
      <c r="P402" s="79" t="s">
        <v>857</v>
      </c>
      <c r="Q402" s="79" t="s">
        <v>857</v>
      </c>
      <c r="R402" s="79" t="s">
        <v>857</v>
      </c>
    </row>
    <row r="403" spans="1:18" ht="20.25" customHeight="1">
      <c r="A403" s="73">
        <v>27</v>
      </c>
      <c r="B403" s="74" t="s">
        <v>868</v>
      </c>
      <c r="C403" s="11" t="s">
        <v>16</v>
      </c>
      <c r="D403" s="75" t="s">
        <v>18</v>
      </c>
      <c r="E403" s="80">
        <v>7</v>
      </c>
      <c r="F403" s="24" t="s">
        <v>973</v>
      </c>
      <c r="G403" s="81">
        <v>1</v>
      </c>
      <c r="H403" s="81">
        <v>1</v>
      </c>
      <c r="I403" s="82"/>
      <c r="J403" s="33" t="s">
        <v>945</v>
      </c>
      <c r="K403" s="33" t="s">
        <v>945</v>
      </c>
      <c r="L403" s="33" t="s">
        <v>945</v>
      </c>
      <c r="M403" s="33" t="s">
        <v>857</v>
      </c>
      <c r="N403" s="33" t="s">
        <v>857</v>
      </c>
      <c r="O403" s="33" t="s">
        <v>857</v>
      </c>
      <c r="P403" s="33" t="s">
        <v>857</v>
      </c>
      <c r="Q403" s="33" t="s">
        <v>857</v>
      </c>
      <c r="R403" s="33" t="s">
        <v>857</v>
      </c>
    </row>
    <row r="404" spans="1:18" ht="20.25" customHeight="1">
      <c r="A404" s="73">
        <v>27</v>
      </c>
      <c r="B404" s="74" t="s">
        <v>868</v>
      </c>
      <c r="C404" s="11" t="s">
        <v>16</v>
      </c>
      <c r="D404" s="75" t="s">
        <v>86</v>
      </c>
      <c r="E404" s="76">
        <v>9</v>
      </c>
      <c r="F404" s="16" t="s">
        <v>973</v>
      </c>
      <c r="G404" s="77">
        <v>2</v>
      </c>
      <c r="H404" s="77">
        <v>2</v>
      </c>
      <c r="I404" s="78"/>
      <c r="J404" s="79" t="s">
        <v>945</v>
      </c>
      <c r="K404" s="79" t="s">
        <v>945</v>
      </c>
      <c r="L404" s="79" t="s">
        <v>945</v>
      </c>
      <c r="M404" s="79" t="s">
        <v>857</v>
      </c>
      <c r="N404" s="79" t="s">
        <v>857</v>
      </c>
      <c r="O404" s="79" t="s">
        <v>857</v>
      </c>
      <c r="P404" s="79" t="s">
        <v>857</v>
      </c>
      <c r="Q404" s="79" t="s">
        <v>857</v>
      </c>
      <c r="R404" s="79" t="s">
        <v>857</v>
      </c>
    </row>
    <row r="405" spans="1:18" ht="20.25" customHeight="1">
      <c r="A405" s="73">
        <v>27</v>
      </c>
      <c r="B405" s="74" t="s">
        <v>868</v>
      </c>
      <c r="C405" s="11" t="s">
        <v>16</v>
      </c>
      <c r="D405" s="75" t="s">
        <v>20</v>
      </c>
      <c r="E405" s="80">
        <v>11</v>
      </c>
      <c r="F405" s="24" t="s">
        <v>973</v>
      </c>
      <c r="G405" s="81">
        <v>2</v>
      </c>
      <c r="H405" s="81">
        <v>2</v>
      </c>
      <c r="I405" s="82"/>
      <c r="J405" s="33" t="s">
        <v>945</v>
      </c>
      <c r="K405" s="33" t="s">
        <v>945</v>
      </c>
      <c r="L405" s="33" t="s">
        <v>945</v>
      </c>
      <c r="M405" s="33" t="s">
        <v>857</v>
      </c>
      <c r="N405" s="33" t="s">
        <v>857</v>
      </c>
      <c r="O405" s="33" t="s">
        <v>857</v>
      </c>
      <c r="P405" s="33" t="s">
        <v>857</v>
      </c>
      <c r="Q405" s="33" t="s">
        <v>857</v>
      </c>
      <c r="R405" s="33" t="s">
        <v>857</v>
      </c>
    </row>
    <row r="406" spans="1:18" ht="20.25" customHeight="1">
      <c r="A406" s="73">
        <v>27</v>
      </c>
      <c r="B406" s="74" t="s">
        <v>868</v>
      </c>
      <c r="C406" s="11" t="s">
        <v>16</v>
      </c>
      <c r="D406" s="75" t="s">
        <v>318</v>
      </c>
      <c r="E406" s="76">
        <v>14</v>
      </c>
      <c r="F406" s="16" t="s">
        <v>973</v>
      </c>
      <c r="G406" s="77">
        <v>3</v>
      </c>
      <c r="H406" s="77">
        <v>2</v>
      </c>
      <c r="I406" s="78"/>
      <c r="J406" s="79" t="s">
        <v>945</v>
      </c>
      <c r="K406" s="79" t="s">
        <v>857</v>
      </c>
      <c r="L406" s="79" t="s">
        <v>945</v>
      </c>
      <c r="M406" s="79" t="s">
        <v>857</v>
      </c>
      <c r="N406" s="79" t="s">
        <v>857</v>
      </c>
      <c r="O406" s="79" t="s">
        <v>857</v>
      </c>
      <c r="P406" s="79" t="s">
        <v>857</v>
      </c>
      <c r="Q406" s="79" t="s">
        <v>857</v>
      </c>
      <c r="R406" s="79" t="s">
        <v>857</v>
      </c>
    </row>
    <row r="407" spans="1:18" ht="20.25" customHeight="1">
      <c r="A407" s="73">
        <v>27</v>
      </c>
      <c r="B407" s="74" t="s">
        <v>868</v>
      </c>
      <c r="C407" s="11" t="s">
        <v>752</v>
      </c>
      <c r="D407" s="75" t="s">
        <v>901</v>
      </c>
      <c r="E407" s="115">
        <v>51</v>
      </c>
      <c r="F407" s="24" t="s">
        <v>973</v>
      </c>
      <c r="G407" s="81">
        <v>1</v>
      </c>
      <c r="H407" s="81">
        <v>1</v>
      </c>
      <c r="I407" s="82"/>
      <c r="J407" s="33" t="s">
        <v>945</v>
      </c>
      <c r="K407" s="33" t="s">
        <v>857</v>
      </c>
      <c r="L407" s="33" t="s">
        <v>945</v>
      </c>
      <c r="M407" s="33" t="s">
        <v>857</v>
      </c>
      <c r="N407" s="33" t="s">
        <v>857</v>
      </c>
      <c r="O407" s="33" t="s">
        <v>857</v>
      </c>
      <c r="P407" s="33" t="s">
        <v>857</v>
      </c>
      <c r="Q407" s="33" t="s">
        <v>857</v>
      </c>
      <c r="R407" s="33" t="s">
        <v>857</v>
      </c>
    </row>
    <row r="408" spans="1:18" ht="20.25" customHeight="1">
      <c r="A408" s="73">
        <v>27</v>
      </c>
      <c r="B408" s="74" t="s">
        <v>868</v>
      </c>
      <c r="C408" s="11" t="s">
        <v>752</v>
      </c>
      <c r="D408" s="75" t="s">
        <v>903</v>
      </c>
      <c r="E408" s="116">
        <v>52</v>
      </c>
      <c r="F408" s="16" t="s">
        <v>973</v>
      </c>
      <c r="G408" s="77">
        <v>1</v>
      </c>
      <c r="H408" s="77">
        <v>1</v>
      </c>
      <c r="I408" s="78"/>
      <c r="J408" s="79" t="s">
        <v>945</v>
      </c>
      <c r="K408" s="79" t="s">
        <v>857</v>
      </c>
      <c r="L408" s="79" t="s">
        <v>945</v>
      </c>
      <c r="M408" s="79" t="s">
        <v>857</v>
      </c>
      <c r="N408" s="79" t="s">
        <v>857</v>
      </c>
      <c r="O408" s="79" t="s">
        <v>857</v>
      </c>
      <c r="P408" s="79" t="s">
        <v>857</v>
      </c>
      <c r="Q408" s="79" t="s">
        <v>857</v>
      </c>
      <c r="R408" s="79" t="s">
        <v>857</v>
      </c>
    </row>
    <row r="409" spans="1:18" ht="20.25" customHeight="1">
      <c r="A409" s="73">
        <v>27</v>
      </c>
      <c r="B409" s="74" t="s">
        <v>868</v>
      </c>
      <c r="C409" s="11" t="s">
        <v>752</v>
      </c>
      <c r="D409" s="75" t="s">
        <v>905</v>
      </c>
      <c r="E409" s="115">
        <v>53</v>
      </c>
      <c r="F409" s="24" t="s">
        <v>973</v>
      </c>
      <c r="G409" s="81">
        <v>1</v>
      </c>
      <c r="H409" s="81">
        <v>1</v>
      </c>
      <c r="I409" s="82"/>
      <c r="J409" s="33" t="s">
        <v>945</v>
      </c>
      <c r="K409" s="33" t="s">
        <v>857</v>
      </c>
      <c r="L409" s="33" t="s">
        <v>945</v>
      </c>
      <c r="M409" s="33" t="s">
        <v>857</v>
      </c>
      <c r="N409" s="33" t="s">
        <v>857</v>
      </c>
      <c r="O409" s="33" t="s">
        <v>857</v>
      </c>
      <c r="P409" s="33" t="s">
        <v>857</v>
      </c>
      <c r="Q409" s="33" t="s">
        <v>857</v>
      </c>
      <c r="R409" s="33" t="s">
        <v>857</v>
      </c>
    </row>
    <row r="410" spans="1:18" ht="20.25" customHeight="1">
      <c r="A410" s="73">
        <v>27</v>
      </c>
      <c r="B410" s="74" t="s">
        <v>868</v>
      </c>
      <c r="C410" s="11" t="s">
        <v>752</v>
      </c>
      <c r="D410" s="75" t="s">
        <v>907</v>
      </c>
      <c r="E410" s="116">
        <v>54</v>
      </c>
      <c r="F410" s="16" t="s">
        <v>973</v>
      </c>
      <c r="G410" s="77">
        <v>1</v>
      </c>
      <c r="H410" s="77">
        <v>1</v>
      </c>
      <c r="I410" s="78"/>
      <c r="J410" s="79" t="s">
        <v>945</v>
      </c>
      <c r="K410" s="79" t="s">
        <v>857</v>
      </c>
      <c r="L410" s="79" t="s">
        <v>945</v>
      </c>
      <c r="M410" s="79" t="s">
        <v>857</v>
      </c>
      <c r="N410" s="79" t="s">
        <v>857</v>
      </c>
      <c r="O410" s="79" t="s">
        <v>857</v>
      </c>
      <c r="P410" s="79" t="s">
        <v>857</v>
      </c>
      <c r="Q410" s="79" t="s">
        <v>857</v>
      </c>
      <c r="R410" s="79" t="s">
        <v>857</v>
      </c>
    </row>
    <row r="411" spans="1:18" ht="20.25" customHeight="1">
      <c r="A411" s="73">
        <v>27</v>
      </c>
      <c r="B411" s="74" t="s">
        <v>868</v>
      </c>
      <c r="C411" s="11" t="s">
        <v>752</v>
      </c>
      <c r="D411" s="75" t="s">
        <v>909</v>
      </c>
      <c r="E411" s="115">
        <v>55</v>
      </c>
      <c r="F411" s="24" t="s">
        <v>973</v>
      </c>
      <c r="G411" s="81">
        <v>1</v>
      </c>
      <c r="H411" s="81">
        <v>1</v>
      </c>
      <c r="I411" s="82"/>
      <c r="J411" s="33" t="s">
        <v>945</v>
      </c>
      <c r="K411" s="33" t="s">
        <v>857</v>
      </c>
      <c r="L411" s="33" t="s">
        <v>945</v>
      </c>
      <c r="M411" s="33" t="s">
        <v>857</v>
      </c>
      <c r="N411" s="33" t="s">
        <v>857</v>
      </c>
      <c r="O411" s="33" t="s">
        <v>857</v>
      </c>
      <c r="P411" s="33" t="s">
        <v>857</v>
      </c>
      <c r="Q411" s="33" t="s">
        <v>857</v>
      </c>
      <c r="R411" s="33" t="s">
        <v>857</v>
      </c>
    </row>
    <row r="412" spans="1:18" ht="20.25" customHeight="1">
      <c r="A412" s="73">
        <v>27</v>
      </c>
      <c r="B412" s="74" t="s">
        <v>868</v>
      </c>
      <c r="C412" s="11" t="s">
        <v>911</v>
      </c>
      <c r="D412" s="75" t="s">
        <v>912</v>
      </c>
      <c r="E412" s="116">
        <v>60</v>
      </c>
      <c r="F412" s="16" t="s">
        <v>973</v>
      </c>
      <c r="G412" s="77">
        <v>1</v>
      </c>
      <c r="H412" s="77">
        <v>1</v>
      </c>
      <c r="I412" s="78"/>
      <c r="J412" s="79" t="s">
        <v>945</v>
      </c>
      <c r="K412" s="79" t="s">
        <v>857</v>
      </c>
      <c r="L412" s="79" t="s">
        <v>945</v>
      </c>
      <c r="M412" s="79" t="s">
        <v>857</v>
      </c>
      <c r="N412" s="79" t="s">
        <v>857</v>
      </c>
      <c r="O412" s="79" t="s">
        <v>857</v>
      </c>
      <c r="P412" s="79" t="s">
        <v>857</v>
      </c>
      <c r="Q412" s="79" t="s">
        <v>857</v>
      </c>
      <c r="R412" s="79" t="s">
        <v>857</v>
      </c>
    </row>
    <row r="413" spans="1:18" ht="20.25" customHeight="1">
      <c r="A413" s="73">
        <v>27</v>
      </c>
      <c r="B413" s="74" t="s">
        <v>868</v>
      </c>
      <c r="C413" s="11" t="s">
        <v>911</v>
      </c>
      <c r="D413" s="75" t="s">
        <v>914</v>
      </c>
      <c r="E413" s="115">
        <v>61</v>
      </c>
      <c r="F413" s="24" t="s">
        <v>973</v>
      </c>
      <c r="G413" s="81">
        <v>1</v>
      </c>
      <c r="H413" s="81">
        <v>1</v>
      </c>
      <c r="I413" s="82"/>
      <c r="J413" s="33" t="s">
        <v>945</v>
      </c>
      <c r="K413" s="33" t="s">
        <v>857</v>
      </c>
      <c r="L413" s="33" t="s">
        <v>945</v>
      </c>
      <c r="M413" s="33" t="s">
        <v>857</v>
      </c>
      <c r="N413" s="33" t="s">
        <v>857</v>
      </c>
      <c r="O413" s="33" t="s">
        <v>857</v>
      </c>
      <c r="P413" s="33" t="s">
        <v>857</v>
      </c>
      <c r="Q413" s="33" t="s">
        <v>857</v>
      </c>
      <c r="R413" s="33" t="s">
        <v>857</v>
      </c>
    </row>
    <row r="414" spans="1:18" ht="20.25" customHeight="1">
      <c r="A414" s="73">
        <v>27</v>
      </c>
      <c r="B414" s="74" t="s">
        <v>868</v>
      </c>
      <c r="C414" s="11" t="s">
        <v>911</v>
      </c>
      <c r="D414" s="75" t="s">
        <v>916</v>
      </c>
      <c r="E414" s="116">
        <v>62</v>
      </c>
      <c r="F414" s="16" t="s">
        <v>973</v>
      </c>
      <c r="G414" s="77">
        <v>1</v>
      </c>
      <c r="H414" s="77">
        <v>1</v>
      </c>
      <c r="I414" s="78"/>
      <c r="J414" s="79" t="s">
        <v>945</v>
      </c>
      <c r="K414" s="79" t="s">
        <v>857</v>
      </c>
      <c r="L414" s="79" t="s">
        <v>945</v>
      </c>
      <c r="M414" s="79" t="s">
        <v>857</v>
      </c>
      <c r="N414" s="79" t="s">
        <v>857</v>
      </c>
      <c r="O414" s="79" t="s">
        <v>857</v>
      </c>
      <c r="P414" s="79" t="s">
        <v>857</v>
      </c>
      <c r="Q414" s="79" t="s">
        <v>857</v>
      </c>
      <c r="R414" s="79" t="s">
        <v>857</v>
      </c>
    </row>
    <row r="415" spans="1:18" ht="20.25" customHeight="1">
      <c r="A415" s="73">
        <v>27</v>
      </c>
      <c r="B415" s="74" t="s">
        <v>868</v>
      </c>
      <c r="C415" s="11" t="s">
        <v>911</v>
      </c>
      <c r="D415" s="75" t="s">
        <v>918</v>
      </c>
      <c r="E415" s="115">
        <v>63</v>
      </c>
      <c r="F415" s="24" t="s">
        <v>973</v>
      </c>
      <c r="G415" s="81">
        <v>1</v>
      </c>
      <c r="H415" s="81">
        <v>1</v>
      </c>
      <c r="I415" s="82"/>
      <c r="J415" s="33" t="s">
        <v>945</v>
      </c>
      <c r="K415" s="33" t="s">
        <v>857</v>
      </c>
      <c r="L415" s="33" t="s">
        <v>945</v>
      </c>
      <c r="M415" s="33" t="s">
        <v>857</v>
      </c>
      <c r="N415" s="33" t="s">
        <v>857</v>
      </c>
      <c r="O415" s="33" t="s">
        <v>857</v>
      </c>
      <c r="P415" s="33" t="s">
        <v>857</v>
      </c>
      <c r="Q415" s="33" t="s">
        <v>857</v>
      </c>
      <c r="R415" s="33" t="s">
        <v>857</v>
      </c>
    </row>
    <row r="416" spans="1:18" ht="20.25" customHeight="1">
      <c r="A416" s="73">
        <v>27</v>
      </c>
      <c r="B416" s="74" t="s">
        <v>868</v>
      </c>
      <c r="C416" s="11" t="s">
        <v>911</v>
      </c>
      <c r="D416" s="75" t="s">
        <v>920</v>
      </c>
      <c r="E416" s="116">
        <v>64</v>
      </c>
      <c r="F416" s="16" t="s">
        <v>973</v>
      </c>
      <c r="G416" s="77">
        <v>1</v>
      </c>
      <c r="H416" s="77">
        <v>1</v>
      </c>
      <c r="I416" s="78"/>
      <c r="J416" s="79" t="s">
        <v>945</v>
      </c>
      <c r="K416" s="79" t="s">
        <v>857</v>
      </c>
      <c r="L416" s="79" t="s">
        <v>945</v>
      </c>
      <c r="M416" s="79" t="s">
        <v>857</v>
      </c>
      <c r="N416" s="79" t="s">
        <v>857</v>
      </c>
      <c r="O416" s="79" t="s">
        <v>857</v>
      </c>
      <c r="P416" s="79" t="s">
        <v>857</v>
      </c>
      <c r="Q416" s="79" t="s">
        <v>857</v>
      </c>
      <c r="R416" s="79" t="s">
        <v>857</v>
      </c>
    </row>
  </sheetData>
  <mergeCells count="1">
    <mergeCell ref="A1:R1"/>
  </mergeCells>
  <pageMargins left="0.5" right="0.5" top="0.75" bottom="0.75" header="0.27777800000000002" footer="0.27777800000000002"/>
  <pageSetup scale="72" orientation="portrait"/>
  <headerFooter>
    <oddFooter>&amp;C&amp;"Helvetica Neue,Regular"&amp;12&amp;K000000&amp;P</oddFooter>
  </headerFooter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WQ-Prob-Fito-Hydrolg-Hydrod-Met</vt:lpstr>
      <vt:lpstr>Headers</vt:lpstr>
      <vt:lpstr>SUMMARY-STATIONS_ToBeUpdated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ARC-04</dc:creator>
  <cp:lastModifiedBy>SebPinel</cp:lastModifiedBy>
  <dcterms:created xsi:type="dcterms:W3CDTF">2020-06-11T10:22:15Z</dcterms:created>
  <dcterms:modified xsi:type="dcterms:W3CDTF">2021-07-16T09:39:05Z</dcterms:modified>
</cp:coreProperties>
</file>